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12"/>
  <workbookPr updateLinks="always" codeName="ThisWorkbook" defaultThemeVersion="166925"/>
  <mc:AlternateContent xmlns:mc="http://schemas.openxmlformats.org/markup-compatibility/2006">
    <mc:Choice Requires="x15">
      <x15ac:absPath xmlns:x15ac="http://schemas.microsoft.com/office/spreadsheetml/2010/11/ac" url="C:\Users\user\Documents\ANT 2025\UAF Documentos\DTS\Apartadó\Automatización cap 3\"/>
    </mc:Choice>
  </mc:AlternateContent>
  <xr:revisionPtr revIDLastSave="0" documentId="13_ncr:1_{D47AF704-692C-4DFB-A1D9-A3155D49C4E7}" xr6:coauthVersionLast="47" xr6:coauthVersionMax="47" xr10:uidLastSave="{00000000-0000-0000-0000-000000000000}"/>
  <bookViews>
    <workbookView xWindow="-120" yWindow="-120" windowWidth="29040" windowHeight="15840" firstSheet="1" activeTab="1" xr2:uid="{00000000-000D-0000-FFFF-FFFF00000000}"/>
  </bookViews>
  <sheets>
    <sheet name="SIPRA" sheetId="13" r:id="rId1"/>
    <sheet name="Aptitud final" sheetId="12" r:id="rId2"/>
    <sheet name="UFH lider" sheetId="16" r:id="rId3"/>
    <sheet name="Diccionario Sharepoint" sheetId="17" state="hidden" r:id="rId4"/>
  </sheets>
  <externalReferences>
    <externalReference r:id="rId5"/>
    <externalReference r:id="rId6"/>
  </externalReferences>
  <definedNames>
    <definedName name="_xlnm._FilterDatabase" localSheetId="1" hidden="1">'Aptitud final'!$A$1:$D$23</definedName>
    <definedName name="_xlnm._FilterDatabase" localSheetId="0" hidden="1">SIPRA!$B$1:$G$45</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02" i="12" l="1"/>
  <c r="B102" i="12"/>
  <c r="I102" i="12"/>
  <c r="H102" i="12"/>
  <c r="G102" i="12"/>
  <c r="F102" i="12"/>
  <c r="E102" i="12"/>
  <c r="D102" i="12"/>
  <c r="B2" i="16" a="1"/>
  <c r="B2" i="16" s="1"/>
  <c r="C1" i="17" a="1"/>
  <c r="C1" i="17" s="1"/>
  <c r="AO102" i="12"/>
  <c r="AN102" i="12"/>
  <c r="AM102" i="12"/>
  <c r="AL102" i="12"/>
  <c r="AK102" i="12"/>
  <c r="AJ102" i="12"/>
  <c r="AI102" i="12"/>
  <c r="AH102" i="12"/>
  <c r="AG102" i="12"/>
  <c r="AF102" i="12"/>
  <c r="AE102" i="12"/>
  <c r="AD102" i="12"/>
  <c r="AC102" i="12"/>
  <c r="AB102" i="12"/>
  <c r="AA102" i="12"/>
  <c r="Z102" i="12"/>
  <c r="Y102" i="12"/>
  <c r="X102" i="12"/>
  <c r="W102" i="12"/>
  <c r="V102" i="12"/>
  <c r="AQ3" i="12"/>
  <c r="AQ4" i="12"/>
  <c r="AQ5" i="12"/>
  <c r="AQ6" i="12"/>
  <c r="AQ7" i="12"/>
  <c r="AQ8" i="12"/>
  <c r="AQ9" i="12"/>
  <c r="AQ10" i="12"/>
  <c r="AQ11" i="12"/>
  <c r="AQ12" i="12"/>
  <c r="AQ13" i="12"/>
  <c r="AQ14" i="12"/>
  <c r="AQ15" i="12"/>
  <c r="AQ16" i="12"/>
  <c r="AQ17" i="12"/>
  <c r="AQ18" i="12"/>
  <c r="AQ19" i="12"/>
  <c r="AQ20" i="12"/>
  <c r="AQ21" i="12"/>
  <c r="AQ22" i="12"/>
  <c r="AQ23" i="12"/>
  <c r="AQ24" i="12"/>
  <c r="AQ25" i="12"/>
  <c r="AQ26" i="12"/>
  <c r="AQ27" i="12"/>
  <c r="AQ28" i="12"/>
  <c r="AQ29" i="12"/>
  <c r="AQ30" i="12"/>
  <c r="AQ31" i="12"/>
  <c r="AQ32" i="12"/>
  <c r="AQ33" i="12"/>
  <c r="AQ34" i="12"/>
  <c r="AQ35" i="12"/>
  <c r="AQ36" i="12"/>
  <c r="AQ37" i="12"/>
  <c r="AQ38" i="12"/>
  <c r="AQ39" i="12"/>
  <c r="AQ40" i="12"/>
  <c r="AQ41" i="12"/>
  <c r="AQ42" i="12"/>
  <c r="AQ43" i="12"/>
  <c r="AQ44" i="12"/>
  <c r="AQ45"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Q2" i="12"/>
  <c r="AP4" i="12"/>
  <c r="AP5" i="12"/>
  <c r="AP6" i="12"/>
  <c r="AP7" i="12"/>
  <c r="AP8" i="12"/>
  <c r="AP9" i="12"/>
  <c r="AP10" i="12"/>
  <c r="AP11" i="12"/>
  <c r="AP12" i="12"/>
  <c r="AP13" i="12"/>
  <c r="AP14" i="12"/>
  <c r="AP15" i="12"/>
  <c r="AP16" i="12"/>
  <c r="AP17" i="12"/>
  <c r="AP18" i="12"/>
  <c r="AP19" i="12"/>
  <c r="AP20" i="12"/>
  <c r="AP21" i="12"/>
  <c r="AP22" i="12"/>
  <c r="AP23" i="12"/>
  <c r="AP24" i="12"/>
  <c r="AP25" i="12"/>
  <c r="AP26" i="12"/>
  <c r="AP27" i="12"/>
  <c r="AP28" i="12"/>
  <c r="AP29"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P2" i="12"/>
  <c r="AP3" i="12"/>
  <c r="A21" i="16"/>
  <c r="A20" i="16"/>
  <c r="A19" i="16"/>
  <c r="A18" i="16"/>
  <c r="B1" i="17" a="1"/>
  <c r="B1" i="17" s="1"/>
  <c r="A1" i="17" a="1"/>
  <c r="A1" i="17" s="1"/>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R102" i="12"/>
  <c r="AS100" i="12" s="1"/>
  <c r="U102" i="12"/>
  <c r="T102" i="12"/>
  <c r="S102" i="12"/>
  <c r="R102" i="12"/>
  <c r="Q102" i="12"/>
  <c r="P102" i="12"/>
  <c r="AS57" i="12" l="1"/>
  <c r="AQ102" i="12"/>
  <c r="AP102" i="12"/>
  <c r="AS71" i="12"/>
  <c r="AS17" i="12"/>
  <c r="AS21" i="12"/>
  <c r="AS4" i="12"/>
  <c r="AS47" i="12"/>
  <c r="AS18" i="12"/>
  <c r="AS10" i="12"/>
  <c r="AS77" i="12"/>
  <c r="AS37" i="12"/>
  <c r="AS7" i="12"/>
  <c r="AS98" i="12"/>
  <c r="AS35" i="12"/>
  <c r="AS41" i="12"/>
  <c r="AS29" i="12"/>
  <c r="AS93" i="12"/>
  <c r="AS52" i="12"/>
  <c r="AS90" i="12"/>
  <c r="AS27" i="12"/>
  <c r="AS30" i="12"/>
  <c r="AS23" i="12"/>
  <c r="AS87" i="12"/>
  <c r="AS44" i="12"/>
  <c r="AS83" i="12"/>
  <c r="AS73" i="12"/>
  <c r="AS72" i="12"/>
  <c r="AS79" i="12"/>
  <c r="AS31" i="12"/>
  <c r="AS2" i="12"/>
  <c r="AS75" i="12"/>
  <c r="AS97" i="12"/>
  <c r="AS96" i="12"/>
  <c r="AS64" i="12"/>
  <c r="AS86" i="12"/>
  <c r="AS28" i="12"/>
  <c r="AS67" i="12"/>
  <c r="AS74" i="12"/>
  <c r="AS78" i="12"/>
  <c r="AS38" i="12"/>
  <c r="AS45" i="12"/>
  <c r="AS70" i="12"/>
  <c r="AS84" i="12"/>
  <c r="AS20" i="12"/>
  <c r="AS50" i="12"/>
  <c r="AS59" i="12"/>
  <c r="AS42" i="12"/>
  <c r="AS85" i="12"/>
  <c r="AS49" i="12"/>
  <c r="AS65" i="12"/>
  <c r="AS13" i="12"/>
  <c r="AS39" i="12"/>
  <c r="AS8" i="12"/>
  <c r="AS6" i="12"/>
  <c r="AS3" i="12"/>
  <c r="AS68" i="12"/>
  <c r="AS43" i="12"/>
  <c r="AS55" i="12"/>
  <c r="AS40" i="12"/>
  <c r="AS14" i="12"/>
  <c r="AS60" i="12"/>
  <c r="AS99" i="12"/>
  <c r="AS89" i="12"/>
  <c r="AS48" i="12"/>
  <c r="AS88" i="12"/>
  <c r="AS32" i="12"/>
  <c r="AS91" i="12"/>
  <c r="AS81" i="12"/>
  <c r="AS15" i="12"/>
  <c r="AS95" i="12"/>
  <c r="AS61" i="12"/>
  <c r="AS82" i="12"/>
  <c r="AS19" i="12"/>
  <c r="AS16" i="12"/>
  <c r="AS94" i="12"/>
  <c r="AS46" i="12"/>
  <c r="AS36" i="12"/>
  <c r="AS66" i="12"/>
  <c r="AS11" i="12"/>
  <c r="AS5" i="12"/>
  <c r="AS63" i="12"/>
  <c r="AS9" i="12"/>
  <c r="AS56" i="12"/>
  <c r="AS92" i="12"/>
  <c r="AS58" i="12"/>
  <c r="AS101" i="12"/>
  <c r="AS80" i="12"/>
  <c r="AS53" i="12"/>
  <c r="AS76" i="12"/>
  <c r="AS12" i="12"/>
  <c r="AS34" i="12"/>
  <c r="AS51" i="12"/>
  <c r="AS26" i="12"/>
  <c r="AS69" i="12"/>
  <c r="AS24" i="12"/>
  <c r="AS54" i="12"/>
  <c r="AS62" i="12"/>
  <c r="AS25" i="12"/>
  <c r="AS33" i="12"/>
  <c r="AS22" i="12"/>
  <c r="AS102" i="12" l="1"/>
  <c r="A3" i="16" s="1"/>
  <c r="A4" i="16" l="1"/>
  <c r="A5" i="16" s="1"/>
  <c r="A6" i="16" s="1"/>
  <c r="A7" i="16" s="1"/>
  <c r="A8" i="16" s="1"/>
  <c r="A9" i="16" s="1"/>
  <c r="A10" i="16" s="1"/>
  <c r="A11" i="16" s="1"/>
  <c r="A12" i="16" s="1"/>
  <c r="A13" i="16" s="1"/>
  <c r="A14" i="16" s="1"/>
  <c r="A15" i="16" s="1"/>
  <c r="A16" i="16" s="1"/>
  <c r="A17" i="16"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<sst xmlns="http://schemas.openxmlformats.org/spreadsheetml/2006/main" count="233" uniqueCount="62">
  <si>
    <t>UFH</t>
  </si>
  <si>
    <t>ganaderia_dp</t>
  </si>
  <si>
    <t>porcicultura_ceba</t>
  </si>
  <si>
    <t>piscicultura_cachama</t>
  </si>
  <si>
    <t>cacao</t>
  </si>
  <si>
    <t>platano</t>
  </si>
  <si>
    <t>limon_tahiti</t>
  </si>
  <si>
    <t>maracuya</t>
  </si>
  <si>
    <t>01Ua-92</t>
  </si>
  <si>
    <t>Área total</t>
  </si>
  <si>
    <t>Apto</t>
  </si>
  <si>
    <t>No apto</t>
  </si>
  <si>
    <t>% aptitud</t>
  </si>
  <si>
    <t>01Va-92</t>
  </si>
  <si>
    <t>02Ua-80</t>
  </si>
  <si>
    <t>02Ub-80</t>
  </si>
  <si>
    <t>02Va-80</t>
  </si>
  <si>
    <t>04Ua-67</t>
  </si>
  <si>
    <t>06Uai-55</t>
  </si>
  <si>
    <t>***No es posible flexibilizar líneas dentro de esta UFH debido a que se encuentra colindando con un rio y su taxonomía es de HYDRIC HAPLOHEMISTS. Son suelos que permanecen saturados la mayor parte del año; forman suelos muy mal drenados, de densidad aparente extremadamente baja y con un horizonte orgánico muy grueso. Se encuentran en humedales costeros, bogs, valles aluviales o abanicos internos, donde mantienen niveles freáticos a ras de superficie o por encima de ella, sosteniendo vegetación hidrófita. Su alta materia orgánica (&gt; 20–30 %)</t>
  </si>
  <si>
    <t>06Ue-55</t>
  </si>
  <si>
    <t>06Ve-55</t>
  </si>
  <si>
    <t>07Ud-49</t>
  </si>
  <si>
    <t>07Ues1-49</t>
  </si>
  <si>
    <t>*Se flexibiliza la línea de piscicultura cachama por aptitud cruzada en UFH colindante con Carepa - Antioquia.</t>
  </si>
  <si>
    <t>08Ua-44</t>
  </si>
  <si>
    <t>08Uai-44</t>
  </si>
  <si>
    <t>08Uds1-44</t>
  </si>
  <si>
    <t>09Pf-38</t>
  </si>
  <si>
    <t>09Uai-38</t>
  </si>
  <si>
    <t>09Uas1-38</t>
  </si>
  <si>
    <t>09Uds2-38</t>
  </si>
  <si>
    <t>09Uf-38</t>
  </si>
  <si>
    <t>*Se flexibiliza la línea de pocicultura ceba por aptitud cruzada en UFH colindante con Carepa - Antioquia.</t>
  </si>
  <si>
    <t>09Ufs1-38</t>
  </si>
  <si>
    <t>09Vf-38</t>
  </si>
  <si>
    <t>10Ufs2-30</t>
  </si>
  <si>
    <t>Las lineas de cacao, platano, limon y maracuya: SIPRA territorial</t>
  </si>
  <si>
    <t>Líneas de Ganadería_dp ( leche ) y Porcicultura_ceba : SIPRA NACIONAL _Línea Piscicultura_cachama: SIPRA Territorial</t>
  </si>
  <si>
    <t>aguacate_papelillo</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</si>
  <si>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</si>
  <si>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</si>
  <si>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</si>
  <si>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</si>
  <si>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</si>
  <si>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</si>
  <si>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</si>
  <si>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</si>
  <si>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</si>
  <si>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</si>
  <si>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</si>
  <si>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</si>
  <si>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</si>
  <si>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</si>
  <si>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</si>
  <si>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</si>
  <si>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</si>
  <si>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</si>
  <si>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</si>
  <si>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ID</t>
  </si>
  <si>
    <t>Línea</t>
  </si>
  <si>
    <t>UFH lider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</si>
</sst>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0.0"/>
  </numFmts>
  <fonts count="17">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
      <sz val="11"/>
      <color rgb="FFFFFFFF"/>
      <name val="Calibri"/>
      <family val="2"/>
    </font>
  </fonts>
  <fills count="14">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0"/>
        <bgColor rgb="FF000000"/>
      </patternFill>
    </fill>
    <fill>
      <patternFill patternType="solid">
        <fgColor rgb="FF42288C"/>
      </patternFill>
    </fill>
    <fill>
      <patternFill patternType="solid">
        <fgColor rgb="FFFFFF00"/>
        <bgColor indexed="64"/>
      </patternFill>
    </fill>
    <fill>
      <patternFill patternType="solid">
        <fgColor theme="9"/>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s>
  <cellStyleXfs count="5">
    <xf numFmtId="0" fontId="0" fillId="0" borderId="0"/>
    <xf numFmtId="9" fontId="2" fillId="0" borderId="0" applyFont="0" applyFill="0" applyBorder="0" applyAlignment="0" applyProtection="0"/>
    <xf numFmtId="0" fontId="5" fillId="0" borderId="0"/>
    <xf numFmtId="0" fontId="11" fillId="0" borderId="0"/>
    <xf numFmtId="0" fontId="2" fillId="0" borderId="0"/>
  </cellStyleXfs>
  <cellXfs count="90">
    <xf numFmtId="0" fontId="0" fillId="0" borderId="0" xfId="0"/>
    <xf numFmtId="0" fontId="0" fillId="0" borderId="0" xfId="0" applyAlignment="1">
      <alignment horizontal="center"/>
    </xf>
    <xf numFmtId="0" fontId="3" fillId="0" borderId="0" xfId="0" applyFont="1" applyAlignment="1">
      <alignment horizontal="center" vertical="center"/>
    </xf>
    <xf numFmtId="0" fontId="3" fillId="0" borderId="0" xfId="0" applyFont="1"/>
    <xf numFmtId="0" fontId="9" fillId="7" borderId="2" xfId="0" applyFont="1" applyFill="1" applyBorder="1" applyAlignment="1">
      <alignment horizontal="left" vertical="center" wrapText="1"/>
    </xf>
    <xf numFmtId="0" fontId="3" fillId="4" borderId="2" xfId="0" applyFont="1" applyFill="1" applyBorder="1" applyAlignment="1">
      <alignment horizontal="left" wrapText="1"/>
    </xf>
    <xf numFmtId="0" fontId="8" fillId="8"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0" fillId="0" borderId="1" xfId="0" applyBorder="1" applyAlignment="1">
      <alignment horizontal="center" vertical="center"/>
    </xf>
    <xf numFmtId="0" fontId="0" fillId="0" borderId="0" xfId="0" applyAlignment="1">
      <alignment horizontal="center" vertical="center"/>
    </xf>
    <xf numFmtId="0" fontId="3" fillId="5" borderId="2" xfId="0" applyFont="1" applyFill="1" applyBorder="1" applyAlignment="1">
      <alignment horizontal="left" vertical="center" wrapText="1"/>
    </xf>
    <xf numFmtId="0" fontId="12" fillId="0" borderId="1" xfId="0" applyFont="1" applyBorder="1" applyAlignment="1">
      <alignment horizontal="center" vertical="center" wrapText="1"/>
    </xf>
    <xf numFmtId="0" fontId="8" fillId="6" borderId="1" xfId="0" applyFont="1" applyFill="1" applyBorder="1" applyAlignment="1">
      <alignment horizontal="center" vertical="center"/>
    </xf>
    <xf numFmtId="0" fontId="12" fillId="8" borderId="0" xfId="0" applyFont="1" applyFill="1" applyAlignment="1">
      <alignment horizontal="center" vertical="center" wrapText="1"/>
    </xf>
    <xf numFmtId="0" fontId="10" fillId="0" borderId="0" xfId="0" applyFont="1"/>
    <xf numFmtId="0" fontId="12" fillId="8" borderId="0" xfId="0" applyFont="1" applyFill="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vertical="center" wrapText="1"/>
    </xf>
    <xf numFmtId="0" fontId="10" fillId="0" borderId="0" xfId="0" applyFont="1" applyAlignment="1">
      <alignment vertical="center" wrapText="1"/>
    </xf>
    <xf numFmtId="0" fontId="12" fillId="0" borderId="0" xfId="0" applyFont="1" applyAlignment="1">
      <alignment horizontal="center" vertical="center" wrapText="1"/>
    </xf>
    <xf numFmtId="0" fontId="12"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xf numFmtId="0" fontId="3" fillId="0" borderId="0" xfId="0" applyFont="1" applyAlignment="1">
      <alignment horizontal="center" vertical="center" wrapText="1"/>
    </xf>
    <xf numFmtId="0" fontId="10" fillId="0" borderId="0" xfId="0" applyFont="1" applyAlignment="1">
      <alignment wrapText="1"/>
    </xf>
    <xf numFmtId="165" fontId="12" fillId="9" borderId="1" xfId="0" applyNumberFormat="1" applyFont="1" applyFill="1" applyBorder="1" applyAlignment="1">
      <alignment horizontal="center" vertical="center" wrapText="1"/>
    </xf>
    <xf numFmtId="165" fontId="8" fillId="9" borderId="1" xfId="0" applyNumberFormat="1" applyFont="1" applyFill="1" applyBorder="1" applyAlignment="1">
      <alignment horizontal="center" vertical="center" wrapText="1"/>
    </xf>
    <xf numFmtId="165" fontId="4" fillId="9" borderId="1" xfId="0" applyNumberFormat="1" applyFont="1" applyFill="1" applyBorder="1" applyAlignment="1">
      <alignment horizontal="center" vertical="center"/>
    </xf>
    <xf numFmtId="165" fontId="8" fillId="0" borderId="0" xfId="0" applyNumberFormat="1" applyFont="1" applyAlignment="1">
      <alignment horizontal="center" vertical="center" wrapText="1"/>
    </xf>
    <xf numFmtId="165" fontId="8" fillId="0" borderId="0" xfId="0" applyNumberFormat="1" applyFont="1" applyAlignment="1">
      <alignment horizontal="center" vertical="center"/>
    </xf>
    <xf numFmtId="165" fontId="10" fillId="0" borderId="0" xfId="0" applyNumberFormat="1" applyFont="1" applyAlignment="1">
      <alignment vertical="center" wrapText="1"/>
    </xf>
    <xf numFmtId="165" fontId="3" fillId="0" borderId="0" xfId="0" applyNumberFormat="1" applyFont="1"/>
    <xf numFmtId="165" fontId="3" fillId="0" borderId="0" xfId="0" applyNumberFormat="1" applyFont="1" applyAlignment="1">
      <alignment horizontal="left"/>
    </xf>
    <xf numFmtId="165" fontId="9" fillId="0" borderId="0" xfId="0" applyNumberFormat="1" applyFont="1"/>
    <xf numFmtId="165" fontId="3" fillId="0" borderId="0" xfId="0" applyNumberFormat="1" applyFont="1" applyAlignment="1">
      <alignment horizontal="center" vertical="center"/>
    </xf>
    <xf numFmtId="165" fontId="10" fillId="0" borderId="0" xfId="0" applyNumberFormat="1" applyFont="1"/>
    <xf numFmtId="0" fontId="8" fillId="8" borderId="4" xfId="0" applyFont="1" applyFill="1" applyBorder="1" applyAlignment="1">
      <alignment horizontal="center" vertical="center" wrapText="1"/>
    </xf>
    <xf numFmtId="0" fontId="8" fillId="8" borderId="0" xfId="0" applyFont="1" applyFill="1" applyAlignment="1">
      <alignment horizontal="center" vertical="center"/>
    </xf>
    <xf numFmtId="0" fontId="8" fillId="8" borderId="5" xfId="0" applyFont="1" applyFill="1" applyBorder="1" applyAlignment="1">
      <alignment horizontal="center" wrapText="1"/>
    </xf>
    <xf numFmtId="0" fontId="8" fillId="8" borderId="5" xfId="0" applyFont="1" applyFill="1" applyBorder="1" applyAlignment="1">
      <alignment horizontal="center" vertical="center" wrapText="1"/>
    </xf>
    <xf numFmtId="0" fontId="8" fillId="8" borderId="5" xfId="0" applyFont="1" applyFill="1" applyBorder="1" applyAlignment="1">
      <alignment horizontal="center" vertical="center"/>
    </xf>
    <xf numFmtId="0" fontId="1" fillId="3" borderId="1" xfId="0" applyFont="1" applyFill="1" applyBorder="1" applyAlignment="1">
      <alignment horizontal="center" vertical="center"/>
    </xf>
    <xf numFmtId="0" fontId="8" fillId="6" borderId="1" xfId="0" applyFont="1" applyFill="1" applyBorder="1" applyAlignment="1">
      <alignment horizontal="center" vertical="center" wrapText="1"/>
    </xf>
    <xf numFmtId="0" fontId="3" fillId="0" borderId="2" xfId="0" applyFont="1" applyBorder="1" applyAlignment="1">
      <alignment horizontal="center"/>
    </xf>
    <xf numFmtId="0" fontId="1" fillId="3" borderId="1" xfId="0" applyFont="1" applyFill="1" applyBorder="1" applyAlignment="1">
      <alignment horizontal="center"/>
    </xf>
    <xf numFmtId="164" fontId="3" fillId="0" borderId="1" xfId="0" applyNumberFormat="1" applyFont="1" applyBorder="1" applyAlignment="1">
      <alignment horizontal="center"/>
    </xf>
    <xf numFmtId="0" fontId="3" fillId="0" borderId="1" xfId="0" applyFont="1" applyBorder="1" applyAlignment="1">
      <alignment horizontal="center"/>
    </xf>
    <xf numFmtId="0" fontId="3" fillId="2" borderId="1" xfId="0" applyFont="1" applyFill="1" applyBorder="1" applyAlignment="1">
      <alignment horizontal="center"/>
    </xf>
    <xf numFmtId="10" fontId="3" fillId="10" borderId="1" xfId="1" applyNumberFormat="1" applyFont="1" applyFill="1" applyBorder="1" applyAlignment="1">
      <alignment horizontal="center"/>
    </xf>
    <xf numFmtId="10" fontId="3" fillId="2" borderId="1" xfId="1" applyNumberFormat="1" applyFont="1" applyFill="1" applyBorder="1" applyAlignment="1">
      <alignment horizontal="center"/>
    </xf>
    <xf numFmtId="0" fontId="3" fillId="5" borderId="2" xfId="0" applyFont="1" applyFill="1" applyBorder="1" applyAlignment="1">
      <alignment horizontal="center"/>
    </xf>
    <xf numFmtId="0" fontId="9" fillId="5" borderId="1" xfId="0" applyFont="1" applyFill="1" applyBorder="1" applyAlignment="1">
      <alignment horizontal="center" vertical="center" wrapText="1"/>
    </xf>
    <xf numFmtId="0" fontId="0" fillId="0" borderId="1" xfId="0" applyBorder="1"/>
    <xf numFmtId="0" fontId="9" fillId="7" borderId="1" xfId="0" applyFont="1" applyFill="1" applyBorder="1" applyAlignment="1">
      <alignment horizontal="center" vertical="center" wrapText="1"/>
    </xf>
    <xf numFmtId="0" fontId="0" fillId="0" borderId="0" xfId="0" applyAlignment="1">
      <alignment horizontal="left"/>
    </xf>
    <xf numFmtId="0" fontId="8" fillId="0" borderId="1" xfId="0" applyFont="1" applyBorder="1" applyAlignment="1">
      <alignment horizontal="center" vertical="center" wrapText="1"/>
    </xf>
    <xf numFmtId="0" fontId="8" fillId="13" borderId="1" xfId="0" applyFont="1" applyFill="1" applyBorder="1" applyAlignment="1">
      <alignment horizontal="center" vertical="center"/>
    </xf>
    <xf numFmtId="0" fontId="9" fillId="4" borderId="1" xfId="0" applyFont="1" applyFill="1" applyBorder="1" applyAlignment="1">
      <alignment horizontal="center" vertical="center" wrapText="1"/>
    </xf>
    <xf numFmtId="0" fontId="3" fillId="4" borderId="2" xfId="0" applyFont="1" applyFill="1" applyBorder="1" applyAlignment="1">
      <alignment horizontal="center"/>
    </xf>
    <xf numFmtId="0" fontId="9" fillId="4" borderId="2" xfId="0" applyFont="1" applyFill="1" applyBorder="1" applyAlignment="1">
      <alignment horizontal="center"/>
    </xf>
    <xf numFmtId="0" fontId="9" fillId="5" borderId="2" xfId="0" applyFont="1" applyFill="1" applyBorder="1" applyAlignment="1">
      <alignment horizontal="center"/>
    </xf>
    <xf numFmtId="164" fontId="9" fillId="0" borderId="1" xfId="0" applyNumberFormat="1" applyFont="1" applyBorder="1" applyAlignment="1">
      <alignment horizontal="center"/>
    </xf>
    <xf numFmtId="10" fontId="9" fillId="10" borderId="1" xfId="1" applyNumberFormat="1" applyFont="1" applyFill="1" applyBorder="1" applyAlignment="1">
      <alignment horizontal="center"/>
    </xf>
    <xf numFmtId="0" fontId="7" fillId="0" borderId="6" xfId="0" applyFont="1" applyBorder="1" applyAlignment="1">
      <alignment horizontal="center" vertical="center" wrapText="1"/>
    </xf>
    <xf numFmtId="0" fontId="7" fillId="0" borderId="7" xfId="0" applyFont="1" applyBorder="1" applyAlignment="1">
      <alignment horizontal="center" vertical="center" wrapText="1"/>
    </xf>
    <xf numFmtId="0" fontId="7" fillId="0" borderId="8" xfId="0" applyFont="1" applyBorder="1" applyAlignment="1">
      <alignment horizontal="center" vertical="center" wrapText="1"/>
    </xf>
    <xf numFmtId="0" fontId="8" fillId="0" borderId="6" xfId="0" applyFont="1" applyBorder="1" applyAlignment="1">
      <alignment horizontal="center" vertical="center" wrapText="1"/>
    </xf>
    <xf numFmtId="0" fontId="8" fillId="0" borderId="7" xfId="0" applyFont="1" applyBorder="1" applyAlignment="1">
      <alignment horizontal="center" vertical="center" wrapText="1"/>
    </xf>
    <xf numFmtId="0" fontId="8" fillId="0" borderId="8" xfId="0" applyFont="1" applyBorder="1" applyAlignment="1">
      <alignment horizontal="center" vertical="center" wrapText="1"/>
    </xf>
    <xf numFmtId="0" fontId="16" fillId="11" borderId="6" xfId="0" applyFont="1" applyFill="1" applyBorder="1" applyAlignment="1">
      <alignment horizontal="center" vertical="center"/>
    </xf>
    <xf numFmtId="0" fontId="16" fillId="11" borderId="7" xfId="0" applyFont="1" applyFill="1" applyBorder="1" applyAlignment="1">
      <alignment horizontal="center" vertical="center"/>
    </xf>
    <xf numFmtId="0" fontId="16" fillId="11" borderId="8" xfId="0" applyFont="1" applyFill="1" applyBorder="1" applyAlignment="1">
      <alignment horizontal="center" vertical="center"/>
    </xf>
    <xf numFmtId="0" fontId="0" fillId="12" borderId="9" xfId="0" applyFill="1" applyBorder="1" applyAlignment="1">
      <alignment horizontal="center" wrapText="1"/>
    </xf>
    <xf numFmtId="0" fontId="0" fillId="12" borderId="0" xfId="0" applyFill="1" applyAlignment="1">
      <alignment horizontal="center" wrapText="1"/>
    </xf>
    <xf numFmtId="0" fontId="15" fillId="0" borderId="3" xfId="0" applyFont="1" applyBorder="1" applyAlignment="1">
      <alignment horizontal="left"/>
    </xf>
    <xf numFmtId="0" fontId="15" fillId="0" borderId="0" xfId="0" applyFont="1" applyAlignment="1">
      <alignment horizontal="left"/>
    </xf>
  </cellXfs>
  <cellStyles count="5">
    <cellStyle name="Normal" xfId="0" builtinId="0"/>
    <cellStyle name="Normal 2" xfId="3" xr:uid="{00000000-0005-0000-0000-000030000000}"/>
    <cellStyle name="Normal 2 2" xfId="2" xr:uid="{22C3CC89-1C23-4790-B118-D85F2A655827}"/>
    <cellStyle name="Normal 2 3" xfId="4" xr:uid="{74629B3F-F849-4B7B-95F4-F99AB8463442}"/>
    <cellStyle name="Porcentaje" xfId="1" builtinId="5"/>
  </cellStyles>
  <dxfs count="121">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73626"/>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2288C"/>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8D4925"/>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theme="0"/>
      </font>
      <fill>
        <patternFill>
          <bgColor rgb="FF266600"/>
        </patternFill>
      </fill>
    </dxf>
    <dxf>
      <font>
        <color theme="0"/>
      </font>
      <fill>
        <patternFill>
          <bgColor rgb="FF473626"/>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ont>
        <color theme="0"/>
      </font>
      <fill>
        <patternFill>
          <bgColor rgb="FF266600"/>
        </patternFill>
      </fill>
    </dxf>
    <dxf>
      <fill>
        <patternFill>
          <bgColor rgb="FF38D400"/>
        </patternFill>
      </fill>
    </dxf>
    <dxf>
      <fill>
        <patternFill>
          <bgColor rgb="FF00FFFF"/>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ill>
        <patternFill>
          <bgColor rgb="FFAAFF00"/>
        </patternFill>
      </fill>
    </dxf>
    <dxf>
      <font>
        <color theme="0"/>
      </font>
      <fill>
        <patternFill>
          <bgColor rgb="FF266600"/>
        </patternFill>
      </fill>
    </dxf>
    <dxf>
      <font>
        <color theme="0"/>
      </font>
      <fill>
        <patternFill>
          <bgColor rgb="FF473626"/>
        </patternFill>
      </fill>
    </dxf>
    <dxf>
      <fill>
        <patternFill>
          <bgColor rgb="FF00FFFF"/>
        </patternFill>
      </fill>
    </dxf>
    <dxf>
      <fill>
        <patternFill>
          <bgColor rgb="FF00A9E6"/>
        </patternFill>
      </fill>
    </dxf>
    <dxf>
      <font>
        <color theme="0"/>
      </font>
      <fill>
        <patternFill>
          <bgColor rgb="FF005CE6"/>
        </patternFill>
      </fill>
    </dxf>
    <dxf>
      <fill>
        <patternFill>
          <bgColor rgb="FFAAFF00"/>
        </patternFill>
      </fill>
    </dxf>
    <dxf>
      <font>
        <color theme="0"/>
      </font>
      <fill>
        <patternFill>
          <bgColor rgb="FF42288C"/>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ill>
        <patternFill>
          <bgColor rgb="FF38D400"/>
        </patternFill>
      </fill>
    </dxf>
    <dxf>
      <fill>
        <patternFill>
          <bgColor rgb="FFFFFF00"/>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ill>
        <patternFill>
          <bgColor rgb="FFFF8C3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FF8C3C"/>
        </patternFill>
      </fill>
    </dxf>
    <dxf>
      <fill>
        <patternFill>
          <bgColor rgb="FFAAFF00"/>
        </patternFill>
      </fill>
    </dxf>
    <dxf>
      <fill>
        <patternFill>
          <bgColor rgb="FFFFF29C"/>
        </patternFill>
      </fill>
    </dxf>
    <dxf>
      <fill>
        <patternFill>
          <bgColor rgb="FFFFFF00"/>
        </patternFill>
      </fill>
    </dxf>
    <dxf>
      <font>
        <color theme="0"/>
      </font>
      <fill>
        <patternFill>
          <bgColor rgb="FF42288C"/>
        </patternFill>
      </fill>
    </dxf>
    <dxf>
      <fill>
        <patternFill>
          <bgColor rgb="FFFF4F7F"/>
        </patternFill>
      </fill>
    </dxf>
    <dxf>
      <font>
        <color theme="0"/>
      </font>
      <fill>
        <patternFill>
          <bgColor rgb="FF8D4925"/>
        </patternFill>
      </fill>
    </dxf>
    <dxf>
      <font>
        <color theme="0"/>
      </font>
      <fill>
        <patternFill>
          <bgColor rgb="FF005CE6"/>
        </patternFill>
      </fill>
    </dxf>
    <dxf>
      <font>
        <color theme="0"/>
      </font>
      <fill>
        <patternFill>
          <bgColor rgb="FF473626"/>
        </patternFill>
      </fill>
    </dxf>
    <dxf>
      <font>
        <color rgb="FF006100"/>
      </font>
      <fill>
        <patternFill>
          <bgColor rgb="FFC6EFCE"/>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ill>
        <patternFill patternType="solid">
          <fgColor rgb="FF00FFFF"/>
          <bgColor rgb="FF00FFFF"/>
        </patternFill>
      </fill>
    </dxf>
    <dxf>
      <fill>
        <patternFill patternType="solid">
          <fgColor rgb="FFAAFF00"/>
          <bgColor rgb="FFAAFF00"/>
        </patternFill>
      </fill>
    </dxf>
    <dxf>
      <fill>
        <patternFill patternType="solid">
          <fgColor rgb="FFFFF29C"/>
          <bgColor rgb="FFFFF29C"/>
        </patternFill>
      </fill>
    </dxf>
  </dxfs>
  <tableStyles count="0" defaultTableStyle="TableStyleMedium2" defaultPivotStyle="PivotStyleLight16"/>
  <colors>
    <mruColors>
      <color rgb="FF473626"/>
      <color rgb="FF8D4925"/>
      <color rgb="FFFF4F7F"/>
      <color rgb="FFFF8C3C"/>
      <color rgb="FFFFFF00"/>
      <color rgb="FFFFF29C"/>
      <color rgb="FFAAFF00"/>
      <color rgb="FF38D400"/>
      <color rgb="FF266600"/>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agenciadetierras.sharepoint.com/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agenciadetierras.sharepoint.com/sites/UAFpoint/Documentos%20compartidos/Expedientes/TECNICO-PRODUCTIVO/Diccionario%20l&#237;neas%20productivas.xlsx" TargetMode="External"/><Relationship Id="rId1" Type="http://schemas.openxmlformats.org/officeDocument/2006/relationships/externalLinkPath" Target="https://agenciadetierras.sharepoint.com/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QhL8tAse8kuKf2l8wdfGA1yQC6l8uYtChhL9IRcIftYc_Z0WiUAGTpJ9rdBTRhHP" itemId="01EDZQFYTMA4TYBQHOSZHKS4MFZZG3FZQZ">
      <xxl21:absoluteUrl r:id="rId2"/>
    </xxl21:alternateUrls>
    <sheetNames>
      <sheetName val="Diccionario"/>
      <sheetName val="Agrícolas"/>
      <sheetName val="Pecuari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aguacate</v>
          </cell>
          <cell r="C3" t="str">
            <v>Aguacate Hass</v>
          </cell>
        </row>
        <row r="4">
          <cell r="A4" t="str">
            <v>agricola</v>
          </cell>
          <cell r="B4" t="str">
            <v>aguacate_criollo</v>
          </cell>
          <cell r="C4" t="str">
            <v>Aguacate criollo</v>
          </cell>
        </row>
        <row r="5">
          <cell r="A5" t="str">
            <v>agricola</v>
          </cell>
          <cell r="B5" t="str">
            <v>aguacate_hass</v>
          </cell>
          <cell r="C5" t="str">
            <v>Aguacate Hass</v>
          </cell>
        </row>
        <row r="6">
          <cell r="A6" t="str">
            <v>agricola</v>
          </cell>
          <cell r="B6" t="str">
            <v>aguacate_papelillo</v>
          </cell>
          <cell r="C6" t="str">
            <v>Aguacate papelillo</v>
          </cell>
        </row>
        <row r="7">
          <cell r="A7" t="str">
            <v>agricola</v>
          </cell>
          <cell r="B7" t="str">
            <v>ahuyama</v>
          </cell>
          <cell r="C7" t="str">
            <v>ahuyama</v>
          </cell>
        </row>
        <row r="8">
          <cell r="A8" t="str">
            <v>agricola</v>
          </cell>
          <cell r="B8" t="str">
            <v>aji</v>
          </cell>
          <cell r="C8" t="str">
            <v>ahí</v>
          </cell>
        </row>
        <row r="9">
          <cell r="A9" t="str">
            <v>agricola</v>
          </cell>
          <cell r="B9" t="str">
            <v>aji_dulce</v>
          </cell>
          <cell r="C9" t="str">
            <v>ají dulce</v>
          </cell>
        </row>
        <row r="10">
          <cell r="A10" t="str">
            <v>agricola</v>
          </cell>
          <cell r="B10" t="str">
            <v>ajonjoli</v>
          </cell>
          <cell r="C10" t="str">
            <v>ajonjolí</v>
          </cell>
        </row>
        <row r="11">
          <cell r="A11" t="str">
            <v>agricola</v>
          </cell>
          <cell r="B11" t="str">
            <v>algodon</v>
          </cell>
          <cell r="C11" t="str">
            <v>algodón</v>
          </cell>
        </row>
        <row r="12">
          <cell r="A12" t="str">
            <v>pecuaria</v>
          </cell>
          <cell r="B12" t="str">
            <v>apicultura</v>
          </cell>
          <cell r="C12" t="str">
            <v>apicultura</v>
          </cell>
        </row>
        <row r="13">
          <cell r="A13" t="str">
            <v>agricola</v>
          </cell>
          <cell r="B13" t="str">
            <v>arracacha</v>
          </cell>
          <cell r="C13" t="str">
            <v>arracacha</v>
          </cell>
        </row>
        <row r="14">
          <cell r="A14" t="str">
            <v>agricola</v>
          </cell>
          <cell r="B14" t="str">
            <v>arroz_riego</v>
          </cell>
          <cell r="C14" t="str">
            <v>arroz riego</v>
          </cell>
        </row>
        <row r="15">
          <cell r="A15" t="str">
            <v>agricola</v>
          </cell>
          <cell r="B15" t="str">
            <v>arroz_secano</v>
          </cell>
          <cell r="C15" t="str">
            <v>arroz secano</v>
          </cell>
        </row>
        <row r="16">
          <cell r="A16" t="str">
            <v>agricola</v>
          </cell>
          <cell r="B16" t="str">
            <v>arroz_secano_manual</v>
          </cell>
          <cell r="C16" t="str">
            <v>arroz secano manual</v>
          </cell>
        </row>
        <row r="17">
          <cell r="A17" t="str">
            <v>agricola</v>
          </cell>
          <cell r="B17" t="str">
            <v>arveja</v>
          </cell>
          <cell r="C17" t="str">
            <v>arveja</v>
          </cell>
        </row>
        <row r="18">
          <cell r="A18" t="str">
            <v>agricola</v>
          </cell>
          <cell r="B18" t="str">
            <v>asai</v>
          </cell>
          <cell r="C18" t="str">
            <v>açaí</v>
          </cell>
        </row>
        <row r="19">
          <cell r="A19" t="str">
            <v>agricola</v>
          </cell>
          <cell r="B19" t="str">
            <v>asai_platano</v>
          </cell>
          <cell r="C19" t="str">
            <v>açaí en asocio con plátano</v>
          </cell>
        </row>
        <row r="20">
          <cell r="A20" t="str">
            <v>agricola</v>
          </cell>
          <cell r="B20" t="str">
            <v>asai_cacao</v>
          </cell>
          <cell r="C20" t="str">
            <v>açaí en asocio con cacao</v>
          </cell>
        </row>
        <row r="21">
          <cell r="A21" t="str">
            <v>pecuaria</v>
          </cell>
          <cell r="B21" t="str">
            <v>avicultura_engorde</v>
          </cell>
          <cell r="C21" t="str">
            <v>avicultura de engorde</v>
          </cell>
        </row>
        <row r="22">
          <cell r="A22" t="str">
            <v>pecuaria</v>
          </cell>
          <cell r="B22" t="str">
            <v>avicultura_postura</v>
          </cell>
          <cell r="C22" t="str">
            <v>avicultura de postura</v>
          </cell>
        </row>
        <row r="23">
          <cell r="A23" t="str">
            <v>agricola</v>
          </cell>
          <cell r="B23" t="str">
            <v>banano</v>
          </cell>
          <cell r="C23" t="str">
            <v>banano</v>
          </cell>
        </row>
        <row r="24">
          <cell r="A24" t="str">
            <v>agricola</v>
          </cell>
          <cell r="B24" t="str">
            <v>batata</v>
          </cell>
          <cell r="C24" t="str">
            <v>batata</v>
          </cell>
        </row>
        <row r="25">
          <cell r="A25" t="str">
            <v>agricola</v>
          </cell>
          <cell r="B25" t="str">
            <v>berenjena</v>
          </cell>
          <cell r="C25" t="str">
            <v>berenjena</v>
          </cell>
        </row>
        <row r="26">
          <cell r="A26" t="str">
            <v>agricola</v>
          </cell>
          <cell r="B26" t="str">
            <v>bijao</v>
          </cell>
          <cell r="C26" t="str">
            <v>bijao</v>
          </cell>
        </row>
        <row r="27">
          <cell r="A27" t="str">
            <v>agricola</v>
          </cell>
          <cell r="B27" t="str">
            <v>brocoli</v>
          </cell>
          <cell r="C27" t="str">
            <v>brócoli</v>
          </cell>
        </row>
        <row r="28">
          <cell r="A28" t="str">
            <v>pecuaria</v>
          </cell>
          <cell r="B28" t="str">
            <v>bufalos</v>
          </cell>
          <cell r="C28" t="str">
            <v>búfalos</v>
          </cell>
        </row>
        <row r="29">
          <cell r="A29" t="str">
            <v>agricola</v>
          </cell>
          <cell r="B29" t="str">
            <v>cacao</v>
          </cell>
          <cell r="C29" t="str">
            <v>cacao</v>
          </cell>
        </row>
        <row r="30">
          <cell r="A30" t="str">
            <v>agricola</v>
          </cell>
          <cell r="B30" t="str">
            <v>cacao_aguacate_criollo</v>
          </cell>
          <cell r="C30" t="str">
            <v>cacao en asocio con aguacate criollo</v>
          </cell>
        </row>
        <row r="31">
          <cell r="A31" t="str">
            <v>agricola</v>
          </cell>
          <cell r="B31" t="str">
            <v>cacao_aguacate_papelillo</v>
          </cell>
          <cell r="C31" t="str">
            <v>cacao en asocio con aguacate papelillo</v>
          </cell>
        </row>
        <row r="32">
          <cell r="A32" t="str">
            <v>agricola</v>
          </cell>
          <cell r="B32" t="str">
            <v>cacao_banano</v>
          </cell>
          <cell r="C32" t="str">
            <v>cacao en asocio con banano</v>
          </cell>
        </row>
        <row r="33">
          <cell r="A33" t="str">
            <v>agricola</v>
          </cell>
          <cell r="B33" t="str">
            <v>cacao_banano_aguacate</v>
          </cell>
          <cell r="C33" t="str">
            <v>cacao en asocio con banano y aguacate</v>
          </cell>
        </row>
        <row r="34">
          <cell r="A34" t="str">
            <v>agricola</v>
          </cell>
          <cell r="B34" t="str">
            <v>cacao_banano_aguacate_mandarina_naranja</v>
          </cell>
          <cell r="C34" t="str">
            <v>cacao en asocio con banano,aguacate, mandarina y naranja</v>
          </cell>
        </row>
        <row r="35">
          <cell r="A35" t="str">
            <v>agricola</v>
          </cell>
          <cell r="B35" t="str">
            <v>cacao_platano</v>
          </cell>
          <cell r="C35" t="str">
            <v>cacao en asocio con plátano</v>
          </cell>
        </row>
        <row r="36">
          <cell r="A36" t="str">
            <v>agricola</v>
          </cell>
          <cell r="B36" t="str">
            <v>cacao_platano_limon</v>
          </cell>
          <cell r="C36" t="str">
            <v>cacao plátano limón</v>
          </cell>
        </row>
        <row r="37">
          <cell r="A37" t="str">
            <v>agricola</v>
          </cell>
          <cell r="B37" t="str">
            <v>cacao_sombrio</v>
          </cell>
          <cell r="C37" t="str">
            <v>cacao sombrío</v>
          </cell>
        </row>
        <row r="38">
          <cell r="A38" t="str">
            <v>agricola</v>
          </cell>
          <cell r="B38" t="str">
            <v>cachaco</v>
          </cell>
          <cell r="C38" t="str">
            <v>cachaco</v>
          </cell>
        </row>
        <row r="39">
          <cell r="A39" t="str">
            <v>agricola</v>
          </cell>
          <cell r="B39" t="str">
            <v>cafe</v>
          </cell>
          <cell r="C39" t="str">
            <v>café</v>
          </cell>
        </row>
        <row r="40">
          <cell r="A40" t="str">
            <v>agricola</v>
          </cell>
          <cell r="B40" t="str">
            <v>cafe_aguacate</v>
          </cell>
          <cell r="C40" t="str">
            <v>café en asocio con aguacate</v>
          </cell>
        </row>
        <row r="41">
          <cell r="A41" t="str">
            <v>agricola</v>
          </cell>
          <cell r="B41" t="str">
            <v>cafe_frijol_arbustivo</v>
          </cell>
          <cell r="C41" t="str">
            <v>café en asocio con frijol arbustivo</v>
          </cell>
        </row>
        <row r="42">
          <cell r="A42" t="str">
            <v>agricola</v>
          </cell>
          <cell r="B42" t="str">
            <v>cafe_maiz</v>
          </cell>
          <cell r="C42" t="str">
            <v>café en asocio con maíz</v>
          </cell>
        </row>
        <row r="43">
          <cell r="A43" t="str">
            <v>agricola</v>
          </cell>
          <cell r="B43" t="str">
            <v>cafe_platano</v>
          </cell>
          <cell r="C43" t="str">
            <v>café en asocio con plátano</v>
          </cell>
        </row>
        <row r="44">
          <cell r="A44" t="str">
            <v>agricola</v>
          </cell>
          <cell r="B44" t="str">
            <v>cafe_platano_frutales_forestal</v>
          </cell>
          <cell r="C44" t="str">
            <v>café en asocio con plátano, frutales y sistema forestal</v>
          </cell>
        </row>
        <row r="45">
          <cell r="A45" t="str">
            <v>agricola</v>
          </cell>
          <cell r="B45" t="str">
            <v>cafe_sombrio</v>
          </cell>
          <cell r="C45" t="str">
            <v>Café sombrío</v>
          </cell>
        </row>
        <row r="46">
          <cell r="A46" t="str">
            <v>agricola</v>
          </cell>
          <cell r="B46" t="str">
            <v>calabacin</v>
          </cell>
          <cell r="C46" t="str">
            <v>calabacín</v>
          </cell>
        </row>
        <row r="47">
          <cell r="A47" t="str">
            <v>pecuaria</v>
          </cell>
          <cell r="B47" t="str">
            <v>camaron</v>
          </cell>
          <cell r="C47" t="str">
            <v>camarón</v>
          </cell>
        </row>
        <row r="48">
          <cell r="A48" t="str">
            <v>agricola</v>
          </cell>
          <cell r="B48" t="str">
            <v>cana</v>
          </cell>
          <cell r="C48" t="str">
            <v>caña</v>
          </cell>
        </row>
        <row r="49">
          <cell r="A49" t="str">
            <v>agricola</v>
          </cell>
          <cell r="B49" t="str">
            <v>cana_flecha</v>
          </cell>
          <cell r="C49" t="str">
            <v>caña flecha</v>
          </cell>
        </row>
        <row r="50">
          <cell r="A50" t="str">
            <v>agricola</v>
          </cell>
          <cell r="B50" t="str">
            <v>cana_panelera</v>
          </cell>
          <cell r="C50" t="str">
            <v>caña panelera</v>
          </cell>
        </row>
        <row r="51">
          <cell r="A51" t="str">
            <v>pecuaria</v>
          </cell>
          <cell r="B51" t="str">
            <v>caprinos</v>
          </cell>
          <cell r="C51" t="str">
            <v>caprinos</v>
          </cell>
        </row>
        <row r="52">
          <cell r="A52" t="str">
            <v>agricola</v>
          </cell>
          <cell r="B52" t="str">
            <v>caucho</v>
          </cell>
          <cell r="C52" t="str">
            <v>caucho</v>
          </cell>
        </row>
        <row r="53">
          <cell r="A53" t="str">
            <v>agricola</v>
          </cell>
          <cell r="B53" t="str">
            <v>cebolla_bulbo</v>
          </cell>
          <cell r="C53" t="str">
            <v>cebolla bulbo</v>
          </cell>
        </row>
        <row r="54">
          <cell r="A54" t="str">
            <v>agricola</v>
          </cell>
          <cell r="B54" t="str">
            <v>cebolla_junca</v>
          </cell>
          <cell r="C54" t="str">
            <v>cebolla junca</v>
          </cell>
        </row>
        <row r="55">
          <cell r="A55" t="str">
            <v>agricola</v>
          </cell>
          <cell r="B55" t="str">
            <v>chontaduro</v>
          </cell>
          <cell r="C55" t="str">
            <v>chontaduro</v>
          </cell>
        </row>
        <row r="56">
          <cell r="A56" t="str">
            <v>agricola</v>
          </cell>
          <cell r="B56" t="str">
            <v>cilantro</v>
          </cell>
          <cell r="C56" t="str">
            <v>cilantro</v>
          </cell>
        </row>
        <row r="57">
          <cell r="A57" t="str">
            <v>agricola</v>
          </cell>
          <cell r="B57" t="str">
            <v>cilantro_morron</v>
          </cell>
          <cell r="C57" t="str">
            <v>cilantro morrón</v>
          </cell>
        </row>
        <row r="58">
          <cell r="A58" t="str">
            <v>agricola</v>
          </cell>
          <cell r="B58" t="str">
            <v>cilantro_repollo</v>
          </cell>
          <cell r="C58" t="str">
            <v>cilantro_repollo</v>
          </cell>
        </row>
        <row r="59">
          <cell r="A59" t="str">
            <v>agricola</v>
          </cell>
          <cell r="B59" t="str">
            <v>ciruela</v>
          </cell>
          <cell r="C59" t="str">
            <v>ciruela</v>
          </cell>
        </row>
        <row r="60">
          <cell r="A60" t="str">
            <v>agricola</v>
          </cell>
          <cell r="B60" t="str">
            <v>ciruela_castilla</v>
          </cell>
          <cell r="C60" t="str">
            <v>ciruela castilla</v>
          </cell>
        </row>
        <row r="61">
          <cell r="A61" t="str">
            <v>agricola</v>
          </cell>
          <cell r="B61" t="str">
            <v>ciruela_costena</v>
          </cell>
          <cell r="C61" t="str">
            <v>ciruela costeña</v>
          </cell>
        </row>
        <row r="62">
          <cell r="A62" t="str">
            <v>agricola</v>
          </cell>
          <cell r="B62" t="str">
            <v>citricos</v>
          </cell>
          <cell r="C62" t="str">
            <v>cítricos</v>
          </cell>
        </row>
        <row r="63">
          <cell r="A63" t="str">
            <v>agricola</v>
          </cell>
          <cell r="B63" t="str">
            <v>coco</v>
          </cell>
          <cell r="C63" t="str">
            <v>coco</v>
          </cell>
        </row>
        <row r="64">
          <cell r="A64" t="str">
            <v>pecuaria</v>
          </cell>
          <cell r="B64" t="str">
            <v>codornices</v>
          </cell>
          <cell r="C64" t="str">
            <v>codornices</v>
          </cell>
        </row>
        <row r="65">
          <cell r="A65" t="str">
            <v>agricola</v>
          </cell>
          <cell r="B65" t="str">
            <v>coliflor</v>
          </cell>
          <cell r="C65" t="str">
            <v>coliflor</v>
          </cell>
        </row>
        <row r="66">
          <cell r="A66" t="str">
            <v>pecuaria</v>
          </cell>
          <cell r="B66" t="str">
            <v>cunicultura</v>
          </cell>
          <cell r="C66" t="str">
            <v>cunicultura</v>
          </cell>
        </row>
        <row r="67">
          <cell r="A67" t="str">
            <v>pecuaria</v>
          </cell>
          <cell r="B67" t="str">
            <v>cuyicultura</v>
          </cell>
          <cell r="C67" t="str">
            <v>cuyicultura</v>
          </cell>
        </row>
        <row r="68">
          <cell r="A68" t="str">
            <v>agricola</v>
          </cell>
          <cell r="B68" t="str">
            <v>esparrago</v>
          </cell>
          <cell r="C68" t="str">
            <v>espárrago</v>
          </cell>
        </row>
        <row r="69">
          <cell r="A69" t="str">
            <v>agricola</v>
          </cell>
          <cell r="B69" t="str">
            <v>espinaca</v>
          </cell>
          <cell r="C69" t="str">
            <v>espinaca</v>
          </cell>
        </row>
        <row r="70">
          <cell r="A70" t="str">
            <v>agricola</v>
          </cell>
          <cell r="B70" t="str">
            <v>fique</v>
          </cell>
          <cell r="C70" t="str">
            <v>fique</v>
          </cell>
        </row>
        <row r="71">
          <cell r="A71" t="str">
            <v>agricola</v>
          </cell>
          <cell r="B71" t="str">
            <v>frijol</v>
          </cell>
          <cell r="C71" t="str">
            <v>frijol</v>
          </cell>
        </row>
        <row r="72">
          <cell r="A72" t="str">
            <v>agricola</v>
          </cell>
          <cell r="B72" t="str">
            <v>frijol_arbustivo</v>
          </cell>
          <cell r="C72" t="str">
            <v>frjiol arbustivo</v>
          </cell>
        </row>
        <row r="73">
          <cell r="A73" t="str">
            <v>agricola</v>
          </cell>
          <cell r="B73" t="str">
            <v>frijol_cabeza_negra</v>
          </cell>
          <cell r="C73" t="str">
            <v>frijol cabeza negra</v>
          </cell>
        </row>
        <row r="74">
          <cell r="A74" t="str">
            <v>agricola</v>
          </cell>
          <cell r="B74" t="str">
            <v>frijol_caraota</v>
          </cell>
          <cell r="C74" t="str">
            <v>frijol caraota</v>
          </cell>
        </row>
        <row r="75">
          <cell r="A75" t="str">
            <v>agricola</v>
          </cell>
          <cell r="B75" t="str">
            <v>frijol_caupi</v>
          </cell>
          <cell r="C75" t="str">
            <v>frijol caupí</v>
          </cell>
        </row>
        <row r="76">
          <cell r="A76" t="str">
            <v>agricola</v>
          </cell>
          <cell r="B76" t="str">
            <v>frijol_rosado_zaragoza</v>
          </cell>
          <cell r="C76" t="str">
            <v>frijol rosado zaragoza</v>
          </cell>
        </row>
        <row r="77">
          <cell r="A77" t="str">
            <v>agricola</v>
          </cell>
          <cell r="B77" t="str">
            <v>frijol_voluble</v>
          </cell>
          <cell r="C77" t="str">
            <v>frijol voluble</v>
          </cell>
        </row>
        <row r="78">
          <cell r="A78" t="str">
            <v>agricola</v>
          </cell>
          <cell r="B78" t="str">
            <v>frijol_zaragoza</v>
          </cell>
          <cell r="C78" t="str">
            <v>frijol zaragoza</v>
          </cell>
        </row>
        <row r="79">
          <cell r="A79" t="str">
            <v>agricola</v>
          </cell>
          <cell r="B79" t="str">
            <v>frijol_zaragoza</v>
          </cell>
          <cell r="C79" t="str">
            <v>frijol zaragoza</v>
          </cell>
        </row>
        <row r="80">
          <cell r="A80" t="str">
            <v>pecuaria</v>
          </cell>
          <cell r="B80" t="str">
            <v>ganaderia_carne</v>
          </cell>
          <cell r="C80" t="str">
            <v>ganadería de carne</v>
          </cell>
        </row>
        <row r="81">
          <cell r="A81" t="str">
            <v>pecuaria</v>
          </cell>
          <cell r="B81" t="str">
            <v>ganaderia_cria</v>
          </cell>
          <cell r="C81" t="str">
            <v>ganadería de cría</v>
          </cell>
        </row>
        <row r="82">
          <cell r="A82" t="str">
            <v>pecuaria</v>
          </cell>
          <cell r="B82" t="str">
            <v>ganaderia_dp</v>
          </cell>
          <cell r="C82" t="str">
            <v>ganadería doble propósito</v>
          </cell>
        </row>
        <row r="83">
          <cell r="A83" t="str">
            <v>pecuaria</v>
          </cell>
          <cell r="B83" t="str">
            <v>ganaderia_leche</v>
          </cell>
          <cell r="C83" t="str">
            <v>ganadería de leche</v>
          </cell>
        </row>
        <row r="84">
          <cell r="A84" t="str">
            <v>agricola</v>
          </cell>
          <cell r="B84" t="str">
            <v>granadilla</v>
          </cell>
          <cell r="C84" t="str">
            <v>granadilla</v>
          </cell>
        </row>
        <row r="85">
          <cell r="A85" t="str">
            <v>agricola</v>
          </cell>
          <cell r="B85" t="str">
            <v>guandul</v>
          </cell>
          <cell r="C85" t="str">
            <v>guandul</v>
          </cell>
        </row>
        <row r="86">
          <cell r="A86" t="str">
            <v>agricola</v>
          </cell>
          <cell r="B86" t="str">
            <v>guayaba</v>
          </cell>
          <cell r="C86" t="str">
            <v>guayaba</v>
          </cell>
        </row>
        <row r="87">
          <cell r="A87" t="str">
            <v>agricola</v>
          </cell>
          <cell r="B87" t="str">
            <v>gulupa</v>
          </cell>
          <cell r="C87" t="str">
            <v>gulupa</v>
          </cell>
        </row>
        <row r="88">
          <cell r="A88" t="str">
            <v>agricola</v>
          </cell>
          <cell r="B88" t="str">
            <v>hierbabuena</v>
          </cell>
          <cell r="C88" t="str">
            <v>hierbabuena</v>
          </cell>
        </row>
        <row r="89">
          <cell r="A89" t="str">
            <v>agricola</v>
          </cell>
          <cell r="B89" t="str">
            <v>hortalizas</v>
          </cell>
          <cell r="C89" t="str">
            <v>hortalizas</v>
          </cell>
        </row>
        <row r="90">
          <cell r="A90" t="str">
            <v>agricola</v>
          </cell>
          <cell r="B90" t="str">
            <v xml:space="preserve">lechuga </v>
          </cell>
          <cell r="C90" t="str">
            <v>lechuga</v>
          </cell>
        </row>
        <row r="91">
          <cell r="A91" t="str">
            <v>agricola</v>
          </cell>
          <cell r="B91" t="str">
            <v>lechuga_gourmet</v>
          </cell>
          <cell r="C91" t="str">
            <v>lechuga gourmet</v>
          </cell>
        </row>
        <row r="92">
          <cell r="A92" t="str">
            <v>agricola</v>
          </cell>
          <cell r="B92" t="str">
            <v>limon</v>
          </cell>
          <cell r="C92" t="str">
            <v>limón</v>
          </cell>
        </row>
        <row r="93">
          <cell r="A93" t="str">
            <v>agricola</v>
          </cell>
          <cell r="B93" t="str">
            <v>limon_castilla</v>
          </cell>
          <cell r="C93" t="str">
            <v>limón de castilla</v>
          </cell>
        </row>
        <row r="94">
          <cell r="A94" t="str">
            <v>agricola</v>
          </cell>
          <cell r="B94" t="str">
            <v>limon_castilla_limon_mandarino</v>
          </cell>
          <cell r="C94" t="str">
            <v>limón de castilla y limón mandarino</v>
          </cell>
        </row>
        <row r="95">
          <cell r="A95" t="str">
            <v>agricola</v>
          </cell>
          <cell r="B95" t="str">
            <v>limon_criollo</v>
          </cell>
          <cell r="C95" t="str">
            <v>limón criollo</v>
          </cell>
        </row>
        <row r="96">
          <cell r="A96" t="str">
            <v>agricola</v>
          </cell>
          <cell r="B96" t="str">
            <v>limon_mandarina</v>
          </cell>
          <cell r="C96" t="str">
            <v xml:space="preserve">limón en asocio con mandarina </v>
          </cell>
        </row>
        <row r="97">
          <cell r="A97" t="str">
            <v>agricola</v>
          </cell>
          <cell r="B97" t="str">
            <v>limon_mandarino</v>
          </cell>
          <cell r="C97" t="str">
            <v>limón mandarino</v>
          </cell>
        </row>
        <row r="98">
          <cell r="A98" t="str">
            <v>agricola</v>
          </cell>
          <cell r="B98" t="str">
            <v>limon_tahiti</v>
          </cell>
          <cell r="C98" t="str">
            <v>limón Tahití</v>
          </cell>
        </row>
        <row r="99">
          <cell r="A99" t="str">
            <v>agricola</v>
          </cell>
          <cell r="B99" t="str">
            <v>maiz</v>
          </cell>
          <cell r="C99" t="str">
            <v>maíz</v>
          </cell>
        </row>
        <row r="100">
          <cell r="A100" t="str">
            <v>agricola</v>
          </cell>
          <cell r="B100" t="str">
            <v>maiz amarillo</v>
          </cell>
          <cell r="C100" t="str">
            <v>maíz amarillo</v>
          </cell>
        </row>
        <row r="101">
          <cell r="A101" t="str">
            <v>agricola</v>
          </cell>
          <cell r="B101" t="str">
            <v>maiz puya</v>
          </cell>
          <cell r="C101" t="str">
            <v>maíz puya</v>
          </cell>
        </row>
        <row r="102">
          <cell r="A102" t="str">
            <v>agricola</v>
          </cell>
          <cell r="B102" t="str">
            <v>maiz_amarillo</v>
          </cell>
          <cell r="C102" t="str">
            <v xml:space="preserve">Maíz amarillo </v>
          </cell>
        </row>
        <row r="103">
          <cell r="A103" t="str">
            <v>agricola</v>
          </cell>
          <cell r="B103" t="str">
            <v>maiz_amarillo_tradicional</v>
          </cell>
          <cell r="C103" t="str">
            <v>maíz amarillo  tradicional</v>
          </cell>
        </row>
        <row r="104">
          <cell r="A104" t="str">
            <v>agricola</v>
          </cell>
          <cell r="B104" t="str">
            <v>maiz_blanco</v>
          </cell>
          <cell r="C104" t="str">
            <v>Maíz blanco tradicional</v>
          </cell>
        </row>
        <row r="105">
          <cell r="A105" t="str">
            <v>agricola</v>
          </cell>
          <cell r="B105" t="str">
            <v>maiz_blanco_tradicional</v>
          </cell>
          <cell r="C105" t="str">
            <v>maíz blanco tradicional</v>
          </cell>
        </row>
        <row r="106">
          <cell r="A106" t="str">
            <v>agricola</v>
          </cell>
          <cell r="B106" t="str">
            <v>maiz_puya</v>
          </cell>
          <cell r="C106" t="str">
            <v>maíz puya</v>
          </cell>
        </row>
        <row r="107">
          <cell r="A107" t="str">
            <v>agricola</v>
          </cell>
          <cell r="B107" t="str">
            <v>maiz_tecnificado</v>
          </cell>
          <cell r="C107" t="str">
            <v>maíz tecnificado</v>
          </cell>
        </row>
        <row r="108">
          <cell r="A108" t="str">
            <v>agricola</v>
          </cell>
          <cell r="B108" t="str">
            <v>maiz_tradicional</v>
          </cell>
          <cell r="C108" t="str">
            <v>maíz tradicional</v>
          </cell>
        </row>
        <row r="109">
          <cell r="A109" t="str">
            <v>agricola</v>
          </cell>
          <cell r="B109" t="str">
            <v>malanga</v>
          </cell>
          <cell r="C109" t="str">
            <v>malanga</v>
          </cell>
        </row>
        <row r="110">
          <cell r="A110" t="str">
            <v>agricola</v>
          </cell>
          <cell r="B110" t="str">
            <v>mamoncillo</v>
          </cell>
          <cell r="C110" t="str">
            <v>mamoncillo</v>
          </cell>
        </row>
        <row r="111">
          <cell r="A111" t="str">
            <v>agricola</v>
          </cell>
          <cell r="B111" t="str">
            <v>mamoncillo</v>
          </cell>
          <cell r="C111" t="str">
            <v>mamoncillo</v>
          </cell>
        </row>
        <row r="112">
          <cell r="A112" t="str">
            <v>agricola</v>
          </cell>
          <cell r="B112" t="str">
            <v>mandarina</v>
          </cell>
          <cell r="C112" t="str">
            <v>mandarina</v>
          </cell>
        </row>
        <row r="113">
          <cell r="A113" t="str">
            <v>agricola</v>
          </cell>
          <cell r="B113" t="str">
            <v>mango</v>
          </cell>
          <cell r="C113" t="str">
            <v>mango</v>
          </cell>
        </row>
        <row r="114">
          <cell r="A114" t="str">
            <v>agricola</v>
          </cell>
          <cell r="B114" t="str">
            <v>mango_hilaza</v>
          </cell>
          <cell r="C114" t="str">
            <v>mango hilaza</v>
          </cell>
        </row>
        <row r="115">
          <cell r="A115" t="str">
            <v>agricola</v>
          </cell>
          <cell r="B115" t="str">
            <v>mango_keitt</v>
          </cell>
          <cell r="C115" t="str">
            <v>mango keitt</v>
          </cell>
        </row>
        <row r="116">
          <cell r="A116" t="str">
            <v>agricola</v>
          </cell>
          <cell r="B116" t="str">
            <v>mango_tommy</v>
          </cell>
          <cell r="C116" t="str">
            <v>mango tommy</v>
          </cell>
        </row>
        <row r="117">
          <cell r="A117" t="str">
            <v>agricola</v>
          </cell>
          <cell r="B117" t="str">
            <v>maracuya</v>
          </cell>
          <cell r="C117" t="str">
            <v>maracuyá</v>
          </cell>
        </row>
        <row r="118">
          <cell r="A118" t="str">
            <v>agricola</v>
          </cell>
          <cell r="B118" t="str">
            <v>melon</v>
          </cell>
          <cell r="C118" t="str">
            <v xml:space="preserve">melón </v>
          </cell>
        </row>
        <row r="119">
          <cell r="A119" t="str">
            <v>agricola</v>
          </cell>
          <cell r="B119" t="str">
            <v>mora</v>
          </cell>
          <cell r="C119" t="str">
            <v>mora</v>
          </cell>
        </row>
        <row r="120">
          <cell r="A120" t="str">
            <v>agricola</v>
          </cell>
          <cell r="B120" t="str">
            <v>name</v>
          </cell>
          <cell r="C120" t="str">
            <v>ñame</v>
          </cell>
        </row>
        <row r="121">
          <cell r="A121" t="str">
            <v>agricola</v>
          </cell>
          <cell r="B121" t="str">
            <v>name_diamante</v>
          </cell>
          <cell r="C121" t="str">
            <v>ñame diamante</v>
          </cell>
        </row>
        <row r="122">
          <cell r="A122" t="str">
            <v>agricola</v>
          </cell>
          <cell r="B122" t="str">
            <v>name_espino</v>
          </cell>
          <cell r="C122" t="str">
            <v>ñame espino</v>
          </cell>
        </row>
        <row r="123">
          <cell r="A123" t="str">
            <v>agricola</v>
          </cell>
          <cell r="B123" t="str">
            <v>naranja</v>
          </cell>
          <cell r="C123" t="str">
            <v>naranja</v>
          </cell>
        </row>
        <row r="124">
          <cell r="A124" t="str">
            <v>agricola</v>
          </cell>
          <cell r="B124" t="str">
            <v>naranja_valencia</v>
          </cell>
          <cell r="C124" t="str">
            <v>naranja valencia</v>
          </cell>
        </row>
        <row r="125">
          <cell r="A125" t="str">
            <v>pecuaria</v>
          </cell>
          <cell r="B125" t="str">
            <v>ovinos</v>
          </cell>
          <cell r="C125" t="str">
            <v>ovinos</v>
          </cell>
        </row>
        <row r="126">
          <cell r="A126" t="str">
            <v>agricola</v>
          </cell>
          <cell r="B126" t="str">
            <v>palma_aceite</v>
          </cell>
          <cell r="C126" t="str">
            <v>palma de aceite</v>
          </cell>
        </row>
        <row r="127">
          <cell r="A127" t="str">
            <v>agricola</v>
          </cell>
          <cell r="B127" t="str">
            <v>papa</v>
          </cell>
          <cell r="C127" t="str">
            <v>papa</v>
          </cell>
        </row>
        <row r="128">
          <cell r="A128" t="str">
            <v>agricola</v>
          </cell>
          <cell r="B128" t="str">
            <v>papa_criolla</v>
          </cell>
          <cell r="C128" t="str">
            <v>papa criolla</v>
          </cell>
        </row>
        <row r="129">
          <cell r="A129" t="str">
            <v>agricola</v>
          </cell>
          <cell r="B129" t="str">
            <v>papaya</v>
          </cell>
          <cell r="C129" t="str">
            <v>papaya</v>
          </cell>
        </row>
        <row r="130">
          <cell r="A130" t="str">
            <v>agricola</v>
          </cell>
          <cell r="B130" t="str">
            <v>patilla</v>
          </cell>
          <cell r="C130" t="str">
            <v>patilla</v>
          </cell>
        </row>
        <row r="131">
          <cell r="A131" t="str">
            <v>agricola</v>
          </cell>
          <cell r="B131" t="str">
            <v>patilla_melon</v>
          </cell>
          <cell r="C131" t="str">
            <v>patilla en asocio con melón</v>
          </cell>
        </row>
        <row r="132">
          <cell r="A132" t="str">
            <v>agricola</v>
          </cell>
          <cell r="B132" t="str">
            <v>pepino_guiso</v>
          </cell>
          <cell r="C132" t="str">
            <v>pepino guiso</v>
          </cell>
        </row>
        <row r="133">
          <cell r="A133" t="str">
            <v>pecuaria</v>
          </cell>
          <cell r="B133" t="str">
            <v>piangua</v>
          </cell>
          <cell r="C133" t="str">
            <v>piangua</v>
          </cell>
        </row>
        <row r="134">
          <cell r="A134" t="str">
            <v>agricola</v>
          </cell>
          <cell r="B134" t="str">
            <v>pimenton</v>
          </cell>
          <cell r="C134" t="str">
            <v>pimentón</v>
          </cell>
        </row>
        <row r="135">
          <cell r="A135" t="str">
            <v>agricola</v>
          </cell>
          <cell r="B135" t="str">
            <v>pimienta</v>
          </cell>
          <cell r="C135" t="str">
            <v>pimienta</v>
          </cell>
        </row>
        <row r="136">
          <cell r="A136" t="str">
            <v>agricola</v>
          </cell>
          <cell r="B136" t="str">
            <v>pimientos</v>
          </cell>
          <cell r="C136" t="str">
            <v>pimientos</v>
          </cell>
        </row>
        <row r="137">
          <cell r="A137" t="str">
            <v>agricola</v>
          </cell>
          <cell r="B137" t="str">
            <v>piña</v>
          </cell>
          <cell r="C137" t="str">
            <v>piña</v>
          </cell>
        </row>
        <row r="138">
          <cell r="A138" t="str">
            <v>pecuaria</v>
          </cell>
          <cell r="B138" t="str">
            <v>piscicultura_bocachico</v>
          </cell>
          <cell r="C138" t="str">
            <v>piscicultura</v>
          </cell>
        </row>
        <row r="139">
          <cell r="A139" t="str">
            <v>pecuaria</v>
          </cell>
          <cell r="B139" t="str">
            <v>piscicultura_cachama</v>
          </cell>
          <cell r="C139" t="str">
            <v>piscicultura cachama</v>
          </cell>
        </row>
        <row r="140">
          <cell r="A140" t="str">
            <v>pecuaria</v>
          </cell>
          <cell r="B140" t="str">
            <v>piscicultura_cachama_bocachico</v>
          </cell>
          <cell r="C140" t="str">
            <v>piscicultura cachama bocachico</v>
          </cell>
        </row>
        <row r="141">
          <cell r="A141" t="str">
            <v>pecuaria</v>
          </cell>
          <cell r="B141" t="str">
            <v>piscicultura_tilapia</v>
          </cell>
          <cell r="C141" t="str">
            <v>piscicultura tilapia</v>
          </cell>
        </row>
        <row r="142">
          <cell r="A142" t="str">
            <v>pecuaria</v>
          </cell>
          <cell r="B142" t="str">
            <v>piscicultura_tilapia_bocachico</v>
          </cell>
          <cell r="C142" t="str">
            <v>piscicultura tilapia y bocachico</v>
          </cell>
        </row>
        <row r="143">
          <cell r="A143" t="str">
            <v>pecuaria</v>
          </cell>
          <cell r="B143" t="str">
            <v>piscicultura_tilapia_cachama</v>
          </cell>
          <cell r="C143" t="str">
            <v>piscicultura tilapia y cachama</v>
          </cell>
        </row>
        <row r="144">
          <cell r="A144" t="str">
            <v>pecuaria</v>
          </cell>
          <cell r="B144" t="str">
            <v>piscicultura_cachama_mojarra</v>
          </cell>
          <cell r="C144" t="str">
            <v>piscicultura cachama y mojarra</v>
          </cell>
        </row>
        <row r="145">
          <cell r="A145" t="str">
            <v>pecuaria</v>
          </cell>
          <cell r="B145" t="str">
            <v>piscicultura_trucha</v>
          </cell>
          <cell r="C145" t="str">
            <v>piscicultura trucha</v>
          </cell>
        </row>
        <row r="146">
          <cell r="A146" t="str">
            <v>agricola</v>
          </cell>
          <cell r="B146" t="str">
            <v>platano</v>
          </cell>
          <cell r="C146" t="str">
            <v>plátano</v>
          </cell>
        </row>
        <row r="147">
          <cell r="A147" t="str">
            <v>agricola</v>
          </cell>
          <cell r="B147" t="str">
            <v>platano_harton</v>
          </cell>
          <cell r="C147" t="str">
            <v>plátano hartón</v>
          </cell>
        </row>
        <row r="148">
          <cell r="A148" t="str">
            <v>pecuaria</v>
          </cell>
          <cell r="B148" t="str">
            <v>porcicultura_ceba</v>
          </cell>
          <cell r="C148" t="str">
            <v>porcicultura de ceba</v>
          </cell>
        </row>
        <row r="149">
          <cell r="A149" t="str">
            <v>pecuaria</v>
          </cell>
          <cell r="B149" t="str">
            <v>porcicultura_ciclo_completo</v>
          </cell>
          <cell r="C149" t="str">
            <v>porcicultura de ciclo completo</v>
          </cell>
        </row>
        <row r="150">
          <cell r="A150" t="str">
            <v>pecuaria</v>
          </cell>
          <cell r="B150" t="str">
            <v>porcicultura_cria</v>
          </cell>
          <cell r="C150" t="str">
            <v>porcicultura de cría</v>
          </cell>
        </row>
        <row r="151">
          <cell r="A151" t="str">
            <v>pecuaria</v>
          </cell>
          <cell r="B151" t="str">
            <v>porcicultura_cria_levante</v>
          </cell>
          <cell r="C151" t="str">
            <v>porcicultura de cría y levante</v>
          </cell>
        </row>
        <row r="152">
          <cell r="A152" t="str">
            <v>agricola</v>
          </cell>
          <cell r="B152" t="str">
            <v>rambutan</v>
          </cell>
          <cell r="C152" t="str">
            <v>rambutan</v>
          </cell>
        </row>
        <row r="153">
          <cell r="A153" t="str">
            <v>agricola</v>
          </cell>
          <cell r="B153" t="str">
            <v>remolacha</v>
          </cell>
          <cell r="C153" t="str">
            <v>remolacha</v>
          </cell>
        </row>
        <row r="154">
          <cell r="A154" t="str">
            <v>agricola</v>
          </cell>
          <cell r="B154" t="str">
            <v>repollo</v>
          </cell>
          <cell r="C154" t="str">
            <v>repollo</v>
          </cell>
        </row>
        <row r="155">
          <cell r="A155" t="str">
            <v>agricola</v>
          </cell>
          <cell r="B155" t="str">
            <v>sacha_inchi</v>
          </cell>
          <cell r="C155" t="str">
            <v>sacha inchi</v>
          </cell>
        </row>
        <row r="156">
          <cell r="A156" t="str">
            <v>agricola</v>
          </cell>
          <cell r="B156" t="str">
            <v>sorgo</v>
          </cell>
          <cell r="C156" t="str">
            <v>sorgo</v>
          </cell>
        </row>
        <row r="157">
          <cell r="A157" t="str">
            <v>agricola</v>
          </cell>
          <cell r="B157" t="str">
            <v>soya</v>
          </cell>
          <cell r="C157" t="str">
            <v>soya</v>
          </cell>
        </row>
        <row r="158">
          <cell r="A158" t="str">
            <v>agricola</v>
          </cell>
          <cell r="B158" t="str">
            <v>stevia</v>
          </cell>
          <cell r="C158" t="str">
            <v>stevia</v>
          </cell>
        </row>
        <row r="159">
          <cell r="A159" t="str">
            <v>agricola</v>
          </cell>
          <cell r="B159" t="str">
            <v>tabaco</v>
          </cell>
          <cell r="C159" t="str">
            <v>tabaco</v>
          </cell>
        </row>
        <row r="160">
          <cell r="A160" t="str">
            <v>agricola</v>
          </cell>
          <cell r="B160" t="str">
            <v>tomate_arbol</v>
          </cell>
          <cell r="C160" t="str">
            <v>tomate de árbol</v>
          </cell>
        </row>
        <row r="161">
          <cell r="A161" t="str">
            <v>agricola</v>
          </cell>
          <cell r="B161" t="str">
            <v>tomate_cherry</v>
          </cell>
          <cell r="C161" t="str">
            <v>tomate cherry</v>
          </cell>
        </row>
        <row r="162">
          <cell r="A162" t="str">
            <v>agricola</v>
          </cell>
          <cell r="B162" t="str">
            <v>tomate_mesa</v>
          </cell>
          <cell r="C162" t="str">
            <v>tomate de mesa</v>
          </cell>
        </row>
        <row r="163">
          <cell r="A163" t="str">
            <v>agricola</v>
          </cell>
          <cell r="B163" t="str">
            <v>uchuva</v>
          </cell>
          <cell r="C163" t="str">
            <v>uchuva</v>
          </cell>
        </row>
        <row r="164">
          <cell r="A164" t="str">
            <v>agricola</v>
          </cell>
          <cell r="B164" t="str">
            <v>uva</v>
          </cell>
          <cell r="C164" t="str">
            <v>uva</v>
          </cell>
        </row>
        <row r="165">
          <cell r="A165" t="str">
            <v>agricola</v>
          </cell>
          <cell r="B165" t="str">
            <v>yuca</v>
          </cell>
          <cell r="C165" t="str">
            <v>yuca</v>
          </cell>
        </row>
        <row r="166">
          <cell r="A166" t="str">
            <v>agricola</v>
          </cell>
          <cell r="B166" t="str">
            <v>yuca_industrial</v>
          </cell>
          <cell r="C166" t="str">
            <v>yuca para uso industrial</v>
          </cell>
        </row>
        <row r="167">
          <cell r="A167" t="str">
            <v>agricola</v>
          </cell>
          <cell r="B167" t="str">
            <v>yuca_maiz</v>
          </cell>
          <cell r="C167" t="str">
            <v>yuca en asocio con maíz</v>
          </cell>
        </row>
        <row r="168">
          <cell r="A168" t="str">
            <v>agricola</v>
          </cell>
          <cell r="B168" t="str">
            <v>yuca_maiz_ahuyama</v>
          </cell>
          <cell r="C168" t="str">
            <v>yuca en asocio con maíz y ahuyama</v>
          </cell>
        </row>
        <row r="169">
          <cell r="A169" t="str">
            <v>agricola</v>
          </cell>
          <cell r="B169" t="str">
            <v>yuca_maiz_name</v>
          </cell>
          <cell r="C169" t="str">
            <v>yuca en asocio con maíz y ñame</v>
          </cell>
        </row>
        <row r="170">
          <cell r="A170" t="str">
            <v>agricola</v>
          </cell>
          <cell r="B170" t="str">
            <v>yuca_maiz_name_patilla</v>
          </cell>
          <cell r="C170" t="str">
            <v>Yuca en asocio con maíz, ñame y patilla</v>
          </cell>
        </row>
        <row r="171">
          <cell r="A171" t="str">
            <v>agricola</v>
          </cell>
          <cell r="B171" t="str">
            <v>yuca_maiz_patilla</v>
          </cell>
          <cell r="C171" t="str">
            <v>yuca en asocio con maíz y patilla</v>
          </cell>
        </row>
        <row r="172">
          <cell r="A172" t="str">
            <v>agricola</v>
          </cell>
          <cell r="B172" t="str">
            <v>yuca_name</v>
          </cell>
          <cell r="C172" t="str">
            <v>yuca en asocio con ñame</v>
          </cell>
        </row>
        <row r="173">
          <cell r="A173" t="str">
            <v>agricola</v>
          </cell>
          <cell r="B173" t="str">
            <v>zanahoria</v>
          </cell>
          <cell r="C173" t="str">
            <v>zanahoria</v>
          </cell>
        </row>
        <row r="174">
          <cell r="A174" t="str">
            <v>agricola</v>
          </cell>
          <cell r="B174" t="str">
            <v>pepino_cohombro</v>
          </cell>
          <cell r="C174" t="str">
            <v>pepino cohombro</v>
          </cell>
        </row>
        <row r="175">
          <cell r="A175" t="str">
            <v>agricola</v>
          </cell>
          <cell r="B175" t="str">
            <v>habichuela</v>
          </cell>
          <cell r="C175" t="str">
            <v>habichuela</v>
          </cell>
        </row>
        <row r="176">
          <cell r="A176" t="str">
            <v>pecuaria</v>
          </cell>
          <cell r="B176" t="str">
            <v>porcicultura_levante</v>
          </cell>
          <cell r="C176" t="str">
            <v>porcicultura de levante</v>
          </cell>
        </row>
        <row r="177">
          <cell r="A177" t="str">
            <v>agricola</v>
          </cell>
          <cell r="B177" t="str">
            <v>aromaticas</v>
          </cell>
          <cell r="C177" t="str">
            <v>aromáticas</v>
          </cell>
        </row>
        <row r="178">
          <cell r="A178" t="str">
            <v>agricola</v>
          </cell>
          <cell r="B178" t="str">
            <v>romero</v>
          </cell>
          <cell r="C178" t="str">
            <v>romero</v>
          </cell>
        </row>
        <row r="179">
          <cell r="A179" t="str">
            <v>agricola</v>
          </cell>
          <cell r="B179" t="str">
            <v>calendula</v>
          </cell>
          <cell r="C179" t="str">
            <v>caléndula</v>
          </cell>
        </row>
        <row r="180">
          <cell r="A180" t="str">
            <v>agricola</v>
          </cell>
          <cell r="B180" t="str">
            <v>arroz_riego_voleo</v>
          </cell>
          <cell r="C180" t="str">
            <v>Arroz riego siembra al voleo</v>
          </cell>
        </row>
        <row r="181">
          <cell r="A181" t="str">
            <v>agricola</v>
          </cell>
          <cell r="B181" t="str">
            <v>arroz_riego_transplante</v>
          </cell>
          <cell r="C181" t="str">
            <v xml:space="preserve">Arroz riego siembra transplante </v>
          </cell>
        </row>
        <row r="182">
          <cell r="B182"/>
        </row>
        <row r="183">
          <cell r="B183"/>
        </row>
        <row r="184">
          <cell r="B184"/>
        </row>
        <row r="185">
          <cell r="B185"/>
        </row>
      </sheetData>
      <sheetData sheetId="1"/>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sheetPr codeName="Hoja1"/>
  <dimension ref="A1:M94"/>
  <sheetViews>
    <sheetView zoomScale="90" zoomScaleNormal="90" workbookViewId="0">
      <pane ySplit="1" topLeftCell="A56" activePane="bottomLeft" state="frozen"/>
      <selection pane="bottomLeft" activeCell="D81" sqref="D81"/>
    </sheetView>
  </sheetViews>
  <sheetFormatPr defaultColWidth="11.42578125" defaultRowHeight="15"/>
  <cols>
    <col min="1" max="1" width="16.42578125" style="1" customWidth="1"/>
    <col min="2" max="2" width="11.42578125" style="1"/>
    <col min="3" max="3" width="24.42578125" style="1" bestFit="1" customWidth="1"/>
    <col min="4" max="4" width="24.42578125" style="1" customWidth="1"/>
    <col min="5" max="5" width="24.42578125" style="1" bestFit="1" customWidth="1"/>
    <col min="6" max="9" width="15.42578125" style="1" customWidth="1"/>
    <col min="10" max="10" width="105.42578125" style="1" bestFit="1" customWidth="1"/>
    <col min="11" max="11" width="11.42578125" style="1"/>
    <col min="12" max="15" width="15.42578125" style="1" customWidth="1"/>
    <col min="16" max="16384" width="11.42578125" style="1"/>
  </cols>
  <sheetData>
    <row r="1" spans="1:9">
      <c r="A1" s="58" t="s">
        <v>0</v>
      </c>
      <c r="B1" s="58"/>
      <c r="C1" s="58" t="s">
        <v>1</v>
      </c>
      <c r="D1" s="58" t="s">
        <v>2</v>
      </c>
      <c r="E1" s="58" t="s">
        <v>3</v>
      </c>
      <c r="F1" s="58" t="s">
        <v>4</v>
      </c>
      <c r="G1" s="58" t="s">
        <v>5</v>
      </c>
      <c r="H1" s="58" t="s">
        <v>6</v>
      </c>
      <c r="I1" s="58" t="s">
        <v>7</v>
      </c>
    </row>
    <row r="2" spans="1:9">
      <c r="A2" s="83" t="s">
        <v>8</v>
      </c>
      <c r="B2" s="60" t="s">
        <v>9</v>
      </c>
      <c r="C2" s="59">
        <v>6533.2617779999973</v>
      </c>
      <c r="D2" s="59">
        <v>6533.2617729999974</v>
      </c>
      <c r="E2" s="59">
        <v>6533.2617799999998</v>
      </c>
      <c r="F2" s="59">
        <v>6533.2617680000012</v>
      </c>
      <c r="G2" s="59">
        <v>6533.2617690000016</v>
      </c>
      <c r="H2" s="59">
        <v>6533.2617580000015</v>
      </c>
      <c r="I2" s="59">
        <v>6533.2617680000003</v>
      </c>
    </row>
    <row r="3" spans="1:9">
      <c r="A3" s="84"/>
      <c r="B3" s="60" t="s">
        <v>10</v>
      </c>
      <c r="C3" s="59">
        <v>6397.9606209999974</v>
      </c>
      <c r="D3" s="59">
        <v>6402.1618899999976</v>
      </c>
      <c r="E3" s="59">
        <v>5647.5114629999998</v>
      </c>
      <c r="F3" s="59">
        <v>5643.2187240000012</v>
      </c>
      <c r="G3" s="59">
        <v>5647.9114800000016</v>
      </c>
      <c r="H3" s="59">
        <v>5620.6582990000015</v>
      </c>
      <c r="I3" s="59">
        <v>5646.9822540000005</v>
      </c>
    </row>
    <row r="4" spans="1:9">
      <c r="A4" s="84"/>
      <c r="B4" s="60" t="s">
        <v>11</v>
      </c>
      <c r="C4" s="59">
        <v>135.30115700000002</v>
      </c>
      <c r="D4" s="59">
        <v>131.09988300000001</v>
      </c>
      <c r="E4" s="59">
        <v>885.750317</v>
      </c>
      <c r="F4" s="59">
        <v>890.04304400000001</v>
      </c>
      <c r="G4" s="59">
        <v>885.35028899999998</v>
      </c>
      <c r="H4" s="59">
        <v>912.60345899999993</v>
      </c>
      <c r="I4" s="59">
        <v>886.27951399999995</v>
      </c>
    </row>
    <row r="5" spans="1:9">
      <c r="A5" s="85"/>
      <c r="B5" s="61" t="s">
        <v>12</v>
      </c>
      <c r="C5" s="62">
        <v>0.9792904124161057</v>
      </c>
      <c r="D5" s="62">
        <v>0.97993347158661293</v>
      </c>
      <c r="E5" s="62">
        <v>0.86442448705920372</v>
      </c>
      <c r="F5" s="62">
        <v>0.86376742956183972</v>
      </c>
      <c r="G5" s="62">
        <v>0.864485716277137</v>
      </c>
      <c r="H5" s="62">
        <v>0.86031426677761469</v>
      </c>
      <c r="I5" s="62">
        <v>0.86434348638209968</v>
      </c>
    </row>
    <row r="6" spans="1:9">
      <c r="A6" s="77" t="s">
        <v>13</v>
      </c>
      <c r="B6" s="60" t="s">
        <v>9</v>
      </c>
      <c r="C6" s="59">
        <v>137.228104</v>
      </c>
      <c r="D6" s="59">
        <v>137.22809900000001</v>
      </c>
      <c r="E6" s="59">
        <v>137.228104</v>
      </c>
      <c r="F6" s="59">
        <v>137.228104</v>
      </c>
      <c r="G6" s="59">
        <v>137.22810200000001</v>
      </c>
      <c r="H6" s="59">
        <v>137.228103</v>
      </c>
      <c r="I6" s="59">
        <v>137.22809799999999</v>
      </c>
    </row>
    <row r="7" spans="1:9">
      <c r="A7" s="78"/>
      <c r="B7" s="60" t="s">
        <v>10</v>
      </c>
      <c r="C7" s="59">
        <v>73.524749</v>
      </c>
      <c r="D7" s="59">
        <v>102.707716</v>
      </c>
      <c r="E7" s="59">
        <v>124.782355</v>
      </c>
      <c r="F7" s="59">
        <v>70.861177999999995</v>
      </c>
      <c r="G7" s="59">
        <v>124.782357</v>
      </c>
      <c r="H7" s="59">
        <v>69.749311000000006</v>
      </c>
      <c r="I7" s="59">
        <v>124.780554</v>
      </c>
    </row>
    <row r="8" spans="1:9">
      <c r="A8" s="78"/>
      <c r="B8" s="60" t="s">
        <v>11</v>
      </c>
      <c r="C8" s="59">
        <v>63.703355000000002</v>
      </c>
      <c r="D8" s="59">
        <v>34.520383000000002</v>
      </c>
      <c r="E8" s="59">
        <v>12.445748999999999</v>
      </c>
      <c r="F8" s="59">
        <v>66.366926000000007</v>
      </c>
      <c r="G8" s="59">
        <v>12.445744999999999</v>
      </c>
      <c r="H8" s="59">
        <v>67.478791999999999</v>
      </c>
      <c r="I8" s="59">
        <v>12.447543999999999</v>
      </c>
    </row>
    <row r="9" spans="1:9">
      <c r="A9" s="79"/>
      <c r="B9" s="61" t="s">
        <v>12</v>
      </c>
      <c r="C9" s="62">
        <v>0.53578492201568273</v>
      </c>
      <c r="D9" s="62">
        <v>0.7484452291363447</v>
      </c>
      <c r="E9" s="62">
        <v>0.90930612143413414</v>
      </c>
      <c r="F9" s="62">
        <v>0.51637511511490386</v>
      </c>
      <c r="G9" s="62">
        <v>0.90930614926088538</v>
      </c>
      <c r="H9" s="62">
        <v>0.50827279161616046</v>
      </c>
      <c r="I9" s="62">
        <v>0.90929303705717768</v>
      </c>
    </row>
    <row r="10" spans="1:9">
      <c r="A10" s="77" t="s">
        <v>14</v>
      </c>
      <c r="B10" s="60" t="s">
        <v>9</v>
      </c>
      <c r="C10" s="59">
        <v>5380.8529520000002</v>
      </c>
      <c r="D10" s="59">
        <v>5380.8529659999995</v>
      </c>
      <c r="E10" s="59">
        <v>5380.8529569999964</v>
      </c>
      <c r="F10" s="59">
        <v>5380.8529040000003</v>
      </c>
      <c r="G10" s="59">
        <v>5380.8528959999994</v>
      </c>
      <c r="H10" s="59">
        <v>5380.8529309999994</v>
      </c>
      <c r="I10" s="59">
        <v>5380.852917000002</v>
      </c>
    </row>
    <row r="11" spans="1:9">
      <c r="A11" s="78"/>
      <c r="B11" s="60" t="s">
        <v>10</v>
      </c>
      <c r="C11" s="59">
        <v>5089.5229690000006</v>
      </c>
      <c r="D11" s="59">
        <v>5100.6802299999999</v>
      </c>
      <c r="E11" s="59">
        <v>2685.6934419999966</v>
      </c>
      <c r="F11" s="59">
        <v>2686.7354320000009</v>
      </c>
      <c r="G11" s="59">
        <v>2685.1926039999994</v>
      </c>
      <c r="H11" s="59">
        <v>908.16054199999962</v>
      </c>
      <c r="I11" s="59">
        <v>2685.7250420000028</v>
      </c>
    </row>
    <row r="12" spans="1:9">
      <c r="A12" s="78"/>
      <c r="B12" s="60" t="s">
        <v>11</v>
      </c>
      <c r="C12" s="59">
        <v>291.32998299999986</v>
      </c>
      <c r="D12" s="59">
        <v>280.17273599999999</v>
      </c>
      <c r="E12" s="59">
        <v>2695.1595149999998</v>
      </c>
      <c r="F12" s="59">
        <v>2694.1174719999995</v>
      </c>
      <c r="G12" s="59">
        <v>2695.660292</v>
      </c>
      <c r="H12" s="59">
        <v>4472.6923889999998</v>
      </c>
      <c r="I12" s="59">
        <v>2695.1278749999992</v>
      </c>
    </row>
    <row r="13" spans="1:9">
      <c r="A13" s="79"/>
      <c r="B13" s="61" t="s">
        <v>12</v>
      </c>
      <c r="C13" s="62">
        <v>0.94585802927550444</v>
      </c>
      <c r="D13" s="62">
        <v>0.94793153840658217</v>
      </c>
      <c r="E13" s="62">
        <v>0.4991203928935013</v>
      </c>
      <c r="F13" s="62">
        <v>0.49931404554893977</v>
      </c>
      <c r="G13" s="62">
        <v>0.49902732074242523</v>
      </c>
      <c r="H13" s="62">
        <v>0.1687763173693029</v>
      </c>
      <c r="I13" s="62">
        <v>0.49912626927877091</v>
      </c>
    </row>
    <row r="14" spans="1:9">
      <c r="A14" s="77" t="s">
        <v>15</v>
      </c>
      <c r="B14" s="60" t="s">
        <v>9</v>
      </c>
      <c r="C14" s="59">
        <v>54.316134000000005</v>
      </c>
      <c r="D14" s="59">
        <v>54.316135000000003</v>
      </c>
      <c r="E14" s="59">
        <v>54.316135000000003</v>
      </c>
      <c r="F14" s="59">
        <v>54.316136</v>
      </c>
      <c r="G14" s="59">
        <v>54.316135000000003</v>
      </c>
      <c r="H14" s="59">
        <v>54.316136</v>
      </c>
      <c r="I14" s="59">
        <v>54.316136999999998</v>
      </c>
    </row>
    <row r="15" spans="1:9">
      <c r="A15" s="78"/>
      <c r="B15" s="60" t="s">
        <v>10</v>
      </c>
      <c r="C15" s="59">
        <v>18.412842000000005</v>
      </c>
      <c r="D15" s="59">
        <v>22.024625999999998</v>
      </c>
      <c r="E15" s="59">
        <v>54.316135000000003</v>
      </c>
      <c r="F15" s="59">
        <v>52.103073000000002</v>
      </c>
      <c r="G15" s="59">
        <v>54.070095000000002</v>
      </c>
      <c r="H15" s="59">
        <v>0.95600100000000054</v>
      </c>
      <c r="I15" s="59">
        <v>52.874930999999997</v>
      </c>
    </row>
    <row r="16" spans="1:9">
      <c r="A16" s="78"/>
      <c r="B16" s="60" t="s">
        <v>11</v>
      </c>
      <c r="C16" s="59">
        <v>35.903292</v>
      </c>
      <c r="D16" s="59">
        <v>32.291509000000005</v>
      </c>
      <c r="E16" s="59">
        <v>0</v>
      </c>
      <c r="F16" s="59">
        <v>2.213063</v>
      </c>
      <c r="G16" s="59">
        <v>0.24604000000000001</v>
      </c>
      <c r="H16" s="59">
        <v>53.360135</v>
      </c>
      <c r="I16" s="59">
        <v>1.441206</v>
      </c>
    </row>
    <row r="17" spans="1:13">
      <c r="A17" s="79"/>
      <c r="B17" s="61" t="s">
        <v>12</v>
      </c>
      <c r="C17" s="62">
        <v>0.33899397184637631</v>
      </c>
      <c r="D17" s="62">
        <v>0.40548956585368229</v>
      </c>
      <c r="E17" s="62">
        <v>1</v>
      </c>
      <c r="F17" s="62">
        <v>0.95925588300316511</v>
      </c>
      <c r="G17" s="62">
        <v>0.99547022261432994</v>
      </c>
      <c r="H17" s="62">
        <v>1.760068131503317E-2</v>
      </c>
      <c r="I17" s="62">
        <v>0.97346633837380592</v>
      </c>
    </row>
    <row r="18" spans="1:13">
      <c r="A18" s="77" t="s">
        <v>16</v>
      </c>
      <c r="B18" s="60" t="s">
        <v>9</v>
      </c>
      <c r="C18" s="59">
        <v>340.89051999999998</v>
      </c>
      <c r="D18" s="59">
        <v>340.89051899999998</v>
      </c>
      <c r="E18" s="59">
        <v>340.89051899999998</v>
      </c>
      <c r="F18" s="59">
        <v>340.89051899999998</v>
      </c>
      <c r="G18" s="59">
        <v>340.89051800000004</v>
      </c>
      <c r="H18" s="59">
        <v>340.89051999999998</v>
      </c>
      <c r="I18" s="59">
        <v>340.89051899999998</v>
      </c>
    </row>
    <row r="19" spans="1:13">
      <c r="A19" s="78"/>
      <c r="B19" s="60" t="s">
        <v>10</v>
      </c>
      <c r="C19" s="59">
        <v>340.89051999999998</v>
      </c>
      <c r="D19" s="59">
        <v>340.89051899999998</v>
      </c>
      <c r="E19" s="59">
        <v>340.89051899999998</v>
      </c>
      <c r="F19" s="59">
        <v>340.89051899999998</v>
      </c>
      <c r="G19" s="59">
        <v>340.89051800000004</v>
      </c>
      <c r="H19" s="59">
        <v>13.130700999999988</v>
      </c>
      <c r="I19" s="59">
        <v>340.89051899999998</v>
      </c>
    </row>
    <row r="20" spans="1:13">
      <c r="A20" s="78"/>
      <c r="B20" s="60" t="s">
        <v>11</v>
      </c>
      <c r="C20" s="59">
        <v>0</v>
      </c>
      <c r="D20" s="59">
        <v>0</v>
      </c>
      <c r="E20" s="59">
        <v>0</v>
      </c>
      <c r="F20" s="59">
        <v>0</v>
      </c>
      <c r="G20" s="59">
        <v>0</v>
      </c>
      <c r="H20" s="59">
        <v>327.75981899999999</v>
      </c>
      <c r="I20" s="59">
        <v>0</v>
      </c>
    </row>
    <row r="21" spans="1:13">
      <c r="A21" s="79"/>
      <c r="B21" s="61" t="s">
        <v>12</v>
      </c>
      <c r="C21" s="62">
        <v>1</v>
      </c>
      <c r="D21" s="62">
        <v>1</v>
      </c>
      <c r="E21" s="62">
        <v>1</v>
      </c>
      <c r="F21" s="62">
        <v>1</v>
      </c>
      <c r="G21" s="62">
        <v>1</v>
      </c>
      <c r="H21" s="62">
        <v>3.8518821233280376E-2</v>
      </c>
      <c r="I21" s="62">
        <v>1</v>
      </c>
    </row>
    <row r="22" spans="1:13">
      <c r="A22" s="77" t="s">
        <v>17</v>
      </c>
      <c r="B22" s="60" t="s">
        <v>9</v>
      </c>
      <c r="C22" s="59">
        <v>614.72871399999997</v>
      </c>
      <c r="D22" s="59">
        <v>614.72871199999997</v>
      </c>
      <c r="E22" s="59">
        <v>614.72871200000009</v>
      </c>
      <c r="F22" s="59">
        <v>614.72871200000031</v>
      </c>
      <c r="G22" s="59">
        <v>614.7287140000002</v>
      </c>
      <c r="H22" s="59">
        <v>614.72872300000029</v>
      </c>
      <c r="I22" s="59">
        <v>614.7287110000002</v>
      </c>
    </row>
    <row r="23" spans="1:13">
      <c r="A23" s="78"/>
      <c r="B23" s="60" t="s">
        <v>10</v>
      </c>
      <c r="C23" s="59">
        <v>607.58379400000001</v>
      </c>
      <c r="D23" s="59">
        <v>606.53824499999996</v>
      </c>
      <c r="E23" s="59">
        <v>608.62776700000006</v>
      </c>
      <c r="F23" s="59">
        <v>5.5830940000003011</v>
      </c>
      <c r="G23" s="59">
        <v>604.53518400000019</v>
      </c>
      <c r="H23" s="59">
        <v>5.5112120000002278</v>
      </c>
      <c r="I23" s="59">
        <v>596.35227600000019</v>
      </c>
    </row>
    <row r="24" spans="1:13">
      <c r="A24" s="78"/>
      <c r="B24" s="60" t="s">
        <v>11</v>
      </c>
      <c r="C24" s="59">
        <v>7.1449199999999999</v>
      </c>
      <c r="D24" s="59">
        <v>8.1904669999999999</v>
      </c>
      <c r="E24" s="59">
        <v>6.1009449999999994</v>
      </c>
      <c r="F24" s="59">
        <v>609.14561800000001</v>
      </c>
      <c r="G24" s="59">
        <v>10.193529999999999</v>
      </c>
      <c r="H24" s="59">
        <v>609.21751100000006</v>
      </c>
      <c r="I24" s="59">
        <v>18.376435000000001</v>
      </c>
    </row>
    <row r="25" spans="1:13">
      <c r="A25" s="79"/>
      <c r="B25" s="63" t="s">
        <v>12</v>
      </c>
      <c r="C25" s="62">
        <v>0.98837711686914964</v>
      </c>
      <c r="D25" s="62">
        <v>0.98667629014211389</v>
      </c>
      <c r="E25" s="62">
        <v>0.99007538629495473</v>
      </c>
      <c r="F25" s="62">
        <v>9.082207957776825E-3</v>
      </c>
      <c r="G25" s="62">
        <v>0.98341783982454412</v>
      </c>
      <c r="H25" s="62">
        <v>8.9652749152575803E-3</v>
      </c>
      <c r="I25" s="62">
        <v>0.97010643122539952</v>
      </c>
    </row>
    <row r="26" spans="1:13" ht="15" customHeight="1">
      <c r="A26" s="80" t="s">
        <v>18</v>
      </c>
      <c r="B26" s="60" t="s">
        <v>9</v>
      </c>
      <c r="C26" s="59">
        <v>201.61181500000001</v>
      </c>
      <c r="D26" s="59">
        <v>201.61181499999998</v>
      </c>
      <c r="E26" s="59">
        <v>201.61180300000001</v>
      </c>
      <c r="F26" s="59">
        <v>201.61180300000001</v>
      </c>
      <c r="G26" s="59">
        <v>201.61180300000001</v>
      </c>
      <c r="H26" s="59">
        <v>201.61180300000001</v>
      </c>
      <c r="I26" s="59">
        <v>201.61180300000001</v>
      </c>
      <c r="J26" s="86" t="s">
        <v>19</v>
      </c>
      <c r="K26" s="87"/>
      <c r="L26" s="87"/>
      <c r="M26" s="87"/>
    </row>
    <row r="27" spans="1:13">
      <c r="A27" s="81"/>
      <c r="B27" s="60" t="s">
        <v>10</v>
      </c>
      <c r="C27" s="59">
        <v>14.171489000000008</v>
      </c>
      <c r="D27" s="59">
        <v>25.520291999999984</v>
      </c>
      <c r="E27" s="59">
        <v>0</v>
      </c>
      <c r="F27" s="59">
        <v>0</v>
      </c>
      <c r="G27" s="59">
        <v>0</v>
      </c>
      <c r="H27" s="59">
        <v>0</v>
      </c>
      <c r="I27" s="59">
        <v>0</v>
      </c>
      <c r="J27" s="86"/>
      <c r="K27" s="87"/>
      <c r="L27" s="87"/>
      <c r="M27" s="87"/>
    </row>
    <row r="28" spans="1:13">
      <c r="A28" s="81"/>
      <c r="B28" s="60" t="s">
        <v>11</v>
      </c>
      <c r="C28" s="59">
        <v>187.440326</v>
      </c>
      <c r="D28" s="59">
        <v>176.091523</v>
      </c>
      <c r="E28" s="59">
        <v>201.61180300000001</v>
      </c>
      <c r="F28" s="59">
        <v>201.61180300000001</v>
      </c>
      <c r="G28" s="59">
        <v>201.61180300000001</v>
      </c>
      <c r="H28" s="59">
        <v>201.61180300000001</v>
      </c>
      <c r="I28" s="59">
        <v>201.61180300000001</v>
      </c>
      <c r="J28" s="86"/>
      <c r="K28" s="87"/>
      <c r="L28" s="87"/>
      <c r="M28" s="87"/>
    </row>
    <row r="29" spans="1:13">
      <c r="A29" s="82"/>
      <c r="B29" s="61" t="s">
        <v>12</v>
      </c>
      <c r="C29" s="62">
        <v>7.0290964842511877E-2</v>
      </c>
      <c r="D29" s="62">
        <v>0.12658133155539514</v>
      </c>
      <c r="E29" s="62">
        <v>0</v>
      </c>
      <c r="F29" s="62">
        <v>0</v>
      </c>
      <c r="G29" s="62">
        <v>0</v>
      </c>
      <c r="H29" s="62">
        <v>0</v>
      </c>
      <c r="I29" s="62">
        <v>0</v>
      </c>
      <c r="J29" s="86"/>
      <c r="K29" s="87"/>
      <c r="L29" s="87"/>
      <c r="M29" s="87"/>
    </row>
    <row r="30" spans="1:13">
      <c r="A30" s="77" t="s">
        <v>20</v>
      </c>
      <c r="B30" s="60" t="s">
        <v>9</v>
      </c>
      <c r="C30" s="59">
        <v>617.87198000000001</v>
      </c>
      <c r="D30" s="59">
        <v>617.87197800000001</v>
      </c>
      <c r="E30" s="59">
        <v>617.87198100000012</v>
      </c>
      <c r="F30" s="59">
        <v>617.87197800000024</v>
      </c>
      <c r="G30" s="59">
        <v>617.87198100000012</v>
      </c>
      <c r="H30" s="59">
        <v>617.87197800000013</v>
      </c>
      <c r="I30" s="59">
        <v>617.87197400000014</v>
      </c>
    </row>
    <row r="31" spans="1:13">
      <c r="A31" s="78"/>
      <c r="B31" s="60" t="s">
        <v>10</v>
      </c>
      <c r="C31" s="59">
        <v>206.64185400000002</v>
      </c>
      <c r="D31" s="59">
        <v>220.21057400000001</v>
      </c>
      <c r="E31" s="59">
        <v>385.97955000000013</v>
      </c>
      <c r="F31" s="59">
        <v>1.0933370000001332</v>
      </c>
      <c r="G31" s="59">
        <v>385.07105100000012</v>
      </c>
      <c r="H31" s="59">
        <v>384.04796600000009</v>
      </c>
      <c r="I31" s="59">
        <v>384.41560600000014</v>
      </c>
    </row>
    <row r="32" spans="1:13">
      <c r="A32" s="78"/>
      <c r="B32" s="60" t="s">
        <v>11</v>
      </c>
      <c r="C32" s="59">
        <v>411.23012599999998</v>
      </c>
      <c r="D32" s="59">
        <v>397.661404</v>
      </c>
      <c r="E32" s="59">
        <v>231.89243099999999</v>
      </c>
      <c r="F32" s="59">
        <v>616.77864100000011</v>
      </c>
      <c r="G32" s="59">
        <v>232.80092999999999</v>
      </c>
      <c r="H32" s="59">
        <v>233.82401200000001</v>
      </c>
      <c r="I32" s="59">
        <v>233.456368</v>
      </c>
    </row>
    <row r="33" spans="1:10">
      <c r="A33" s="79"/>
      <c r="B33" s="61" t="s">
        <v>12</v>
      </c>
      <c r="C33" s="62">
        <v>0.33444121223946749</v>
      </c>
      <c r="D33" s="62">
        <v>0.35640162014274096</v>
      </c>
      <c r="E33" s="62">
        <v>0.62469178384704915</v>
      </c>
      <c r="F33" s="62">
        <v>1.7695202872594633E-3</v>
      </c>
      <c r="G33" s="62">
        <v>0.62322141615287141</v>
      </c>
      <c r="H33" s="62">
        <v>0.62156559882053752</v>
      </c>
      <c r="I33" s="62">
        <v>0.62216061283919</v>
      </c>
    </row>
    <row r="34" spans="1:10">
      <c r="A34" s="80" t="s">
        <v>21</v>
      </c>
      <c r="B34" s="60" t="s">
        <v>9</v>
      </c>
      <c r="C34" s="59">
        <v>363.73726300000004</v>
      </c>
      <c r="D34" s="59">
        <v>363.73724400000003</v>
      </c>
      <c r="E34" s="75">
        <v>363.73725500000006</v>
      </c>
      <c r="F34" s="59">
        <v>363.73727200000002</v>
      </c>
      <c r="G34" s="59">
        <v>363.73726900000003</v>
      </c>
      <c r="H34" s="59">
        <v>363.73726800000009</v>
      </c>
      <c r="I34" s="59">
        <v>363.73726399999998</v>
      </c>
    </row>
    <row r="35" spans="1:10">
      <c r="A35" s="81"/>
      <c r="B35" s="60" t="s">
        <v>10</v>
      </c>
      <c r="C35" s="59">
        <v>33.431395000000066</v>
      </c>
      <c r="D35" s="59">
        <v>31.67590400000006</v>
      </c>
      <c r="E35" s="75">
        <v>56.683195000000012</v>
      </c>
      <c r="F35" s="59">
        <v>0</v>
      </c>
      <c r="G35" s="59">
        <v>56.683210999999972</v>
      </c>
      <c r="H35" s="59">
        <v>56.346397000000024</v>
      </c>
      <c r="I35" s="59">
        <v>56.683203999999932</v>
      </c>
    </row>
    <row r="36" spans="1:10">
      <c r="A36" s="81"/>
      <c r="B36" s="60" t="s">
        <v>11</v>
      </c>
      <c r="C36" s="59">
        <v>330.30586799999998</v>
      </c>
      <c r="D36" s="59">
        <v>332.06133999999997</v>
      </c>
      <c r="E36" s="75">
        <v>307.05406000000005</v>
      </c>
      <c r="F36" s="59">
        <v>363.73727200000002</v>
      </c>
      <c r="G36" s="59">
        <v>307.05405800000005</v>
      </c>
      <c r="H36" s="59">
        <v>307.39087100000006</v>
      </c>
      <c r="I36" s="59">
        <v>307.05406000000005</v>
      </c>
    </row>
    <row r="37" spans="1:10">
      <c r="A37" s="82"/>
      <c r="B37" s="61" t="s">
        <v>12</v>
      </c>
      <c r="C37" s="62">
        <v>9.1910833452331947E-2</v>
      </c>
      <c r="D37" s="62">
        <v>8.7084576909589317E-2</v>
      </c>
      <c r="E37" s="76">
        <v>0.15583554948200179</v>
      </c>
      <c r="F37" s="62">
        <v>0</v>
      </c>
      <c r="G37" s="62">
        <v>0.15583558747179127</v>
      </c>
      <c r="H37" s="62">
        <v>0.15490960634806333</v>
      </c>
      <c r="I37" s="62">
        <v>0.15583557036927603</v>
      </c>
    </row>
    <row r="38" spans="1:10">
      <c r="A38" s="80" t="s">
        <v>22</v>
      </c>
      <c r="B38" s="60" t="s">
        <v>9</v>
      </c>
      <c r="C38" s="59">
        <v>1661.913012</v>
      </c>
      <c r="D38" s="59">
        <v>1661.9130070000003</v>
      </c>
      <c r="E38" s="59">
        <v>1661.9130150000003</v>
      </c>
      <c r="F38" s="59">
        <v>1661.9130170000003</v>
      </c>
      <c r="G38" s="59">
        <v>1661.9130209999994</v>
      </c>
      <c r="H38" s="59">
        <v>1661.913014</v>
      </c>
      <c r="I38" s="59">
        <v>1661.9130190000001</v>
      </c>
    </row>
    <row r="39" spans="1:10">
      <c r="A39" s="81"/>
      <c r="B39" s="60" t="s">
        <v>10</v>
      </c>
      <c r="C39" s="59">
        <v>623.30655999999999</v>
      </c>
      <c r="D39" s="59">
        <v>673.30644600000051</v>
      </c>
      <c r="E39" s="59">
        <v>1396.9580250000004</v>
      </c>
      <c r="F39" s="59">
        <v>1411.5499340000001</v>
      </c>
      <c r="G39" s="59">
        <v>1400.8682289999992</v>
      </c>
      <c r="H39" s="59">
        <v>0.95828800000003866</v>
      </c>
      <c r="I39" s="59">
        <v>1400.8682510000001</v>
      </c>
    </row>
    <row r="40" spans="1:10">
      <c r="A40" s="81"/>
      <c r="B40" s="60" t="s">
        <v>11</v>
      </c>
      <c r="C40" s="59">
        <v>1038.606452</v>
      </c>
      <c r="D40" s="59">
        <v>988.60656099999983</v>
      </c>
      <c r="E40" s="59">
        <v>264.95499000000007</v>
      </c>
      <c r="F40" s="59">
        <v>250.36308300000007</v>
      </c>
      <c r="G40" s="59">
        <v>261.04479200000003</v>
      </c>
      <c r="H40" s="59">
        <v>1660.9547259999999</v>
      </c>
      <c r="I40" s="59">
        <v>261.04476800000003</v>
      </c>
    </row>
    <row r="41" spans="1:10">
      <c r="A41" s="82"/>
      <c r="B41" s="61" t="s">
        <v>12</v>
      </c>
      <c r="C41" s="62">
        <v>0.37505366135252333</v>
      </c>
      <c r="D41" s="62">
        <v>0.40513940450795233</v>
      </c>
      <c r="E41" s="62">
        <v>0.84057228771386694</v>
      </c>
      <c r="F41" s="62">
        <v>0.84935247486541576</v>
      </c>
      <c r="G41" s="62">
        <v>0.84292511780013291</v>
      </c>
      <c r="H41" s="62">
        <v>5.7661742337137667E-4</v>
      </c>
      <c r="I41" s="62">
        <v>0.84292513205229302</v>
      </c>
    </row>
    <row r="42" spans="1:10">
      <c r="A42" s="80" t="s">
        <v>23</v>
      </c>
      <c r="B42" s="60" t="s">
        <v>9</v>
      </c>
      <c r="C42" s="59">
        <v>196.84886000000003</v>
      </c>
      <c r="D42" s="59">
        <v>196.848861</v>
      </c>
      <c r="E42" s="75">
        <v>196.84885800000001</v>
      </c>
      <c r="F42" s="59">
        <v>196.84885900000003</v>
      </c>
      <c r="G42" s="59">
        <v>196.848862</v>
      </c>
      <c r="H42" s="59">
        <v>196.848859</v>
      </c>
      <c r="I42" s="59">
        <v>196.84886000000003</v>
      </c>
      <c r="J42" s="68" t="s">
        <v>24</v>
      </c>
    </row>
    <row r="43" spans="1:10">
      <c r="A43" s="81"/>
      <c r="B43" s="60" t="s">
        <v>10</v>
      </c>
      <c r="C43" s="59">
        <v>77.839462000000026</v>
      </c>
      <c r="D43" s="59">
        <v>76.951532</v>
      </c>
      <c r="E43" s="75">
        <v>42.516691000000009</v>
      </c>
      <c r="F43" s="59">
        <v>0.39797500000003083</v>
      </c>
      <c r="G43" s="59">
        <v>49.966339000000005</v>
      </c>
      <c r="H43" s="59">
        <v>54.286206000000021</v>
      </c>
      <c r="I43" s="59">
        <v>49.911205000000024</v>
      </c>
    </row>
    <row r="44" spans="1:10">
      <c r="A44" s="81"/>
      <c r="B44" s="60" t="s">
        <v>11</v>
      </c>
      <c r="C44" s="59">
        <v>119.009398</v>
      </c>
      <c r="D44" s="59">
        <v>119.897329</v>
      </c>
      <c r="E44" s="75">
        <v>154.332167</v>
      </c>
      <c r="F44" s="59">
        <v>196.450884</v>
      </c>
      <c r="G44" s="59">
        <v>146.88252299999999</v>
      </c>
      <c r="H44" s="59">
        <v>142.56265299999998</v>
      </c>
      <c r="I44" s="59">
        <v>146.93765500000001</v>
      </c>
    </row>
    <row r="45" spans="1:10">
      <c r="A45" s="82"/>
      <c r="B45" s="61" t="s">
        <v>12</v>
      </c>
      <c r="C45" s="62">
        <v>0.39542754781511058</v>
      </c>
      <c r="D45" s="62">
        <v>0.39091682628531949</v>
      </c>
      <c r="E45" s="76">
        <v>0.21598647526824874</v>
      </c>
      <c r="F45" s="62">
        <v>2.0217287619636688E-3</v>
      </c>
      <c r="G45" s="62">
        <v>0.25383097718898678</v>
      </c>
      <c r="H45" s="62">
        <v>0.27577607650750985</v>
      </c>
      <c r="I45" s="62">
        <v>0.25355089686574772</v>
      </c>
      <c r="J45" s="68"/>
    </row>
    <row r="46" spans="1:10">
      <c r="A46" s="80" t="s">
        <v>25</v>
      </c>
      <c r="B46" s="60" t="s">
        <v>9</v>
      </c>
      <c r="C46" s="59">
        <v>617.06237299999998</v>
      </c>
      <c r="D46" s="59">
        <v>617.06237399999998</v>
      </c>
      <c r="E46" s="59">
        <v>617.06237500000032</v>
      </c>
      <c r="F46" s="59">
        <v>617.06236700000045</v>
      </c>
      <c r="G46" s="59">
        <v>617.06237500000043</v>
      </c>
      <c r="H46" s="59">
        <v>617.06237100000033</v>
      </c>
      <c r="I46" s="59">
        <v>617.06236900000044</v>
      </c>
    </row>
    <row r="47" spans="1:10">
      <c r="A47" s="81"/>
      <c r="B47" s="60" t="s">
        <v>10</v>
      </c>
      <c r="C47" s="59">
        <v>256.020511</v>
      </c>
      <c r="D47" s="59">
        <v>330.80271299999998</v>
      </c>
      <c r="E47" s="59">
        <v>475.13466300000033</v>
      </c>
      <c r="F47" s="59">
        <v>5.7941390000004276</v>
      </c>
      <c r="G47" s="59">
        <v>9.6387010000004238</v>
      </c>
      <c r="H47" s="59">
        <v>6.5950760000002902</v>
      </c>
      <c r="I47" s="59">
        <v>9.6345310000003792</v>
      </c>
    </row>
    <row r="48" spans="1:10">
      <c r="A48" s="81"/>
      <c r="B48" s="60" t="s">
        <v>11</v>
      </c>
      <c r="C48" s="59">
        <v>361.04186199999998</v>
      </c>
      <c r="D48" s="59">
        <v>286.25966099999999</v>
      </c>
      <c r="E48" s="59">
        <v>141.92771199999999</v>
      </c>
      <c r="F48" s="59">
        <v>611.26822800000002</v>
      </c>
      <c r="G48" s="59">
        <v>607.42367400000001</v>
      </c>
      <c r="H48" s="59">
        <v>610.46729500000004</v>
      </c>
      <c r="I48" s="59">
        <v>607.42783800000007</v>
      </c>
    </row>
    <row r="49" spans="1:10">
      <c r="A49" s="82"/>
      <c r="B49" s="61" t="s">
        <v>12</v>
      </c>
      <c r="C49" s="62">
        <v>0.41490215933163049</v>
      </c>
      <c r="D49" s="62">
        <v>0.53609282778923739</v>
      </c>
      <c r="E49" s="62">
        <v>0.76999454552710345</v>
      </c>
      <c r="F49" s="62">
        <v>9.3898758210941482E-3</v>
      </c>
      <c r="G49" s="62">
        <v>1.5620302566657734E-2</v>
      </c>
      <c r="H49" s="62">
        <v>1.0687859623189187E-2</v>
      </c>
      <c r="I49" s="62">
        <v>1.561354489273737E-2</v>
      </c>
      <c r="J49" s="68"/>
    </row>
    <row r="50" spans="1:10">
      <c r="A50" s="80" t="s">
        <v>26</v>
      </c>
      <c r="B50" s="60" t="s">
        <v>9</v>
      </c>
      <c r="C50" s="59">
        <v>456.6816</v>
      </c>
      <c r="D50" s="59">
        <v>456.68160699999999</v>
      </c>
      <c r="E50" s="59">
        <v>456.68162100000006</v>
      </c>
      <c r="F50" s="59">
        <v>456.68162300000017</v>
      </c>
      <c r="G50" s="59">
        <v>456.6816120000002</v>
      </c>
      <c r="H50" s="59">
        <v>456.68160999999998</v>
      </c>
      <c r="I50" s="59">
        <v>456.68162300000029</v>
      </c>
    </row>
    <row r="51" spans="1:10">
      <c r="A51" s="81"/>
      <c r="B51" s="60" t="s">
        <v>10</v>
      </c>
      <c r="C51" s="59">
        <v>240.457964</v>
      </c>
      <c r="D51" s="59">
        <v>248.17038999999997</v>
      </c>
      <c r="E51" s="59">
        <v>312.62098900000007</v>
      </c>
      <c r="F51" s="59">
        <v>3.3009790000001544</v>
      </c>
      <c r="G51" s="59">
        <v>4.106914000000188</v>
      </c>
      <c r="H51" s="59">
        <v>2.8829289999999901</v>
      </c>
      <c r="I51" s="59">
        <v>4.132057000000259</v>
      </c>
    </row>
    <row r="52" spans="1:10">
      <c r="A52" s="81"/>
      <c r="B52" s="60" t="s">
        <v>11</v>
      </c>
      <c r="C52" s="59">
        <v>216.223636</v>
      </c>
      <c r="D52" s="59">
        <v>208.51121700000002</v>
      </c>
      <c r="E52" s="59">
        <v>144.060632</v>
      </c>
      <c r="F52" s="59">
        <v>453.38064400000002</v>
      </c>
      <c r="G52" s="59">
        <v>452.57469800000001</v>
      </c>
      <c r="H52" s="59">
        <v>453.79868099999999</v>
      </c>
      <c r="I52" s="59">
        <v>452.54956600000003</v>
      </c>
    </row>
    <row r="53" spans="1:10">
      <c r="A53" s="82"/>
      <c r="B53" s="61" t="s">
        <v>12</v>
      </c>
      <c r="C53" s="62">
        <v>0.52653306811572875</v>
      </c>
      <c r="D53" s="62">
        <v>0.54342103162477484</v>
      </c>
      <c r="E53" s="62">
        <v>0.68454909202487924</v>
      </c>
      <c r="F53" s="62">
        <v>7.2281844369291668E-3</v>
      </c>
      <c r="G53" s="62">
        <v>8.9929480234912252E-3</v>
      </c>
      <c r="H53" s="62">
        <v>6.3127766410387975E-3</v>
      </c>
      <c r="I53" s="62">
        <v>9.0480036679738626E-3</v>
      </c>
      <c r="J53" s="68"/>
    </row>
    <row r="54" spans="1:10">
      <c r="A54" s="80" t="s">
        <v>27</v>
      </c>
      <c r="B54" s="60" t="s">
        <v>9</v>
      </c>
      <c r="C54" s="59">
        <v>3081.8867629999995</v>
      </c>
      <c r="D54" s="59">
        <v>3081.8867650000011</v>
      </c>
      <c r="E54" s="59">
        <v>3081.8867639999962</v>
      </c>
      <c r="F54" s="59">
        <v>3081.8867519999949</v>
      </c>
      <c r="G54" s="59">
        <v>3081.886759999998</v>
      </c>
      <c r="H54" s="59">
        <v>3081.8867639999967</v>
      </c>
      <c r="I54" s="59">
        <v>3081.8867509999955</v>
      </c>
    </row>
    <row r="55" spans="1:10">
      <c r="A55" s="81"/>
      <c r="B55" s="60" t="s">
        <v>10</v>
      </c>
      <c r="C55" s="59">
        <v>1744.5008699999996</v>
      </c>
      <c r="D55" s="59">
        <v>1900.6135000000013</v>
      </c>
      <c r="E55" s="59">
        <v>2722.586881999996</v>
      </c>
      <c r="F55" s="59">
        <v>2784.043376999995</v>
      </c>
      <c r="G55" s="59">
        <v>2749.6857739999978</v>
      </c>
      <c r="H55" s="59">
        <v>2.999010999996699</v>
      </c>
      <c r="I55" s="59">
        <v>2749.6858119999956</v>
      </c>
    </row>
    <row r="56" spans="1:10">
      <c r="A56" s="81"/>
      <c r="B56" s="60" t="s">
        <v>11</v>
      </c>
      <c r="C56" s="59">
        <v>1337.3858929999999</v>
      </c>
      <c r="D56" s="59">
        <v>1181.2732649999998</v>
      </c>
      <c r="E56" s="59">
        <v>359.29988200000048</v>
      </c>
      <c r="F56" s="59">
        <v>297.84337499999998</v>
      </c>
      <c r="G56" s="59">
        <v>332.20098600000006</v>
      </c>
      <c r="H56" s="59">
        <v>3078.887753</v>
      </c>
      <c r="I56" s="59">
        <v>332.20093900000001</v>
      </c>
    </row>
    <row r="57" spans="1:10">
      <c r="A57" s="82"/>
      <c r="B57" s="61" t="s">
        <v>12</v>
      </c>
      <c r="C57" s="62">
        <v>0.56604963262889352</v>
      </c>
      <c r="D57" s="62">
        <v>0.61670452061531233</v>
      </c>
      <c r="E57" s="62">
        <v>0.88341561208638852</v>
      </c>
      <c r="F57" s="62">
        <v>0.90335680738212909</v>
      </c>
      <c r="G57" s="62">
        <v>0.89220856836414053</v>
      </c>
      <c r="H57" s="62">
        <v>9.7310875760544396E-4</v>
      </c>
      <c r="I57" s="62">
        <v>0.89220858329975661</v>
      </c>
    </row>
    <row r="58" spans="1:10">
      <c r="A58" s="80" t="s">
        <v>28</v>
      </c>
      <c r="B58" s="60" t="s">
        <v>9</v>
      </c>
      <c r="C58" s="59">
        <v>5.2141909999999996</v>
      </c>
      <c r="D58" s="59">
        <v>5.2141909999999996</v>
      </c>
      <c r="E58" s="75">
        <v>5.2141900000000003</v>
      </c>
      <c r="F58" s="59">
        <v>5.2141900000000003</v>
      </c>
      <c r="G58" s="59">
        <v>5.2141900000000003</v>
      </c>
      <c r="H58" s="59">
        <v>5.2141900000000003</v>
      </c>
      <c r="I58" s="59">
        <v>5.2141900000000003</v>
      </c>
    </row>
    <row r="59" spans="1:10">
      <c r="A59" s="81"/>
      <c r="B59" s="60" t="s">
        <v>10</v>
      </c>
      <c r="C59" s="59">
        <v>0</v>
      </c>
      <c r="D59" s="59">
        <v>0</v>
      </c>
      <c r="E59" s="75">
        <v>0</v>
      </c>
      <c r="F59" s="59">
        <v>0</v>
      </c>
      <c r="G59" s="59">
        <v>0</v>
      </c>
      <c r="H59" s="59">
        <v>0</v>
      </c>
      <c r="I59" s="59">
        <v>0</v>
      </c>
    </row>
    <row r="60" spans="1:10">
      <c r="A60" s="81"/>
      <c r="B60" s="60" t="s">
        <v>11</v>
      </c>
      <c r="C60" s="59">
        <v>5.2141909999999996</v>
      </c>
      <c r="D60" s="59">
        <v>5.2141909999999996</v>
      </c>
      <c r="E60" s="75">
        <v>5.2141900000000003</v>
      </c>
      <c r="F60" s="59">
        <v>5.2141900000000003</v>
      </c>
      <c r="G60" s="59">
        <v>5.2141900000000003</v>
      </c>
      <c r="H60" s="59">
        <v>5.2141900000000003</v>
      </c>
      <c r="I60" s="59">
        <v>5.2141900000000003</v>
      </c>
    </row>
    <row r="61" spans="1:10">
      <c r="A61" s="82"/>
      <c r="B61" s="61" t="s">
        <v>12</v>
      </c>
      <c r="C61" s="62">
        <v>0</v>
      </c>
      <c r="D61" s="62">
        <v>0</v>
      </c>
      <c r="E61" s="76">
        <v>0</v>
      </c>
      <c r="F61" s="62">
        <v>0</v>
      </c>
      <c r="G61" s="62">
        <v>0</v>
      </c>
      <c r="H61" s="62">
        <v>0</v>
      </c>
      <c r="I61" s="62">
        <v>0</v>
      </c>
      <c r="J61" s="68"/>
    </row>
    <row r="62" spans="1:10">
      <c r="A62" s="80" t="s">
        <v>29</v>
      </c>
      <c r="B62" s="60" t="s">
        <v>9</v>
      </c>
      <c r="C62" s="59">
        <v>187.56557199999997</v>
      </c>
      <c r="D62" s="59">
        <v>187.565572</v>
      </c>
      <c r="E62" s="59">
        <v>187.56557100000001</v>
      </c>
      <c r="F62" s="59">
        <v>187.565573</v>
      </c>
      <c r="G62" s="59">
        <v>187.56557299999997</v>
      </c>
      <c r="H62" s="59">
        <v>187.565573</v>
      </c>
      <c r="I62" s="59">
        <v>187.565573</v>
      </c>
    </row>
    <row r="63" spans="1:10">
      <c r="A63" s="81"/>
      <c r="B63" s="60" t="s">
        <v>10</v>
      </c>
      <c r="C63" s="59">
        <v>128.84094099999999</v>
      </c>
      <c r="D63" s="59">
        <v>119.141716</v>
      </c>
      <c r="E63" s="59">
        <v>172.40946099999999</v>
      </c>
      <c r="F63" s="59">
        <v>5.4949269999999899</v>
      </c>
      <c r="G63" s="59">
        <v>5.4949349999999697</v>
      </c>
      <c r="H63" s="59">
        <v>0.19638299999999731</v>
      </c>
      <c r="I63" s="59">
        <v>5.4949269999999899</v>
      </c>
    </row>
    <row r="64" spans="1:10">
      <c r="A64" s="81"/>
      <c r="B64" s="60" t="s">
        <v>11</v>
      </c>
      <c r="C64" s="59">
        <v>58.724630999999995</v>
      </c>
      <c r="D64" s="59">
        <v>68.423856000000001</v>
      </c>
      <c r="E64" s="59">
        <v>15.15611</v>
      </c>
      <c r="F64" s="59">
        <v>182.07064600000001</v>
      </c>
      <c r="G64" s="59">
        <v>182.070638</v>
      </c>
      <c r="H64" s="59">
        <v>187.36919</v>
      </c>
      <c r="I64" s="59">
        <v>182.07064600000001</v>
      </c>
    </row>
    <row r="65" spans="1:10">
      <c r="A65" s="82"/>
      <c r="B65" s="61" t="s">
        <v>12</v>
      </c>
      <c r="C65" s="62">
        <v>0.68691146048913498</v>
      </c>
      <c r="D65" s="62">
        <v>0.63520034476263054</v>
      </c>
      <c r="E65" s="62">
        <v>0.91919567157663484</v>
      </c>
      <c r="F65" s="62">
        <v>2.9296031846953011E-2</v>
      </c>
      <c r="G65" s="62">
        <v>2.9296074498703292E-2</v>
      </c>
      <c r="H65" s="62">
        <v>1.047009836927789E-3</v>
      </c>
      <c r="I65" s="62">
        <v>2.9296031846953011E-2</v>
      </c>
    </row>
    <row r="66" spans="1:10">
      <c r="A66" s="80" t="s">
        <v>30</v>
      </c>
      <c r="B66" s="60" t="s">
        <v>9</v>
      </c>
      <c r="C66" s="59">
        <v>19.775377000000002</v>
      </c>
      <c r="D66" s="59">
        <v>19.775378</v>
      </c>
      <c r="E66" s="75">
        <v>19.775379000000001</v>
      </c>
      <c r="F66" s="59">
        <v>19.775379000000001</v>
      </c>
      <c r="G66" s="59">
        <v>19.775379000000001</v>
      </c>
      <c r="H66" s="59">
        <v>19.775378</v>
      </c>
      <c r="I66" s="59">
        <v>19.775378</v>
      </c>
    </row>
    <row r="67" spans="1:10">
      <c r="A67" s="81"/>
      <c r="B67" s="60" t="s">
        <v>10</v>
      </c>
      <c r="C67" s="59">
        <v>3.9553000000001504E-2</v>
      </c>
      <c r="D67" s="59">
        <v>2.5323710000000013</v>
      </c>
      <c r="E67" s="75">
        <v>4.0491500000000009</v>
      </c>
      <c r="F67" s="59">
        <v>0</v>
      </c>
      <c r="G67" s="59">
        <v>0.14318000000000097</v>
      </c>
      <c r="H67" s="59">
        <v>0.21936600000000084</v>
      </c>
      <c r="I67" s="59">
        <v>0.14317899999999995</v>
      </c>
    </row>
    <row r="68" spans="1:10">
      <c r="A68" s="81"/>
      <c r="B68" s="60" t="s">
        <v>11</v>
      </c>
      <c r="C68" s="59">
        <v>19.735824000000001</v>
      </c>
      <c r="D68" s="59">
        <v>17.243006999999999</v>
      </c>
      <c r="E68" s="75">
        <v>15.726229</v>
      </c>
      <c r="F68" s="59">
        <v>19.775379000000001</v>
      </c>
      <c r="G68" s="59">
        <v>19.632199</v>
      </c>
      <c r="H68" s="59">
        <v>19.556011999999999</v>
      </c>
      <c r="I68" s="59">
        <v>19.632199</v>
      </c>
    </row>
    <row r="69" spans="1:10">
      <c r="A69" s="82"/>
      <c r="B69" s="61" t="s">
        <v>12</v>
      </c>
      <c r="C69" s="62">
        <v>2.0001135755845006E-3</v>
      </c>
      <c r="D69" s="62">
        <v>0.12805676837125446</v>
      </c>
      <c r="E69" s="76">
        <v>0.20475713765081321</v>
      </c>
      <c r="F69" s="62">
        <v>0</v>
      </c>
      <c r="G69" s="62">
        <v>7.2403163549988585E-3</v>
      </c>
      <c r="H69" s="62">
        <v>1.1092885304139362E-2</v>
      </c>
      <c r="I69" s="62">
        <v>7.2402661531931244E-3</v>
      </c>
      <c r="J69" s="68"/>
    </row>
    <row r="70" spans="1:10">
      <c r="A70" s="80" t="s">
        <v>31</v>
      </c>
      <c r="B70" s="60" t="s">
        <v>9</v>
      </c>
      <c r="C70" s="59">
        <v>28.198877</v>
      </c>
      <c r="D70" s="59">
        <v>28.198877</v>
      </c>
      <c r="E70" s="59">
        <v>28.198877000000003</v>
      </c>
      <c r="F70" s="59">
        <v>28.198878000000004</v>
      </c>
      <c r="G70" s="59">
        <v>28.198877</v>
      </c>
      <c r="H70" s="59">
        <v>28.198876000000002</v>
      </c>
      <c r="I70" s="59">
        <v>28.198877</v>
      </c>
    </row>
    <row r="71" spans="1:10">
      <c r="A71" s="81"/>
      <c r="B71" s="60" t="s">
        <v>10</v>
      </c>
      <c r="C71" s="59">
        <v>1.0164879999999989</v>
      </c>
      <c r="D71" s="59">
        <v>2.1221579999999989</v>
      </c>
      <c r="E71" s="59">
        <v>13.685516000000003</v>
      </c>
      <c r="F71" s="59">
        <v>18.662127000000005</v>
      </c>
      <c r="G71" s="59">
        <v>16.597134</v>
      </c>
      <c r="H71" s="59">
        <v>0</v>
      </c>
      <c r="I71" s="59">
        <v>16.597135999999999</v>
      </c>
    </row>
    <row r="72" spans="1:10">
      <c r="A72" s="81"/>
      <c r="B72" s="60" t="s">
        <v>11</v>
      </c>
      <c r="C72" s="59">
        <v>27.182389000000001</v>
      </c>
      <c r="D72" s="59">
        <v>26.076719000000001</v>
      </c>
      <c r="E72" s="59">
        <v>14.513361</v>
      </c>
      <c r="F72" s="59">
        <v>9.5367509999999989</v>
      </c>
      <c r="G72" s="59">
        <v>11.601742999999999</v>
      </c>
      <c r="H72" s="59">
        <v>28.198875999999998</v>
      </c>
      <c r="I72" s="59">
        <v>11.601740999999999</v>
      </c>
    </row>
    <row r="73" spans="1:10">
      <c r="A73" s="82"/>
      <c r="B73" s="61" t="s">
        <v>12</v>
      </c>
      <c r="C73" s="62">
        <v>3.604710925190386E-2</v>
      </c>
      <c r="D73" s="62">
        <v>7.5256826716893682E-2</v>
      </c>
      <c r="E73" s="62">
        <v>0.48532131261822953</v>
      </c>
      <c r="F73" s="62">
        <v>0.6618038845375338</v>
      </c>
      <c r="G73" s="62">
        <v>0.58857428967827341</v>
      </c>
      <c r="H73" s="62">
        <v>0</v>
      </c>
      <c r="I73" s="62">
        <v>0.58857436060308355</v>
      </c>
      <c r="J73" s="68"/>
    </row>
    <row r="74" spans="1:10">
      <c r="A74" s="80" t="s">
        <v>32</v>
      </c>
      <c r="B74" s="60" t="s">
        <v>9</v>
      </c>
      <c r="C74" s="59">
        <v>816.39519100000007</v>
      </c>
      <c r="D74" s="59">
        <v>816.39519199999995</v>
      </c>
      <c r="E74" s="59">
        <v>816.39519399999995</v>
      </c>
      <c r="F74" s="59">
        <v>816.39519300000018</v>
      </c>
      <c r="G74" s="59">
        <v>816.3951910000003</v>
      </c>
      <c r="H74" s="59">
        <v>816.39519300000029</v>
      </c>
      <c r="I74" s="59">
        <v>816.39519000000018</v>
      </c>
      <c r="J74" s="68" t="s">
        <v>33</v>
      </c>
    </row>
    <row r="75" spans="1:10">
      <c r="A75" s="81"/>
      <c r="B75" s="60" t="s">
        <v>10</v>
      </c>
      <c r="C75" s="59">
        <v>1.0255809999999883</v>
      </c>
      <c r="D75" s="59">
        <v>141.53836399999989</v>
      </c>
      <c r="E75" s="59">
        <v>469.20310299999977</v>
      </c>
      <c r="F75" s="59">
        <v>0.1257500000001528</v>
      </c>
      <c r="G75" s="59">
        <v>472.71947400000033</v>
      </c>
      <c r="H75" s="59">
        <v>473.16564500000027</v>
      </c>
      <c r="I75" s="59">
        <v>470.76828700000016</v>
      </c>
    </row>
    <row r="76" spans="1:10">
      <c r="A76" s="81"/>
      <c r="B76" s="60" t="s">
        <v>11</v>
      </c>
      <c r="C76" s="59">
        <v>815.36961000000008</v>
      </c>
      <c r="D76" s="59">
        <v>674.85682800000006</v>
      </c>
      <c r="E76" s="59">
        <v>347.19209100000018</v>
      </c>
      <c r="F76" s="59">
        <v>816.26944300000002</v>
      </c>
      <c r="G76" s="59">
        <v>343.67571699999996</v>
      </c>
      <c r="H76" s="59">
        <v>343.22954800000002</v>
      </c>
      <c r="I76" s="59">
        <v>345.62690300000003</v>
      </c>
    </row>
    <row r="77" spans="1:10">
      <c r="A77" s="82"/>
      <c r="B77" s="61" t="s">
        <v>12</v>
      </c>
      <c r="C77" s="62">
        <v>1.2562310646927711E-3</v>
      </c>
      <c r="D77" s="62">
        <v>0.17336991372188273</v>
      </c>
      <c r="E77" s="62">
        <v>0.57472545949357934</v>
      </c>
      <c r="F77" s="62">
        <v>1.5403079425058884E-4</v>
      </c>
      <c r="G77" s="62">
        <v>0.57903265380699698</v>
      </c>
      <c r="H77" s="62">
        <v>0.57957916589545633</v>
      </c>
      <c r="I77" s="62">
        <v>0.57664265145903182</v>
      </c>
      <c r="J77" s="68"/>
    </row>
    <row r="78" spans="1:10">
      <c r="A78" s="80" t="s">
        <v>34</v>
      </c>
      <c r="B78" s="60" t="s">
        <v>9</v>
      </c>
      <c r="C78" s="59">
        <v>699.85998099999995</v>
      </c>
      <c r="D78" s="59">
        <v>699.85998200000006</v>
      </c>
      <c r="E78" s="75">
        <v>699.85997900000018</v>
      </c>
      <c r="F78" s="59">
        <v>699.85997999999995</v>
      </c>
      <c r="G78" s="59">
        <v>699.85998499999994</v>
      </c>
      <c r="H78" s="59">
        <v>699.85998099999995</v>
      </c>
      <c r="I78" s="59">
        <v>699.85998200000006</v>
      </c>
    </row>
    <row r="79" spans="1:10">
      <c r="A79" s="81"/>
      <c r="B79" s="60" t="s">
        <v>10</v>
      </c>
      <c r="C79" s="59">
        <v>1.9259169999999131</v>
      </c>
      <c r="D79" s="59">
        <v>74.166374000000019</v>
      </c>
      <c r="E79" s="75">
        <v>46.810455999999931</v>
      </c>
      <c r="F79" s="59">
        <v>0.3064529999998058</v>
      </c>
      <c r="G79" s="59">
        <v>54.793829999999843</v>
      </c>
      <c r="H79" s="59">
        <v>59.088681999999835</v>
      </c>
      <c r="I79" s="59">
        <v>54.793834999999945</v>
      </c>
    </row>
    <row r="80" spans="1:10">
      <c r="A80" s="81"/>
      <c r="B80" s="60" t="s">
        <v>11</v>
      </c>
      <c r="C80" s="59">
        <v>697.93406400000003</v>
      </c>
      <c r="D80" s="59">
        <v>625.69360800000004</v>
      </c>
      <c r="E80" s="75">
        <v>653.04952300000025</v>
      </c>
      <c r="F80" s="59">
        <v>699.55352700000014</v>
      </c>
      <c r="G80" s="59">
        <v>645.06615500000009</v>
      </c>
      <c r="H80" s="59">
        <v>640.77129900000011</v>
      </c>
      <c r="I80" s="59">
        <v>645.06614700000011</v>
      </c>
    </row>
    <row r="81" spans="1:10">
      <c r="A81" s="82"/>
      <c r="B81" s="61" t="s">
        <v>12</v>
      </c>
      <c r="C81" s="62">
        <v>2.7518604467825876E-3</v>
      </c>
      <c r="D81" s="62">
        <v>0.10597316021420984</v>
      </c>
      <c r="E81" s="76">
        <v>6.6885459098383337E-2</v>
      </c>
      <c r="F81" s="62">
        <v>4.3787758802811647E-4</v>
      </c>
      <c r="G81" s="62">
        <v>7.8292560189735447E-2</v>
      </c>
      <c r="H81" s="62">
        <v>8.4429291006996213E-2</v>
      </c>
      <c r="I81" s="62">
        <v>7.8292567669628443E-2</v>
      </c>
      <c r="J81" s="68"/>
    </row>
    <row r="82" spans="1:10">
      <c r="A82" s="80" t="s">
        <v>35</v>
      </c>
      <c r="B82" s="60" t="s">
        <v>9</v>
      </c>
      <c r="C82" s="59">
        <v>466.54781000000003</v>
      </c>
      <c r="D82" s="59">
        <v>466.54774799999996</v>
      </c>
      <c r="E82" s="59">
        <v>466.54773</v>
      </c>
      <c r="F82" s="59">
        <v>466.547777</v>
      </c>
      <c r="G82" s="59">
        <v>466.54775599999999</v>
      </c>
      <c r="H82" s="59">
        <v>466.54778499999998</v>
      </c>
      <c r="I82" s="59">
        <v>466.54780399999999</v>
      </c>
    </row>
    <row r="83" spans="1:10">
      <c r="A83" s="81"/>
      <c r="B83" s="60" t="s">
        <v>10</v>
      </c>
      <c r="C83" s="59">
        <v>9.4645000000014079E-2</v>
      </c>
      <c r="D83" s="59">
        <v>115.75278799999995</v>
      </c>
      <c r="E83" s="59">
        <v>125.75932299999994</v>
      </c>
      <c r="F83" s="59">
        <v>0</v>
      </c>
      <c r="G83" s="59">
        <v>125.75976599999996</v>
      </c>
      <c r="H83" s="59">
        <v>124.28396499999997</v>
      </c>
      <c r="I83" s="59">
        <v>125.18678199999999</v>
      </c>
    </row>
    <row r="84" spans="1:10">
      <c r="A84" s="81"/>
      <c r="B84" s="60" t="s">
        <v>11</v>
      </c>
      <c r="C84" s="59">
        <v>466.45316500000001</v>
      </c>
      <c r="D84" s="59">
        <v>350.79496</v>
      </c>
      <c r="E84" s="59">
        <v>340.78840700000006</v>
      </c>
      <c r="F84" s="59">
        <v>466.54777700000005</v>
      </c>
      <c r="G84" s="59">
        <v>340.78799000000004</v>
      </c>
      <c r="H84" s="59">
        <v>342.26382000000001</v>
      </c>
      <c r="I84" s="59">
        <v>341.36102199999999</v>
      </c>
    </row>
    <row r="85" spans="1:10">
      <c r="A85" s="82"/>
      <c r="B85" s="61" t="s">
        <v>12</v>
      </c>
      <c r="C85" s="62">
        <v>2.0286238188539364E-4</v>
      </c>
      <c r="D85" s="62">
        <v>0.24810491208286781</v>
      </c>
      <c r="E85" s="62">
        <v>0.2695529629948043</v>
      </c>
      <c r="F85" s="62">
        <v>0</v>
      </c>
      <c r="G85" s="62">
        <v>0.26955389750068792</v>
      </c>
      <c r="H85" s="62">
        <v>0.26639064420807396</v>
      </c>
      <c r="I85" s="62">
        <v>0.26832573409776461</v>
      </c>
    </row>
    <row r="86" spans="1:10">
      <c r="A86" s="77" t="s">
        <v>36</v>
      </c>
      <c r="B86" s="60" t="s">
        <v>9</v>
      </c>
      <c r="C86" s="59">
        <v>174.71792200000002</v>
      </c>
      <c r="D86" s="59">
        <v>174.71792099999996</v>
      </c>
      <c r="E86" s="59">
        <v>174.71792699999989</v>
      </c>
      <c r="F86" s="59">
        <v>174.71792599999989</v>
      </c>
      <c r="G86" s="59">
        <v>174.717918</v>
      </c>
      <c r="H86" s="59">
        <v>174.71792699999992</v>
      </c>
      <c r="I86" s="59">
        <v>174.71791799999988</v>
      </c>
    </row>
    <row r="87" spans="1:10">
      <c r="A87" s="78"/>
      <c r="B87" s="60" t="s">
        <v>10</v>
      </c>
      <c r="C87" s="59">
        <v>2.2193359999999984</v>
      </c>
      <c r="D87" s="59">
        <v>94.582986999999946</v>
      </c>
      <c r="E87" s="59">
        <v>76.381814999999875</v>
      </c>
      <c r="F87" s="59">
        <v>3.6799999989511889E-4</v>
      </c>
      <c r="G87" s="59">
        <v>85.15554299999998</v>
      </c>
      <c r="H87" s="59">
        <v>96.043854999999908</v>
      </c>
      <c r="I87" s="59">
        <v>84.661403999999877</v>
      </c>
    </row>
    <row r="88" spans="1:10">
      <c r="A88" s="78"/>
      <c r="B88" s="60" t="s">
        <v>11</v>
      </c>
      <c r="C88" s="59">
        <v>172.49858600000002</v>
      </c>
      <c r="D88" s="59">
        <v>80.134934000000015</v>
      </c>
      <c r="E88" s="59">
        <v>98.336112000000014</v>
      </c>
      <c r="F88" s="59">
        <v>174.717558</v>
      </c>
      <c r="G88" s="59">
        <v>89.562375000000017</v>
      </c>
      <c r="H88" s="59">
        <v>78.67407200000001</v>
      </c>
      <c r="I88" s="59">
        <v>90.056514000000007</v>
      </c>
    </row>
    <row r="89" spans="1:10">
      <c r="A89" s="79"/>
      <c r="B89" s="61" t="s">
        <v>12</v>
      </c>
      <c r="C89" s="62">
        <v>1.2702394663324797E-2</v>
      </c>
      <c r="D89" s="62">
        <v>0.54134679750453285</v>
      </c>
      <c r="E89" s="62">
        <v>0.4371721683717088</v>
      </c>
      <c r="F89" s="62">
        <v>2.1062521077265943E-6</v>
      </c>
      <c r="G89" s="62">
        <v>0.48738872334776778</v>
      </c>
      <c r="H89" s="62">
        <v>0.54970807317328096</v>
      </c>
      <c r="I89" s="62">
        <v>0.48456051313523513</v>
      </c>
    </row>
    <row r="92" spans="1:10">
      <c r="A92" s="3" t="s">
        <v>37</v>
      </c>
    </row>
    <row r="93" spans="1:10">
      <c r="J93" s="68"/>
    </row>
    <row r="94" spans="1:10">
      <c r="A94" s="68" t="s">
        <v>38</v>
      </c>
    </row>
  </sheetData>
  <mergeCells count="23">
    <mergeCell ref="J26:M29"/>
    <mergeCell ref="A86:A89"/>
    <mergeCell ref="A46:A49"/>
    <mergeCell ref="A50:A53"/>
    <mergeCell ref="A54:A57"/>
    <mergeCell ref="A58:A61"/>
    <mergeCell ref="A62:A65"/>
    <mergeCell ref="A42:A45"/>
    <mergeCell ref="A66:A69"/>
    <mergeCell ref="A70:A73"/>
    <mergeCell ref="A74:A77"/>
    <mergeCell ref="A78:A81"/>
    <mergeCell ref="A82:A85"/>
    <mergeCell ref="A2:A5"/>
    <mergeCell ref="A6:A9"/>
    <mergeCell ref="A10:A13"/>
    <mergeCell ref="A14:A17"/>
    <mergeCell ref="A18:A21"/>
    <mergeCell ref="A22:A25"/>
    <mergeCell ref="A26:A29"/>
    <mergeCell ref="A30:A33"/>
    <mergeCell ref="A34:A37"/>
    <mergeCell ref="A38:A41"/>
  </mergeCells>
  <phoneticPr fontId="6" type="noConversion"/>
  <conditionalFormatting sqref="A2">
    <cfRule type="beginsWith" dxfId="120" priority="24" operator="beginsWith" text="8">
      <formula>LEFT((A2),LEN("8"))=("8")</formula>
    </cfRule>
    <cfRule type="beginsWith" dxfId="119" priority="25" operator="beginsWith" text="7">
      <formula>LEFT((A2),LEN("7"))=("7")</formula>
    </cfRule>
    <cfRule type="beginsWith" dxfId="118" priority="26" operator="beginsWith" text="4">
      <formula>LEFT((A2),LEN("4"))=("4")</formula>
    </cfRule>
  </conditionalFormatting>
  <conditionalFormatting sqref="A6 A10 A14 A18 A22 A26 A30 A34 A38 A42 A46 A50 A54 A58 A62 A66 A70 A74 A78 A82 A86">
    <cfRule type="beginsWith" dxfId="117" priority="2" operator="beginsWith" text="13">
      <formula>LEFT(A6,LEN("13"))="13"</formula>
    </cfRule>
    <cfRule type="beginsWith" dxfId="116" priority="3" operator="beginsWith" text="12">
      <formula>LEFT(A6,LEN("12"))="12"</formula>
    </cfRule>
    <cfRule type="beginsWith" dxfId="115" priority="4" operator="beginsWith" text="11">
      <formula>LEFT(A6,LEN("11"))="11"</formula>
    </cfRule>
    <cfRule type="beginsWith" dxfId="114" priority="5" operator="beginsWith" text="10">
      <formula>LEFT(A6,LEN("10"))="10"</formula>
    </cfRule>
    <cfRule type="beginsWith" dxfId="113" priority="6" operator="beginsWith" text="09">
      <formula>LEFT(A6,LEN("09"))="09"</formula>
    </cfRule>
    <cfRule type="beginsWith" dxfId="112" priority="7" operator="beginsWith" text="08">
      <formula>LEFT(A6,LEN("08"))="08"</formula>
    </cfRule>
    <cfRule type="beginsWith" dxfId="111" priority="8" operator="beginsWith" text="07">
      <formula>LEFT(A6,LEN("07"))="07"</formula>
    </cfRule>
    <cfRule type="beginsWith" dxfId="110" priority="9" operator="beginsWith" text="06">
      <formula>LEFT(A6,LEN("06"))="06"</formula>
    </cfRule>
    <cfRule type="beginsWith" dxfId="109" priority="10" operator="beginsWith" text="05">
      <formula>LEFT(A6,LEN("05"))="05"</formula>
    </cfRule>
    <cfRule type="beginsWith" dxfId="108" priority="11" operator="beginsWith" text="04">
      <formula>LEFT(A6,LEN("04"))="04"</formula>
    </cfRule>
    <cfRule type="beginsWith" dxfId="107" priority="12" operator="beginsWith" text="03">
      <formula>LEFT(A6,LEN("03"))="03"</formula>
    </cfRule>
    <cfRule type="beginsWith" dxfId="106" priority="13" operator="beginsWith" text="02">
      <formula>LEFT(A6,LEN("02"))="02"</formula>
    </cfRule>
    <cfRule type="beginsWith" dxfId="105" priority="14" operator="beginsWith" text="01">
      <formula>LEFT(A6,LEN("01"))="01"</formula>
    </cfRule>
  </conditionalFormatting>
  <conditionalFormatting sqref="C5:I5 C9:I9 C13:I13 C17:I17 C21:I21 C25:I25 C29:I29 C33:I33 C37:I37 C41:I41 C45:I45 C49:I49 C53:I53 C57:I57 C61:I61 C65:I65 F69:I69 F73:I73 C77:I77 F81:I81 F85:I85 F89:I89">
    <cfRule type="cellIs" dxfId="104" priority="1" operator="greaterThan">
      <formula>0.25</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32048609-851B-462D-B80E-7F3944AB962B}">
          <x14:formula1>
            <xm:f>'Diccionario Sharepoint'!$B:$B</xm:f>
          </x14:formula1>
          <xm:sqref>L1:O1 C1:I1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sheetPr codeName="Hoja2"/>
  <dimension ref="A1:AU115"/>
  <sheetViews>
    <sheetView tabSelected="1" zoomScale="110" zoomScaleNormal="110" workbookViewId="0">
      <pane xSplit="1" ySplit="1" topLeftCell="B2" activePane="bottomRight" state="frozen"/>
      <selection pane="bottomRight" activeCell="C20" sqref="C20"/>
      <selection pane="bottomLeft" activeCell="A2" sqref="A2"/>
      <selection pane="topRight" activeCell="B1" sqref="B1"/>
    </sheetView>
  </sheetViews>
  <sheetFormatPr defaultColWidth="11.42578125" defaultRowHeight="15" customHeight="1"/>
  <cols>
    <col min="1" max="1" width="28.85546875" style="38" customWidth="1"/>
    <col min="2" max="2" width="19.85546875" style="26" bestFit="1" customWidth="1"/>
    <col min="3" max="3" width="16.85546875" style="26" bestFit="1" customWidth="1"/>
    <col min="4" max="4" width="19.85546875" style="26" bestFit="1" customWidth="1"/>
    <col min="5" max="8" width="15.42578125" style="26" customWidth="1"/>
    <col min="9" max="9" width="17.85546875" style="26" customWidth="1"/>
    <col min="10" max="10" width="15.85546875" style="26" hidden="1" customWidth="1"/>
    <col min="11" max="14" width="15.42578125" style="26" hidden="1" customWidth="1"/>
    <col min="15" max="15" width="17.85546875" style="26" hidden="1" customWidth="1"/>
    <col min="16" max="16" width="15.85546875" style="26" hidden="1" customWidth="1"/>
    <col min="17" max="17" width="11.42578125" style="26" hidden="1" customWidth="1"/>
    <col min="18" max="41" width="15.85546875" style="26" hidden="1" customWidth="1"/>
    <col min="42" max="43" width="16.28515625" style="33" customWidth="1"/>
    <col min="44" max="45" width="16.28515625" style="49" customWidth="1"/>
    <col min="46" max="46" width="16.28515625" style="33" customWidth="1"/>
    <col min="47" max="16384" width="11.42578125" style="26"/>
  </cols>
  <sheetData>
    <row r="1" spans="1:46" ht="30">
      <c r="A1" s="23" t="s">
        <v>0</v>
      </c>
      <c r="B1" s="24" t="s">
        <v>1</v>
      </c>
      <c r="C1" s="24" t="s">
        <v>2</v>
      </c>
      <c r="D1" s="24" t="s">
        <v>3</v>
      </c>
      <c r="E1" s="24" t="s">
        <v>4</v>
      </c>
      <c r="F1" s="24" t="s">
        <v>5</v>
      </c>
      <c r="G1" s="24" t="s">
        <v>6</v>
      </c>
      <c r="H1" s="24" t="s">
        <v>7</v>
      </c>
      <c r="I1" s="70" t="s">
        <v>39</v>
      </c>
      <c r="J1" s="24"/>
      <c r="K1" s="24"/>
      <c r="L1" s="24"/>
      <c r="M1" s="56"/>
      <c r="N1" s="24"/>
      <c r="O1" s="24"/>
      <c r="P1" s="24"/>
      <c r="Q1" s="24"/>
      <c r="R1" s="24"/>
      <c r="S1" s="24"/>
      <c r="T1" s="24"/>
      <c r="U1" s="24"/>
      <c r="V1" s="24"/>
      <c r="W1" s="24"/>
      <c r="X1" s="24"/>
      <c r="Y1" s="24"/>
      <c r="Z1" s="24"/>
      <c r="AA1" s="24"/>
      <c r="AB1" s="24"/>
      <c r="AC1" s="24"/>
      <c r="AD1" s="24"/>
      <c r="AE1" s="24"/>
      <c r="AF1" s="24"/>
      <c r="AG1" s="24"/>
      <c r="AH1" s="24"/>
      <c r="AI1" s="24"/>
      <c r="AJ1" s="24"/>
      <c r="AK1" s="24"/>
      <c r="AL1" s="24"/>
      <c r="AM1" s="24"/>
      <c r="AN1" s="24"/>
      <c r="AO1" s="24"/>
      <c r="AP1" s="15" t="s">
        <v>40</v>
      </c>
      <c r="AQ1" s="13" t="s">
        <v>41</v>
      </c>
      <c r="AR1" s="39" t="s">
        <v>42</v>
      </c>
      <c r="AS1" s="39" t="s">
        <v>43</v>
      </c>
      <c r="AT1" s="25" t="s">
        <v>44</v>
      </c>
    </row>
    <row r="2" spans="1:46">
      <c r="A2" s="16" t="s">
        <v>8</v>
      </c>
      <c r="B2" s="64">
        <v>1</v>
      </c>
      <c r="C2" s="64">
        <v>1</v>
      </c>
      <c r="D2" s="64">
        <v>1</v>
      </c>
      <c r="E2" s="65">
        <v>1</v>
      </c>
      <c r="F2" s="65">
        <v>1</v>
      </c>
      <c r="G2" s="65">
        <v>1</v>
      </c>
      <c r="H2" s="65">
        <v>1</v>
      </c>
      <c r="I2" s="67">
        <v>1</v>
      </c>
      <c r="J2" s="57"/>
      <c r="K2" s="57"/>
      <c r="L2" s="57"/>
      <c r="M2" s="57"/>
      <c r="N2" s="57"/>
      <c r="O2" s="57"/>
      <c r="P2" s="57"/>
      <c r="Q2" s="57"/>
      <c r="R2" s="19"/>
      <c r="S2" s="19"/>
      <c r="T2" s="19"/>
      <c r="U2" s="19"/>
      <c r="V2" s="19"/>
      <c r="W2" s="19"/>
      <c r="X2" s="19"/>
      <c r="Y2" s="19"/>
      <c r="Z2" s="19"/>
      <c r="AA2" s="19"/>
      <c r="AB2" s="19"/>
      <c r="AC2" s="19"/>
      <c r="AD2" s="19"/>
      <c r="AE2" s="19"/>
      <c r="AF2" s="19"/>
      <c r="AG2" s="19"/>
      <c r="AH2" s="19"/>
      <c r="AI2" s="19"/>
      <c r="AJ2" s="19"/>
      <c r="AK2" s="19"/>
      <c r="AL2" s="19"/>
      <c r="AM2" s="19"/>
      <c r="AN2" s="19"/>
      <c r="AO2" s="19"/>
      <c r="AP2" s="15">
        <f>SUMIFS(B2:AO2,$B$106:$AO$106,"X",$B$103:$AO$103,"X")</f>
        <v>5</v>
      </c>
      <c r="AQ2" s="15">
        <f>SUMIFS(B2:AO2,$B$103:$AO$103,"X")</f>
        <v>8</v>
      </c>
      <c r="AR2" s="40">
        <v>6533.2617839999984</v>
      </c>
      <c r="AS2" s="40">
        <f t="shared" ref="AS2:AS33" si="0">IFERROR(AR2/$AR$102,0)*100</f>
        <v>28.835298990157526</v>
      </c>
      <c r="AT2" s="6"/>
    </row>
    <row r="3" spans="1:46">
      <c r="A3" s="16" t="s">
        <v>13</v>
      </c>
      <c r="B3" s="64">
        <v>1</v>
      </c>
      <c r="C3" s="64">
        <v>1</v>
      </c>
      <c r="D3" s="64">
        <v>1</v>
      </c>
      <c r="E3" s="65">
        <v>1</v>
      </c>
      <c r="F3" s="65">
        <v>1</v>
      </c>
      <c r="G3" s="65">
        <v>1</v>
      </c>
      <c r="H3" s="65">
        <v>1</v>
      </c>
      <c r="I3" s="67">
        <v>1</v>
      </c>
      <c r="J3" s="57"/>
      <c r="K3" s="57"/>
      <c r="L3" s="57"/>
      <c r="M3" s="57"/>
      <c r="N3" s="57"/>
      <c r="O3" s="57"/>
      <c r="P3" s="57"/>
      <c r="Q3" s="57"/>
      <c r="R3" s="19"/>
      <c r="S3" s="19"/>
      <c r="T3" s="19"/>
      <c r="U3" s="19"/>
      <c r="V3" s="19"/>
      <c r="W3" s="19"/>
      <c r="X3" s="19"/>
      <c r="Y3" s="19"/>
      <c r="Z3" s="19"/>
      <c r="AA3" s="19"/>
      <c r="AB3" s="19"/>
      <c r="AC3" s="19"/>
      <c r="AD3" s="19"/>
      <c r="AE3" s="19"/>
      <c r="AF3" s="19"/>
      <c r="AG3" s="19"/>
      <c r="AH3" s="19"/>
      <c r="AI3" s="19"/>
      <c r="AJ3" s="19"/>
      <c r="AK3" s="19"/>
      <c r="AL3" s="19"/>
      <c r="AM3" s="19"/>
      <c r="AN3" s="19"/>
      <c r="AO3" s="19"/>
      <c r="AP3" s="15">
        <f>SUMIF($B$106:$U$106,"X",B3:U3)</f>
        <v>5</v>
      </c>
      <c r="AQ3" s="15">
        <f t="shared" ref="AQ3:AQ66" si="1">SUMIFS(B3:AO3,$B$103:$AO$103,"X")</f>
        <v>8</v>
      </c>
      <c r="AR3" s="40">
        <v>137.22810099999998</v>
      </c>
      <c r="AS3" s="40">
        <f t="shared" si="0"/>
        <v>0.6056719373892665</v>
      </c>
      <c r="AT3" s="27"/>
    </row>
    <row r="4" spans="1:46">
      <c r="A4" s="16" t="s">
        <v>14</v>
      </c>
      <c r="B4" s="64">
        <v>1</v>
      </c>
      <c r="C4" s="64">
        <v>1</v>
      </c>
      <c r="D4" s="64">
        <v>1</v>
      </c>
      <c r="E4" s="65">
        <v>1</v>
      </c>
      <c r="F4" s="65">
        <v>1</v>
      </c>
      <c r="G4" s="71">
        <v>1</v>
      </c>
      <c r="H4" s="65">
        <v>1</v>
      </c>
      <c r="I4" s="67">
        <v>1</v>
      </c>
      <c r="J4" s="57"/>
      <c r="K4" s="57"/>
      <c r="L4" s="57"/>
      <c r="M4" s="57"/>
      <c r="N4" s="57"/>
      <c r="O4" s="57"/>
      <c r="P4" s="57"/>
      <c r="Q4" s="57"/>
      <c r="R4" s="19"/>
      <c r="S4" s="19"/>
      <c r="T4" s="19"/>
      <c r="U4" s="19"/>
      <c r="V4" s="19"/>
      <c r="W4" s="19"/>
      <c r="X4" s="19"/>
      <c r="Y4" s="19"/>
      <c r="Z4" s="19"/>
      <c r="AA4" s="19"/>
      <c r="AB4" s="19"/>
      <c r="AC4" s="19"/>
      <c r="AD4" s="19"/>
      <c r="AE4" s="19"/>
      <c r="AF4" s="19"/>
      <c r="AG4" s="19"/>
      <c r="AH4" s="19"/>
      <c r="AI4" s="19"/>
      <c r="AJ4" s="19"/>
      <c r="AK4" s="19"/>
      <c r="AL4" s="19"/>
      <c r="AM4" s="19"/>
      <c r="AN4" s="19"/>
      <c r="AO4" s="19"/>
      <c r="AP4" s="15">
        <f t="shared" ref="AP4:AP67" si="2">SUMIF($B$106:$U$106,"X",B4:U4)</f>
        <v>5</v>
      </c>
      <c r="AQ4" s="15">
        <f t="shared" si="1"/>
        <v>8</v>
      </c>
      <c r="AR4" s="40">
        <v>5380.8529549999994</v>
      </c>
      <c r="AS4" s="40">
        <f t="shared" si="0"/>
        <v>23.74901066408847</v>
      </c>
      <c r="AT4" s="27" t="s">
        <v>45</v>
      </c>
    </row>
    <row r="5" spans="1:46">
      <c r="A5" s="16" t="s">
        <v>15</v>
      </c>
      <c r="B5" s="64">
        <v>1</v>
      </c>
      <c r="C5" s="64">
        <v>1</v>
      </c>
      <c r="D5" s="64">
        <v>1</v>
      </c>
      <c r="E5" s="65">
        <v>1</v>
      </c>
      <c r="F5" s="65">
        <v>1</v>
      </c>
      <c r="G5" s="71">
        <v>1</v>
      </c>
      <c r="H5" s="65">
        <v>1</v>
      </c>
      <c r="I5" s="67">
        <v>1</v>
      </c>
      <c r="J5" s="57"/>
      <c r="K5" s="57"/>
      <c r="L5" s="57"/>
      <c r="M5" s="57"/>
      <c r="N5" s="57"/>
      <c r="O5" s="57"/>
      <c r="P5" s="57"/>
      <c r="Q5" s="57"/>
      <c r="R5" s="19"/>
      <c r="S5" s="19"/>
      <c r="T5" s="19"/>
      <c r="U5" s="19"/>
      <c r="V5" s="19"/>
      <c r="W5" s="19"/>
      <c r="X5" s="19"/>
      <c r="Y5" s="19"/>
      <c r="Z5" s="19"/>
      <c r="AA5" s="19"/>
      <c r="AB5" s="19"/>
      <c r="AC5" s="19"/>
      <c r="AD5" s="19"/>
      <c r="AE5" s="19"/>
      <c r="AF5" s="19"/>
      <c r="AG5" s="19"/>
      <c r="AH5" s="19"/>
      <c r="AI5" s="19"/>
      <c r="AJ5" s="19"/>
      <c r="AK5" s="19"/>
      <c r="AL5" s="19"/>
      <c r="AM5" s="19"/>
      <c r="AN5" s="19"/>
      <c r="AO5" s="19"/>
      <c r="AP5" s="15">
        <f t="shared" si="2"/>
        <v>5</v>
      </c>
      <c r="AQ5" s="15">
        <f t="shared" si="1"/>
        <v>8</v>
      </c>
      <c r="AR5" s="40">
        <v>54.316135000000003</v>
      </c>
      <c r="AS5" s="40">
        <f t="shared" si="0"/>
        <v>0.2397304814190131</v>
      </c>
      <c r="AT5" s="6" t="s">
        <v>45</v>
      </c>
    </row>
    <row r="6" spans="1:46">
      <c r="A6" s="16" t="s">
        <v>16</v>
      </c>
      <c r="B6" s="64">
        <v>1</v>
      </c>
      <c r="C6" s="64">
        <v>1</v>
      </c>
      <c r="D6" s="64">
        <v>1</v>
      </c>
      <c r="E6" s="65">
        <v>1</v>
      </c>
      <c r="F6" s="65">
        <v>1</v>
      </c>
      <c r="G6" s="71">
        <v>1</v>
      </c>
      <c r="H6" s="65">
        <v>1</v>
      </c>
      <c r="I6" s="67">
        <v>1</v>
      </c>
      <c r="J6" s="57"/>
      <c r="K6" s="57"/>
      <c r="L6" s="57"/>
      <c r="M6" s="57"/>
      <c r="N6" s="57"/>
      <c r="O6" s="57"/>
      <c r="P6" s="57"/>
      <c r="Q6" s="57"/>
      <c r="R6" s="19"/>
      <c r="S6" s="19"/>
      <c r="T6" s="19"/>
      <c r="U6" s="19"/>
      <c r="V6" s="19"/>
      <c r="W6" s="19"/>
      <c r="X6" s="19"/>
      <c r="Y6" s="19"/>
      <c r="Z6" s="19"/>
      <c r="AA6" s="19"/>
      <c r="AB6" s="19"/>
      <c r="AC6" s="19"/>
      <c r="AD6" s="19"/>
      <c r="AE6" s="19"/>
      <c r="AF6" s="19"/>
      <c r="AG6" s="19"/>
      <c r="AH6" s="19"/>
      <c r="AI6" s="19"/>
      <c r="AJ6" s="19"/>
      <c r="AK6" s="19"/>
      <c r="AL6" s="19"/>
      <c r="AM6" s="19"/>
      <c r="AN6" s="19"/>
      <c r="AO6" s="19"/>
      <c r="AP6" s="15">
        <f t="shared" si="2"/>
        <v>5</v>
      </c>
      <c r="AQ6" s="15">
        <f t="shared" si="1"/>
        <v>8</v>
      </c>
      <c r="AR6" s="40">
        <v>340.89051899999998</v>
      </c>
      <c r="AS6" s="40">
        <f t="shared" si="0"/>
        <v>1.5045593400754165</v>
      </c>
      <c r="AT6" s="27" t="s">
        <v>45</v>
      </c>
    </row>
    <row r="7" spans="1:46">
      <c r="A7" s="69" t="s">
        <v>17</v>
      </c>
      <c r="B7" s="64">
        <v>1</v>
      </c>
      <c r="C7" s="64">
        <v>1</v>
      </c>
      <c r="D7" s="64">
        <v>1</v>
      </c>
      <c r="E7" s="71">
        <v>1</v>
      </c>
      <c r="F7" s="65">
        <v>1</v>
      </c>
      <c r="G7" s="65">
        <v>0</v>
      </c>
      <c r="H7" s="65">
        <v>1</v>
      </c>
      <c r="I7" s="67">
        <v>0</v>
      </c>
      <c r="J7" s="57"/>
      <c r="K7" s="57"/>
      <c r="L7" s="57"/>
      <c r="M7" s="57"/>
      <c r="N7" s="57"/>
      <c r="O7" s="57"/>
      <c r="P7" s="57"/>
      <c r="Q7" s="57"/>
      <c r="R7" s="19"/>
      <c r="S7" s="19"/>
      <c r="T7" s="19"/>
      <c r="U7" s="19"/>
      <c r="V7" s="19"/>
      <c r="W7" s="19"/>
      <c r="X7" s="19"/>
      <c r="Y7" s="19"/>
      <c r="Z7" s="19"/>
      <c r="AA7" s="19"/>
      <c r="AB7" s="19"/>
      <c r="AC7" s="19"/>
      <c r="AD7" s="19"/>
      <c r="AE7" s="19"/>
      <c r="AF7" s="19"/>
      <c r="AG7" s="19"/>
      <c r="AH7" s="19"/>
      <c r="AI7" s="19"/>
      <c r="AJ7" s="19"/>
      <c r="AK7" s="19"/>
      <c r="AL7" s="19"/>
      <c r="AM7" s="19"/>
      <c r="AN7" s="19"/>
      <c r="AO7" s="19"/>
      <c r="AP7" s="15">
        <f t="shared" si="2"/>
        <v>3</v>
      </c>
      <c r="AQ7" s="15">
        <f t="shared" si="1"/>
        <v>6</v>
      </c>
      <c r="AR7" s="40">
        <v>614.72871399999997</v>
      </c>
      <c r="AS7" s="40">
        <f t="shared" si="0"/>
        <v>2.7131755701931071</v>
      </c>
      <c r="AT7" s="27" t="s">
        <v>45</v>
      </c>
    </row>
    <row r="8" spans="1:46">
      <c r="A8" s="69" t="s">
        <v>18</v>
      </c>
      <c r="B8" s="64">
        <v>0</v>
      </c>
      <c r="C8" s="64">
        <v>0</v>
      </c>
      <c r="D8" s="64">
        <v>0</v>
      </c>
      <c r="E8" s="65">
        <v>0</v>
      </c>
      <c r="F8" s="65">
        <v>0</v>
      </c>
      <c r="G8" s="65">
        <v>0</v>
      </c>
      <c r="H8" s="65">
        <v>0</v>
      </c>
      <c r="I8" s="67">
        <v>0</v>
      </c>
      <c r="J8" s="57"/>
      <c r="K8" s="57"/>
      <c r="L8" s="57"/>
      <c r="M8" s="57"/>
      <c r="N8" s="57"/>
      <c r="O8" s="57"/>
      <c r="P8" s="57"/>
      <c r="Q8" s="57"/>
      <c r="R8" s="19"/>
      <c r="S8" s="19"/>
      <c r="T8" s="19"/>
      <c r="U8" s="19"/>
      <c r="V8" s="19"/>
      <c r="W8" s="19"/>
      <c r="X8" s="19"/>
      <c r="Y8" s="19"/>
      <c r="Z8" s="19"/>
      <c r="AA8" s="19"/>
      <c r="AB8" s="19"/>
      <c r="AC8" s="19"/>
      <c r="AD8" s="19"/>
      <c r="AE8" s="19"/>
      <c r="AF8" s="19"/>
      <c r="AG8" s="19"/>
      <c r="AH8" s="19"/>
      <c r="AI8" s="19"/>
      <c r="AJ8" s="19"/>
      <c r="AK8" s="19"/>
      <c r="AL8" s="19"/>
      <c r="AM8" s="19"/>
      <c r="AN8" s="19"/>
      <c r="AO8" s="19"/>
      <c r="AP8" s="15">
        <f t="shared" si="2"/>
        <v>0</v>
      </c>
      <c r="AQ8" s="15">
        <f t="shared" si="1"/>
        <v>0</v>
      </c>
      <c r="AR8" s="40">
        <v>201.61181500000001</v>
      </c>
      <c r="AS8" s="40">
        <f t="shared" si="0"/>
        <v>0.88983683153654081</v>
      </c>
      <c r="AT8" s="27"/>
    </row>
    <row r="9" spans="1:46">
      <c r="A9" s="69" t="s">
        <v>20</v>
      </c>
      <c r="B9" s="64">
        <v>1</v>
      </c>
      <c r="C9" s="64">
        <v>1</v>
      </c>
      <c r="D9" s="64">
        <v>1</v>
      </c>
      <c r="E9" s="71">
        <v>1</v>
      </c>
      <c r="F9" s="65">
        <v>1</v>
      </c>
      <c r="G9" s="65">
        <v>1</v>
      </c>
      <c r="H9" s="65">
        <v>1</v>
      </c>
      <c r="I9" s="67">
        <v>1</v>
      </c>
      <c r="J9" s="57"/>
      <c r="K9" s="57"/>
      <c r="L9" s="57"/>
      <c r="M9" s="57"/>
      <c r="N9" s="57"/>
      <c r="O9" s="57"/>
      <c r="P9" s="57"/>
      <c r="Q9" s="57"/>
      <c r="R9" s="19"/>
      <c r="S9" s="19"/>
      <c r="T9" s="19"/>
      <c r="U9" s="19"/>
      <c r="V9" s="19"/>
      <c r="W9" s="19"/>
      <c r="X9" s="19"/>
      <c r="Y9" s="19"/>
      <c r="Z9" s="19"/>
      <c r="AA9" s="19"/>
      <c r="AB9" s="19"/>
      <c r="AC9" s="19"/>
      <c r="AD9" s="19"/>
      <c r="AE9" s="19"/>
      <c r="AF9" s="19"/>
      <c r="AG9" s="19"/>
      <c r="AH9" s="19"/>
      <c r="AI9" s="19"/>
      <c r="AJ9" s="19"/>
      <c r="AK9" s="19"/>
      <c r="AL9" s="19"/>
      <c r="AM9" s="19"/>
      <c r="AN9" s="19"/>
      <c r="AO9" s="19"/>
      <c r="AP9" s="15">
        <f t="shared" si="2"/>
        <v>5</v>
      </c>
      <c r="AQ9" s="15">
        <f t="shared" si="1"/>
        <v>8</v>
      </c>
      <c r="AR9" s="40">
        <v>617.8719789999999</v>
      </c>
      <c r="AS9" s="40">
        <f t="shared" si="0"/>
        <v>2.7270487301975432</v>
      </c>
      <c r="AT9" s="6" t="s">
        <v>45</v>
      </c>
    </row>
    <row r="10" spans="1:46">
      <c r="A10" s="69" t="s">
        <v>21</v>
      </c>
      <c r="B10" s="73">
        <v>1</v>
      </c>
      <c r="C10" s="74">
        <v>0</v>
      </c>
      <c r="D10" s="74">
        <v>0</v>
      </c>
      <c r="E10" s="71">
        <v>1</v>
      </c>
      <c r="F10" s="71">
        <v>1</v>
      </c>
      <c r="G10" s="71">
        <v>1</v>
      </c>
      <c r="H10" s="65">
        <v>0</v>
      </c>
      <c r="I10" s="67">
        <v>1</v>
      </c>
      <c r="J10" s="57"/>
      <c r="K10" s="57"/>
      <c r="L10" s="57"/>
      <c r="M10" s="57"/>
      <c r="N10" s="57"/>
      <c r="O10" s="57"/>
      <c r="P10" s="57"/>
      <c r="Q10" s="57"/>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5">
        <f t="shared" si="2"/>
        <v>4</v>
      </c>
      <c r="AQ10" s="15">
        <f t="shared" si="1"/>
        <v>5</v>
      </c>
      <c r="AR10" s="40">
        <v>363.73726299999998</v>
      </c>
      <c r="AS10" s="40">
        <f t="shared" si="0"/>
        <v>1.6053960608394573</v>
      </c>
      <c r="AT10" s="6" t="s">
        <v>45</v>
      </c>
    </row>
    <row r="11" spans="1:46">
      <c r="A11" s="69" t="s">
        <v>22</v>
      </c>
      <c r="B11" s="64">
        <v>1</v>
      </c>
      <c r="C11" s="64">
        <v>1</v>
      </c>
      <c r="D11" s="64">
        <v>1</v>
      </c>
      <c r="E11" s="65">
        <v>1</v>
      </c>
      <c r="F11" s="65">
        <v>1</v>
      </c>
      <c r="G11" s="71">
        <v>1</v>
      </c>
      <c r="H11" s="65">
        <v>1</v>
      </c>
      <c r="I11" s="67">
        <v>1</v>
      </c>
      <c r="J11" s="57"/>
      <c r="K11" s="57"/>
      <c r="L11" s="57"/>
      <c r="M11" s="57"/>
      <c r="N11" s="57"/>
      <c r="O11" s="57"/>
      <c r="P11" s="57"/>
      <c r="Q11" s="57"/>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5">
        <f t="shared" si="2"/>
        <v>5</v>
      </c>
      <c r="AQ11" s="15">
        <f t="shared" si="1"/>
        <v>8</v>
      </c>
      <c r="AR11" s="40">
        <v>1661.9130120000002</v>
      </c>
      <c r="AS11" s="40">
        <f t="shared" si="0"/>
        <v>7.3350433797117951</v>
      </c>
      <c r="AT11" s="27" t="s">
        <v>45</v>
      </c>
    </row>
    <row r="12" spans="1:46">
      <c r="A12" s="69" t="s">
        <v>23</v>
      </c>
      <c r="B12" s="64">
        <v>1</v>
      </c>
      <c r="C12" s="64">
        <v>1</v>
      </c>
      <c r="D12" s="72">
        <v>1</v>
      </c>
      <c r="E12" s="71">
        <v>1</v>
      </c>
      <c r="F12" s="65">
        <v>1</v>
      </c>
      <c r="G12" s="65">
        <v>1</v>
      </c>
      <c r="H12" s="65">
        <v>1</v>
      </c>
      <c r="I12" s="67">
        <v>1</v>
      </c>
      <c r="J12" s="57"/>
      <c r="K12" s="57"/>
      <c r="L12" s="57"/>
      <c r="M12" s="57"/>
      <c r="N12" s="57"/>
      <c r="O12" s="57"/>
      <c r="P12" s="57"/>
      <c r="Q12" s="57"/>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5">
        <f t="shared" si="2"/>
        <v>5</v>
      </c>
      <c r="AQ12" s="15">
        <f t="shared" si="1"/>
        <v>8</v>
      </c>
      <c r="AR12" s="40">
        <v>196.848862</v>
      </c>
      <c r="AS12" s="40">
        <f t="shared" si="0"/>
        <v>0.86881499307792931</v>
      </c>
      <c r="AT12" s="27" t="s">
        <v>45</v>
      </c>
    </row>
    <row r="13" spans="1:46">
      <c r="A13" s="69" t="s">
        <v>25</v>
      </c>
      <c r="B13" s="65">
        <v>1</v>
      </c>
      <c r="C13" s="65">
        <v>1</v>
      </c>
      <c r="D13" s="65">
        <v>1</v>
      </c>
      <c r="E13" s="65">
        <v>0</v>
      </c>
      <c r="F13" s="71">
        <v>1</v>
      </c>
      <c r="G13" s="71">
        <v>1</v>
      </c>
      <c r="H13" s="65">
        <v>0</v>
      </c>
      <c r="I13" s="67">
        <v>1</v>
      </c>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5">
        <f t="shared" si="2"/>
        <v>3</v>
      </c>
      <c r="AQ13" s="15">
        <f t="shared" si="1"/>
        <v>6</v>
      </c>
      <c r="AR13" s="40">
        <v>617.06237399999998</v>
      </c>
      <c r="AS13" s="40">
        <f t="shared" si="0"/>
        <v>2.7234754458243229</v>
      </c>
      <c r="AT13" s="6" t="s">
        <v>45</v>
      </c>
    </row>
    <row r="14" spans="1:46">
      <c r="A14" s="69" t="s">
        <v>26</v>
      </c>
      <c r="B14" s="65">
        <v>1</v>
      </c>
      <c r="C14" s="65">
        <v>1</v>
      </c>
      <c r="D14" s="65">
        <v>1</v>
      </c>
      <c r="E14" s="65">
        <v>0</v>
      </c>
      <c r="F14" s="71">
        <v>1</v>
      </c>
      <c r="G14" s="71">
        <v>1</v>
      </c>
      <c r="H14" s="65">
        <v>0</v>
      </c>
      <c r="I14" s="67">
        <v>1</v>
      </c>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5">
        <f t="shared" si="2"/>
        <v>3</v>
      </c>
      <c r="AQ14" s="15">
        <f t="shared" si="1"/>
        <v>6</v>
      </c>
      <c r="AR14" s="40">
        <v>456.68160700000004</v>
      </c>
      <c r="AS14" s="40">
        <f t="shared" si="0"/>
        <v>2.0156165658936986</v>
      </c>
      <c r="AT14" s="27" t="s">
        <v>45</v>
      </c>
    </row>
    <row r="15" spans="1:46">
      <c r="A15" s="69" t="s">
        <v>27</v>
      </c>
      <c r="B15" s="65">
        <v>1</v>
      </c>
      <c r="C15" s="65">
        <v>1</v>
      </c>
      <c r="D15" s="65">
        <v>1</v>
      </c>
      <c r="E15" s="65">
        <v>1</v>
      </c>
      <c r="F15" s="65">
        <v>1</v>
      </c>
      <c r="G15" s="71">
        <v>1</v>
      </c>
      <c r="H15" s="65">
        <v>1</v>
      </c>
      <c r="I15" s="67">
        <v>1</v>
      </c>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5">
        <f t="shared" si="2"/>
        <v>5</v>
      </c>
      <c r="AQ15" s="15">
        <f t="shared" si="1"/>
        <v>8</v>
      </c>
      <c r="AR15" s="40">
        <v>3081.8867590000004</v>
      </c>
      <c r="AS15" s="40">
        <f t="shared" si="0"/>
        <v>13.602260109522742</v>
      </c>
      <c r="AT15" s="27" t="s">
        <v>45</v>
      </c>
    </row>
    <row r="16" spans="1:46">
      <c r="A16" s="69" t="s">
        <v>28</v>
      </c>
      <c r="B16" s="65">
        <v>0</v>
      </c>
      <c r="C16" s="65">
        <v>0</v>
      </c>
      <c r="D16" s="65">
        <v>0</v>
      </c>
      <c r="E16" s="71">
        <v>1</v>
      </c>
      <c r="F16" s="71">
        <v>1</v>
      </c>
      <c r="G16" s="71">
        <v>1</v>
      </c>
      <c r="H16" s="65">
        <v>0</v>
      </c>
      <c r="I16" s="71">
        <v>1</v>
      </c>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5">
        <f t="shared" si="2"/>
        <v>4</v>
      </c>
      <c r="AQ16" s="15">
        <f t="shared" si="1"/>
        <v>4</v>
      </c>
      <c r="AR16" s="40">
        <v>5.2141909999999996</v>
      </c>
      <c r="AS16" s="40">
        <f t="shared" si="0"/>
        <v>2.3013429041677674E-2</v>
      </c>
      <c r="AT16" s="6" t="s">
        <v>45</v>
      </c>
    </row>
    <row r="17" spans="1:46">
      <c r="A17" s="69" t="s">
        <v>29</v>
      </c>
      <c r="B17" s="65">
        <v>1</v>
      </c>
      <c r="C17" s="65">
        <v>1</v>
      </c>
      <c r="D17" s="65">
        <v>1</v>
      </c>
      <c r="E17" s="65">
        <v>0</v>
      </c>
      <c r="F17" s="71">
        <v>1</v>
      </c>
      <c r="G17" s="65">
        <v>0</v>
      </c>
      <c r="H17" s="65">
        <v>0</v>
      </c>
      <c r="I17" s="67">
        <v>0</v>
      </c>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5">
        <f t="shared" si="2"/>
        <v>1</v>
      </c>
      <c r="AQ17" s="15">
        <f t="shared" si="1"/>
        <v>4</v>
      </c>
      <c r="AR17" s="40">
        <v>187.56557399999997</v>
      </c>
      <c r="AS17" s="40">
        <f t="shared" si="0"/>
        <v>0.82784213848524968</v>
      </c>
      <c r="AT17" s="27" t="s">
        <v>45</v>
      </c>
    </row>
    <row r="18" spans="1:46">
      <c r="A18" s="69" t="s">
        <v>30</v>
      </c>
      <c r="B18" s="71">
        <v>1</v>
      </c>
      <c r="C18" s="65">
        <v>0</v>
      </c>
      <c r="D18" s="65">
        <v>0</v>
      </c>
      <c r="E18" s="65">
        <v>0</v>
      </c>
      <c r="F18" s="71">
        <v>1</v>
      </c>
      <c r="G18" s="71">
        <v>1</v>
      </c>
      <c r="H18" s="65">
        <v>0</v>
      </c>
      <c r="I18" s="67">
        <v>1</v>
      </c>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5">
        <f t="shared" si="2"/>
        <v>3</v>
      </c>
      <c r="AQ18" s="15">
        <f t="shared" si="1"/>
        <v>4</v>
      </c>
      <c r="AR18" s="40">
        <v>19.775378</v>
      </c>
      <c r="AS18" s="40">
        <f t="shared" si="0"/>
        <v>8.7280895229068858E-2</v>
      </c>
      <c r="AT18" s="27" t="s">
        <v>45</v>
      </c>
    </row>
    <row r="19" spans="1:46">
      <c r="A19" s="69" t="s">
        <v>31</v>
      </c>
      <c r="B19" s="65">
        <v>0</v>
      </c>
      <c r="C19" s="65">
        <v>0</v>
      </c>
      <c r="D19" s="65">
        <v>1</v>
      </c>
      <c r="E19" s="65">
        <v>1</v>
      </c>
      <c r="F19" s="65">
        <v>1</v>
      </c>
      <c r="G19" s="71">
        <v>1</v>
      </c>
      <c r="H19" s="65">
        <v>1</v>
      </c>
      <c r="I19" s="67">
        <v>1</v>
      </c>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5">
        <f t="shared" si="2"/>
        <v>5</v>
      </c>
      <c r="AQ19" s="15">
        <f t="shared" si="1"/>
        <v>6</v>
      </c>
      <c r="AR19" s="40">
        <v>28.198877</v>
      </c>
      <c r="AS19" s="40">
        <f t="shared" si="0"/>
        <v>0.12445897261809102</v>
      </c>
      <c r="AT19" s="27" t="s">
        <v>45</v>
      </c>
    </row>
    <row r="20" spans="1:46">
      <c r="A20" s="69" t="s">
        <v>32</v>
      </c>
      <c r="B20" s="65">
        <v>0</v>
      </c>
      <c r="C20" s="71">
        <v>1</v>
      </c>
      <c r="D20" s="65">
        <v>1</v>
      </c>
      <c r="E20" s="65">
        <v>0</v>
      </c>
      <c r="F20" s="65">
        <v>1</v>
      </c>
      <c r="G20" s="65">
        <v>1</v>
      </c>
      <c r="H20" s="65">
        <v>1</v>
      </c>
      <c r="I20" s="67">
        <v>0</v>
      </c>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5">
        <f t="shared" si="2"/>
        <v>3</v>
      </c>
      <c r="AQ20" s="15">
        <f t="shared" si="1"/>
        <v>5</v>
      </c>
      <c r="AR20" s="40">
        <v>816.39519200000007</v>
      </c>
      <c r="AS20" s="40">
        <f t="shared" si="0"/>
        <v>3.6032536631394634</v>
      </c>
      <c r="AT20" s="27" t="s">
        <v>45</v>
      </c>
    </row>
    <row r="21" spans="1:46">
      <c r="A21" s="69" t="s">
        <v>34</v>
      </c>
      <c r="B21" s="65">
        <v>0</v>
      </c>
      <c r="C21" s="65">
        <v>0</v>
      </c>
      <c r="D21" s="65">
        <v>0</v>
      </c>
      <c r="E21" s="71">
        <v>1</v>
      </c>
      <c r="F21" s="71">
        <v>1</v>
      </c>
      <c r="G21" s="65">
        <v>0</v>
      </c>
      <c r="H21" s="65">
        <v>0</v>
      </c>
      <c r="I21" s="67">
        <v>0</v>
      </c>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5">
        <f t="shared" si="2"/>
        <v>2</v>
      </c>
      <c r="AQ21" s="15">
        <f t="shared" si="1"/>
        <v>2</v>
      </c>
      <c r="AR21" s="40">
        <v>699.85998200000006</v>
      </c>
      <c r="AS21" s="40">
        <f t="shared" si="0"/>
        <v>3.0889121696667452</v>
      </c>
      <c r="AT21" s="27" t="s">
        <v>45</v>
      </c>
    </row>
    <row r="22" spans="1:46">
      <c r="A22" s="69" t="s">
        <v>35</v>
      </c>
      <c r="B22" s="65">
        <v>0</v>
      </c>
      <c r="C22" s="65">
        <v>0</v>
      </c>
      <c r="D22" s="65">
        <v>1</v>
      </c>
      <c r="E22" s="65">
        <v>0</v>
      </c>
      <c r="F22" s="65">
        <v>1</v>
      </c>
      <c r="G22" s="65">
        <v>1</v>
      </c>
      <c r="H22" s="65">
        <v>1</v>
      </c>
      <c r="I22" s="67">
        <v>0</v>
      </c>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5">
        <f t="shared" si="2"/>
        <v>3</v>
      </c>
      <c r="AQ22" s="15">
        <f t="shared" si="1"/>
        <v>4</v>
      </c>
      <c r="AR22" s="40">
        <v>466.54778599999997</v>
      </c>
      <c r="AS22" s="40">
        <f t="shared" si="0"/>
        <v>2.0591620766601801</v>
      </c>
      <c r="AT22" s="27"/>
    </row>
    <row r="23" spans="1:46">
      <c r="A23" s="16" t="s">
        <v>36</v>
      </c>
      <c r="B23" s="65">
        <v>0</v>
      </c>
      <c r="C23" s="65">
        <v>1</v>
      </c>
      <c r="D23" s="65">
        <v>1</v>
      </c>
      <c r="E23" s="65">
        <v>0</v>
      </c>
      <c r="F23" s="65">
        <v>1</v>
      </c>
      <c r="G23" s="65">
        <v>1</v>
      </c>
      <c r="H23" s="65">
        <v>1</v>
      </c>
      <c r="I23" s="67">
        <v>0</v>
      </c>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5">
        <f t="shared" si="2"/>
        <v>3</v>
      </c>
      <c r="AQ23" s="15">
        <f t="shared" si="1"/>
        <v>5</v>
      </c>
      <c r="AR23" s="40">
        <v>174.71792199999999</v>
      </c>
      <c r="AS23" s="40">
        <f t="shared" si="0"/>
        <v>0.77113755523270522</v>
      </c>
      <c r="AT23" s="27"/>
    </row>
    <row r="24" spans="1:46" hidden="1">
      <c r="A24" s="66"/>
      <c r="B24" s="19"/>
      <c r="C24" s="19"/>
      <c r="D24" s="19"/>
      <c r="E24" s="19"/>
      <c r="F24" s="19"/>
      <c r="G24" s="19"/>
      <c r="H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5">
        <f t="shared" si="2"/>
        <v>0</v>
      </c>
      <c r="AQ24" s="15">
        <f t="shared" si="1"/>
        <v>0</v>
      </c>
      <c r="AR24" s="40"/>
      <c r="AS24" s="40">
        <f t="shared" si="0"/>
        <v>0</v>
      </c>
      <c r="AT24" s="27"/>
    </row>
    <row r="25" spans="1:46" hidden="1">
      <c r="A25" s="66"/>
      <c r="B25" s="19"/>
      <c r="C25" s="19"/>
      <c r="D25" s="19"/>
      <c r="E25" s="19"/>
      <c r="F25" s="19"/>
      <c r="G25" s="19"/>
      <c r="H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5">
        <f t="shared" si="2"/>
        <v>0</v>
      </c>
      <c r="AQ25" s="15">
        <f t="shared" si="1"/>
        <v>0</v>
      </c>
      <c r="AR25" s="40"/>
      <c r="AS25" s="40">
        <f t="shared" si="0"/>
        <v>0</v>
      </c>
      <c r="AT25" s="27"/>
    </row>
    <row r="26" spans="1:46" hidden="1">
      <c r="A26" s="66"/>
      <c r="B26" s="19"/>
      <c r="C26" s="19"/>
      <c r="D26" s="19"/>
      <c r="E26" s="19"/>
      <c r="F26" s="19"/>
      <c r="G26" s="19"/>
      <c r="H26" s="19"/>
      <c r="I26" s="19"/>
      <c r="J26" s="19"/>
      <c r="K26" s="19"/>
      <c r="L26" s="19"/>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c r="AP26" s="15">
        <f t="shared" si="2"/>
        <v>0</v>
      </c>
      <c r="AQ26" s="15">
        <f t="shared" si="1"/>
        <v>0</v>
      </c>
      <c r="AR26" s="40"/>
      <c r="AS26" s="40">
        <f t="shared" si="0"/>
        <v>0</v>
      </c>
      <c r="AT26" s="27"/>
    </row>
    <row r="27" spans="1:46" hidden="1">
      <c r="A27" s="66"/>
      <c r="B27" s="19"/>
      <c r="C27" s="19"/>
      <c r="D27" s="19"/>
      <c r="E27" s="19"/>
      <c r="F27" s="19"/>
      <c r="G27" s="19"/>
      <c r="H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5">
        <f t="shared" si="2"/>
        <v>0</v>
      </c>
      <c r="AQ27" s="15">
        <f t="shared" si="1"/>
        <v>0</v>
      </c>
      <c r="AR27" s="40"/>
      <c r="AS27" s="40">
        <f t="shared" si="0"/>
        <v>0</v>
      </c>
      <c r="AT27" s="27"/>
    </row>
    <row r="28" spans="1:46" hidden="1">
      <c r="A28" s="16"/>
      <c r="B28" s="19"/>
      <c r="C28" s="19"/>
      <c r="D28" s="19"/>
      <c r="E28" s="19"/>
      <c r="F28" s="19"/>
      <c r="G28" s="19"/>
      <c r="H28" s="19"/>
      <c r="I28" s="19"/>
      <c r="J28" s="19"/>
      <c r="K28" s="17"/>
      <c r="L28" s="17"/>
      <c r="M28" s="17"/>
      <c r="N28" s="17"/>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5">
        <f t="shared" si="2"/>
        <v>0</v>
      </c>
      <c r="AQ28" s="15">
        <f t="shared" si="1"/>
        <v>0</v>
      </c>
      <c r="AR28" s="40"/>
      <c r="AS28" s="40">
        <f t="shared" si="0"/>
        <v>0</v>
      </c>
      <c r="AT28" s="27"/>
    </row>
    <row r="29" spans="1:46" hidden="1">
      <c r="A29" s="16"/>
      <c r="B29" s="19"/>
      <c r="C29" s="19"/>
      <c r="D29" s="19"/>
      <c r="E29" s="17"/>
      <c r="F29" s="17"/>
      <c r="G29" s="17"/>
      <c r="H29" s="17"/>
      <c r="I29" s="19"/>
      <c r="J29" s="19"/>
      <c r="K29" s="17"/>
      <c r="L29" s="17"/>
      <c r="M29" s="17"/>
      <c r="N29" s="17"/>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5">
        <f t="shared" si="2"/>
        <v>0</v>
      </c>
      <c r="AQ29" s="15">
        <f t="shared" si="1"/>
        <v>0</v>
      </c>
      <c r="AR29" s="40"/>
      <c r="AS29" s="40">
        <f t="shared" si="0"/>
        <v>0</v>
      </c>
      <c r="AT29" s="27"/>
    </row>
    <row r="30" spans="1:46" hidden="1">
      <c r="A30" s="16"/>
      <c r="B30" s="19"/>
      <c r="C30" s="19"/>
      <c r="D30" s="19"/>
      <c r="E30" s="17"/>
      <c r="F30" s="17"/>
      <c r="G30" s="17"/>
      <c r="H30" s="17"/>
      <c r="I30" s="19"/>
      <c r="J30" s="19"/>
      <c r="K30" s="17"/>
      <c r="L30" s="17"/>
      <c r="M30" s="17"/>
      <c r="N30" s="17"/>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c r="AP30" s="15">
        <f t="shared" si="2"/>
        <v>0</v>
      </c>
      <c r="AQ30" s="15">
        <f t="shared" si="1"/>
        <v>0</v>
      </c>
      <c r="AR30" s="40"/>
      <c r="AS30" s="40">
        <f t="shared" si="0"/>
        <v>0</v>
      </c>
      <c r="AT30" s="27"/>
    </row>
    <row r="31" spans="1:46" hidden="1">
      <c r="A31" s="16"/>
      <c r="B31" s="19"/>
      <c r="C31" s="19"/>
      <c r="D31" s="19"/>
      <c r="E31" s="17"/>
      <c r="F31" s="17"/>
      <c r="G31" s="17"/>
      <c r="H31" s="17"/>
      <c r="I31" s="19"/>
      <c r="J31" s="19"/>
      <c r="K31" s="17"/>
      <c r="L31" s="17"/>
      <c r="M31" s="17"/>
      <c r="N31" s="17"/>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15">
        <f t="shared" si="2"/>
        <v>0</v>
      </c>
      <c r="AQ31" s="15">
        <f t="shared" si="1"/>
        <v>0</v>
      </c>
      <c r="AR31" s="40"/>
      <c r="AS31" s="40">
        <f t="shared" si="0"/>
        <v>0</v>
      </c>
      <c r="AT31" s="27"/>
    </row>
    <row r="32" spans="1:46" hidden="1">
      <c r="A32" s="16"/>
      <c r="B32" s="19"/>
      <c r="C32" s="19"/>
      <c r="D32" s="19"/>
      <c r="E32" s="17"/>
      <c r="F32" s="17"/>
      <c r="G32" s="17"/>
      <c r="H32" s="17"/>
      <c r="I32" s="19"/>
      <c r="J32" s="19"/>
      <c r="K32" s="17"/>
      <c r="L32" s="17"/>
      <c r="M32" s="17"/>
      <c r="N32" s="17"/>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c r="AP32" s="15">
        <f t="shared" si="2"/>
        <v>0</v>
      </c>
      <c r="AQ32" s="15">
        <f t="shared" si="1"/>
        <v>0</v>
      </c>
      <c r="AR32" s="40"/>
      <c r="AS32" s="40">
        <f t="shared" si="0"/>
        <v>0</v>
      </c>
      <c r="AT32" s="27"/>
    </row>
    <row r="33" spans="1:46" hidden="1">
      <c r="A33" s="16"/>
      <c r="B33" s="19"/>
      <c r="C33" s="19"/>
      <c r="D33" s="19"/>
      <c r="E33" s="17"/>
      <c r="F33" s="17"/>
      <c r="G33" s="17"/>
      <c r="H33" s="17"/>
      <c r="I33" s="19"/>
      <c r="J33" s="19"/>
      <c r="K33" s="17"/>
      <c r="L33" s="17"/>
      <c r="M33" s="17"/>
      <c r="N33" s="17"/>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15">
        <f t="shared" si="2"/>
        <v>0</v>
      </c>
      <c r="AQ33" s="15">
        <f t="shared" si="1"/>
        <v>0</v>
      </c>
      <c r="AR33" s="40"/>
      <c r="AS33" s="40">
        <f t="shared" si="0"/>
        <v>0</v>
      </c>
      <c r="AT33" s="27"/>
    </row>
    <row r="34" spans="1:46" hidden="1">
      <c r="A34" s="16"/>
      <c r="B34" s="19"/>
      <c r="C34" s="19"/>
      <c r="D34" s="19"/>
      <c r="E34" s="17"/>
      <c r="F34" s="17"/>
      <c r="G34" s="17"/>
      <c r="H34" s="17"/>
      <c r="I34" s="19"/>
      <c r="J34" s="19"/>
      <c r="K34" s="17"/>
      <c r="L34" s="17"/>
      <c r="M34" s="17"/>
      <c r="N34" s="17"/>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c r="AP34" s="15">
        <f t="shared" si="2"/>
        <v>0</v>
      </c>
      <c r="AQ34" s="15">
        <f t="shared" si="1"/>
        <v>0</v>
      </c>
      <c r="AR34" s="40"/>
      <c r="AS34" s="40">
        <f t="shared" ref="AS34:AS65" si="3">IFERROR(AR34/$AR$102,0)*100</f>
        <v>0</v>
      </c>
      <c r="AT34" s="27"/>
    </row>
    <row r="35" spans="1:46" hidden="1">
      <c r="A35" s="16"/>
      <c r="B35" s="19"/>
      <c r="C35" s="19"/>
      <c r="D35" s="19"/>
      <c r="E35" s="17"/>
      <c r="F35" s="17"/>
      <c r="G35" s="17"/>
      <c r="H35" s="17"/>
      <c r="I35" s="19"/>
      <c r="J35" s="19"/>
      <c r="K35" s="17"/>
      <c r="L35" s="17"/>
      <c r="M35" s="17"/>
      <c r="N35" s="17"/>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c r="AP35" s="15">
        <f t="shared" si="2"/>
        <v>0</v>
      </c>
      <c r="AQ35" s="15">
        <f t="shared" si="1"/>
        <v>0</v>
      </c>
      <c r="AR35" s="40"/>
      <c r="AS35" s="40">
        <f t="shared" si="3"/>
        <v>0</v>
      </c>
      <c r="AT35" s="27"/>
    </row>
    <row r="36" spans="1:46" hidden="1">
      <c r="A36" s="16"/>
      <c r="B36" s="19"/>
      <c r="C36" s="19"/>
      <c r="D36" s="19"/>
      <c r="E36" s="17"/>
      <c r="F36" s="17"/>
      <c r="G36" s="17"/>
      <c r="H36" s="17"/>
      <c r="I36" s="19"/>
      <c r="J36" s="19"/>
      <c r="K36" s="17"/>
      <c r="L36" s="17"/>
      <c r="M36" s="17"/>
      <c r="N36" s="17"/>
      <c r="O36" s="19"/>
      <c r="P36" s="19"/>
      <c r="Q36" s="19"/>
      <c r="R36" s="19"/>
      <c r="S36" s="19"/>
      <c r="T36" s="19"/>
      <c r="U36" s="19"/>
      <c r="V36" s="19"/>
      <c r="W36" s="19"/>
      <c r="X36" s="19"/>
      <c r="Y36" s="19"/>
      <c r="Z36" s="19"/>
      <c r="AA36" s="19"/>
      <c r="AB36" s="19"/>
      <c r="AC36" s="19"/>
      <c r="AD36" s="19"/>
      <c r="AE36" s="19"/>
      <c r="AF36" s="19"/>
      <c r="AG36" s="19"/>
      <c r="AH36" s="19"/>
      <c r="AI36" s="19"/>
      <c r="AJ36" s="19"/>
      <c r="AK36" s="19"/>
      <c r="AL36" s="19"/>
      <c r="AM36" s="19"/>
      <c r="AN36" s="19"/>
      <c r="AO36" s="19"/>
      <c r="AP36" s="15">
        <f t="shared" si="2"/>
        <v>0</v>
      </c>
      <c r="AQ36" s="15">
        <f t="shared" si="1"/>
        <v>0</v>
      </c>
      <c r="AR36" s="40"/>
      <c r="AS36" s="40">
        <f t="shared" si="3"/>
        <v>0</v>
      </c>
      <c r="AT36" s="27"/>
    </row>
    <row r="37" spans="1:46" hidden="1">
      <c r="A37" s="16"/>
      <c r="B37" s="19"/>
      <c r="C37" s="19"/>
      <c r="D37" s="19"/>
      <c r="E37" s="17"/>
      <c r="F37" s="17"/>
      <c r="G37" s="17"/>
      <c r="H37" s="17"/>
      <c r="I37" s="19"/>
      <c r="J37" s="19"/>
      <c r="K37" s="17"/>
      <c r="L37" s="17"/>
      <c r="M37" s="17"/>
      <c r="N37" s="17"/>
      <c r="O37" s="19"/>
      <c r="P37" s="19"/>
      <c r="Q37" s="19"/>
      <c r="R37" s="19"/>
      <c r="S37" s="19"/>
      <c r="T37" s="19"/>
      <c r="U37" s="19"/>
      <c r="V37" s="19"/>
      <c r="W37" s="19"/>
      <c r="X37" s="19"/>
      <c r="Y37" s="19"/>
      <c r="Z37" s="19"/>
      <c r="AA37" s="19"/>
      <c r="AB37" s="19"/>
      <c r="AC37" s="19"/>
      <c r="AD37" s="19"/>
      <c r="AE37" s="19"/>
      <c r="AF37" s="19"/>
      <c r="AG37" s="19"/>
      <c r="AH37" s="19"/>
      <c r="AI37" s="19"/>
      <c r="AJ37" s="19"/>
      <c r="AK37" s="19"/>
      <c r="AL37" s="19"/>
      <c r="AM37" s="19"/>
      <c r="AN37" s="19"/>
      <c r="AO37" s="19"/>
      <c r="AP37" s="15">
        <f t="shared" si="2"/>
        <v>0</v>
      </c>
      <c r="AQ37" s="15">
        <f t="shared" si="1"/>
        <v>0</v>
      </c>
      <c r="AR37" s="40"/>
      <c r="AS37" s="40">
        <f t="shared" si="3"/>
        <v>0</v>
      </c>
      <c r="AT37" s="27"/>
    </row>
    <row r="38" spans="1:46" hidden="1">
      <c r="A38" s="16"/>
      <c r="B38" s="19"/>
      <c r="C38" s="19"/>
      <c r="D38" s="19"/>
      <c r="E38" s="17"/>
      <c r="F38" s="17"/>
      <c r="G38" s="17"/>
      <c r="H38" s="17"/>
      <c r="I38" s="19"/>
      <c r="J38" s="19"/>
      <c r="K38" s="17"/>
      <c r="L38" s="17"/>
      <c r="M38" s="17"/>
      <c r="N38" s="17"/>
      <c r="O38" s="19"/>
      <c r="P38" s="19"/>
      <c r="Q38" s="19"/>
      <c r="R38" s="19"/>
      <c r="S38" s="19"/>
      <c r="T38" s="19"/>
      <c r="U38" s="19"/>
      <c r="V38" s="19"/>
      <c r="W38" s="19"/>
      <c r="X38" s="19"/>
      <c r="Y38" s="19"/>
      <c r="Z38" s="19"/>
      <c r="AA38" s="19"/>
      <c r="AB38" s="19"/>
      <c r="AC38" s="19"/>
      <c r="AD38" s="19"/>
      <c r="AE38" s="19"/>
      <c r="AF38" s="19"/>
      <c r="AG38" s="19"/>
      <c r="AH38" s="19"/>
      <c r="AI38" s="19"/>
      <c r="AJ38" s="19"/>
      <c r="AK38" s="19"/>
      <c r="AL38" s="19"/>
      <c r="AM38" s="19"/>
      <c r="AN38" s="19"/>
      <c r="AO38" s="19"/>
      <c r="AP38" s="15">
        <f t="shared" si="2"/>
        <v>0</v>
      </c>
      <c r="AQ38" s="15">
        <f t="shared" si="1"/>
        <v>0</v>
      </c>
      <c r="AR38" s="40"/>
      <c r="AS38" s="40">
        <f t="shared" si="3"/>
        <v>0</v>
      </c>
      <c r="AT38" s="27"/>
    </row>
    <row r="39" spans="1:46" hidden="1">
      <c r="A39" s="16"/>
      <c r="B39" s="19"/>
      <c r="C39" s="19"/>
      <c r="D39" s="19"/>
      <c r="E39" s="17"/>
      <c r="F39" s="17"/>
      <c r="G39" s="17"/>
      <c r="H39" s="17"/>
      <c r="I39" s="19"/>
      <c r="J39" s="19"/>
      <c r="K39" s="17"/>
      <c r="L39" s="17"/>
      <c r="M39" s="17"/>
      <c r="N39" s="17"/>
      <c r="O39" s="19"/>
      <c r="P39" s="19"/>
      <c r="Q39" s="19"/>
      <c r="R39" s="19"/>
      <c r="S39" s="19"/>
      <c r="T39" s="19"/>
      <c r="U39" s="19"/>
      <c r="V39" s="19"/>
      <c r="W39" s="19"/>
      <c r="X39" s="19"/>
      <c r="Y39" s="19"/>
      <c r="Z39" s="19"/>
      <c r="AA39" s="19"/>
      <c r="AB39" s="19"/>
      <c r="AC39" s="19"/>
      <c r="AD39" s="19"/>
      <c r="AE39" s="19"/>
      <c r="AF39" s="19"/>
      <c r="AG39" s="19"/>
      <c r="AH39" s="19"/>
      <c r="AI39" s="19"/>
      <c r="AJ39" s="19"/>
      <c r="AK39" s="19"/>
      <c r="AL39" s="19"/>
      <c r="AM39" s="19"/>
      <c r="AN39" s="19"/>
      <c r="AO39" s="19"/>
      <c r="AP39" s="15">
        <f t="shared" si="2"/>
        <v>0</v>
      </c>
      <c r="AQ39" s="15">
        <f t="shared" si="1"/>
        <v>0</v>
      </c>
      <c r="AR39" s="40"/>
      <c r="AS39" s="40">
        <f t="shared" si="3"/>
        <v>0</v>
      </c>
      <c r="AT39" s="27"/>
    </row>
    <row r="40" spans="1:46" hidden="1">
      <c r="A40" s="16"/>
      <c r="B40" s="19"/>
      <c r="C40" s="19"/>
      <c r="D40" s="19"/>
      <c r="E40" s="17"/>
      <c r="F40" s="17"/>
      <c r="G40" s="17"/>
      <c r="H40" s="17"/>
      <c r="I40" s="19"/>
      <c r="J40" s="19"/>
      <c r="K40" s="17"/>
      <c r="L40" s="17"/>
      <c r="M40" s="17"/>
      <c r="N40" s="17"/>
      <c r="O40" s="19"/>
      <c r="P40" s="19"/>
      <c r="Q40" s="19"/>
      <c r="R40" s="19"/>
      <c r="S40" s="19"/>
      <c r="T40" s="19"/>
      <c r="U40" s="19"/>
      <c r="V40" s="19"/>
      <c r="W40" s="19"/>
      <c r="X40" s="19"/>
      <c r="Y40" s="19"/>
      <c r="Z40" s="19"/>
      <c r="AA40" s="19"/>
      <c r="AB40" s="19"/>
      <c r="AC40" s="19"/>
      <c r="AD40" s="19"/>
      <c r="AE40" s="19"/>
      <c r="AF40" s="19"/>
      <c r="AG40" s="19"/>
      <c r="AH40" s="19"/>
      <c r="AI40" s="19"/>
      <c r="AJ40" s="19"/>
      <c r="AK40" s="19"/>
      <c r="AL40" s="19"/>
      <c r="AM40" s="19"/>
      <c r="AN40" s="19"/>
      <c r="AO40" s="19"/>
      <c r="AP40" s="15">
        <f t="shared" si="2"/>
        <v>0</v>
      </c>
      <c r="AQ40" s="15">
        <f t="shared" si="1"/>
        <v>0</v>
      </c>
      <c r="AR40" s="40"/>
      <c r="AS40" s="40">
        <f t="shared" si="3"/>
        <v>0</v>
      </c>
      <c r="AT40" s="27"/>
    </row>
    <row r="41" spans="1:46" hidden="1">
      <c r="A41" s="16"/>
      <c r="B41" s="19"/>
      <c r="C41" s="19"/>
      <c r="D41" s="19"/>
      <c r="E41" s="17"/>
      <c r="F41" s="17"/>
      <c r="G41" s="17"/>
      <c r="H41" s="17"/>
      <c r="I41" s="19"/>
      <c r="J41" s="19"/>
      <c r="K41" s="17"/>
      <c r="L41" s="17"/>
      <c r="M41" s="17"/>
      <c r="N41" s="17"/>
      <c r="O41" s="19"/>
      <c r="P41" s="19"/>
      <c r="Q41" s="19"/>
      <c r="R41" s="19"/>
      <c r="S41" s="19"/>
      <c r="T41" s="19"/>
      <c r="U41" s="19"/>
      <c r="V41" s="19"/>
      <c r="W41" s="19"/>
      <c r="X41" s="19"/>
      <c r="Y41" s="19"/>
      <c r="Z41" s="19"/>
      <c r="AA41" s="19"/>
      <c r="AB41" s="19"/>
      <c r="AC41" s="19"/>
      <c r="AD41" s="19"/>
      <c r="AE41" s="19"/>
      <c r="AF41" s="19"/>
      <c r="AG41" s="19"/>
      <c r="AH41" s="19"/>
      <c r="AI41" s="19"/>
      <c r="AJ41" s="19"/>
      <c r="AK41" s="19"/>
      <c r="AL41" s="19"/>
      <c r="AM41" s="19"/>
      <c r="AN41" s="19"/>
      <c r="AO41" s="19"/>
      <c r="AP41" s="15">
        <f t="shared" si="2"/>
        <v>0</v>
      </c>
      <c r="AQ41" s="15">
        <f t="shared" si="1"/>
        <v>0</v>
      </c>
      <c r="AR41" s="40"/>
      <c r="AS41" s="40">
        <f t="shared" si="3"/>
        <v>0</v>
      </c>
      <c r="AT41" s="27"/>
    </row>
    <row r="42" spans="1:46" hidden="1">
      <c r="A42" s="16"/>
      <c r="B42" s="19"/>
      <c r="C42" s="19"/>
      <c r="D42" s="19"/>
      <c r="E42" s="17"/>
      <c r="F42" s="17"/>
      <c r="G42" s="17"/>
      <c r="H42" s="17"/>
      <c r="I42" s="19"/>
      <c r="J42" s="19"/>
      <c r="K42" s="17"/>
      <c r="L42" s="17"/>
      <c r="M42" s="17"/>
      <c r="N42" s="17"/>
      <c r="O42" s="19"/>
      <c r="P42" s="19"/>
      <c r="Q42" s="19"/>
      <c r="R42" s="19"/>
      <c r="S42" s="19"/>
      <c r="T42" s="19"/>
      <c r="U42" s="19"/>
      <c r="V42" s="19"/>
      <c r="W42" s="19"/>
      <c r="X42" s="19"/>
      <c r="Y42" s="19"/>
      <c r="Z42" s="19"/>
      <c r="AA42" s="19"/>
      <c r="AB42" s="19"/>
      <c r="AC42" s="19"/>
      <c r="AD42" s="19"/>
      <c r="AE42" s="19"/>
      <c r="AF42" s="19"/>
      <c r="AG42" s="19"/>
      <c r="AH42" s="19"/>
      <c r="AI42" s="19"/>
      <c r="AJ42" s="19"/>
      <c r="AK42" s="19"/>
      <c r="AL42" s="19"/>
      <c r="AM42" s="19"/>
      <c r="AN42" s="19"/>
      <c r="AO42" s="19"/>
      <c r="AP42" s="15">
        <f t="shared" si="2"/>
        <v>0</v>
      </c>
      <c r="AQ42" s="15">
        <f t="shared" si="1"/>
        <v>0</v>
      </c>
      <c r="AR42" s="40"/>
      <c r="AS42" s="40">
        <f t="shared" si="3"/>
        <v>0</v>
      </c>
      <c r="AT42" s="27"/>
    </row>
    <row r="43" spans="1:46" hidden="1">
      <c r="A43" s="16"/>
      <c r="B43" s="19"/>
      <c r="C43" s="19"/>
      <c r="D43" s="19"/>
      <c r="E43" s="17"/>
      <c r="F43" s="17"/>
      <c r="G43" s="17"/>
      <c r="H43" s="17"/>
      <c r="I43" s="19"/>
      <c r="J43" s="19"/>
      <c r="K43" s="17"/>
      <c r="L43" s="17"/>
      <c r="M43" s="17"/>
      <c r="N43" s="17"/>
      <c r="O43" s="19"/>
      <c r="P43" s="19"/>
      <c r="Q43" s="19"/>
      <c r="R43" s="19"/>
      <c r="S43" s="19"/>
      <c r="T43" s="19"/>
      <c r="U43" s="19"/>
      <c r="V43" s="19"/>
      <c r="W43" s="19"/>
      <c r="X43" s="19"/>
      <c r="Y43" s="19"/>
      <c r="Z43" s="19"/>
      <c r="AA43" s="19"/>
      <c r="AB43" s="19"/>
      <c r="AC43" s="19"/>
      <c r="AD43" s="19"/>
      <c r="AE43" s="19"/>
      <c r="AF43" s="19"/>
      <c r="AG43" s="19"/>
      <c r="AH43" s="19"/>
      <c r="AI43" s="19"/>
      <c r="AJ43" s="19"/>
      <c r="AK43" s="19"/>
      <c r="AL43" s="19"/>
      <c r="AM43" s="19"/>
      <c r="AN43" s="19"/>
      <c r="AO43" s="19"/>
      <c r="AP43" s="15">
        <f t="shared" si="2"/>
        <v>0</v>
      </c>
      <c r="AQ43" s="15">
        <f t="shared" si="1"/>
        <v>0</v>
      </c>
      <c r="AR43" s="40"/>
      <c r="AS43" s="40">
        <f t="shared" si="3"/>
        <v>0</v>
      </c>
      <c r="AT43" s="27"/>
    </row>
    <row r="44" spans="1:46" hidden="1">
      <c r="A44" s="16"/>
      <c r="B44" s="19"/>
      <c r="C44" s="19"/>
      <c r="D44" s="19"/>
      <c r="E44" s="17"/>
      <c r="F44" s="17"/>
      <c r="G44" s="17"/>
      <c r="H44" s="17"/>
      <c r="I44" s="19"/>
      <c r="J44" s="19"/>
      <c r="K44" s="17"/>
      <c r="L44" s="17"/>
      <c r="M44" s="17"/>
      <c r="N44" s="17"/>
      <c r="O44" s="19"/>
      <c r="P44" s="19"/>
      <c r="Q44" s="19"/>
      <c r="R44" s="19"/>
      <c r="S44" s="19"/>
      <c r="T44" s="19"/>
      <c r="U44" s="19"/>
      <c r="V44" s="19"/>
      <c r="W44" s="19"/>
      <c r="X44" s="19"/>
      <c r="Y44" s="19"/>
      <c r="Z44" s="19"/>
      <c r="AA44" s="19"/>
      <c r="AB44" s="19"/>
      <c r="AC44" s="19"/>
      <c r="AD44" s="19"/>
      <c r="AE44" s="19"/>
      <c r="AF44" s="19"/>
      <c r="AG44" s="19"/>
      <c r="AH44" s="19"/>
      <c r="AI44" s="19"/>
      <c r="AJ44" s="19"/>
      <c r="AK44" s="19"/>
      <c r="AL44" s="19"/>
      <c r="AM44" s="19"/>
      <c r="AN44" s="19"/>
      <c r="AO44" s="19"/>
      <c r="AP44" s="15">
        <f t="shared" si="2"/>
        <v>0</v>
      </c>
      <c r="AQ44" s="15">
        <f t="shared" si="1"/>
        <v>0</v>
      </c>
      <c r="AR44" s="40"/>
      <c r="AS44" s="40">
        <f t="shared" si="3"/>
        <v>0</v>
      </c>
      <c r="AT44" s="27"/>
    </row>
    <row r="45" spans="1:46" hidden="1">
      <c r="A45" s="16"/>
      <c r="B45" s="19"/>
      <c r="C45" s="19"/>
      <c r="D45" s="19"/>
      <c r="E45" s="17"/>
      <c r="F45" s="17"/>
      <c r="G45" s="17"/>
      <c r="H45" s="17"/>
      <c r="I45" s="19"/>
      <c r="J45" s="19"/>
      <c r="K45" s="17"/>
      <c r="L45" s="17"/>
      <c r="M45" s="17"/>
      <c r="N45" s="17"/>
      <c r="O45" s="19"/>
      <c r="P45" s="19"/>
      <c r="Q45" s="19"/>
      <c r="R45" s="19"/>
      <c r="S45" s="19"/>
      <c r="T45" s="19"/>
      <c r="U45" s="19"/>
      <c r="V45" s="19"/>
      <c r="W45" s="19"/>
      <c r="X45" s="19"/>
      <c r="Y45" s="19"/>
      <c r="Z45" s="19"/>
      <c r="AA45" s="19"/>
      <c r="AB45" s="19"/>
      <c r="AC45" s="19"/>
      <c r="AD45" s="19"/>
      <c r="AE45" s="19"/>
      <c r="AF45" s="19"/>
      <c r="AG45" s="19"/>
      <c r="AH45" s="19"/>
      <c r="AI45" s="19"/>
      <c r="AJ45" s="19"/>
      <c r="AK45" s="19"/>
      <c r="AL45" s="19"/>
      <c r="AM45" s="19"/>
      <c r="AN45" s="19"/>
      <c r="AO45" s="19"/>
      <c r="AP45" s="15">
        <f t="shared" si="2"/>
        <v>0</v>
      </c>
      <c r="AQ45" s="15">
        <f t="shared" si="1"/>
        <v>0</v>
      </c>
      <c r="AR45" s="40"/>
      <c r="AS45" s="40">
        <f t="shared" si="3"/>
        <v>0</v>
      </c>
      <c r="AT45" s="27"/>
    </row>
    <row r="46" spans="1:46" hidden="1">
      <c r="A46" s="16"/>
      <c r="B46" s="19"/>
      <c r="C46" s="19"/>
      <c r="D46" s="19"/>
      <c r="E46" s="17"/>
      <c r="F46" s="17"/>
      <c r="G46" s="17"/>
      <c r="H46" s="17"/>
      <c r="I46" s="19"/>
      <c r="J46" s="19"/>
      <c r="K46" s="17"/>
      <c r="L46" s="17"/>
      <c r="M46" s="17"/>
      <c r="N46" s="17"/>
      <c r="O46" s="19"/>
      <c r="P46" s="19"/>
      <c r="Q46" s="19"/>
      <c r="R46" s="19"/>
      <c r="S46" s="19"/>
      <c r="T46" s="19"/>
      <c r="U46" s="19"/>
      <c r="V46" s="19"/>
      <c r="W46" s="19"/>
      <c r="X46" s="19"/>
      <c r="Y46" s="19"/>
      <c r="Z46" s="19"/>
      <c r="AA46" s="19"/>
      <c r="AB46" s="19"/>
      <c r="AC46" s="19"/>
      <c r="AD46" s="19"/>
      <c r="AE46" s="19"/>
      <c r="AF46" s="19"/>
      <c r="AG46" s="19"/>
      <c r="AH46" s="19"/>
      <c r="AI46" s="19"/>
      <c r="AJ46" s="19"/>
      <c r="AK46" s="19"/>
      <c r="AL46" s="19"/>
      <c r="AM46" s="19"/>
      <c r="AN46" s="19"/>
      <c r="AO46" s="19"/>
      <c r="AP46" s="15">
        <f t="shared" si="2"/>
        <v>0</v>
      </c>
      <c r="AQ46" s="15">
        <f t="shared" si="1"/>
        <v>0</v>
      </c>
      <c r="AR46" s="40"/>
      <c r="AS46" s="40">
        <f t="shared" si="3"/>
        <v>0</v>
      </c>
      <c r="AT46" s="27"/>
    </row>
    <row r="47" spans="1:46" hidden="1">
      <c r="A47" s="16"/>
      <c r="B47" s="19"/>
      <c r="C47" s="19"/>
      <c r="D47" s="19"/>
      <c r="E47" s="17"/>
      <c r="F47" s="17"/>
      <c r="G47" s="17"/>
      <c r="H47" s="17"/>
      <c r="I47" s="19"/>
      <c r="J47" s="19"/>
      <c r="K47" s="17"/>
      <c r="L47" s="17"/>
      <c r="M47" s="17"/>
      <c r="N47" s="17"/>
      <c r="O47" s="19"/>
      <c r="P47" s="19"/>
      <c r="Q47" s="19"/>
      <c r="R47" s="19"/>
      <c r="S47" s="19"/>
      <c r="T47" s="19"/>
      <c r="U47" s="19"/>
      <c r="V47" s="19"/>
      <c r="W47" s="19"/>
      <c r="X47" s="19"/>
      <c r="Y47" s="19"/>
      <c r="Z47" s="19"/>
      <c r="AA47" s="19"/>
      <c r="AB47" s="19"/>
      <c r="AC47" s="19"/>
      <c r="AD47" s="19"/>
      <c r="AE47" s="19"/>
      <c r="AF47" s="19"/>
      <c r="AG47" s="19"/>
      <c r="AH47" s="19"/>
      <c r="AI47" s="19"/>
      <c r="AJ47" s="19"/>
      <c r="AK47" s="19"/>
      <c r="AL47" s="19"/>
      <c r="AM47" s="19"/>
      <c r="AN47" s="19"/>
      <c r="AO47" s="19"/>
      <c r="AP47" s="15">
        <f t="shared" si="2"/>
        <v>0</v>
      </c>
      <c r="AQ47" s="15">
        <f t="shared" si="1"/>
        <v>0</v>
      </c>
      <c r="AR47" s="40"/>
      <c r="AS47" s="40">
        <f t="shared" si="3"/>
        <v>0</v>
      </c>
      <c r="AT47" s="27"/>
    </row>
    <row r="48" spans="1:46" hidden="1">
      <c r="A48" s="16"/>
      <c r="B48" s="19"/>
      <c r="C48" s="19"/>
      <c r="D48" s="19"/>
      <c r="E48" s="17"/>
      <c r="F48" s="17"/>
      <c r="G48" s="17"/>
      <c r="H48" s="17"/>
      <c r="I48" s="19"/>
      <c r="J48" s="19"/>
      <c r="K48" s="17"/>
      <c r="L48" s="17"/>
      <c r="M48" s="17"/>
      <c r="N48" s="17"/>
      <c r="O48" s="19"/>
      <c r="P48" s="19"/>
      <c r="Q48" s="19"/>
      <c r="R48" s="19"/>
      <c r="S48" s="19"/>
      <c r="T48" s="19"/>
      <c r="U48" s="19"/>
      <c r="V48" s="19"/>
      <c r="W48" s="19"/>
      <c r="X48" s="19"/>
      <c r="Y48" s="19"/>
      <c r="Z48" s="19"/>
      <c r="AA48" s="19"/>
      <c r="AB48" s="19"/>
      <c r="AC48" s="19"/>
      <c r="AD48" s="19"/>
      <c r="AE48" s="19"/>
      <c r="AF48" s="19"/>
      <c r="AG48" s="19"/>
      <c r="AH48" s="19"/>
      <c r="AI48" s="19"/>
      <c r="AJ48" s="19"/>
      <c r="AK48" s="19"/>
      <c r="AL48" s="19"/>
      <c r="AM48" s="19"/>
      <c r="AN48" s="19"/>
      <c r="AO48" s="19"/>
      <c r="AP48" s="15">
        <f t="shared" si="2"/>
        <v>0</v>
      </c>
      <c r="AQ48" s="15">
        <f t="shared" si="1"/>
        <v>0</v>
      </c>
      <c r="AR48" s="40"/>
      <c r="AS48" s="40">
        <f t="shared" si="3"/>
        <v>0</v>
      </c>
      <c r="AT48" s="27"/>
    </row>
    <row r="49" spans="1:46" hidden="1">
      <c r="A49" s="16"/>
      <c r="B49" s="19"/>
      <c r="C49" s="19"/>
      <c r="D49" s="19"/>
      <c r="E49" s="17"/>
      <c r="F49" s="17"/>
      <c r="G49" s="17"/>
      <c r="H49" s="17"/>
      <c r="I49" s="19"/>
      <c r="J49" s="19"/>
      <c r="K49" s="17"/>
      <c r="L49" s="17"/>
      <c r="M49" s="17"/>
      <c r="N49" s="17"/>
      <c r="O49" s="19"/>
      <c r="P49" s="19"/>
      <c r="Q49" s="19"/>
      <c r="R49" s="19"/>
      <c r="S49" s="19"/>
      <c r="T49" s="19"/>
      <c r="U49" s="19"/>
      <c r="V49" s="19"/>
      <c r="W49" s="19"/>
      <c r="X49" s="19"/>
      <c r="Y49" s="19"/>
      <c r="Z49" s="19"/>
      <c r="AA49" s="19"/>
      <c r="AB49" s="19"/>
      <c r="AC49" s="19"/>
      <c r="AD49" s="19"/>
      <c r="AE49" s="19"/>
      <c r="AF49" s="19"/>
      <c r="AG49" s="19"/>
      <c r="AH49" s="19"/>
      <c r="AI49" s="19"/>
      <c r="AJ49" s="19"/>
      <c r="AK49" s="19"/>
      <c r="AL49" s="19"/>
      <c r="AM49" s="19"/>
      <c r="AN49" s="19"/>
      <c r="AO49" s="19"/>
      <c r="AP49" s="15">
        <f t="shared" si="2"/>
        <v>0</v>
      </c>
      <c r="AQ49" s="15">
        <f t="shared" si="1"/>
        <v>0</v>
      </c>
      <c r="AR49" s="40"/>
      <c r="AS49" s="40">
        <f t="shared" si="3"/>
        <v>0</v>
      </c>
      <c r="AT49" s="27"/>
    </row>
    <row r="50" spans="1:46" hidden="1">
      <c r="A50" s="16"/>
      <c r="B50" s="19"/>
      <c r="C50" s="19"/>
      <c r="D50" s="19"/>
      <c r="E50" s="17"/>
      <c r="F50" s="17"/>
      <c r="G50" s="17"/>
      <c r="H50" s="17"/>
      <c r="I50" s="19"/>
      <c r="J50" s="19"/>
      <c r="K50" s="17"/>
      <c r="L50" s="17"/>
      <c r="M50" s="17"/>
      <c r="N50" s="17"/>
      <c r="O50" s="19"/>
      <c r="P50" s="19"/>
      <c r="Q50" s="19"/>
      <c r="R50" s="19"/>
      <c r="S50" s="19"/>
      <c r="T50" s="19"/>
      <c r="U50" s="19"/>
      <c r="V50" s="19"/>
      <c r="W50" s="19"/>
      <c r="X50" s="19"/>
      <c r="Y50" s="19"/>
      <c r="Z50" s="19"/>
      <c r="AA50" s="19"/>
      <c r="AB50" s="19"/>
      <c r="AC50" s="19"/>
      <c r="AD50" s="19"/>
      <c r="AE50" s="19"/>
      <c r="AF50" s="19"/>
      <c r="AG50" s="19"/>
      <c r="AH50" s="19"/>
      <c r="AI50" s="19"/>
      <c r="AJ50" s="19"/>
      <c r="AK50" s="19"/>
      <c r="AL50" s="19"/>
      <c r="AM50" s="19"/>
      <c r="AN50" s="19"/>
      <c r="AO50" s="19"/>
      <c r="AP50" s="15">
        <f t="shared" si="2"/>
        <v>0</v>
      </c>
      <c r="AQ50" s="15">
        <f t="shared" si="1"/>
        <v>0</v>
      </c>
      <c r="AR50" s="40"/>
      <c r="AS50" s="40">
        <f t="shared" si="3"/>
        <v>0</v>
      </c>
      <c r="AT50" s="27"/>
    </row>
    <row r="51" spans="1:46" hidden="1">
      <c r="A51" s="16"/>
      <c r="B51" s="19"/>
      <c r="C51" s="19"/>
      <c r="D51" s="19"/>
      <c r="E51" s="17"/>
      <c r="F51" s="17"/>
      <c r="G51" s="17"/>
      <c r="H51" s="17"/>
      <c r="I51" s="19"/>
      <c r="J51" s="19"/>
      <c r="K51" s="17"/>
      <c r="L51" s="17"/>
      <c r="M51" s="17"/>
      <c r="N51" s="17"/>
      <c r="O51" s="19"/>
      <c r="P51" s="19"/>
      <c r="Q51" s="19"/>
      <c r="R51" s="19"/>
      <c r="S51" s="19"/>
      <c r="T51" s="19"/>
      <c r="U51" s="19"/>
      <c r="V51" s="19"/>
      <c r="W51" s="19"/>
      <c r="X51" s="19"/>
      <c r="Y51" s="19"/>
      <c r="Z51" s="19"/>
      <c r="AA51" s="19"/>
      <c r="AB51" s="19"/>
      <c r="AC51" s="19"/>
      <c r="AD51" s="19"/>
      <c r="AE51" s="19"/>
      <c r="AF51" s="19"/>
      <c r="AG51" s="19"/>
      <c r="AH51" s="19"/>
      <c r="AI51" s="19"/>
      <c r="AJ51" s="19"/>
      <c r="AK51" s="19"/>
      <c r="AL51" s="19"/>
      <c r="AM51" s="19"/>
      <c r="AN51" s="19"/>
      <c r="AO51" s="19"/>
      <c r="AP51" s="15">
        <f t="shared" si="2"/>
        <v>0</v>
      </c>
      <c r="AQ51" s="15">
        <f t="shared" si="1"/>
        <v>0</v>
      </c>
      <c r="AR51" s="40"/>
      <c r="AS51" s="40">
        <f t="shared" si="3"/>
        <v>0</v>
      </c>
      <c r="AT51" s="27"/>
    </row>
    <row r="52" spans="1:46" hidden="1">
      <c r="A52" s="16"/>
      <c r="B52" s="19"/>
      <c r="C52" s="19"/>
      <c r="D52" s="19"/>
      <c r="E52" s="17"/>
      <c r="F52" s="17"/>
      <c r="G52" s="17"/>
      <c r="H52" s="17"/>
      <c r="I52" s="19"/>
      <c r="J52" s="19"/>
      <c r="K52" s="17"/>
      <c r="L52" s="17"/>
      <c r="M52" s="17"/>
      <c r="N52" s="17"/>
      <c r="O52" s="19"/>
      <c r="P52" s="19"/>
      <c r="Q52" s="19"/>
      <c r="R52" s="19"/>
      <c r="S52" s="19"/>
      <c r="T52" s="19"/>
      <c r="U52" s="19"/>
      <c r="V52" s="19"/>
      <c r="W52" s="19"/>
      <c r="X52" s="19"/>
      <c r="Y52" s="19"/>
      <c r="Z52" s="19"/>
      <c r="AA52" s="19"/>
      <c r="AB52" s="19"/>
      <c r="AC52" s="19"/>
      <c r="AD52" s="19"/>
      <c r="AE52" s="19"/>
      <c r="AF52" s="19"/>
      <c r="AG52" s="19"/>
      <c r="AH52" s="19"/>
      <c r="AI52" s="19"/>
      <c r="AJ52" s="19"/>
      <c r="AK52" s="19"/>
      <c r="AL52" s="19"/>
      <c r="AM52" s="19"/>
      <c r="AN52" s="19"/>
      <c r="AO52" s="19"/>
      <c r="AP52" s="15">
        <f t="shared" si="2"/>
        <v>0</v>
      </c>
      <c r="AQ52" s="15">
        <f t="shared" si="1"/>
        <v>0</v>
      </c>
      <c r="AR52" s="40"/>
      <c r="AS52" s="40">
        <f t="shared" si="3"/>
        <v>0</v>
      </c>
      <c r="AT52" s="27"/>
    </row>
    <row r="53" spans="1:46" hidden="1">
      <c r="A53" s="16"/>
      <c r="B53" s="19"/>
      <c r="C53" s="19"/>
      <c r="D53" s="19"/>
      <c r="E53" s="17"/>
      <c r="F53" s="17"/>
      <c r="G53" s="17"/>
      <c r="H53" s="17"/>
      <c r="I53" s="19"/>
      <c r="J53" s="19"/>
      <c r="K53" s="17"/>
      <c r="L53" s="17"/>
      <c r="M53" s="17"/>
      <c r="N53" s="17"/>
      <c r="O53" s="19"/>
      <c r="P53" s="19"/>
      <c r="Q53" s="19"/>
      <c r="R53" s="19"/>
      <c r="S53" s="19"/>
      <c r="T53" s="19"/>
      <c r="U53" s="19"/>
      <c r="V53" s="19"/>
      <c r="W53" s="19"/>
      <c r="X53" s="19"/>
      <c r="Y53" s="19"/>
      <c r="Z53" s="19"/>
      <c r="AA53" s="19"/>
      <c r="AB53" s="19"/>
      <c r="AC53" s="19"/>
      <c r="AD53" s="19"/>
      <c r="AE53" s="19"/>
      <c r="AF53" s="19"/>
      <c r="AG53" s="19"/>
      <c r="AH53" s="19"/>
      <c r="AI53" s="19"/>
      <c r="AJ53" s="19"/>
      <c r="AK53" s="19"/>
      <c r="AL53" s="19"/>
      <c r="AM53" s="19"/>
      <c r="AN53" s="19"/>
      <c r="AO53" s="19"/>
      <c r="AP53" s="15">
        <f t="shared" si="2"/>
        <v>0</v>
      </c>
      <c r="AQ53" s="15">
        <f t="shared" si="1"/>
        <v>0</v>
      </c>
      <c r="AR53" s="40"/>
      <c r="AS53" s="40">
        <f t="shared" si="3"/>
        <v>0</v>
      </c>
      <c r="AT53" s="27"/>
    </row>
    <row r="54" spans="1:46" hidden="1">
      <c r="A54" s="16"/>
      <c r="B54" s="19"/>
      <c r="C54" s="19"/>
      <c r="D54" s="19"/>
      <c r="E54" s="17"/>
      <c r="F54" s="17"/>
      <c r="G54" s="17"/>
      <c r="H54" s="17"/>
      <c r="I54" s="19"/>
      <c r="J54" s="19"/>
      <c r="K54" s="17"/>
      <c r="L54" s="17"/>
      <c r="M54" s="17"/>
      <c r="N54" s="17"/>
      <c r="O54" s="19"/>
      <c r="P54" s="19"/>
      <c r="Q54" s="19"/>
      <c r="R54" s="19"/>
      <c r="S54" s="19"/>
      <c r="T54" s="19"/>
      <c r="U54" s="19"/>
      <c r="V54" s="19"/>
      <c r="W54" s="19"/>
      <c r="X54" s="19"/>
      <c r="Y54" s="19"/>
      <c r="Z54" s="19"/>
      <c r="AA54" s="19"/>
      <c r="AB54" s="19"/>
      <c r="AC54" s="19"/>
      <c r="AD54" s="19"/>
      <c r="AE54" s="19"/>
      <c r="AF54" s="19"/>
      <c r="AG54" s="19"/>
      <c r="AH54" s="19"/>
      <c r="AI54" s="19"/>
      <c r="AJ54" s="19"/>
      <c r="AK54" s="19"/>
      <c r="AL54" s="19"/>
      <c r="AM54" s="19"/>
      <c r="AN54" s="19"/>
      <c r="AO54" s="19"/>
      <c r="AP54" s="15">
        <f t="shared" si="2"/>
        <v>0</v>
      </c>
      <c r="AQ54" s="15">
        <f t="shared" si="1"/>
        <v>0</v>
      </c>
      <c r="AR54" s="40"/>
      <c r="AS54" s="40">
        <f t="shared" si="3"/>
        <v>0</v>
      </c>
      <c r="AT54" s="27"/>
    </row>
    <row r="55" spans="1:46" hidden="1">
      <c r="A55" s="16"/>
      <c r="B55" s="19"/>
      <c r="C55" s="19"/>
      <c r="D55" s="19"/>
      <c r="E55" s="17"/>
      <c r="F55" s="17"/>
      <c r="G55" s="17"/>
      <c r="H55" s="17"/>
      <c r="I55" s="19"/>
      <c r="J55" s="19"/>
      <c r="K55" s="17"/>
      <c r="L55" s="17"/>
      <c r="M55" s="17"/>
      <c r="N55" s="17"/>
      <c r="O55" s="19"/>
      <c r="P55" s="19"/>
      <c r="Q55" s="19"/>
      <c r="R55" s="19"/>
      <c r="S55" s="19"/>
      <c r="T55" s="19"/>
      <c r="U55" s="19"/>
      <c r="V55" s="19"/>
      <c r="W55" s="19"/>
      <c r="X55" s="19"/>
      <c r="Y55" s="19"/>
      <c r="Z55" s="19"/>
      <c r="AA55" s="19"/>
      <c r="AB55" s="19"/>
      <c r="AC55" s="19"/>
      <c r="AD55" s="19"/>
      <c r="AE55" s="19"/>
      <c r="AF55" s="19"/>
      <c r="AG55" s="19"/>
      <c r="AH55" s="19"/>
      <c r="AI55" s="19"/>
      <c r="AJ55" s="19"/>
      <c r="AK55" s="19"/>
      <c r="AL55" s="19"/>
      <c r="AM55" s="19"/>
      <c r="AN55" s="19"/>
      <c r="AO55" s="19"/>
      <c r="AP55" s="15">
        <f t="shared" si="2"/>
        <v>0</v>
      </c>
      <c r="AQ55" s="15">
        <f t="shared" si="1"/>
        <v>0</v>
      </c>
      <c r="AR55" s="40"/>
      <c r="AS55" s="40">
        <f t="shared" si="3"/>
        <v>0</v>
      </c>
      <c r="AT55" s="27"/>
    </row>
    <row r="56" spans="1:46" hidden="1">
      <c r="A56" s="16"/>
      <c r="B56" s="19"/>
      <c r="C56" s="19"/>
      <c r="D56" s="19"/>
      <c r="E56" s="17"/>
      <c r="F56" s="17"/>
      <c r="G56" s="17"/>
      <c r="H56" s="17"/>
      <c r="I56" s="19"/>
      <c r="J56" s="19"/>
      <c r="K56" s="17"/>
      <c r="L56" s="17"/>
      <c r="M56" s="17"/>
      <c r="N56" s="17"/>
      <c r="O56" s="19"/>
      <c r="P56" s="19"/>
      <c r="Q56" s="19"/>
      <c r="R56" s="19"/>
      <c r="S56" s="19"/>
      <c r="T56" s="19"/>
      <c r="U56" s="19"/>
      <c r="V56" s="19"/>
      <c r="W56" s="19"/>
      <c r="X56" s="19"/>
      <c r="Y56" s="19"/>
      <c r="Z56" s="19"/>
      <c r="AA56" s="19"/>
      <c r="AB56" s="19"/>
      <c r="AC56" s="19"/>
      <c r="AD56" s="19"/>
      <c r="AE56" s="19"/>
      <c r="AF56" s="19"/>
      <c r="AG56" s="19"/>
      <c r="AH56" s="19"/>
      <c r="AI56" s="19"/>
      <c r="AJ56" s="19"/>
      <c r="AK56" s="19"/>
      <c r="AL56" s="19"/>
      <c r="AM56" s="19"/>
      <c r="AN56" s="19"/>
      <c r="AO56" s="19"/>
      <c r="AP56" s="15">
        <f t="shared" si="2"/>
        <v>0</v>
      </c>
      <c r="AQ56" s="15">
        <f t="shared" si="1"/>
        <v>0</v>
      </c>
      <c r="AR56" s="40"/>
      <c r="AS56" s="40">
        <f t="shared" si="3"/>
        <v>0</v>
      </c>
      <c r="AT56" s="27"/>
    </row>
    <row r="57" spans="1:46" hidden="1">
      <c r="A57" s="16"/>
      <c r="B57" s="19"/>
      <c r="C57" s="19"/>
      <c r="D57" s="19"/>
      <c r="E57" s="17"/>
      <c r="F57" s="17"/>
      <c r="G57" s="17"/>
      <c r="H57" s="17"/>
      <c r="I57" s="19"/>
      <c r="J57" s="19"/>
      <c r="K57" s="17"/>
      <c r="L57" s="17"/>
      <c r="M57" s="17"/>
      <c r="N57" s="17"/>
      <c r="O57" s="19"/>
      <c r="P57" s="19"/>
      <c r="Q57" s="19"/>
      <c r="R57" s="19"/>
      <c r="S57" s="19"/>
      <c r="T57" s="19"/>
      <c r="U57" s="19"/>
      <c r="V57" s="19"/>
      <c r="W57" s="19"/>
      <c r="X57" s="19"/>
      <c r="Y57" s="19"/>
      <c r="Z57" s="19"/>
      <c r="AA57" s="19"/>
      <c r="AB57" s="19"/>
      <c r="AC57" s="19"/>
      <c r="AD57" s="19"/>
      <c r="AE57" s="19"/>
      <c r="AF57" s="19"/>
      <c r="AG57" s="19"/>
      <c r="AH57" s="19"/>
      <c r="AI57" s="19"/>
      <c r="AJ57" s="19"/>
      <c r="AK57" s="19"/>
      <c r="AL57" s="19"/>
      <c r="AM57" s="19"/>
      <c r="AN57" s="19"/>
      <c r="AO57" s="19"/>
      <c r="AP57" s="15">
        <f t="shared" si="2"/>
        <v>0</v>
      </c>
      <c r="AQ57" s="15">
        <f t="shared" si="1"/>
        <v>0</v>
      </c>
      <c r="AR57" s="40"/>
      <c r="AS57" s="40">
        <f t="shared" si="3"/>
        <v>0</v>
      </c>
      <c r="AT57" s="27"/>
    </row>
    <row r="58" spans="1:46" hidden="1">
      <c r="A58" s="16"/>
      <c r="B58" s="19"/>
      <c r="C58" s="19"/>
      <c r="D58" s="19"/>
      <c r="E58" s="17"/>
      <c r="F58" s="17"/>
      <c r="G58" s="17"/>
      <c r="H58" s="17"/>
      <c r="I58" s="19"/>
      <c r="J58" s="19"/>
      <c r="K58" s="17"/>
      <c r="L58" s="17"/>
      <c r="M58" s="17"/>
      <c r="N58" s="17"/>
      <c r="O58" s="19"/>
      <c r="P58" s="19"/>
      <c r="Q58" s="19"/>
      <c r="R58" s="19"/>
      <c r="S58" s="19"/>
      <c r="T58" s="19"/>
      <c r="U58" s="19"/>
      <c r="V58" s="19"/>
      <c r="W58" s="19"/>
      <c r="X58" s="19"/>
      <c r="Y58" s="19"/>
      <c r="Z58" s="19"/>
      <c r="AA58" s="19"/>
      <c r="AB58" s="19"/>
      <c r="AC58" s="19"/>
      <c r="AD58" s="19"/>
      <c r="AE58" s="19"/>
      <c r="AF58" s="19"/>
      <c r="AG58" s="19"/>
      <c r="AH58" s="19"/>
      <c r="AI58" s="19"/>
      <c r="AJ58" s="19"/>
      <c r="AK58" s="19"/>
      <c r="AL58" s="19"/>
      <c r="AM58" s="19"/>
      <c r="AN58" s="19"/>
      <c r="AO58" s="19"/>
      <c r="AP58" s="15">
        <f t="shared" si="2"/>
        <v>0</v>
      </c>
      <c r="AQ58" s="15">
        <f t="shared" si="1"/>
        <v>0</v>
      </c>
      <c r="AR58" s="40"/>
      <c r="AS58" s="40">
        <f t="shared" si="3"/>
        <v>0</v>
      </c>
      <c r="AT58" s="27"/>
    </row>
    <row r="59" spans="1:46" hidden="1">
      <c r="A59" s="16"/>
      <c r="B59" s="19"/>
      <c r="C59" s="19"/>
      <c r="D59" s="19"/>
      <c r="E59" s="17"/>
      <c r="F59" s="17"/>
      <c r="G59" s="17"/>
      <c r="H59" s="17"/>
      <c r="I59" s="19"/>
      <c r="J59" s="19"/>
      <c r="K59" s="17"/>
      <c r="L59" s="17"/>
      <c r="M59" s="17"/>
      <c r="N59" s="17"/>
      <c r="O59" s="19"/>
      <c r="P59" s="19"/>
      <c r="Q59" s="19"/>
      <c r="R59" s="19"/>
      <c r="S59" s="19"/>
      <c r="T59" s="19"/>
      <c r="U59" s="19"/>
      <c r="V59" s="19"/>
      <c r="W59" s="19"/>
      <c r="X59" s="19"/>
      <c r="Y59" s="19"/>
      <c r="Z59" s="19"/>
      <c r="AA59" s="19"/>
      <c r="AB59" s="19"/>
      <c r="AC59" s="19"/>
      <c r="AD59" s="19"/>
      <c r="AE59" s="19"/>
      <c r="AF59" s="19"/>
      <c r="AG59" s="19"/>
      <c r="AH59" s="19"/>
      <c r="AI59" s="19"/>
      <c r="AJ59" s="19"/>
      <c r="AK59" s="19"/>
      <c r="AL59" s="19"/>
      <c r="AM59" s="19"/>
      <c r="AN59" s="19"/>
      <c r="AO59" s="19"/>
      <c r="AP59" s="15">
        <f t="shared" si="2"/>
        <v>0</v>
      </c>
      <c r="AQ59" s="15">
        <f t="shared" si="1"/>
        <v>0</v>
      </c>
      <c r="AR59" s="40"/>
      <c r="AS59" s="40">
        <f t="shared" si="3"/>
        <v>0</v>
      </c>
      <c r="AT59" s="27"/>
    </row>
    <row r="60" spans="1:46" hidden="1">
      <c r="A60" s="16"/>
      <c r="B60" s="19"/>
      <c r="C60" s="19"/>
      <c r="D60" s="19"/>
      <c r="E60" s="17"/>
      <c r="F60" s="17"/>
      <c r="G60" s="17"/>
      <c r="H60" s="17"/>
      <c r="I60" s="19"/>
      <c r="J60" s="19"/>
      <c r="K60" s="17"/>
      <c r="L60" s="17"/>
      <c r="M60" s="17"/>
      <c r="N60" s="17"/>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5">
        <f t="shared" si="2"/>
        <v>0</v>
      </c>
      <c r="AQ60" s="15">
        <f t="shared" si="1"/>
        <v>0</v>
      </c>
      <c r="AR60" s="40"/>
      <c r="AS60" s="40">
        <f t="shared" si="3"/>
        <v>0</v>
      </c>
      <c r="AT60" s="27"/>
    </row>
    <row r="61" spans="1:46" hidden="1">
      <c r="A61" s="16"/>
      <c r="B61" s="19"/>
      <c r="C61" s="19"/>
      <c r="D61" s="19"/>
      <c r="E61" s="17"/>
      <c r="F61" s="17"/>
      <c r="G61" s="17"/>
      <c r="H61" s="17"/>
      <c r="I61" s="19"/>
      <c r="J61" s="19"/>
      <c r="K61" s="17"/>
      <c r="L61" s="17"/>
      <c r="M61" s="17"/>
      <c r="N61" s="17"/>
      <c r="O61" s="19"/>
      <c r="P61" s="19"/>
      <c r="Q61" s="19"/>
      <c r="R61" s="19"/>
      <c r="S61" s="19"/>
      <c r="T61" s="19"/>
      <c r="U61" s="19"/>
      <c r="V61" s="19"/>
      <c r="W61" s="19"/>
      <c r="X61" s="19"/>
      <c r="Y61" s="19"/>
      <c r="Z61" s="19"/>
      <c r="AA61" s="19"/>
      <c r="AB61" s="19"/>
      <c r="AC61" s="19"/>
      <c r="AD61" s="19"/>
      <c r="AE61" s="19"/>
      <c r="AF61" s="19"/>
      <c r="AG61" s="19"/>
      <c r="AH61" s="19"/>
      <c r="AI61" s="19"/>
      <c r="AJ61" s="19"/>
      <c r="AK61" s="19"/>
      <c r="AL61" s="19"/>
      <c r="AM61" s="19"/>
      <c r="AN61" s="19"/>
      <c r="AO61" s="19"/>
      <c r="AP61" s="15">
        <f t="shared" si="2"/>
        <v>0</v>
      </c>
      <c r="AQ61" s="15">
        <f t="shared" si="1"/>
        <v>0</v>
      </c>
      <c r="AR61" s="40"/>
      <c r="AS61" s="40">
        <f t="shared" si="3"/>
        <v>0</v>
      </c>
      <c r="AT61" s="27"/>
    </row>
    <row r="62" spans="1:46" hidden="1">
      <c r="A62" s="16"/>
      <c r="B62" s="19"/>
      <c r="C62" s="19"/>
      <c r="D62" s="19"/>
      <c r="E62" s="17"/>
      <c r="F62" s="17"/>
      <c r="G62" s="17"/>
      <c r="H62" s="17"/>
      <c r="I62" s="19"/>
      <c r="J62" s="19"/>
      <c r="K62" s="17"/>
      <c r="L62" s="17"/>
      <c r="M62" s="17"/>
      <c r="N62" s="17"/>
      <c r="O62" s="19"/>
      <c r="P62" s="19"/>
      <c r="Q62" s="19"/>
      <c r="R62" s="19"/>
      <c r="S62" s="19"/>
      <c r="T62" s="19"/>
      <c r="U62" s="19"/>
      <c r="V62" s="19"/>
      <c r="W62" s="19"/>
      <c r="X62" s="19"/>
      <c r="Y62" s="19"/>
      <c r="Z62" s="19"/>
      <c r="AA62" s="19"/>
      <c r="AB62" s="19"/>
      <c r="AC62" s="19"/>
      <c r="AD62" s="19"/>
      <c r="AE62" s="19"/>
      <c r="AF62" s="19"/>
      <c r="AG62" s="19"/>
      <c r="AH62" s="19"/>
      <c r="AI62" s="19"/>
      <c r="AJ62" s="19"/>
      <c r="AK62" s="19"/>
      <c r="AL62" s="19"/>
      <c r="AM62" s="19"/>
      <c r="AN62" s="19"/>
      <c r="AO62" s="19"/>
      <c r="AP62" s="15">
        <f t="shared" si="2"/>
        <v>0</v>
      </c>
      <c r="AQ62" s="15">
        <f t="shared" si="1"/>
        <v>0</v>
      </c>
      <c r="AR62" s="40"/>
      <c r="AS62" s="40">
        <f t="shared" si="3"/>
        <v>0</v>
      </c>
      <c r="AT62" s="27"/>
    </row>
    <row r="63" spans="1:46" hidden="1">
      <c r="A63" s="16"/>
      <c r="B63" s="19"/>
      <c r="C63" s="19"/>
      <c r="D63" s="19"/>
      <c r="E63" s="17"/>
      <c r="F63" s="17"/>
      <c r="G63" s="17"/>
      <c r="H63" s="17"/>
      <c r="I63" s="19"/>
      <c r="J63" s="19"/>
      <c r="K63" s="17"/>
      <c r="L63" s="17"/>
      <c r="M63" s="17"/>
      <c r="N63" s="17"/>
      <c r="O63" s="19"/>
      <c r="P63" s="19"/>
      <c r="Q63" s="19"/>
      <c r="R63" s="19"/>
      <c r="S63" s="19"/>
      <c r="T63" s="19"/>
      <c r="U63" s="19"/>
      <c r="V63" s="19"/>
      <c r="W63" s="19"/>
      <c r="X63" s="19"/>
      <c r="Y63" s="19"/>
      <c r="Z63" s="19"/>
      <c r="AA63" s="19"/>
      <c r="AB63" s="19"/>
      <c r="AC63" s="19"/>
      <c r="AD63" s="19"/>
      <c r="AE63" s="19"/>
      <c r="AF63" s="19"/>
      <c r="AG63" s="19"/>
      <c r="AH63" s="19"/>
      <c r="AI63" s="19"/>
      <c r="AJ63" s="19"/>
      <c r="AK63" s="19"/>
      <c r="AL63" s="19"/>
      <c r="AM63" s="19"/>
      <c r="AN63" s="19"/>
      <c r="AO63" s="19"/>
      <c r="AP63" s="15">
        <f t="shared" si="2"/>
        <v>0</v>
      </c>
      <c r="AQ63" s="15">
        <f t="shared" si="1"/>
        <v>0</v>
      </c>
      <c r="AR63" s="40"/>
      <c r="AS63" s="40">
        <f t="shared" si="3"/>
        <v>0</v>
      </c>
      <c r="AT63" s="27"/>
    </row>
    <row r="64" spans="1:46" hidden="1">
      <c r="A64" s="16"/>
      <c r="B64" s="19"/>
      <c r="C64" s="19"/>
      <c r="D64" s="19"/>
      <c r="E64" s="17"/>
      <c r="F64" s="17"/>
      <c r="G64" s="17"/>
      <c r="H64" s="17"/>
      <c r="I64" s="19"/>
      <c r="J64" s="19"/>
      <c r="K64" s="17"/>
      <c r="L64" s="17"/>
      <c r="M64" s="17"/>
      <c r="N64" s="17"/>
      <c r="O64" s="19"/>
      <c r="P64" s="19"/>
      <c r="Q64" s="19"/>
      <c r="R64" s="19"/>
      <c r="S64" s="19"/>
      <c r="T64" s="19"/>
      <c r="U64" s="19"/>
      <c r="V64" s="19"/>
      <c r="W64" s="19"/>
      <c r="X64" s="19"/>
      <c r="Y64" s="19"/>
      <c r="Z64" s="19"/>
      <c r="AA64" s="19"/>
      <c r="AB64" s="19"/>
      <c r="AC64" s="19"/>
      <c r="AD64" s="19"/>
      <c r="AE64" s="19"/>
      <c r="AF64" s="19"/>
      <c r="AG64" s="19"/>
      <c r="AH64" s="19"/>
      <c r="AI64" s="19"/>
      <c r="AJ64" s="19"/>
      <c r="AK64" s="19"/>
      <c r="AL64" s="19"/>
      <c r="AM64" s="19"/>
      <c r="AN64" s="19"/>
      <c r="AO64" s="19"/>
      <c r="AP64" s="15">
        <f t="shared" si="2"/>
        <v>0</v>
      </c>
      <c r="AQ64" s="15">
        <f t="shared" si="1"/>
        <v>0</v>
      </c>
      <c r="AR64" s="40"/>
      <c r="AS64" s="40">
        <f t="shared" si="3"/>
        <v>0</v>
      </c>
      <c r="AT64" s="27"/>
    </row>
    <row r="65" spans="1:46" hidden="1">
      <c r="A65" s="16"/>
      <c r="B65" s="19"/>
      <c r="C65" s="19"/>
      <c r="D65" s="19"/>
      <c r="E65" s="17"/>
      <c r="F65" s="17"/>
      <c r="G65" s="17"/>
      <c r="H65" s="17"/>
      <c r="I65" s="19"/>
      <c r="J65" s="19"/>
      <c r="K65" s="17"/>
      <c r="L65" s="17"/>
      <c r="M65" s="17"/>
      <c r="N65" s="17"/>
      <c r="O65" s="19"/>
      <c r="P65" s="19"/>
      <c r="Q65" s="19"/>
      <c r="R65" s="19"/>
      <c r="S65" s="19"/>
      <c r="T65" s="19"/>
      <c r="U65" s="19"/>
      <c r="V65" s="19"/>
      <c r="W65" s="19"/>
      <c r="X65" s="19"/>
      <c r="Y65" s="19"/>
      <c r="Z65" s="19"/>
      <c r="AA65" s="19"/>
      <c r="AB65" s="19"/>
      <c r="AC65" s="19"/>
      <c r="AD65" s="19"/>
      <c r="AE65" s="19"/>
      <c r="AF65" s="19"/>
      <c r="AG65" s="19"/>
      <c r="AH65" s="19"/>
      <c r="AI65" s="19"/>
      <c r="AJ65" s="19"/>
      <c r="AK65" s="19"/>
      <c r="AL65" s="19"/>
      <c r="AM65" s="19"/>
      <c r="AN65" s="19"/>
      <c r="AO65" s="19"/>
      <c r="AP65" s="15">
        <f t="shared" si="2"/>
        <v>0</v>
      </c>
      <c r="AQ65" s="15">
        <f t="shared" si="1"/>
        <v>0</v>
      </c>
      <c r="AR65" s="40"/>
      <c r="AS65" s="40">
        <f t="shared" si="3"/>
        <v>0</v>
      </c>
      <c r="AT65" s="27"/>
    </row>
    <row r="66" spans="1:46" hidden="1">
      <c r="A66" s="16"/>
      <c r="B66" s="19"/>
      <c r="C66" s="19"/>
      <c r="D66" s="19"/>
      <c r="E66" s="17"/>
      <c r="F66" s="17"/>
      <c r="G66" s="17"/>
      <c r="H66" s="17"/>
      <c r="I66" s="19"/>
      <c r="J66" s="19"/>
      <c r="K66" s="17"/>
      <c r="L66" s="17"/>
      <c r="M66" s="17"/>
      <c r="N66" s="17"/>
      <c r="O66" s="19"/>
      <c r="P66" s="19"/>
      <c r="Q66" s="19"/>
      <c r="R66" s="19"/>
      <c r="S66" s="19"/>
      <c r="T66" s="19"/>
      <c r="U66" s="19"/>
      <c r="V66" s="19"/>
      <c r="W66" s="19"/>
      <c r="X66" s="19"/>
      <c r="Y66" s="19"/>
      <c r="Z66" s="19"/>
      <c r="AA66" s="19"/>
      <c r="AB66" s="19"/>
      <c r="AC66" s="19"/>
      <c r="AD66" s="19"/>
      <c r="AE66" s="19"/>
      <c r="AF66" s="19"/>
      <c r="AG66" s="19"/>
      <c r="AH66" s="19"/>
      <c r="AI66" s="19"/>
      <c r="AJ66" s="19"/>
      <c r="AK66" s="19"/>
      <c r="AL66" s="19"/>
      <c r="AM66" s="19"/>
      <c r="AN66" s="19"/>
      <c r="AO66" s="19"/>
      <c r="AP66" s="15">
        <f t="shared" si="2"/>
        <v>0</v>
      </c>
      <c r="AQ66" s="15">
        <f t="shared" si="1"/>
        <v>0</v>
      </c>
      <c r="AR66" s="40"/>
      <c r="AS66" s="40">
        <f t="shared" ref="AS66:AS97" si="4">IFERROR(AR66/$AR$102,0)*100</f>
        <v>0</v>
      </c>
      <c r="AT66" s="27"/>
    </row>
    <row r="67" spans="1:46" hidden="1">
      <c r="A67" s="16"/>
      <c r="B67" s="19"/>
      <c r="C67" s="19"/>
      <c r="D67" s="19"/>
      <c r="E67" s="17"/>
      <c r="F67" s="17"/>
      <c r="G67" s="17"/>
      <c r="H67" s="17"/>
      <c r="I67" s="19"/>
      <c r="J67" s="19"/>
      <c r="K67" s="17"/>
      <c r="L67" s="17"/>
      <c r="M67" s="17"/>
      <c r="N67" s="17"/>
      <c r="O67" s="19"/>
      <c r="P67" s="19"/>
      <c r="Q67" s="19"/>
      <c r="R67" s="19"/>
      <c r="S67" s="19"/>
      <c r="T67" s="19"/>
      <c r="U67" s="19"/>
      <c r="V67" s="19"/>
      <c r="W67" s="19"/>
      <c r="X67" s="19"/>
      <c r="Y67" s="19"/>
      <c r="Z67" s="19"/>
      <c r="AA67" s="19"/>
      <c r="AB67" s="19"/>
      <c r="AC67" s="19"/>
      <c r="AD67" s="19"/>
      <c r="AE67" s="19"/>
      <c r="AF67" s="19"/>
      <c r="AG67" s="19"/>
      <c r="AH67" s="19"/>
      <c r="AI67" s="19"/>
      <c r="AJ67" s="19"/>
      <c r="AK67" s="19"/>
      <c r="AL67" s="19"/>
      <c r="AM67" s="19"/>
      <c r="AN67" s="19"/>
      <c r="AO67" s="19"/>
      <c r="AP67" s="15">
        <f t="shared" si="2"/>
        <v>0</v>
      </c>
      <c r="AQ67" s="15">
        <f t="shared" ref="AQ67:AQ102" si="5">SUMIFS(B67:AO67,$B$103:$AO$103,"X")</f>
        <v>0</v>
      </c>
      <c r="AR67" s="40"/>
      <c r="AS67" s="40">
        <f t="shared" si="4"/>
        <v>0</v>
      </c>
      <c r="AT67" s="27"/>
    </row>
    <row r="68" spans="1:46" hidden="1">
      <c r="A68" s="16"/>
      <c r="B68" s="19"/>
      <c r="C68" s="19"/>
      <c r="D68" s="19"/>
      <c r="E68" s="17"/>
      <c r="F68" s="17"/>
      <c r="G68" s="17"/>
      <c r="H68" s="17"/>
      <c r="I68" s="19"/>
      <c r="J68" s="19"/>
      <c r="K68" s="17"/>
      <c r="L68" s="17"/>
      <c r="M68" s="17"/>
      <c r="N68" s="17"/>
      <c r="O68" s="19"/>
      <c r="P68" s="19"/>
      <c r="Q68" s="19"/>
      <c r="R68" s="19"/>
      <c r="S68" s="19"/>
      <c r="T68" s="19"/>
      <c r="U68" s="19"/>
      <c r="V68" s="19"/>
      <c r="W68" s="19"/>
      <c r="X68" s="19"/>
      <c r="Y68" s="19"/>
      <c r="Z68" s="19"/>
      <c r="AA68" s="19"/>
      <c r="AB68" s="19"/>
      <c r="AC68" s="19"/>
      <c r="AD68" s="19"/>
      <c r="AE68" s="19"/>
      <c r="AF68" s="19"/>
      <c r="AG68" s="19"/>
      <c r="AH68" s="19"/>
      <c r="AI68" s="19"/>
      <c r="AJ68" s="19"/>
      <c r="AK68" s="19"/>
      <c r="AL68" s="19"/>
      <c r="AM68" s="19"/>
      <c r="AN68" s="19"/>
      <c r="AO68" s="19"/>
      <c r="AP68" s="15">
        <f t="shared" ref="AP68:AP102" si="6">SUMIF($B$106:$U$106,"X",B68:U68)</f>
        <v>0</v>
      </c>
      <c r="AQ68" s="15">
        <f t="shared" si="5"/>
        <v>0</v>
      </c>
      <c r="AR68" s="40"/>
      <c r="AS68" s="40">
        <f t="shared" si="4"/>
        <v>0</v>
      </c>
      <c r="AT68" s="27"/>
    </row>
    <row r="69" spans="1:46" hidden="1">
      <c r="A69" s="16"/>
      <c r="B69" s="19"/>
      <c r="C69" s="19"/>
      <c r="D69" s="19"/>
      <c r="E69" s="17"/>
      <c r="F69" s="17"/>
      <c r="G69" s="17"/>
      <c r="H69" s="17"/>
      <c r="I69" s="19"/>
      <c r="J69" s="19"/>
      <c r="K69" s="17"/>
      <c r="L69" s="17"/>
      <c r="M69" s="17"/>
      <c r="N69" s="17"/>
      <c r="O69" s="19"/>
      <c r="P69" s="19"/>
      <c r="Q69" s="19"/>
      <c r="R69" s="19"/>
      <c r="S69" s="19"/>
      <c r="T69" s="19"/>
      <c r="U69" s="19"/>
      <c r="V69" s="19"/>
      <c r="W69" s="19"/>
      <c r="X69" s="19"/>
      <c r="Y69" s="19"/>
      <c r="Z69" s="19"/>
      <c r="AA69" s="19"/>
      <c r="AB69" s="19"/>
      <c r="AC69" s="19"/>
      <c r="AD69" s="19"/>
      <c r="AE69" s="19"/>
      <c r="AF69" s="19"/>
      <c r="AG69" s="19"/>
      <c r="AH69" s="19"/>
      <c r="AI69" s="19"/>
      <c r="AJ69" s="19"/>
      <c r="AK69" s="19"/>
      <c r="AL69" s="19"/>
      <c r="AM69" s="19"/>
      <c r="AN69" s="19"/>
      <c r="AO69" s="19"/>
      <c r="AP69" s="15">
        <f t="shared" si="6"/>
        <v>0</v>
      </c>
      <c r="AQ69" s="15">
        <f t="shared" si="5"/>
        <v>0</v>
      </c>
      <c r="AR69" s="40"/>
      <c r="AS69" s="40">
        <f t="shared" si="4"/>
        <v>0</v>
      </c>
      <c r="AT69" s="27"/>
    </row>
    <row r="70" spans="1:46" hidden="1">
      <c r="A70" s="16"/>
      <c r="B70" s="19"/>
      <c r="C70" s="19"/>
      <c r="D70" s="19"/>
      <c r="E70" s="17"/>
      <c r="F70" s="17"/>
      <c r="G70" s="17"/>
      <c r="H70" s="17"/>
      <c r="I70" s="19"/>
      <c r="J70" s="19"/>
      <c r="K70" s="17"/>
      <c r="L70" s="17"/>
      <c r="M70" s="17"/>
      <c r="N70" s="17"/>
      <c r="O70" s="19"/>
      <c r="P70" s="19"/>
      <c r="Q70" s="19"/>
      <c r="R70" s="19"/>
      <c r="S70" s="19"/>
      <c r="T70" s="19"/>
      <c r="U70" s="19"/>
      <c r="V70" s="19"/>
      <c r="W70" s="19"/>
      <c r="X70" s="19"/>
      <c r="Y70" s="19"/>
      <c r="Z70" s="19"/>
      <c r="AA70" s="19"/>
      <c r="AB70" s="19"/>
      <c r="AC70" s="19"/>
      <c r="AD70" s="19"/>
      <c r="AE70" s="19"/>
      <c r="AF70" s="19"/>
      <c r="AG70" s="19"/>
      <c r="AH70" s="19"/>
      <c r="AI70" s="19"/>
      <c r="AJ70" s="19"/>
      <c r="AK70" s="19"/>
      <c r="AL70" s="19"/>
      <c r="AM70" s="19"/>
      <c r="AN70" s="19"/>
      <c r="AO70" s="19"/>
      <c r="AP70" s="15">
        <f t="shared" si="6"/>
        <v>0</v>
      </c>
      <c r="AQ70" s="15">
        <f t="shared" si="5"/>
        <v>0</v>
      </c>
      <c r="AR70" s="40"/>
      <c r="AS70" s="40">
        <f t="shared" si="4"/>
        <v>0</v>
      </c>
      <c r="AT70" s="27"/>
    </row>
    <row r="71" spans="1:46" hidden="1">
      <c r="A71" s="16"/>
      <c r="B71" s="19"/>
      <c r="C71" s="19"/>
      <c r="D71" s="19"/>
      <c r="E71" s="17"/>
      <c r="F71" s="17"/>
      <c r="G71" s="17"/>
      <c r="H71" s="17"/>
      <c r="I71" s="19"/>
      <c r="J71" s="19"/>
      <c r="K71" s="17"/>
      <c r="L71" s="17"/>
      <c r="M71" s="17"/>
      <c r="N71" s="17"/>
      <c r="O71" s="19"/>
      <c r="P71" s="19"/>
      <c r="Q71" s="19"/>
      <c r="R71" s="19"/>
      <c r="S71" s="19"/>
      <c r="T71" s="19"/>
      <c r="U71" s="19"/>
      <c r="V71" s="19"/>
      <c r="W71" s="19"/>
      <c r="X71" s="19"/>
      <c r="Y71" s="19"/>
      <c r="Z71" s="19"/>
      <c r="AA71" s="19"/>
      <c r="AB71" s="19"/>
      <c r="AC71" s="19"/>
      <c r="AD71" s="19"/>
      <c r="AE71" s="19"/>
      <c r="AF71" s="19"/>
      <c r="AG71" s="19"/>
      <c r="AH71" s="19"/>
      <c r="AI71" s="19"/>
      <c r="AJ71" s="19"/>
      <c r="AK71" s="19"/>
      <c r="AL71" s="19"/>
      <c r="AM71" s="19"/>
      <c r="AN71" s="19"/>
      <c r="AO71" s="19"/>
      <c r="AP71" s="15">
        <f t="shared" si="6"/>
        <v>0</v>
      </c>
      <c r="AQ71" s="15">
        <f t="shared" si="5"/>
        <v>0</v>
      </c>
      <c r="AR71" s="40"/>
      <c r="AS71" s="40">
        <f t="shared" si="4"/>
        <v>0</v>
      </c>
      <c r="AT71" s="27"/>
    </row>
    <row r="72" spans="1:46" hidden="1">
      <c r="A72" s="16"/>
      <c r="B72" s="19"/>
      <c r="C72" s="19"/>
      <c r="D72" s="19"/>
      <c r="E72" s="17"/>
      <c r="F72" s="17"/>
      <c r="G72" s="17"/>
      <c r="H72" s="17"/>
      <c r="I72" s="19"/>
      <c r="J72" s="19"/>
      <c r="K72" s="17"/>
      <c r="L72" s="17"/>
      <c r="M72" s="17"/>
      <c r="N72" s="17"/>
      <c r="O72" s="19"/>
      <c r="P72" s="19"/>
      <c r="Q72" s="19"/>
      <c r="R72" s="19"/>
      <c r="S72" s="19"/>
      <c r="T72" s="19"/>
      <c r="U72" s="19"/>
      <c r="V72" s="19"/>
      <c r="W72" s="19"/>
      <c r="X72" s="19"/>
      <c r="Y72" s="19"/>
      <c r="Z72" s="19"/>
      <c r="AA72" s="19"/>
      <c r="AB72" s="19"/>
      <c r="AC72" s="19"/>
      <c r="AD72" s="19"/>
      <c r="AE72" s="19"/>
      <c r="AF72" s="19"/>
      <c r="AG72" s="19"/>
      <c r="AH72" s="19"/>
      <c r="AI72" s="19"/>
      <c r="AJ72" s="19"/>
      <c r="AK72" s="19"/>
      <c r="AL72" s="19"/>
      <c r="AM72" s="19"/>
      <c r="AN72" s="19"/>
      <c r="AO72" s="19"/>
      <c r="AP72" s="15">
        <f t="shared" si="6"/>
        <v>0</v>
      </c>
      <c r="AQ72" s="15">
        <f t="shared" si="5"/>
        <v>0</v>
      </c>
      <c r="AR72" s="40"/>
      <c r="AS72" s="40">
        <f t="shared" si="4"/>
        <v>0</v>
      </c>
      <c r="AT72" s="27"/>
    </row>
    <row r="73" spans="1:46" hidden="1">
      <c r="A73" s="16"/>
      <c r="B73" s="19"/>
      <c r="C73" s="19"/>
      <c r="D73" s="19"/>
      <c r="E73" s="17"/>
      <c r="F73" s="17"/>
      <c r="G73" s="17"/>
      <c r="H73" s="17"/>
      <c r="I73" s="19"/>
      <c r="J73" s="19"/>
      <c r="K73" s="17"/>
      <c r="L73" s="17"/>
      <c r="M73" s="17"/>
      <c r="N73" s="17"/>
      <c r="O73" s="19"/>
      <c r="P73" s="19"/>
      <c r="Q73" s="19"/>
      <c r="R73" s="19"/>
      <c r="S73" s="19"/>
      <c r="T73" s="19"/>
      <c r="U73" s="19"/>
      <c r="V73" s="19"/>
      <c r="W73" s="19"/>
      <c r="X73" s="19"/>
      <c r="Y73" s="19"/>
      <c r="Z73" s="19"/>
      <c r="AA73" s="19"/>
      <c r="AB73" s="19"/>
      <c r="AC73" s="19"/>
      <c r="AD73" s="19"/>
      <c r="AE73" s="19"/>
      <c r="AF73" s="19"/>
      <c r="AG73" s="19"/>
      <c r="AH73" s="19"/>
      <c r="AI73" s="19"/>
      <c r="AJ73" s="19"/>
      <c r="AK73" s="19"/>
      <c r="AL73" s="19"/>
      <c r="AM73" s="19"/>
      <c r="AN73" s="19"/>
      <c r="AO73" s="19"/>
      <c r="AP73" s="15">
        <f t="shared" si="6"/>
        <v>0</v>
      </c>
      <c r="AQ73" s="15">
        <f t="shared" si="5"/>
        <v>0</v>
      </c>
      <c r="AR73" s="40"/>
      <c r="AS73" s="40">
        <f t="shared" si="4"/>
        <v>0</v>
      </c>
      <c r="AT73" s="27"/>
    </row>
    <row r="74" spans="1:46" hidden="1">
      <c r="A74" s="16"/>
      <c r="B74" s="19"/>
      <c r="C74" s="19"/>
      <c r="D74" s="19"/>
      <c r="E74" s="17"/>
      <c r="F74" s="17"/>
      <c r="G74" s="17"/>
      <c r="H74" s="17"/>
      <c r="I74" s="19"/>
      <c r="J74" s="19"/>
      <c r="K74" s="17"/>
      <c r="L74" s="17"/>
      <c r="M74" s="17"/>
      <c r="N74" s="17"/>
      <c r="O74" s="19"/>
      <c r="P74" s="19"/>
      <c r="Q74" s="19"/>
      <c r="R74" s="19"/>
      <c r="S74" s="19"/>
      <c r="T74" s="19"/>
      <c r="U74" s="19"/>
      <c r="V74" s="19"/>
      <c r="W74" s="19"/>
      <c r="X74" s="19"/>
      <c r="Y74" s="19"/>
      <c r="Z74" s="19"/>
      <c r="AA74" s="19"/>
      <c r="AB74" s="19"/>
      <c r="AC74" s="19"/>
      <c r="AD74" s="19"/>
      <c r="AE74" s="19"/>
      <c r="AF74" s="19"/>
      <c r="AG74" s="19"/>
      <c r="AH74" s="19"/>
      <c r="AI74" s="19"/>
      <c r="AJ74" s="19"/>
      <c r="AK74" s="19"/>
      <c r="AL74" s="19"/>
      <c r="AM74" s="19"/>
      <c r="AN74" s="19"/>
      <c r="AO74" s="19"/>
      <c r="AP74" s="15">
        <f t="shared" si="6"/>
        <v>0</v>
      </c>
      <c r="AQ74" s="15">
        <f t="shared" si="5"/>
        <v>0</v>
      </c>
      <c r="AR74" s="40"/>
      <c r="AS74" s="40">
        <f t="shared" si="4"/>
        <v>0</v>
      </c>
      <c r="AT74" s="27"/>
    </row>
    <row r="75" spans="1:46" hidden="1">
      <c r="A75" s="16"/>
      <c r="B75" s="19"/>
      <c r="C75" s="19"/>
      <c r="D75" s="19"/>
      <c r="E75" s="17"/>
      <c r="F75" s="17"/>
      <c r="G75" s="17"/>
      <c r="H75" s="17"/>
      <c r="I75" s="19"/>
      <c r="J75" s="19"/>
      <c r="K75" s="17"/>
      <c r="L75" s="17"/>
      <c r="M75" s="17"/>
      <c r="N75" s="17"/>
      <c r="O75" s="19"/>
      <c r="P75" s="19"/>
      <c r="Q75" s="19"/>
      <c r="R75" s="19"/>
      <c r="S75" s="19"/>
      <c r="T75" s="19"/>
      <c r="U75" s="19"/>
      <c r="V75" s="19"/>
      <c r="W75" s="19"/>
      <c r="X75" s="19"/>
      <c r="Y75" s="19"/>
      <c r="Z75" s="19"/>
      <c r="AA75" s="19"/>
      <c r="AB75" s="19"/>
      <c r="AC75" s="19"/>
      <c r="AD75" s="19"/>
      <c r="AE75" s="19"/>
      <c r="AF75" s="19"/>
      <c r="AG75" s="19"/>
      <c r="AH75" s="19"/>
      <c r="AI75" s="19"/>
      <c r="AJ75" s="19"/>
      <c r="AK75" s="19"/>
      <c r="AL75" s="19"/>
      <c r="AM75" s="19"/>
      <c r="AN75" s="19"/>
      <c r="AO75" s="19"/>
      <c r="AP75" s="15">
        <f t="shared" si="6"/>
        <v>0</v>
      </c>
      <c r="AQ75" s="15">
        <f t="shared" si="5"/>
        <v>0</v>
      </c>
      <c r="AR75" s="40"/>
      <c r="AS75" s="40">
        <f t="shared" si="4"/>
        <v>0</v>
      </c>
      <c r="AT75" s="27"/>
    </row>
    <row r="76" spans="1:46" hidden="1">
      <c r="A76" s="16"/>
      <c r="B76" s="19"/>
      <c r="C76" s="19"/>
      <c r="D76" s="19"/>
      <c r="E76" s="17"/>
      <c r="F76" s="17"/>
      <c r="G76" s="17"/>
      <c r="H76" s="17"/>
      <c r="I76" s="19"/>
      <c r="J76" s="19"/>
      <c r="K76" s="17"/>
      <c r="L76" s="17"/>
      <c r="M76" s="17"/>
      <c r="N76" s="17"/>
      <c r="O76" s="19"/>
      <c r="P76" s="19"/>
      <c r="Q76" s="19"/>
      <c r="R76" s="19"/>
      <c r="S76" s="19"/>
      <c r="T76" s="19"/>
      <c r="U76" s="19"/>
      <c r="V76" s="19"/>
      <c r="W76" s="19"/>
      <c r="X76" s="19"/>
      <c r="Y76" s="19"/>
      <c r="Z76" s="19"/>
      <c r="AA76" s="19"/>
      <c r="AB76" s="19"/>
      <c r="AC76" s="19"/>
      <c r="AD76" s="19"/>
      <c r="AE76" s="19"/>
      <c r="AF76" s="19"/>
      <c r="AG76" s="19"/>
      <c r="AH76" s="19"/>
      <c r="AI76" s="19"/>
      <c r="AJ76" s="19"/>
      <c r="AK76" s="19"/>
      <c r="AL76" s="19"/>
      <c r="AM76" s="19"/>
      <c r="AN76" s="19"/>
      <c r="AO76" s="19"/>
      <c r="AP76" s="15">
        <f t="shared" si="6"/>
        <v>0</v>
      </c>
      <c r="AQ76" s="15">
        <f t="shared" si="5"/>
        <v>0</v>
      </c>
      <c r="AR76" s="40"/>
      <c r="AS76" s="40">
        <f t="shared" si="4"/>
        <v>0</v>
      </c>
      <c r="AT76" s="27"/>
    </row>
    <row r="77" spans="1:46" hidden="1">
      <c r="A77" s="16"/>
      <c r="B77" s="19"/>
      <c r="C77" s="19"/>
      <c r="D77" s="19"/>
      <c r="E77" s="17"/>
      <c r="F77" s="17"/>
      <c r="G77" s="17"/>
      <c r="H77" s="17"/>
      <c r="I77" s="19"/>
      <c r="J77" s="19"/>
      <c r="K77" s="17"/>
      <c r="L77" s="17"/>
      <c r="M77" s="17"/>
      <c r="N77" s="17"/>
      <c r="O77" s="19"/>
      <c r="P77" s="19"/>
      <c r="Q77" s="19"/>
      <c r="R77" s="19"/>
      <c r="S77" s="19"/>
      <c r="T77" s="19"/>
      <c r="U77" s="19"/>
      <c r="V77" s="19"/>
      <c r="W77" s="19"/>
      <c r="X77" s="19"/>
      <c r="Y77" s="19"/>
      <c r="Z77" s="19"/>
      <c r="AA77" s="19"/>
      <c r="AB77" s="19"/>
      <c r="AC77" s="19"/>
      <c r="AD77" s="19"/>
      <c r="AE77" s="19"/>
      <c r="AF77" s="19"/>
      <c r="AG77" s="19"/>
      <c r="AH77" s="19"/>
      <c r="AI77" s="19"/>
      <c r="AJ77" s="19"/>
      <c r="AK77" s="19"/>
      <c r="AL77" s="19"/>
      <c r="AM77" s="19"/>
      <c r="AN77" s="19"/>
      <c r="AO77" s="19"/>
      <c r="AP77" s="15">
        <f t="shared" si="6"/>
        <v>0</v>
      </c>
      <c r="AQ77" s="15">
        <f t="shared" si="5"/>
        <v>0</v>
      </c>
      <c r="AR77" s="40"/>
      <c r="AS77" s="40">
        <f t="shared" si="4"/>
        <v>0</v>
      </c>
      <c r="AT77" s="27"/>
    </row>
    <row r="78" spans="1:46" hidden="1">
      <c r="A78" s="16"/>
      <c r="B78" s="19"/>
      <c r="C78" s="19"/>
      <c r="D78" s="19"/>
      <c r="E78" s="17"/>
      <c r="F78" s="17"/>
      <c r="G78" s="17"/>
      <c r="H78" s="17"/>
      <c r="I78" s="19"/>
      <c r="J78" s="19"/>
      <c r="K78" s="17"/>
      <c r="L78" s="17"/>
      <c r="M78" s="17"/>
      <c r="N78" s="17"/>
      <c r="O78" s="19"/>
      <c r="P78" s="19"/>
      <c r="Q78" s="19"/>
      <c r="R78" s="19"/>
      <c r="S78" s="19"/>
      <c r="T78" s="19"/>
      <c r="U78" s="19"/>
      <c r="V78" s="19"/>
      <c r="W78" s="19"/>
      <c r="X78" s="19"/>
      <c r="Y78" s="19"/>
      <c r="Z78" s="19"/>
      <c r="AA78" s="19"/>
      <c r="AB78" s="19"/>
      <c r="AC78" s="19"/>
      <c r="AD78" s="19"/>
      <c r="AE78" s="19"/>
      <c r="AF78" s="19"/>
      <c r="AG78" s="19"/>
      <c r="AH78" s="19"/>
      <c r="AI78" s="19"/>
      <c r="AJ78" s="19"/>
      <c r="AK78" s="19"/>
      <c r="AL78" s="19"/>
      <c r="AM78" s="19"/>
      <c r="AN78" s="19"/>
      <c r="AO78" s="19"/>
      <c r="AP78" s="15">
        <f t="shared" si="6"/>
        <v>0</v>
      </c>
      <c r="AQ78" s="15">
        <f t="shared" si="5"/>
        <v>0</v>
      </c>
      <c r="AR78" s="40"/>
      <c r="AS78" s="40">
        <f t="shared" si="4"/>
        <v>0</v>
      </c>
      <c r="AT78" s="27"/>
    </row>
    <row r="79" spans="1:46" hidden="1">
      <c r="A79" s="16"/>
      <c r="B79" s="19"/>
      <c r="C79" s="19"/>
      <c r="D79" s="19"/>
      <c r="E79" s="17"/>
      <c r="F79" s="17"/>
      <c r="G79" s="17"/>
      <c r="H79" s="17"/>
      <c r="I79" s="19"/>
      <c r="J79" s="19"/>
      <c r="K79" s="17"/>
      <c r="L79" s="17"/>
      <c r="M79" s="17"/>
      <c r="N79" s="17"/>
      <c r="O79" s="19"/>
      <c r="P79" s="19"/>
      <c r="Q79" s="19"/>
      <c r="R79" s="19"/>
      <c r="S79" s="19"/>
      <c r="T79" s="19"/>
      <c r="U79" s="19"/>
      <c r="V79" s="19"/>
      <c r="W79" s="19"/>
      <c r="X79" s="19"/>
      <c r="Y79" s="19"/>
      <c r="Z79" s="19"/>
      <c r="AA79" s="19"/>
      <c r="AB79" s="19"/>
      <c r="AC79" s="19"/>
      <c r="AD79" s="19"/>
      <c r="AE79" s="19"/>
      <c r="AF79" s="19"/>
      <c r="AG79" s="19"/>
      <c r="AH79" s="19"/>
      <c r="AI79" s="19"/>
      <c r="AJ79" s="19"/>
      <c r="AK79" s="19"/>
      <c r="AL79" s="19"/>
      <c r="AM79" s="19"/>
      <c r="AN79" s="19"/>
      <c r="AO79" s="19"/>
      <c r="AP79" s="15">
        <f t="shared" si="6"/>
        <v>0</v>
      </c>
      <c r="AQ79" s="15">
        <f t="shared" si="5"/>
        <v>0</v>
      </c>
      <c r="AR79" s="40"/>
      <c r="AS79" s="40">
        <f t="shared" si="4"/>
        <v>0</v>
      </c>
      <c r="AT79" s="27"/>
    </row>
    <row r="80" spans="1:46" hidden="1">
      <c r="A80" s="16"/>
      <c r="B80" s="19"/>
      <c r="C80" s="19"/>
      <c r="D80" s="19"/>
      <c r="E80" s="17"/>
      <c r="F80" s="17"/>
      <c r="G80" s="17"/>
      <c r="H80" s="17"/>
      <c r="I80" s="19"/>
      <c r="J80" s="19"/>
      <c r="K80" s="17"/>
      <c r="L80" s="17"/>
      <c r="M80" s="17"/>
      <c r="N80" s="17"/>
      <c r="O80" s="19"/>
      <c r="P80" s="19"/>
      <c r="Q80" s="19"/>
      <c r="R80" s="19"/>
      <c r="S80" s="19"/>
      <c r="T80" s="19"/>
      <c r="U80" s="19"/>
      <c r="V80" s="19"/>
      <c r="W80" s="19"/>
      <c r="X80" s="19"/>
      <c r="Y80" s="19"/>
      <c r="Z80" s="19"/>
      <c r="AA80" s="19"/>
      <c r="AB80" s="19"/>
      <c r="AC80" s="19"/>
      <c r="AD80" s="19"/>
      <c r="AE80" s="19"/>
      <c r="AF80" s="19"/>
      <c r="AG80" s="19"/>
      <c r="AH80" s="19"/>
      <c r="AI80" s="19"/>
      <c r="AJ80" s="19"/>
      <c r="AK80" s="19"/>
      <c r="AL80" s="19"/>
      <c r="AM80" s="19"/>
      <c r="AN80" s="19"/>
      <c r="AO80" s="19"/>
      <c r="AP80" s="15">
        <f t="shared" si="6"/>
        <v>0</v>
      </c>
      <c r="AQ80" s="15">
        <f t="shared" si="5"/>
        <v>0</v>
      </c>
      <c r="AR80" s="40"/>
      <c r="AS80" s="40">
        <f t="shared" si="4"/>
        <v>0</v>
      </c>
      <c r="AT80" s="27"/>
    </row>
    <row r="81" spans="1:46" hidden="1">
      <c r="A81" s="16"/>
      <c r="B81" s="19"/>
      <c r="C81" s="19"/>
      <c r="D81" s="19"/>
      <c r="E81" s="17"/>
      <c r="F81" s="17"/>
      <c r="G81" s="17"/>
      <c r="H81" s="17"/>
      <c r="I81" s="19"/>
      <c r="J81" s="19"/>
      <c r="K81" s="17"/>
      <c r="L81" s="17"/>
      <c r="M81" s="17"/>
      <c r="N81" s="17"/>
      <c r="O81" s="19"/>
      <c r="P81" s="19"/>
      <c r="Q81" s="19"/>
      <c r="R81" s="19"/>
      <c r="S81" s="19"/>
      <c r="T81" s="19"/>
      <c r="U81" s="19"/>
      <c r="V81" s="19"/>
      <c r="W81" s="19"/>
      <c r="X81" s="19"/>
      <c r="Y81" s="19"/>
      <c r="Z81" s="19"/>
      <c r="AA81" s="19"/>
      <c r="AB81" s="19"/>
      <c r="AC81" s="19"/>
      <c r="AD81" s="19"/>
      <c r="AE81" s="19"/>
      <c r="AF81" s="19"/>
      <c r="AG81" s="19"/>
      <c r="AH81" s="19"/>
      <c r="AI81" s="19"/>
      <c r="AJ81" s="19"/>
      <c r="AK81" s="19"/>
      <c r="AL81" s="19"/>
      <c r="AM81" s="19"/>
      <c r="AN81" s="19"/>
      <c r="AO81" s="19"/>
      <c r="AP81" s="15">
        <f t="shared" si="6"/>
        <v>0</v>
      </c>
      <c r="AQ81" s="15">
        <f t="shared" si="5"/>
        <v>0</v>
      </c>
      <c r="AR81" s="40"/>
      <c r="AS81" s="40">
        <f t="shared" si="4"/>
        <v>0</v>
      </c>
      <c r="AT81" s="27"/>
    </row>
    <row r="82" spans="1:46" hidden="1">
      <c r="A82" s="16"/>
      <c r="B82" s="19"/>
      <c r="C82" s="19"/>
      <c r="D82" s="19"/>
      <c r="E82" s="17"/>
      <c r="F82" s="17"/>
      <c r="G82" s="17"/>
      <c r="H82" s="17"/>
      <c r="I82" s="19"/>
      <c r="J82" s="19"/>
      <c r="K82" s="17"/>
      <c r="L82" s="17"/>
      <c r="M82" s="17"/>
      <c r="N82" s="17"/>
      <c r="O82" s="19"/>
      <c r="P82" s="19"/>
      <c r="Q82" s="19"/>
      <c r="R82" s="19"/>
      <c r="S82" s="19"/>
      <c r="T82" s="19"/>
      <c r="U82" s="19"/>
      <c r="V82" s="19"/>
      <c r="W82" s="19"/>
      <c r="X82" s="19"/>
      <c r="Y82" s="19"/>
      <c r="Z82" s="19"/>
      <c r="AA82" s="19"/>
      <c r="AB82" s="19"/>
      <c r="AC82" s="19"/>
      <c r="AD82" s="19"/>
      <c r="AE82" s="19"/>
      <c r="AF82" s="19"/>
      <c r="AG82" s="19"/>
      <c r="AH82" s="19"/>
      <c r="AI82" s="19"/>
      <c r="AJ82" s="19"/>
      <c r="AK82" s="19"/>
      <c r="AL82" s="19"/>
      <c r="AM82" s="19"/>
      <c r="AN82" s="19"/>
      <c r="AO82" s="19"/>
      <c r="AP82" s="15">
        <f t="shared" si="6"/>
        <v>0</v>
      </c>
      <c r="AQ82" s="15">
        <f t="shared" si="5"/>
        <v>0</v>
      </c>
      <c r="AR82" s="40"/>
      <c r="AS82" s="40">
        <f t="shared" si="4"/>
        <v>0</v>
      </c>
      <c r="AT82" s="27"/>
    </row>
    <row r="83" spans="1:46" hidden="1">
      <c r="A83" s="16"/>
      <c r="B83" s="19"/>
      <c r="C83" s="19"/>
      <c r="D83" s="19"/>
      <c r="E83" s="17"/>
      <c r="F83" s="17"/>
      <c r="G83" s="17"/>
      <c r="H83" s="17"/>
      <c r="I83" s="19"/>
      <c r="J83" s="19"/>
      <c r="K83" s="17"/>
      <c r="L83" s="17"/>
      <c r="M83" s="17"/>
      <c r="N83" s="17"/>
      <c r="O83" s="19"/>
      <c r="P83" s="19"/>
      <c r="Q83" s="19"/>
      <c r="R83" s="19"/>
      <c r="S83" s="19"/>
      <c r="T83" s="19"/>
      <c r="U83" s="19"/>
      <c r="V83" s="19"/>
      <c r="W83" s="19"/>
      <c r="X83" s="19"/>
      <c r="Y83" s="19"/>
      <c r="Z83" s="19"/>
      <c r="AA83" s="19"/>
      <c r="AB83" s="19"/>
      <c r="AC83" s="19"/>
      <c r="AD83" s="19"/>
      <c r="AE83" s="19"/>
      <c r="AF83" s="19"/>
      <c r="AG83" s="19"/>
      <c r="AH83" s="19"/>
      <c r="AI83" s="19"/>
      <c r="AJ83" s="19"/>
      <c r="AK83" s="19"/>
      <c r="AL83" s="19"/>
      <c r="AM83" s="19"/>
      <c r="AN83" s="19"/>
      <c r="AO83" s="19"/>
      <c r="AP83" s="15">
        <f t="shared" si="6"/>
        <v>0</v>
      </c>
      <c r="AQ83" s="15">
        <f t="shared" si="5"/>
        <v>0</v>
      </c>
      <c r="AR83" s="40"/>
      <c r="AS83" s="40">
        <f t="shared" si="4"/>
        <v>0</v>
      </c>
      <c r="AT83" s="27"/>
    </row>
    <row r="84" spans="1:46" hidden="1">
      <c r="A84" s="16"/>
      <c r="B84" s="19"/>
      <c r="C84" s="19"/>
      <c r="D84" s="19"/>
      <c r="E84" s="17"/>
      <c r="F84" s="17"/>
      <c r="G84" s="17"/>
      <c r="H84" s="17"/>
      <c r="I84" s="19"/>
      <c r="J84" s="19"/>
      <c r="K84" s="17"/>
      <c r="L84" s="17"/>
      <c r="M84" s="17"/>
      <c r="N84" s="17"/>
      <c r="O84" s="19"/>
      <c r="P84" s="19"/>
      <c r="Q84" s="19"/>
      <c r="R84" s="19"/>
      <c r="S84" s="19"/>
      <c r="T84" s="19"/>
      <c r="U84" s="19"/>
      <c r="V84" s="19"/>
      <c r="W84" s="19"/>
      <c r="X84" s="19"/>
      <c r="Y84" s="19"/>
      <c r="Z84" s="19"/>
      <c r="AA84" s="19"/>
      <c r="AB84" s="19"/>
      <c r="AC84" s="19"/>
      <c r="AD84" s="19"/>
      <c r="AE84" s="19"/>
      <c r="AF84" s="19"/>
      <c r="AG84" s="19"/>
      <c r="AH84" s="19"/>
      <c r="AI84" s="19"/>
      <c r="AJ84" s="19"/>
      <c r="AK84" s="19"/>
      <c r="AL84" s="19"/>
      <c r="AM84" s="19"/>
      <c r="AN84" s="19"/>
      <c r="AO84" s="19"/>
      <c r="AP84" s="15">
        <f t="shared" si="6"/>
        <v>0</v>
      </c>
      <c r="AQ84" s="15">
        <f t="shared" si="5"/>
        <v>0</v>
      </c>
      <c r="AR84" s="40"/>
      <c r="AS84" s="40">
        <f t="shared" si="4"/>
        <v>0</v>
      </c>
      <c r="AT84" s="27"/>
    </row>
    <row r="85" spans="1:46" hidden="1">
      <c r="A85" s="16"/>
      <c r="B85" s="19"/>
      <c r="C85" s="19"/>
      <c r="D85" s="19"/>
      <c r="E85" s="17"/>
      <c r="F85" s="17"/>
      <c r="G85" s="17"/>
      <c r="H85" s="17"/>
      <c r="I85" s="19"/>
      <c r="J85" s="19"/>
      <c r="K85" s="17"/>
      <c r="L85" s="17"/>
      <c r="M85" s="17"/>
      <c r="N85" s="17"/>
      <c r="O85" s="19"/>
      <c r="P85" s="19"/>
      <c r="Q85" s="19"/>
      <c r="R85" s="19"/>
      <c r="S85" s="19"/>
      <c r="T85" s="19"/>
      <c r="U85" s="19"/>
      <c r="V85" s="19"/>
      <c r="W85" s="19"/>
      <c r="X85" s="19"/>
      <c r="Y85" s="19"/>
      <c r="Z85" s="19"/>
      <c r="AA85" s="19"/>
      <c r="AB85" s="19"/>
      <c r="AC85" s="19"/>
      <c r="AD85" s="19"/>
      <c r="AE85" s="19"/>
      <c r="AF85" s="19"/>
      <c r="AG85" s="19"/>
      <c r="AH85" s="19"/>
      <c r="AI85" s="19"/>
      <c r="AJ85" s="19"/>
      <c r="AK85" s="19"/>
      <c r="AL85" s="19"/>
      <c r="AM85" s="19"/>
      <c r="AN85" s="19"/>
      <c r="AO85" s="19"/>
      <c r="AP85" s="15">
        <f t="shared" si="6"/>
        <v>0</v>
      </c>
      <c r="AQ85" s="15">
        <f t="shared" si="5"/>
        <v>0</v>
      </c>
      <c r="AR85" s="40"/>
      <c r="AS85" s="40">
        <f t="shared" si="4"/>
        <v>0</v>
      </c>
      <c r="AT85" s="27"/>
    </row>
    <row r="86" spans="1:46" hidden="1">
      <c r="A86" s="16"/>
      <c r="B86" s="19"/>
      <c r="C86" s="19"/>
      <c r="D86" s="19"/>
      <c r="E86" s="17"/>
      <c r="F86" s="17"/>
      <c r="G86" s="17"/>
      <c r="H86" s="17"/>
      <c r="I86" s="19"/>
      <c r="J86" s="19"/>
      <c r="K86" s="17"/>
      <c r="L86" s="17"/>
      <c r="M86" s="17"/>
      <c r="N86" s="17"/>
      <c r="O86" s="19"/>
      <c r="P86" s="19"/>
      <c r="Q86" s="19"/>
      <c r="R86" s="19"/>
      <c r="S86" s="19"/>
      <c r="T86" s="19"/>
      <c r="U86" s="19"/>
      <c r="V86" s="19"/>
      <c r="W86" s="19"/>
      <c r="X86" s="19"/>
      <c r="Y86" s="19"/>
      <c r="Z86" s="19"/>
      <c r="AA86" s="19"/>
      <c r="AB86" s="19"/>
      <c r="AC86" s="19"/>
      <c r="AD86" s="19"/>
      <c r="AE86" s="19"/>
      <c r="AF86" s="19"/>
      <c r="AG86" s="19"/>
      <c r="AH86" s="19"/>
      <c r="AI86" s="19"/>
      <c r="AJ86" s="19"/>
      <c r="AK86" s="19"/>
      <c r="AL86" s="19"/>
      <c r="AM86" s="19"/>
      <c r="AN86" s="19"/>
      <c r="AO86" s="19"/>
      <c r="AP86" s="15">
        <f t="shared" si="6"/>
        <v>0</v>
      </c>
      <c r="AQ86" s="15">
        <f t="shared" si="5"/>
        <v>0</v>
      </c>
      <c r="AR86" s="40"/>
      <c r="AS86" s="40">
        <f t="shared" si="4"/>
        <v>0</v>
      </c>
      <c r="AT86" s="27"/>
    </row>
    <row r="87" spans="1:46" hidden="1">
      <c r="A87" s="16"/>
      <c r="B87" s="19"/>
      <c r="C87" s="19"/>
      <c r="D87" s="19"/>
      <c r="E87" s="17"/>
      <c r="F87" s="17"/>
      <c r="G87" s="17"/>
      <c r="H87" s="17"/>
      <c r="I87" s="19"/>
      <c r="J87" s="19"/>
      <c r="K87" s="17"/>
      <c r="L87" s="17"/>
      <c r="M87" s="17"/>
      <c r="N87" s="17"/>
      <c r="O87" s="19"/>
      <c r="P87" s="19"/>
      <c r="Q87" s="19"/>
      <c r="R87" s="19"/>
      <c r="S87" s="19"/>
      <c r="T87" s="19"/>
      <c r="U87" s="19"/>
      <c r="V87" s="19"/>
      <c r="W87" s="19"/>
      <c r="X87" s="19"/>
      <c r="Y87" s="19"/>
      <c r="Z87" s="19"/>
      <c r="AA87" s="19"/>
      <c r="AB87" s="19"/>
      <c r="AC87" s="19"/>
      <c r="AD87" s="19"/>
      <c r="AE87" s="19"/>
      <c r="AF87" s="19"/>
      <c r="AG87" s="19"/>
      <c r="AH87" s="19"/>
      <c r="AI87" s="19"/>
      <c r="AJ87" s="19"/>
      <c r="AK87" s="19"/>
      <c r="AL87" s="19"/>
      <c r="AM87" s="19"/>
      <c r="AN87" s="19"/>
      <c r="AO87" s="19"/>
      <c r="AP87" s="15">
        <f t="shared" si="6"/>
        <v>0</v>
      </c>
      <c r="AQ87" s="15">
        <f t="shared" si="5"/>
        <v>0</v>
      </c>
      <c r="AR87" s="40"/>
      <c r="AS87" s="40">
        <f t="shared" si="4"/>
        <v>0</v>
      </c>
      <c r="AT87" s="27"/>
    </row>
    <row r="88" spans="1:46" hidden="1">
      <c r="A88" s="16"/>
      <c r="B88" s="19"/>
      <c r="C88" s="19"/>
      <c r="D88" s="19"/>
      <c r="E88" s="17"/>
      <c r="F88" s="17"/>
      <c r="G88" s="17"/>
      <c r="H88" s="17"/>
      <c r="I88" s="19"/>
      <c r="J88" s="19"/>
      <c r="K88" s="17"/>
      <c r="L88" s="17"/>
      <c r="M88" s="17"/>
      <c r="N88" s="17"/>
      <c r="O88" s="19"/>
      <c r="P88" s="19"/>
      <c r="Q88" s="19"/>
      <c r="R88" s="19"/>
      <c r="S88" s="19"/>
      <c r="T88" s="19"/>
      <c r="U88" s="19"/>
      <c r="V88" s="19"/>
      <c r="W88" s="19"/>
      <c r="X88" s="19"/>
      <c r="Y88" s="19"/>
      <c r="Z88" s="19"/>
      <c r="AA88" s="19"/>
      <c r="AB88" s="19"/>
      <c r="AC88" s="19"/>
      <c r="AD88" s="19"/>
      <c r="AE88" s="19"/>
      <c r="AF88" s="19"/>
      <c r="AG88" s="19"/>
      <c r="AH88" s="19"/>
      <c r="AI88" s="19"/>
      <c r="AJ88" s="19"/>
      <c r="AK88" s="19"/>
      <c r="AL88" s="19"/>
      <c r="AM88" s="19"/>
      <c r="AN88" s="19"/>
      <c r="AO88" s="19"/>
      <c r="AP88" s="15">
        <f t="shared" si="6"/>
        <v>0</v>
      </c>
      <c r="AQ88" s="15">
        <f t="shared" si="5"/>
        <v>0</v>
      </c>
      <c r="AR88" s="40"/>
      <c r="AS88" s="40">
        <f t="shared" si="4"/>
        <v>0</v>
      </c>
      <c r="AT88" s="27"/>
    </row>
    <row r="89" spans="1:46" hidden="1">
      <c r="A89" s="16"/>
      <c r="B89" s="19"/>
      <c r="C89" s="19"/>
      <c r="D89" s="19"/>
      <c r="E89" s="17"/>
      <c r="F89" s="17"/>
      <c r="G89" s="17"/>
      <c r="H89" s="17"/>
      <c r="I89" s="19"/>
      <c r="J89" s="19"/>
      <c r="K89" s="17"/>
      <c r="L89" s="17"/>
      <c r="M89" s="17"/>
      <c r="N89" s="17"/>
      <c r="O89" s="19"/>
      <c r="P89" s="19"/>
      <c r="Q89" s="19"/>
      <c r="R89" s="19"/>
      <c r="S89" s="19"/>
      <c r="T89" s="19"/>
      <c r="U89" s="19"/>
      <c r="V89" s="19"/>
      <c r="W89" s="19"/>
      <c r="X89" s="19"/>
      <c r="Y89" s="19"/>
      <c r="Z89" s="19"/>
      <c r="AA89" s="19"/>
      <c r="AB89" s="19"/>
      <c r="AC89" s="19"/>
      <c r="AD89" s="19"/>
      <c r="AE89" s="19"/>
      <c r="AF89" s="19"/>
      <c r="AG89" s="19"/>
      <c r="AH89" s="19"/>
      <c r="AI89" s="19"/>
      <c r="AJ89" s="19"/>
      <c r="AK89" s="19"/>
      <c r="AL89" s="19"/>
      <c r="AM89" s="19"/>
      <c r="AN89" s="19"/>
      <c r="AO89" s="19"/>
      <c r="AP89" s="15">
        <f t="shared" si="6"/>
        <v>0</v>
      </c>
      <c r="AQ89" s="15">
        <f t="shared" si="5"/>
        <v>0</v>
      </c>
      <c r="AR89" s="40"/>
      <c r="AS89" s="40">
        <f t="shared" si="4"/>
        <v>0</v>
      </c>
      <c r="AT89" s="27"/>
    </row>
    <row r="90" spans="1:46" hidden="1">
      <c r="A90" s="16"/>
      <c r="B90" s="19"/>
      <c r="C90" s="19"/>
      <c r="D90" s="19"/>
      <c r="E90" s="17"/>
      <c r="F90" s="17"/>
      <c r="G90" s="17"/>
      <c r="H90" s="17"/>
      <c r="I90" s="19"/>
      <c r="J90" s="19"/>
      <c r="K90" s="17"/>
      <c r="L90" s="17"/>
      <c r="M90" s="17"/>
      <c r="N90" s="17"/>
      <c r="O90" s="19"/>
      <c r="P90" s="19"/>
      <c r="Q90" s="19"/>
      <c r="R90" s="19"/>
      <c r="S90" s="19"/>
      <c r="T90" s="19"/>
      <c r="U90" s="19"/>
      <c r="V90" s="19"/>
      <c r="W90" s="19"/>
      <c r="X90" s="19"/>
      <c r="Y90" s="19"/>
      <c r="Z90" s="19"/>
      <c r="AA90" s="19"/>
      <c r="AB90" s="19"/>
      <c r="AC90" s="19"/>
      <c r="AD90" s="19"/>
      <c r="AE90" s="19"/>
      <c r="AF90" s="19"/>
      <c r="AG90" s="19"/>
      <c r="AH90" s="19"/>
      <c r="AI90" s="19"/>
      <c r="AJ90" s="19"/>
      <c r="AK90" s="19"/>
      <c r="AL90" s="19"/>
      <c r="AM90" s="19"/>
      <c r="AN90" s="19"/>
      <c r="AO90" s="19"/>
      <c r="AP90" s="15">
        <f t="shared" si="6"/>
        <v>0</v>
      </c>
      <c r="AQ90" s="15">
        <f t="shared" si="5"/>
        <v>0</v>
      </c>
      <c r="AR90" s="40"/>
      <c r="AS90" s="40">
        <f t="shared" si="4"/>
        <v>0</v>
      </c>
      <c r="AT90" s="27"/>
    </row>
    <row r="91" spans="1:46" hidden="1">
      <c r="A91" s="16"/>
      <c r="B91" s="19"/>
      <c r="C91" s="19"/>
      <c r="D91" s="19"/>
      <c r="E91" s="17"/>
      <c r="F91" s="17"/>
      <c r="G91" s="17"/>
      <c r="H91" s="17"/>
      <c r="I91" s="19"/>
      <c r="J91" s="19"/>
      <c r="K91" s="17"/>
      <c r="L91" s="17"/>
      <c r="M91" s="17"/>
      <c r="N91" s="17"/>
      <c r="O91" s="19"/>
      <c r="P91" s="19"/>
      <c r="Q91" s="19"/>
      <c r="R91" s="19"/>
      <c r="S91" s="19"/>
      <c r="T91" s="19"/>
      <c r="U91" s="19"/>
      <c r="V91" s="19"/>
      <c r="W91" s="19"/>
      <c r="X91" s="19"/>
      <c r="Y91" s="19"/>
      <c r="Z91" s="19"/>
      <c r="AA91" s="19"/>
      <c r="AB91" s="19"/>
      <c r="AC91" s="19"/>
      <c r="AD91" s="19"/>
      <c r="AE91" s="19"/>
      <c r="AF91" s="19"/>
      <c r="AG91" s="19"/>
      <c r="AH91" s="19"/>
      <c r="AI91" s="19"/>
      <c r="AJ91" s="19"/>
      <c r="AK91" s="19"/>
      <c r="AL91" s="19"/>
      <c r="AM91" s="19"/>
      <c r="AN91" s="19"/>
      <c r="AO91" s="19"/>
      <c r="AP91" s="15">
        <f t="shared" si="6"/>
        <v>0</v>
      </c>
      <c r="AQ91" s="15">
        <f t="shared" si="5"/>
        <v>0</v>
      </c>
      <c r="AR91" s="40"/>
      <c r="AS91" s="40">
        <f t="shared" si="4"/>
        <v>0</v>
      </c>
      <c r="AT91" s="27"/>
    </row>
    <row r="92" spans="1:46" hidden="1">
      <c r="A92" s="16"/>
      <c r="B92" s="19"/>
      <c r="C92" s="19"/>
      <c r="D92" s="19"/>
      <c r="E92" s="17"/>
      <c r="F92" s="17"/>
      <c r="G92" s="17"/>
      <c r="H92" s="17"/>
      <c r="I92" s="19"/>
      <c r="J92" s="19"/>
      <c r="K92" s="17"/>
      <c r="L92" s="17"/>
      <c r="M92" s="17"/>
      <c r="N92" s="17"/>
      <c r="O92" s="19"/>
      <c r="P92" s="19"/>
      <c r="Q92" s="19"/>
      <c r="R92" s="19"/>
      <c r="S92" s="19"/>
      <c r="T92" s="19"/>
      <c r="U92" s="19"/>
      <c r="V92" s="19"/>
      <c r="W92" s="19"/>
      <c r="X92" s="19"/>
      <c r="Y92" s="19"/>
      <c r="Z92" s="19"/>
      <c r="AA92" s="19"/>
      <c r="AB92" s="19"/>
      <c r="AC92" s="19"/>
      <c r="AD92" s="19"/>
      <c r="AE92" s="19"/>
      <c r="AF92" s="19"/>
      <c r="AG92" s="19"/>
      <c r="AH92" s="19"/>
      <c r="AI92" s="19"/>
      <c r="AJ92" s="19"/>
      <c r="AK92" s="19"/>
      <c r="AL92" s="19"/>
      <c r="AM92" s="19"/>
      <c r="AN92" s="19"/>
      <c r="AO92" s="19"/>
      <c r="AP92" s="15">
        <f t="shared" si="6"/>
        <v>0</v>
      </c>
      <c r="AQ92" s="15">
        <f t="shared" si="5"/>
        <v>0</v>
      </c>
      <c r="AR92" s="40"/>
      <c r="AS92" s="40">
        <f t="shared" si="4"/>
        <v>0</v>
      </c>
      <c r="AT92" s="27"/>
    </row>
    <row r="93" spans="1:46" hidden="1">
      <c r="A93" s="16"/>
      <c r="B93" s="19"/>
      <c r="C93" s="19"/>
      <c r="D93" s="19"/>
      <c r="E93" s="17"/>
      <c r="F93" s="17"/>
      <c r="G93" s="17"/>
      <c r="H93" s="17"/>
      <c r="I93" s="19"/>
      <c r="J93" s="19"/>
      <c r="K93" s="17"/>
      <c r="L93" s="17"/>
      <c r="M93" s="17"/>
      <c r="N93" s="17"/>
      <c r="O93" s="19"/>
      <c r="P93" s="19"/>
      <c r="Q93" s="19"/>
      <c r="R93" s="19"/>
      <c r="S93" s="19"/>
      <c r="T93" s="19"/>
      <c r="U93" s="19"/>
      <c r="V93" s="19"/>
      <c r="W93" s="19"/>
      <c r="X93" s="19"/>
      <c r="Y93" s="19"/>
      <c r="Z93" s="19"/>
      <c r="AA93" s="19"/>
      <c r="AB93" s="19"/>
      <c r="AC93" s="19"/>
      <c r="AD93" s="19"/>
      <c r="AE93" s="19"/>
      <c r="AF93" s="19"/>
      <c r="AG93" s="19"/>
      <c r="AH93" s="19"/>
      <c r="AI93" s="19"/>
      <c r="AJ93" s="19"/>
      <c r="AK93" s="19"/>
      <c r="AL93" s="19"/>
      <c r="AM93" s="19"/>
      <c r="AN93" s="19"/>
      <c r="AO93" s="19"/>
      <c r="AP93" s="15">
        <f t="shared" si="6"/>
        <v>0</v>
      </c>
      <c r="AQ93" s="15">
        <f t="shared" si="5"/>
        <v>0</v>
      </c>
      <c r="AR93" s="40"/>
      <c r="AS93" s="40">
        <f t="shared" si="4"/>
        <v>0</v>
      </c>
      <c r="AT93" s="27"/>
    </row>
    <row r="94" spans="1:46" hidden="1">
      <c r="A94" s="16"/>
      <c r="B94" s="19"/>
      <c r="C94" s="19"/>
      <c r="D94" s="19"/>
      <c r="E94" s="17"/>
      <c r="F94" s="17"/>
      <c r="G94" s="17"/>
      <c r="H94" s="17"/>
      <c r="I94" s="19"/>
      <c r="J94" s="19"/>
      <c r="K94" s="17"/>
      <c r="L94" s="17"/>
      <c r="M94" s="17"/>
      <c r="N94" s="17"/>
      <c r="O94" s="19"/>
      <c r="P94" s="19"/>
      <c r="Q94" s="19"/>
      <c r="R94" s="19"/>
      <c r="S94" s="19"/>
      <c r="T94" s="19"/>
      <c r="U94" s="19"/>
      <c r="V94" s="19"/>
      <c r="W94" s="19"/>
      <c r="X94" s="19"/>
      <c r="Y94" s="19"/>
      <c r="Z94" s="19"/>
      <c r="AA94" s="19"/>
      <c r="AB94" s="19"/>
      <c r="AC94" s="19"/>
      <c r="AD94" s="19"/>
      <c r="AE94" s="19"/>
      <c r="AF94" s="19"/>
      <c r="AG94" s="19"/>
      <c r="AH94" s="19"/>
      <c r="AI94" s="19"/>
      <c r="AJ94" s="19"/>
      <c r="AK94" s="19"/>
      <c r="AL94" s="19"/>
      <c r="AM94" s="19"/>
      <c r="AN94" s="19"/>
      <c r="AO94" s="19"/>
      <c r="AP94" s="15">
        <f t="shared" si="6"/>
        <v>0</v>
      </c>
      <c r="AQ94" s="15">
        <f t="shared" si="5"/>
        <v>0</v>
      </c>
      <c r="AR94" s="40"/>
      <c r="AS94" s="40">
        <f t="shared" si="4"/>
        <v>0</v>
      </c>
      <c r="AT94" s="27"/>
    </row>
    <row r="95" spans="1:46" hidden="1">
      <c r="A95" s="16"/>
      <c r="B95" s="19"/>
      <c r="C95" s="19"/>
      <c r="D95" s="19"/>
      <c r="E95" s="17"/>
      <c r="F95" s="17"/>
      <c r="G95" s="17"/>
      <c r="H95" s="17"/>
      <c r="I95" s="19"/>
      <c r="J95" s="19"/>
      <c r="K95" s="17"/>
      <c r="L95" s="17"/>
      <c r="M95" s="17"/>
      <c r="N95" s="17"/>
      <c r="O95" s="19"/>
      <c r="P95" s="19"/>
      <c r="Q95" s="19"/>
      <c r="R95" s="19"/>
      <c r="S95" s="19"/>
      <c r="T95" s="19"/>
      <c r="U95" s="19"/>
      <c r="V95" s="19"/>
      <c r="W95" s="19"/>
      <c r="X95" s="19"/>
      <c r="Y95" s="19"/>
      <c r="Z95" s="19"/>
      <c r="AA95" s="19"/>
      <c r="AB95" s="19"/>
      <c r="AC95" s="19"/>
      <c r="AD95" s="19"/>
      <c r="AE95" s="19"/>
      <c r="AF95" s="19"/>
      <c r="AG95" s="19"/>
      <c r="AH95" s="19"/>
      <c r="AI95" s="19"/>
      <c r="AJ95" s="19"/>
      <c r="AK95" s="19"/>
      <c r="AL95" s="19"/>
      <c r="AM95" s="19"/>
      <c r="AN95" s="19"/>
      <c r="AO95" s="19"/>
      <c r="AP95" s="15">
        <f t="shared" si="6"/>
        <v>0</v>
      </c>
      <c r="AQ95" s="15">
        <f t="shared" si="5"/>
        <v>0</v>
      </c>
      <c r="AR95" s="40"/>
      <c r="AS95" s="40">
        <f t="shared" si="4"/>
        <v>0</v>
      </c>
      <c r="AT95" s="27"/>
    </row>
    <row r="96" spans="1:46" hidden="1">
      <c r="A96" s="16"/>
      <c r="B96" s="19"/>
      <c r="C96" s="19"/>
      <c r="D96" s="19"/>
      <c r="E96" s="17"/>
      <c r="F96" s="17"/>
      <c r="G96" s="17"/>
      <c r="H96" s="17"/>
      <c r="I96" s="19"/>
      <c r="J96" s="19"/>
      <c r="K96" s="17"/>
      <c r="L96" s="17"/>
      <c r="M96" s="17"/>
      <c r="N96" s="17"/>
      <c r="O96" s="19"/>
      <c r="P96" s="19"/>
      <c r="Q96" s="19"/>
      <c r="R96" s="19"/>
      <c r="S96" s="19"/>
      <c r="T96" s="19"/>
      <c r="U96" s="19"/>
      <c r="V96" s="19"/>
      <c r="W96" s="19"/>
      <c r="X96" s="19"/>
      <c r="Y96" s="19"/>
      <c r="Z96" s="19"/>
      <c r="AA96" s="19"/>
      <c r="AB96" s="19"/>
      <c r="AC96" s="19"/>
      <c r="AD96" s="19"/>
      <c r="AE96" s="19"/>
      <c r="AF96" s="19"/>
      <c r="AG96" s="19"/>
      <c r="AH96" s="19"/>
      <c r="AI96" s="19"/>
      <c r="AJ96" s="19"/>
      <c r="AK96" s="19"/>
      <c r="AL96" s="19"/>
      <c r="AM96" s="19"/>
      <c r="AN96" s="19"/>
      <c r="AO96" s="19"/>
      <c r="AP96" s="15">
        <f t="shared" si="6"/>
        <v>0</v>
      </c>
      <c r="AQ96" s="15">
        <f t="shared" si="5"/>
        <v>0</v>
      </c>
      <c r="AR96" s="40"/>
      <c r="AS96" s="40">
        <f t="shared" si="4"/>
        <v>0</v>
      </c>
      <c r="AT96" s="27"/>
    </row>
    <row r="97" spans="1:47" hidden="1">
      <c r="A97" s="16"/>
      <c r="B97" s="19"/>
      <c r="C97" s="19"/>
      <c r="D97" s="19"/>
      <c r="E97" s="17"/>
      <c r="F97" s="17"/>
      <c r="G97" s="17"/>
      <c r="H97" s="17"/>
      <c r="I97" s="19"/>
      <c r="J97" s="19"/>
      <c r="K97" s="17"/>
      <c r="L97" s="17"/>
      <c r="M97" s="17"/>
      <c r="N97" s="17"/>
      <c r="O97" s="19"/>
      <c r="P97" s="19"/>
      <c r="Q97" s="19"/>
      <c r="R97" s="19"/>
      <c r="S97" s="19"/>
      <c r="T97" s="19"/>
      <c r="U97" s="19"/>
      <c r="V97" s="19"/>
      <c r="W97" s="19"/>
      <c r="X97" s="19"/>
      <c r="Y97" s="19"/>
      <c r="Z97" s="19"/>
      <c r="AA97" s="19"/>
      <c r="AB97" s="19"/>
      <c r="AC97" s="19"/>
      <c r="AD97" s="19"/>
      <c r="AE97" s="19"/>
      <c r="AF97" s="19"/>
      <c r="AG97" s="19"/>
      <c r="AH97" s="19"/>
      <c r="AI97" s="19"/>
      <c r="AJ97" s="19"/>
      <c r="AK97" s="19"/>
      <c r="AL97" s="19"/>
      <c r="AM97" s="19"/>
      <c r="AN97" s="19"/>
      <c r="AO97" s="19"/>
      <c r="AP97" s="15">
        <f t="shared" si="6"/>
        <v>0</v>
      </c>
      <c r="AQ97" s="15">
        <f t="shared" si="5"/>
        <v>0</v>
      </c>
      <c r="AR97" s="40"/>
      <c r="AS97" s="40">
        <f t="shared" si="4"/>
        <v>0</v>
      </c>
      <c r="AT97" s="27"/>
    </row>
    <row r="98" spans="1:47" hidden="1">
      <c r="A98" s="16"/>
      <c r="B98" s="19"/>
      <c r="C98" s="19"/>
      <c r="D98" s="19"/>
      <c r="E98" s="17"/>
      <c r="F98" s="17"/>
      <c r="G98" s="17"/>
      <c r="H98" s="17"/>
      <c r="I98" s="19"/>
      <c r="J98" s="19"/>
      <c r="K98" s="17"/>
      <c r="L98" s="17"/>
      <c r="M98" s="17"/>
      <c r="N98" s="17"/>
      <c r="O98" s="19"/>
      <c r="P98" s="19"/>
      <c r="Q98" s="19"/>
      <c r="R98" s="19"/>
      <c r="S98" s="19"/>
      <c r="T98" s="19"/>
      <c r="U98" s="19"/>
      <c r="V98" s="19"/>
      <c r="W98" s="19"/>
      <c r="X98" s="19"/>
      <c r="Y98" s="19"/>
      <c r="Z98" s="19"/>
      <c r="AA98" s="19"/>
      <c r="AB98" s="19"/>
      <c r="AC98" s="19"/>
      <c r="AD98" s="19"/>
      <c r="AE98" s="19"/>
      <c r="AF98" s="19"/>
      <c r="AG98" s="19"/>
      <c r="AH98" s="19"/>
      <c r="AI98" s="19"/>
      <c r="AJ98" s="19"/>
      <c r="AK98" s="19"/>
      <c r="AL98" s="19"/>
      <c r="AM98" s="19"/>
      <c r="AN98" s="19"/>
      <c r="AO98" s="19"/>
      <c r="AP98" s="15">
        <f t="shared" si="6"/>
        <v>0</v>
      </c>
      <c r="AQ98" s="15">
        <f t="shared" si="5"/>
        <v>0</v>
      </c>
      <c r="AR98" s="40"/>
      <c r="AS98" s="40">
        <f t="shared" ref="AS98:AS101" si="7">IFERROR(AR98/$AR$102,0)*100</f>
        <v>0</v>
      </c>
      <c r="AT98" s="27"/>
    </row>
    <row r="99" spans="1:47" hidden="1">
      <c r="A99" s="16"/>
      <c r="B99" s="19"/>
      <c r="C99" s="19"/>
      <c r="D99" s="19"/>
      <c r="E99" s="17"/>
      <c r="F99" s="17"/>
      <c r="G99" s="17"/>
      <c r="H99" s="17"/>
      <c r="I99" s="19"/>
      <c r="J99" s="19"/>
      <c r="K99" s="17"/>
      <c r="L99" s="17"/>
      <c r="M99" s="17"/>
      <c r="N99" s="17"/>
      <c r="O99" s="19"/>
      <c r="P99" s="19"/>
      <c r="Q99" s="19"/>
      <c r="R99" s="19"/>
      <c r="S99" s="19"/>
      <c r="T99" s="19"/>
      <c r="U99" s="19"/>
      <c r="V99" s="19"/>
      <c r="W99" s="19"/>
      <c r="X99" s="19"/>
      <c r="Y99" s="19"/>
      <c r="Z99" s="19"/>
      <c r="AA99" s="19"/>
      <c r="AB99" s="19"/>
      <c r="AC99" s="19"/>
      <c r="AD99" s="19"/>
      <c r="AE99" s="19"/>
      <c r="AF99" s="19"/>
      <c r="AG99" s="19"/>
      <c r="AH99" s="19"/>
      <c r="AI99" s="19"/>
      <c r="AJ99" s="19"/>
      <c r="AK99" s="19"/>
      <c r="AL99" s="19"/>
      <c r="AM99" s="19"/>
      <c r="AN99" s="19"/>
      <c r="AO99" s="19"/>
      <c r="AP99" s="15">
        <f t="shared" si="6"/>
        <v>0</v>
      </c>
      <c r="AQ99" s="15">
        <f t="shared" si="5"/>
        <v>0</v>
      </c>
      <c r="AR99" s="40"/>
      <c r="AS99" s="40">
        <f t="shared" si="7"/>
        <v>0</v>
      </c>
      <c r="AT99" s="27"/>
    </row>
    <row r="100" spans="1:47" hidden="1">
      <c r="A100" s="16"/>
      <c r="B100" s="19"/>
      <c r="C100" s="19"/>
      <c r="D100" s="19"/>
      <c r="E100" s="17"/>
      <c r="F100" s="17"/>
      <c r="G100" s="17"/>
      <c r="H100" s="17"/>
      <c r="I100" s="19"/>
      <c r="J100" s="19"/>
      <c r="K100" s="17"/>
      <c r="L100" s="17"/>
      <c r="M100" s="17"/>
      <c r="N100" s="17"/>
      <c r="O100" s="19"/>
      <c r="P100" s="19"/>
      <c r="Q100" s="19"/>
      <c r="R100" s="19"/>
      <c r="S100" s="19"/>
      <c r="T100" s="19"/>
      <c r="U100" s="19"/>
      <c r="V100" s="19"/>
      <c r="W100" s="19"/>
      <c r="X100" s="19"/>
      <c r="Y100" s="19"/>
      <c r="Z100" s="19"/>
      <c r="AA100" s="19"/>
      <c r="AB100" s="19"/>
      <c r="AC100" s="19"/>
      <c r="AD100" s="19"/>
      <c r="AE100" s="19"/>
      <c r="AF100" s="19"/>
      <c r="AG100" s="19"/>
      <c r="AH100" s="19"/>
      <c r="AI100" s="19"/>
      <c r="AJ100" s="19"/>
      <c r="AK100" s="19"/>
      <c r="AL100" s="19"/>
      <c r="AM100" s="19"/>
      <c r="AN100" s="19"/>
      <c r="AO100" s="19"/>
      <c r="AP100" s="15">
        <f t="shared" si="6"/>
        <v>0</v>
      </c>
      <c r="AQ100" s="15">
        <f t="shared" si="5"/>
        <v>0</v>
      </c>
      <c r="AR100" s="40"/>
      <c r="AS100" s="40">
        <f t="shared" si="7"/>
        <v>0</v>
      </c>
      <c r="AT100" s="27"/>
    </row>
    <row r="101" spans="1:47" hidden="1">
      <c r="A101" s="16"/>
      <c r="B101" s="19"/>
      <c r="C101" s="19"/>
      <c r="D101" s="19"/>
      <c r="E101" s="17"/>
      <c r="F101" s="17"/>
      <c r="G101" s="17"/>
      <c r="H101" s="17"/>
      <c r="I101" s="19"/>
      <c r="J101" s="19"/>
      <c r="K101" s="17"/>
      <c r="L101" s="17"/>
      <c r="M101" s="17"/>
      <c r="N101" s="17"/>
      <c r="O101" s="19"/>
      <c r="P101" s="19"/>
      <c r="Q101" s="19"/>
      <c r="R101" s="19"/>
      <c r="S101" s="19"/>
      <c r="T101" s="19"/>
      <c r="U101" s="19"/>
      <c r="V101" s="19"/>
      <c r="W101" s="19"/>
      <c r="X101" s="19"/>
      <c r="Y101" s="19"/>
      <c r="Z101" s="19"/>
      <c r="AA101" s="19"/>
      <c r="AB101" s="19"/>
      <c r="AC101" s="19"/>
      <c r="AD101" s="19"/>
      <c r="AE101" s="19"/>
      <c r="AF101" s="19"/>
      <c r="AG101" s="19"/>
      <c r="AH101" s="19"/>
      <c r="AI101" s="19"/>
      <c r="AJ101" s="19"/>
      <c r="AK101" s="19"/>
      <c r="AL101" s="19"/>
      <c r="AM101" s="19"/>
      <c r="AN101" s="19"/>
      <c r="AO101" s="19"/>
      <c r="AP101" s="15">
        <f t="shared" si="6"/>
        <v>0</v>
      </c>
      <c r="AQ101" s="15">
        <f t="shared" si="5"/>
        <v>0</v>
      </c>
      <c r="AR101" s="40"/>
      <c r="AS101" s="40">
        <f t="shared" si="7"/>
        <v>0</v>
      </c>
      <c r="AT101" s="27"/>
    </row>
    <row r="102" spans="1:47">
      <c r="A102" s="14" t="s">
        <v>46</v>
      </c>
      <c r="B102" s="18">
        <f t="shared" ref="B102:D102" si="8">SUM(B2:B101)</f>
        <v>15</v>
      </c>
      <c r="C102" s="18">
        <f t="shared" si="8"/>
        <v>15</v>
      </c>
      <c r="D102" s="18">
        <f t="shared" si="8"/>
        <v>17</v>
      </c>
      <c r="E102" s="18">
        <f>SUM(E2:E101)</f>
        <v>14</v>
      </c>
      <c r="F102" s="18">
        <f t="shared" ref="F102:I102" si="9">SUM(F2:F101)</f>
        <v>21</v>
      </c>
      <c r="G102" s="18">
        <f t="shared" si="9"/>
        <v>18</v>
      </c>
      <c r="H102" s="18">
        <f t="shared" si="9"/>
        <v>14</v>
      </c>
      <c r="I102" s="18">
        <f t="shared" si="9"/>
        <v>15</v>
      </c>
      <c r="J102" s="18"/>
      <c r="K102" s="18"/>
      <c r="L102" s="18"/>
      <c r="M102" s="18"/>
      <c r="N102" s="18"/>
      <c r="O102" s="18"/>
      <c r="P102" s="18">
        <f t="shared" ref="P102:AO102" si="10">SUM(P2:P101)</f>
        <v>0</v>
      </c>
      <c r="Q102" s="18">
        <f t="shared" si="10"/>
        <v>0</v>
      </c>
      <c r="R102" s="18">
        <f t="shared" si="10"/>
        <v>0</v>
      </c>
      <c r="S102" s="18">
        <f t="shared" si="10"/>
        <v>0</v>
      </c>
      <c r="T102" s="18">
        <f t="shared" si="10"/>
        <v>0</v>
      </c>
      <c r="U102" s="18">
        <f t="shared" si="10"/>
        <v>0</v>
      </c>
      <c r="V102" s="18">
        <f t="shared" si="10"/>
        <v>0</v>
      </c>
      <c r="W102" s="18">
        <f t="shared" si="10"/>
        <v>0</v>
      </c>
      <c r="X102" s="18">
        <f t="shared" si="10"/>
        <v>0</v>
      </c>
      <c r="Y102" s="18">
        <f t="shared" si="10"/>
        <v>0</v>
      </c>
      <c r="Z102" s="18">
        <f t="shared" si="10"/>
        <v>0</v>
      </c>
      <c r="AA102" s="18">
        <f t="shared" si="10"/>
        <v>0</v>
      </c>
      <c r="AB102" s="18">
        <f t="shared" si="10"/>
        <v>0</v>
      </c>
      <c r="AC102" s="18">
        <f t="shared" si="10"/>
        <v>0</v>
      </c>
      <c r="AD102" s="18">
        <f t="shared" si="10"/>
        <v>0</v>
      </c>
      <c r="AE102" s="18">
        <f t="shared" si="10"/>
        <v>0</v>
      </c>
      <c r="AF102" s="18">
        <f t="shared" si="10"/>
        <v>0</v>
      </c>
      <c r="AG102" s="18">
        <f t="shared" si="10"/>
        <v>0</v>
      </c>
      <c r="AH102" s="18">
        <f t="shared" si="10"/>
        <v>0</v>
      </c>
      <c r="AI102" s="18">
        <f t="shared" si="10"/>
        <v>0</v>
      </c>
      <c r="AJ102" s="18">
        <f t="shared" si="10"/>
        <v>0</v>
      </c>
      <c r="AK102" s="18">
        <f t="shared" si="10"/>
        <v>0</v>
      </c>
      <c r="AL102" s="18">
        <f t="shared" si="10"/>
        <v>0</v>
      </c>
      <c r="AM102" s="18">
        <f t="shared" si="10"/>
        <v>0</v>
      </c>
      <c r="AN102" s="18">
        <f t="shared" si="10"/>
        <v>0</v>
      </c>
      <c r="AO102" s="18">
        <f t="shared" si="10"/>
        <v>0</v>
      </c>
      <c r="AP102" s="15">
        <f t="shared" si="6"/>
        <v>82</v>
      </c>
      <c r="AQ102" s="15">
        <f t="shared" si="5"/>
        <v>129</v>
      </c>
      <c r="AR102" s="41">
        <f>SUM(AR2:AR101)</f>
        <v>22657.166780999996</v>
      </c>
      <c r="AS102" s="41">
        <f>SUM(AS2:AS101)</f>
        <v>100.00000000000003</v>
      </c>
      <c r="AT102" s="27"/>
    </row>
    <row r="103" spans="1:47">
      <c r="A103" s="50" t="s">
        <v>47</v>
      </c>
      <c r="B103" s="50" t="s">
        <v>45</v>
      </c>
      <c r="C103" s="50" t="s">
        <v>45</v>
      </c>
      <c r="D103" s="50" t="s">
        <v>45</v>
      </c>
      <c r="E103" s="50" t="s">
        <v>45</v>
      </c>
      <c r="F103" s="50" t="s">
        <v>45</v>
      </c>
      <c r="G103" s="50" t="s">
        <v>45</v>
      </c>
      <c r="H103" s="50" t="s">
        <v>45</v>
      </c>
      <c r="I103" s="50" t="s">
        <v>45</v>
      </c>
      <c r="J103" s="50"/>
      <c r="K103" s="50"/>
      <c r="L103" s="50"/>
      <c r="M103" s="50"/>
      <c r="N103" s="50"/>
      <c r="O103" s="50"/>
      <c r="P103" s="50"/>
      <c r="Q103" s="50"/>
      <c r="R103" s="50"/>
      <c r="S103" s="50"/>
      <c r="T103" s="50"/>
      <c r="U103" s="50"/>
      <c r="V103" s="50"/>
      <c r="W103" s="50"/>
      <c r="X103" s="50"/>
      <c r="Y103" s="50"/>
      <c r="Z103" s="50"/>
      <c r="AA103" s="50"/>
      <c r="AB103" s="50"/>
      <c r="AC103" s="50"/>
      <c r="AD103" s="50"/>
      <c r="AE103" s="50"/>
      <c r="AF103" s="50"/>
      <c r="AG103" s="50"/>
      <c r="AH103" s="50"/>
      <c r="AI103" s="50"/>
      <c r="AJ103" s="50"/>
      <c r="AK103" s="50"/>
      <c r="AL103" s="50"/>
      <c r="AM103" s="50"/>
      <c r="AN103" s="50"/>
      <c r="AO103" s="50"/>
      <c r="AP103" s="9"/>
      <c r="AQ103" s="9"/>
      <c r="AR103" s="42"/>
      <c r="AS103" s="42"/>
      <c r="AT103" s="28"/>
      <c r="AU103" s="28"/>
    </row>
    <row r="104" spans="1:47">
      <c r="A104" s="6" t="s">
        <v>48</v>
      </c>
      <c r="B104" s="6"/>
      <c r="C104" s="6"/>
      <c r="D104" s="6" t="s">
        <v>45</v>
      </c>
      <c r="E104" s="6"/>
      <c r="F104" s="6"/>
      <c r="G104" s="6" t="s">
        <v>45</v>
      </c>
      <c r="H104" s="6" t="s">
        <v>45</v>
      </c>
      <c r="I104" s="6" t="s">
        <v>45</v>
      </c>
      <c r="J104" s="6"/>
      <c r="K104" s="6"/>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9"/>
      <c r="AQ104" s="9"/>
      <c r="AR104" s="42"/>
      <c r="AS104" s="42"/>
      <c r="AT104" s="28"/>
      <c r="AU104" s="28"/>
    </row>
    <row r="105" spans="1:47">
      <c r="A105" s="6" t="s">
        <v>49</v>
      </c>
      <c r="B105" s="51" t="s">
        <v>45</v>
      </c>
      <c r="C105" s="51" t="s">
        <v>45</v>
      </c>
      <c r="D105" s="51" t="s">
        <v>45</v>
      </c>
      <c r="E105" s="6" t="s">
        <v>45</v>
      </c>
      <c r="F105" s="6" t="s">
        <v>45</v>
      </c>
      <c r="G105" s="6" t="s">
        <v>45</v>
      </c>
      <c r="H105" s="6" t="s">
        <v>45</v>
      </c>
      <c r="I105" s="6"/>
      <c r="J105" s="51"/>
      <c r="K105" s="6"/>
      <c r="L105" s="6"/>
      <c r="M105" s="6"/>
      <c r="N105" s="6"/>
      <c r="O105" s="6"/>
      <c r="P105" s="51"/>
      <c r="Q105" s="51"/>
      <c r="R105" s="51"/>
      <c r="S105" s="51"/>
      <c r="T105" s="51"/>
      <c r="U105" s="51"/>
      <c r="V105" s="51"/>
      <c r="W105" s="51"/>
      <c r="X105" s="51"/>
      <c r="Y105" s="51"/>
      <c r="Z105" s="51"/>
      <c r="AA105" s="51"/>
      <c r="AB105" s="51"/>
      <c r="AC105" s="51"/>
      <c r="AD105" s="51"/>
      <c r="AE105" s="51"/>
      <c r="AF105" s="51"/>
      <c r="AG105" s="51"/>
      <c r="AH105" s="51"/>
      <c r="AI105" s="51"/>
      <c r="AJ105" s="51"/>
      <c r="AK105" s="51"/>
      <c r="AL105" s="51"/>
      <c r="AM105" s="51"/>
      <c r="AN105" s="51"/>
      <c r="AO105" s="51"/>
      <c r="AP105" s="9"/>
      <c r="AQ105" s="9"/>
      <c r="AR105" s="43"/>
      <c r="AS105" s="43"/>
      <c r="AT105" s="28"/>
      <c r="AU105" s="28"/>
    </row>
    <row r="106" spans="1:47">
      <c r="A106" s="6" t="s">
        <v>50</v>
      </c>
      <c r="B106" s="51"/>
      <c r="C106" s="51"/>
      <c r="D106" s="51"/>
      <c r="E106" s="6" t="s">
        <v>45</v>
      </c>
      <c r="F106" s="6" t="s">
        <v>45</v>
      </c>
      <c r="G106" s="6" t="s">
        <v>45</v>
      </c>
      <c r="H106" s="6" t="s">
        <v>45</v>
      </c>
      <c r="I106" s="6" t="s">
        <v>45</v>
      </c>
      <c r="J106" s="51"/>
      <c r="K106" s="6"/>
      <c r="L106" s="6"/>
      <c r="M106" s="6"/>
      <c r="N106" s="6"/>
      <c r="O106" s="6"/>
      <c r="P106" s="51"/>
      <c r="Q106" s="51"/>
      <c r="R106" s="51"/>
      <c r="S106" s="51"/>
      <c r="T106" s="51"/>
      <c r="U106" s="51"/>
      <c r="V106" s="51"/>
      <c r="W106" s="51"/>
      <c r="X106" s="51"/>
      <c r="Y106" s="51"/>
      <c r="Z106" s="51"/>
      <c r="AA106" s="51"/>
      <c r="AB106" s="51"/>
      <c r="AC106" s="51"/>
      <c r="AD106" s="51"/>
      <c r="AE106" s="51"/>
      <c r="AF106" s="51"/>
      <c r="AG106" s="51"/>
      <c r="AH106" s="51"/>
      <c r="AI106" s="51"/>
      <c r="AJ106" s="51"/>
      <c r="AK106" s="51"/>
      <c r="AL106" s="51"/>
      <c r="AM106" s="51"/>
      <c r="AN106" s="51"/>
      <c r="AO106" s="51"/>
      <c r="AP106" s="9"/>
      <c r="AQ106" s="9"/>
      <c r="AR106" s="43"/>
      <c r="AS106" s="43"/>
      <c r="AT106" s="28"/>
      <c r="AU106" s="28"/>
    </row>
    <row r="107" spans="1:47">
      <c r="A107" s="6" t="s">
        <v>51</v>
      </c>
      <c r="B107" s="51" t="s">
        <v>45</v>
      </c>
      <c r="C107" s="51" t="s">
        <v>45</v>
      </c>
      <c r="D107" s="51" t="s">
        <v>45</v>
      </c>
      <c r="E107" s="6" t="s">
        <v>45</v>
      </c>
      <c r="F107" s="6" t="s">
        <v>45</v>
      </c>
      <c r="G107" s="6" t="s">
        <v>45</v>
      </c>
      <c r="H107" s="6"/>
      <c r="I107" s="6" t="s">
        <v>45</v>
      </c>
      <c r="J107" s="51"/>
      <c r="K107" s="6"/>
      <c r="L107" s="6"/>
      <c r="M107" s="6"/>
      <c r="N107" s="6"/>
      <c r="O107" s="6"/>
      <c r="P107" s="51"/>
      <c r="Q107" s="51"/>
      <c r="R107" s="51"/>
      <c r="S107" s="51"/>
      <c r="T107" s="51"/>
      <c r="U107" s="51"/>
      <c r="V107" s="51"/>
      <c r="W107" s="51"/>
      <c r="X107" s="51"/>
      <c r="Y107" s="51"/>
      <c r="Z107" s="51"/>
      <c r="AA107" s="51"/>
      <c r="AB107" s="51"/>
      <c r="AC107" s="51"/>
      <c r="AD107" s="51"/>
      <c r="AE107" s="51"/>
      <c r="AF107" s="51"/>
      <c r="AG107" s="51"/>
      <c r="AH107" s="51"/>
      <c r="AI107" s="51"/>
      <c r="AJ107" s="51"/>
      <c r="AK107" s="51"/>
      <c r="AL107" s="51"/>
      <c r="AM107" s="51"/>
      <c r="AN107" s="51"/>
      <c r="AO107" s="51"/>
      <c r="AP107" s="9"/>
      <c r="AQ107" s="9"/>
      <c r="AR107" s="43"/>
      <c r="AS107" s="43"/>
      <c r="AT107" s="28"/>
      <c r="AU107" s="28"/>
    </row>
    <row r="108" spans="1:47">
      <c r="A108" s="6" t="s">
        <v>52</v>
      </c>
      <c r="B108" s="51"/>
      <c r="C108" s="51" t="s">
        <v>45</v>
      </c>
      <c r="D108" s="51" t="s">
        <v>45</v>
      </c>
      <c r="E108" s="6"/>
      <c r="F108" s="6"/>
      <c r="G108" s="6"/>
      <c r="H108" s="6"/>
      <c r="I108" s="6"/>
      <c r="J108" s="51"/>
      <c r="K108" s="6"/>
      <c r="L108" s="6"/>
      <c r="M108" s="6"/>
      <c r="N108" s="6"/>
      <c r="O108" s="6"/>
      <c r="P108" s="51"/>
      <c r="Q108" s="51"/>
      <c r="R108" s="51"/>
      <c r="S108" s="51"/>
      <c r="T108" s="51"/>
      <c r="U108" s="51"/>
      <c r="V108" s="51"/>
      <c r="W108" s="51"/>
      <c r="X108" s="51"/>
      <c r="Y108" s="51"/>
      <c r="Z108" s="51"/>
      <c r="AA108" s="51"/>
      <c r="AB108" s="51"/>
      <c r="AC108" s="51"/>
      <c r="AD108" s="51"/>
      <c r="AE108" s="51"/>
      <c r="AF108" s="51"/>
      <c r="AG108" s="51"/>
      <c r="AH108" s="51"/>
      <c r="AI108" s="51"/>
      <c r="AJ108" s="51"/>
      <c r="AK108" s="51"/>
      <c r="AL108" s="51"/>
      <c r="AM108" s="51"/>
      <c r="AN108" s="51"/>
      <c r="AO108" s="51"/>
      <c r="AP108" s="9"/>
      <c r="AQ108" s="9"/>
      <c r="AR108" s="43"/>
      <c r="AS108" s="43"/>
      <c r="AT108" s="28"/>
      <c r="AU108" s="28"/>
    </row>
    <row r="109" spans="1:47">
      <c r="A109" s="52" t="s">
        <v>53</v>
      </c>
      <c r="B109" s="54"/>
      <c r="C109" s="54"/>
      <c r="D109" s="54"/>
      <c r="E109" s="53"/>
      <c r="F109" s="53"/>
      <c r="G109" s="53"/>
      <c r="H109" s="53"/>
      <c r="I109" s="53"/>
      <c r="J109" s="54"/>
      <c r="K109" s="53"/>
      <c r="L109" s="53"/>
      <c r="M109" s="53"/>
      <c r="N109" s="53"/>
      <c r="O109" s="53"/>
      <c r="P109" s="54"/>
      <c r="Q109" s="54"/>
      <c r="R109" s="54"/>
      <c r="S109" s="54"/>
      <c r="T109" s="54"/>
      <c r="U109" s="54"/>
      <c r="V109" s="54"/>
      <c r="W109" s="54"/>
      <c r="X109" s="54"/>
      <c r="Y109" s="54"/>
      <c r="Z109" s="54"/>
      <c r="AA109" s="54"/>
      <c r="AB109" s="54"/>
      <c r="AC109" s="54"/>
      <c r="AD109" s="54"/>
      <c r="AE109" s="54"/>
      <c r="AF109" s="54"/>
      <c r="AG109" s="54"/>
      <c r="AH109" s="54"/>
      <c r="AI109" s="54"/>
      <c r="AJ109" s="54"/>
      <c r="AK109" s="54"/>
      <c r="AL109" s="54"/>
      <c r="AM109" s="54"/>
      <c r="AN109" s="54"/>
      <c r="AO109" s="54"/>
      <c r="AP109" s="9"/>
      <c r="AQ109" s="10"/>
      <c r="AR109" s="43"/>
      <c r="AS109" s="43"/>
      <c r="AT109" s="28"/>
      <c r="AU109" s="28"/>
    </row>
    <row r="110" spans="1:47">
      <c r="A110" s="7"/>
      <c r="B110" s="9"/>
      <c r="C110" s="9"/>
      <c r="D110" s="9"/>
      <c r="E110" s="8"/>
      <c r="F110" s="8"/>
      <c r="G110" s="8"/>
      <c r="H110" s="8"/>
      <c r="I110" s="8"/>
      <c r="J110" s="9"/>
      <c r="K110" s="8"/>
      <c r="L110" s="8"/>
      <c r="M110" s="8"/>
      <c r="N110" s="8"/>
      <c r="O110" s="8"/>
      <c r="P110" s="9"/>
      <c r="Q110" s="9"/>
      <c r="R110" s="9"/>
      <c r="S110" s="9"/>
      <c r="T110" s="9"/>
      <c r="U110" s="9"/>
      <c r="V110" s="9"/>
      <c r="W110" s="9"/>
      <c r="X110" s="9"/>
      <c r="Y110" s="9"/>
      <c r="Z110" s="9"/>
      <c r="AA110" s="9"/>
      <c r="AB110" s="9"/>
      <c r="AC110" s="9"/>
      <c r="AD110" s="9"/>
      <c r="AE110" s="9"/>
      <c r="AF110" s="9"/>
      <c r="AG110" s="9"/>
      <c r="AH110" s="9"/>
      <c r="AI110" s="9"/>
      <c r="AJ110" s="9"/>
      <c r="AK110" s="9"/>
      <c r="AL110" s="9"/>
      <c r="AM110" s="9"/>
      <c r="AN110" s="9"/>
      <c r="AO110" s="9"/>
      <c r="AP110" s="9"/>
      <c r="AQ110" s="10"/>
      <c r="AR110" s="43"/>
      <c r="AS110" s="43"/>
      <c r="AT110" s="28"/>
      <c r="AU110" s="28"/>
    </row>
    <row r="111" spans="1:47">
      <c r="A111" s="29" t="s">
        <v>54</v>
      </c>
      <c r="B111" s="31"/>
      <c r="C111" s="31"/>
      <c r="D111" s="31"/>
      <c r="E111" s="30"/>
      <c r="F111" s="30"/>
      <c r="G111" s="30"/>
      <c r="H111" s="30"/>
      <c r="I111" s="30"/>
      <c r="J111" s="31"/>
      <c r="K111" s="30"/>
      <c r="L111" s="30"/>
      <c r="M111" s="30"/>
      <c r="N111" s="30"/>
      <c r="O111" s="30"/>
      <c r="P111" s="31"/>
      <c r="Q111" s="31"/>
      <c r="R111" s="31"/>
      <c r="S111" s="31"/>
      <c r="T111" s="31"/>
      <c r="U111" s="31"/>
      <c r="V111" s="31"/>
      <c r="W111" s="31"/>
      <c r="X111" s="31"/>
      <c r="Y111" s="31"/>
      <c r="Z111" s="31"/>
      <c r="AA111" s="31"/>
      <c r="AB111" s="31"/>
      <c r="AC111" s="31"/>
      <c r="AD111" s="31"/>
      <c r="AE111" s="31"/>
      <c r="AF111" s="31"/>
      <c r="AG111" s="31"/>
      <c r="AH111" s="31"/>
      <c r="AI111" s="31"/>
      <c r="AJ111" s="31"/>
      <c r="AK111" s="31"/>
      <c r="AL111" s="31"/>
      <c r="AM111" s="31"/>
      <c r="AN111" s="31"/>
      <c r="AO111" s="31"/>
      <c r="AP111" s="11"/>
      <c r="AQ111" s="32"/>
      <c r="AR111" s="44"/>
      <c r="AS111" s="44"/>
    </row>
    <row r="112" spans="1:47">
      <c r="A112" s="22" t="s">
        <v>55</v>
      </c>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c r="AK112" s="3"/>
      <c r="AL112" s="3"/>
      <c r="AM112" s="3"/>
      <c r="AN112" s="3"/>
      <c r="AO112" s="3"/>
      <c r="AP112" s="11"/>
      <c r="AQ112" s="34"/>
      <c r="AR112" s="45"/>
      <c r="AS112" s="45"/>
    </row>
    <row r="113" spans="1:45">
      <c r="A113" s="4" t="s">
        <v>56</v>
      </c>
      <c r="B113" s="35"/>
      <c r="C113" s="35"/>
      <c r="D113" s="35"/>
      <c r="E113" s="35"/>
      <c r="F113" s="35"/>
      <c r="G113" s="35"/>
      <c r="H113" s="35"/>
      <c r="I113" s="35"/>
      <c r="J113" s="35"/>
      <c r="K113" s="35"/>
      <c r="L113" s="35"/>
      <c r="M113" s="35"/>
      <c r="N113" s="35"/>
      <c r="O113" s="35"/>
      <c r="P113" s="35"/>
      <c r="Q113" s="35"/>
      <c r="R113" s="35"/>
      <c r="S113" s="35"/>
      <c r="T113" s="35"/>
      <c r="U113" s="35"/>
      <c r="V113" s="35"/>
      <c r="W113" s="35"/>
      <c r="X113" s="35"/>
      <c r="Y113" s="35"/>
      <c r="Z113" s="35"/>
      <c r="AA113" s="35"/>
      <c r="AB113" s="35"/>
      <c r="AC113" s="35"/>
      <c r="AD113" s="35"/>
      <c r="AE113" s="35"/>
      <c r="AF113" s="35"/>
      <c r="AG113" s="35"/>
      <c r="AH113" s="35"/>
      <c r="AI113" s="35"/>
      <c r="AJ113" s="35"/>
      <c r="AK113" s="35"/>
      <c r="AL113" s="35"/>
      <c r="AM113" s="35"/>
      <c r="AN113" s="35"/>
      <c r="AO113" s="35"/>
      <c r="AP113" s="11"/>
      <c r="AQ113" s="34"/>
      <c r="AR113" s="46"/>
      <c r="AS113" s="46"/>
    </row>
    <row r="114" spans="1:45">
      <c r="A114" s="5" t="s">
        <v>57</v>
      </c>
      <c r="B114" s="88" t="s">
        <v>58</v>
      </c>
      <c r="C114" s="89"/>
      <c r="D114" s="89"/>
      <c r="E114" s="89"/>
      <c r="F114" s="89"/>
      <c r="G114" s="89"/>
      <c r="H114" s="89"/>
      <c r="I114" s="89"/>
      <c r="J114" s="89"/>
      <c r="K114" s="89"/>
      <c r="L114" s="89"/>
      <c r="M114" s="89"/>
      <c r="N114" s="89"/>
      <c r="O114" s="89"/>
      <c r="P114" s="89"/>
      <c r="Q114" s="89"/>
      <c r="R114" s="36"/>
      <c r="S114" s="36"/>
      <c r="T114" s="36"/>
      <c r="U114" s="36"/>
      <c r="V114" s="36"/>
      <c r="W114" s="36"/>
      <c r="X114" s="36"/>
      <c r="Y114" s="36"/>
      <c r="Z114" s="36"/>
      <c r="AA114" s="36"/>
      <c r="AB114" s="36"/>
      <c r="AC114" s="36"/>
      <c r="AD114" s="36"/>
      <c r="AE114" s="36"/>
      <c r="AF114" s="36"/>
      <c r="AG114" s="36"/>
      <c r="AH114" s="36"/>
      <c r="AI114" s="36"/>
      <c r="AJ114" s="36"/>
      <c r="AK114" s="36"/>
      <c r="AL114" s="36"/>
      <c r="AM114" s="36"/>
      <c r="AN114" s="36"/>
      <c r="AO114" s="36"/>
      <c r="AP114" s="11"/>
      <c r="AQ114" s="10"/>
      <c r="AR114" s="47"/>
      <c r="AS114" s="47"/>
    </row>
    <row r="115" spans="1:45" ht="15.75" customHeight="1">
      <c r="A115" s="37"/>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1"/>
      <c r="AR115" s="48"/>
      <c r="AS115" s="48"/>
    </row>
  </sheetData>
  <mergeCells count="1">
    <mergeCell ref="B114:Q114"/>
  </mergeCells>
  <phoneticPr fontId="6" type="noConversion"/>
  <conditionalFormatting sqref="A1:A111">
    <cfRule type="beginsWith" dxfId="103" priority="14" operator="beginsWith" text="13">
      <formula>LEFT(A1,LEN("13"))="13"</formula>
    </cfRule>
    <cfRule type="beginsWith" dxfId="102" priority="25" operator="beginsWith" text="02">
      <formula>LEFT(A1,LEN("02"))="02"</formula>
    </cfRule>
    <cfRule type="beginsWith" dxfId="101" priority="15" operator="beginsWith" text="12">
      <formula>LEFT(A1,LEN("12"))="12"</formula>
    </cfRule>
    <cfRule type="beginsWith" dxfId="100" priority="16" operator="beginsWith" text="11">
      <formula>LEFT(A1,LEN("11"))="11"</formula>
    </cfRule>
    <cfRule type="beginsWith" dxfId="99" priority="26" operator="beginsWith" text="01">
      <formula>LEFT(A1,LEN("01"))="01"</formula>
    </cfRule>
    <cfRule type="beginsWith" dxfId="98" priority="18" operator="beginsWith" text="09">
      <formula>LEFT(A1,LEN("09"))="09"</formula>
    </cfRule>
    <cfRule type="beginsWith" dxfId="97" priority="19" operator="beginsWith" text="08">
      <formula>LEFT(A1,LEN("08"))="08"</formula>
    </cfRule>
    <cfRule type="beginsWith" dxfId="96" priority="20" operator="beginsWith" text="07">
      <formula>LEFT(A1,LEN("07"))="07"</formula>
    </cfRule>
    <cfRule type="beginsWith" dxfId="95" priority="17" operator="beginsWith" text="10">
      <formula>LEFT(A1,LEN("10"))="10"</formula>
    </cfRule>
    <cfRule type="beginsWith" dxfId="94" priority="21" operator="beginsWith" text="06">
      <formula>LEFT(A1,LEN("06"))="06"</formula>
    </cfRule>
    <cfRule type="beginsWith" dxfId="93" priority="22" operator="beginsWith" text="05">
      <formula>LEFT(A1,LEN("05"))="05"</formula>
    </cfRule>
    <cfRule type="beginsWith" dxfId="92" priority="23" operator="beginsWith" text="04">
      <formula>LEFT(A1,LEN("04"))="04"</formula>
    </cfRule>
    <cfRule type="beginsWith" dxfId="91" priority="24" operator="beginsWith" text="03">
      <formula>LEFT(A1,LEN("03"))="03"</formula>
    </cfRule>
  </conditionalFormatting>
  <conditionalFormatting sqref="A113 A115:A1048576">
    <cfRule type="beginsWith" dxfId="90" priority="207" operator="beginsWith" text="08">
      <formula>LEFT(A113,LEN("08"))="08"</formula>
    </cfRule>
    <cfRule type="beginsWith" dxfId="89" priority="208" operator="beginsWith" text="07">
      <formula>LEFT(A113,LEN("07"))="07"</formula>
    </cfRule>
    <cfRule type="beginsWith" dxfId="88" priority="209" operator="beginsWith" text="06">
      <formula>LEFT(A113,LEN("06"))="06"</formula>
    </cfRule>
    <cfRule type="beginsWith" dxfId="87" priority="210" operator="beginsWith" text="05">
      <formula>LEFT(A113,LEN("05"))="05"</formula>
    </cfRule>
    <cfRule type="beginsWith" dxfId="86" priority="211" operator="beginsWith" text="04">
      <formula>LEFT(A113,LEN("04"))="04"</formula>
    </cfRule>
    <cfRule type="beginsWith" dxfId="85" priority="212" operator="beginsWith" text="03">
      <formula>LEFT(A113,LEN("03"))="03"</formula>
    </cfRule>
    <cfRule type="beginsWith" dxfId="84" priority="213" operator="beginsWith" text="02">
      <formula>LEFT(A113,LEN("02"))="02"</formula>
    </cfRule>
    <cfRule type="beginsWith" dxfId="83" priority="205" operator="beginsWith" text="10">
      <formula>LEFT(A113,LEN("10"))="10"</formula>
    </cfRule>
    <cfRule type="beginsWith" dxfId="82" priority="214" operator="beginsWith" text="01">
      <formula>LEFT(A113,LEN("01"))="01"</formula>
    </cfRule>
    <cfRule type="beginsWith" dxfId="81" priority="202" operator="beginsWith" text="13">
      <formula>LEFT(A113,LEN("13"))="13"</formula>
    </cfRule>
    <cfRule type="beginsWith" dxfId="80" priority="203" operator="beginsWith" text="12">
      <formula>LEFT(A113,LEN("12"))="12"</formula>
    </cfRule>
    <cfRule type="beginsWith" dxfId="79" priority="204" operator="beginsWith" text="11">
      <formula>LEFT(A113,LEN("11"))="11"</formula>
    </cfRule>
    <cfRule type="beginsWith" dxfId="78" priority="206" operator="beginsWith" text="09">
      <formula>LEFT(A113,LEN("09"))="09"</formula>
    </cfRule>
  </conditionalFormatting>
  <conditionalFormatting sqref="B13:D23 J13:J23 B24:J28">
    <cfRule type="beginsWith" dxfId="77" priority="34" operator="beginsWith" text="06">
      <formula>LEFT(B13,LEN("06"))="06"</formula>
    </cfRule>
    <cfRule type="beginsWith" dxfId="76" priority="28" operator="beginsWith" text="12">
      <formula>LEFT(B13,LEN("12"))="12"</formula>
    </cfRule>
    <cfRule type="beginsWith" dxfId="75" priority="29" operator="beginsWith" text="11">
      <formula>LEFT(B13,LEN("11"))="11"</formula>
    </cfRule>
    <cfRule type="beginsWith" dxfId="74" priority="30" operator="beginsWith" text="10">
      <formula>LEFT(B13,LEN("10"))="10"</formula>
    </cfRule>
    <cfRule type="beginsWith" dxfId="73" priority="31" operator="beginsWith" text="09">
      <formula>LEFT(B13,LEN("09"))="09"</formula>
    </cfRule>
    <cfRule type="beginsWith" dxfId="72" priority="32" operator="beginsWith" text="08">
      <formula>LEFT(B13,LEN("08"))="08"</formula>
    </cfRule>
    <cfRule type="beginsWith" dxfId="71" priority="39" operator="beginsWith" text="01">
      <formula>LEFT(B13,LEN("01"))="01"</formula>
    </cfRule>
    <cfRule type="beginsWith" dxfId="70" priority="33" operator="beginsWith" text="07">
      <formula>LEFT(B13,LEN("07"))="07"</formula>
    </cfRule>
    <cfRule type="beginsWith" dxfId="69" priority="38" operator="beginsWith" text="02">
      <formula>LEFT(B13,LEN("02"))="02"</formula>
    </cfRule>
    <cfRule type="beginsWith" dxfId="68" priority="37" operator="beginsWith" text="03">
      <formula>LEFT(B13,LEN("03"))="03"</formula>
    </cfRule>
    <cfRule type="beginsWith" dxfId="67" priority="36" operator="beginsWith" text="04">
      <formula>LEFT(B13,LEN("04"))="04"</formula>
    </cfRule>
    <cfRule type="beginsWith" dxfId="66" priority="27" operator="beginsWith" text="13">
      <formula>LEFT(B13,LEN("13"))="13"</formula>
    </cfRule>
    <cfRule type="beginsWith" dxfId="65" priority="35" operator="beginsWith" text="05">
      <formula>LEFT(B13,LEN("05"))="05"</formula>
    </cfRule>
  </conditionalFormatting>
  <conditionalFormatting sqref="B29:D101">
    <cfRule type="beginsWith" dxfId="64" priority="98" operator="beginsWith" text="07">
      <formula>LEFT(B29,LEN("07"))="07"</formula>
    </cfRule>
    <cfRule type="beginsWith" dxfId="63" priority="93" operator="beginsWith" text="12">
      <formula>LEFT(B29,LEN("12"))="12"</formula>
    </cfRule>
    <cfRule type="beginsWith" dxfId="62" priority="94" operator="beginsWith" text="11">
      <formula>LEFT(B29,LEN("11"))="11"</formula>
    </cfRule>
    <cfRule type="beginsWith" dxfId="61" priority="95" operator="beginsWith" text="10">
      <formula>LEFT(B29,LEN("10"))="10"</formula>
    </cfRule>
    <cfRule type="beginsWith" dxfId="60" priority="96" operator="beginsWith" text="09">
      <formula>LEFT(B29,LEN("09"))="09"</formula>
    </cfRule>
    <cfRule type="beginsWith" dxfId="59" priority="97" operator="beginsWith" text="08">
      <formula>LEFT(B29,LEN("08"))="08"</formula>
    </cfRule>
    <cfRule type="beginsWith" dxfId="58" priority="101" operator="beginsWith" text="04">
      <formula>LEFT(B29,LEN("04"))="04"</formula>
    </cfRule>
    <cfRule type="beginsWith" dxfId="57" priority="99" operator="beginsWith" text="06">
      <formula>LEFT(B29,LEN("06"))="06"</formula>
    </cfRule>
    <cfRule type="beginsWith" dxfId="56" priority="100" operator="beginsWith" text="05">
      <formula>LEFT(B29,LEN("05"))="05"</formula>
    </cfRule>
    <cfRule type="beginsWith" dxfId="55" priority="102" operator="beginsWith" text="03">
      <formula>LEFT(B29,LEN("03"))="03"</formula>
    </cfRule>
    <cfRule type="beginsWith" dxfId="54" priority="103" operator="beginsWith" text="02">
      <formula>LEFT(B29,LEN("02"))="02"</formula>
    </cfRule>
    <cfRule type="beginsWith" dxfId="53" priority="104" operator="beginsWith" text="01">
      <formula>LEFT(B29,LEN("01"))="01"</formula>
    </cfRule>
    <cfRule type="beginsWith" dxfId="52" priority="92" operator="beginsWith" text="13">
      <formula>LEFT(B29,LEN("13"))="13"</formula>
    </cfRule>
  </conditionalFormatting>
  <conditionalFormatting sqref="E2:I23">
    <cfRule type="beginsWith" dxfId="51" priority="3" operator="beginsWith" text="11">
      <formula>LEFT(E2,LEN("11"))="11"</formula>
    </cfRule>
    <cfRule type="beginsWith" dxfId="50" priority="4" operator="beginsWith" text="10">
      <formula>LEFT(E2,LEN("10"))="10"</formula>
    </cfRule>
    <cfRule type="beginsWith" dxfId="49" priority="5" operator="beginsWith" text="09">
      <formula>LEFT(E2,LEN("09"))="09"</formula>
    </cfRule>
    <cfRule type="beginsWith" dxfId="48" priority="6" operator="beginsWith" text="08">
      <formula>LEFT(E2,LEN("08"))="08"</formula>
    </cfRule>
    <cfRule type="beginsWith" dxfId="47" priority="7" operator="beginsWith" text="07">
      <formula>LEFT(E2,LEN("07"))="07"</formula>
    </cfRule>
    <cfRule type="beginsWith" dxfId="46" priority="8" operator="beginsWith" text="06">
      <formula>LEFT(E2,LEN("06"))="06"</formula>
    </cfRule>
    <cfRule type="beginsWith" dxfId="45" priority="1" operator="beginsWith" text="13">
      <formula>LEFT(E2,LEN("13"))="13"</formula>
    </cfRule>
    <cfRule type="beginsWith" dxfId="44" priority="9" operator="beginsWith" text="05">
      <formula>LEFT(E2,LEN("05"))="05"</formula>
    </cfRule>
    <cfRule type="beginsWith" dxfId="43" priority="13" operator="beginsWith" text="01">
      <formula>LEFT(E2,LEN("01"))="01"</formula>
    </cfRule>
    <cfRule type="beginsWith" dxfId="42" priority="12" operator="beginsWith" text="02">
      <formula>LEFT(E2,LEN("02"))="02"</formula>
    </cfRule>
    <cfRule type="beginsWith" dxfId="41" priority="11" operator="beginsWith" text="03">
      <formula>LEFT(E2,LEN("03"))="03"</formula>
    </cfRule>
    <cfRule type="beginsWith" dxfId="40" priority="10" operator="beginsWith" text="04">
      <formula>LEFT(E2,LEN("04"))="04"</formula>
    </cfRule>
    <cfRule type="beginsWith" dxfId="39" priority="2" operator="beginsWith" text="12">
      <formula>LEFT(E2,LEN("12"))="12"</formula>
    </cfRule>
  </conditionalFormatting>
  <conditionalFormatting sqref="E111:I113 E114 E115:I1048576">
    <cfRule type="beginsWith" dxfId="38" priority="79" operator="beginsWith" text="13">
      <formula>LEFT(E111,LEN("13"))="13"</formula>
    </cfRule>
    <cfRule type="beginsWith" dxfId="37" priority="80" operator="beginsWith" text="12">
      <formula>LEFT(E111,LEN("12"))="12"</formula>
    </cfRule>
    <cfRule type="beginsWith" dxfId="36" priority="81" operator="beginsWith" text="11">
      <formula>LEFT(E111,LEN("11"))="11"</formula>
    </cfRule>
    <cfRule type="beginsWith" dxfId="35" priority="82" operator="beginsWith" text="10">
      <formula>LEFT(E111,LEN("10"))="10"</formula>
    </cfRule>
    <cfRule type="beginsWith" dxfId="34" priority="83" operator="beginsWith" text="09">
      <formula>LEFT(E111,LEN("09"))="09"</formula>
    </cfRule>
    <cfRule type="beginsWith" dxfId="33" priority="84" operator="beginsWith" text="08">
      <formula>LEFT(E111,LEN("08"))="08"</formula>
    </cfRule>
    <cfRule type="beginsWith" dxfId="32" priority="85" operator="beginsWith" text="07">
      <formula>LEFT(E111,LEN("07"))="07"</formula>
    </cfRule>
    <cfRule type="beginsWith" dxfId="31" priority="86" operator="beginsWith" text="06">
      <formula>LEFT(E111,LEN("06"))="06"</formula>
    </cfRule>
    <cfRule type="beginsWith" dxfId="30" priority="87" operator="beginsWith" text="05">
      <formula>LEFT(E111,LEN("05"))="05"</formula>
    </cfRule>
    <cfRule type="beginsWith" dxfId="29" priority="88" operator="beginsWith" text="04">
      <formula>LEFT(E111,LEN("04"))="04"</formula>
    </cfRule>
    <cfRule type="beginsWith" dxfId="28" priority="89" operator="beginsWith" text="03">
      <formula>LEFT(E111,LEN("03"))="03"</formula>
    </cfRule>
    <cfRule type="beginsWith" dxfId="27" priority="90" operator="beginsWith" text="02">
      <formula>LEFT(E111,LEN("02"))="02"</formula>
    </cfRule>
    <cfRule type="beginsWith" dxfId="26" priority="91" operator="beginsWith" text="01">
      <formula>LEFT(E111,LEN("01"))="01"</formula>
    </cfRule>
  </conditionalFormatting>
  <conditionalFormatting sqref="K111:O113 K114 K115:O1048576">
    <cfRule type="beginsWith" dxfId="25" priority="117" operator="beginsWith" text="01">
      <formula>LEFT(K111,LEN("01"))="01"</formula>
    </cfRule>
    <cfRule type="beginsWith" dxfId="24" priority="106" operator="beginsWith" text="12">
      <formula>LEFT(K111,LEN("12"))="12"</formula>
    </cfRule>
    <cfRule type="beginsWith" dxfId="23" priority="107" operator="beginsWith" text="11">
      <formula>LEFT(K111,LEN("11"))="11"</formula>
    </cfRule>
    <cfRule type="beginsWith" dxfId="22" priority="108" operator="beginsWith" text="10">
      <formula>LEFT(K111,LEN("10"))="10"</formula>
    </cfRule>
    <cfRule type="beginsWith" dxfId="21" priority="109" operator="beginsWith" text="09">
      <formula>LEFT(K111,LEN("09"))="09"</formula>
    </cfRule>
    <cfRule type="beginsWith" dxfId="20" priority="110" operator="beginsWith" text="08">
      <formula>LEFT(K111,LEN("08"))="08"</formula>
    </cfRule>
    <cfRule type="beginsWith" dxfId="19" priority="111" operator="beginsWith" text="07">
      <formula>LEFT(K111,LEN("07"))="07"</formula>
    </cfRule>
    <cfRule type="beginsWith" dxfId="18" priority="112" operator="beginsWith" text="06">
      <formula>LEFT(K111,LEN("06"))="06"</formula>
    </cfRule>
    <cfRule type="beginsWith" dxfId="17" priority="113" operator="beginsWith" text="05">
      <formula>LEFT(K111,LEN("05"))="05"</formula>
    </cfRule>
    <cfRule type="beginsWith" dxfId="16" priority="114" operator="beginsWith" text="04">
      <formula>LEFT(K111,LEN("04"))="04"</formula>
    </cfRule>
    <cfRule type="beginsWith" dxfId="15" priority="115" operator="beginsWith" text="03">
      <formula>LEFT(K111,LEN("03"))="03"</formula>
    </cfRule>
    <cfRule type="beginsWith" dxfId="14" priority="116" operator="beginsWith" text="02">
      <formula>LEFT(K111,LEN("02"))="02"</formula>
    </cfRule>
    <cfRule type="beginsWith" dxfId="13" priority="105" operator="beginsWith" text="13">
      <formula>LEFT(K111,LEN("13"))="13"</formula>
    </cfRule>
  </conditionalFormatting>
  <conditionalFormatting sqref="AT1:AT2 R2:AO12 AT5 AT9:AT10 AT13 K13:AO27 AT16 O28:AO101 I29:J101">
    <cfRule type="beginsWith" dxfId="12" priority="124" operator="beginsWith" text="13">
      <formula>LEFT(I1,LEN("13"))="13"</formula>
    </cfRule>
    <cfRule type="beginsWith" dxfId="11" priority="125" operator="beginsWith" text="12">
      <formula>LEFT(I1,LEN("12"))="12"</formula>
    </cfRule>
    <cfRule type="beginsWith" dxfId="10" priority="126" operator="beginsWith" text="11">
      <formula>LEFT(I1,LEN("11"))="11"</formula>
    </cfRule>
    <cfRule type="beginsWith" dxfId="9" priority="127" operator="beginsWith" text="10">
      <formula>LEFT(I1,LEN("10"))="10"</formula>
    </cfRule>
    <cfRule type="beginsWith" dxfId="8" priority="128" operator="beginsWith" text="09">
      <formula>LEFT(I1,LEN("09"))="09"</formula>
    </cfRule>
    <cfRule type="beginsWith" dxfId="7" priority="129" operator="beginsWith" text="08">
      <formula>LEFT(I1,LEN("08"))="08"</formula>
    </cfRule>
    <cfRule type="beginsWith" dxfId="6" priority="130" operator="beginsWith" text="07">
      <formula>LEFT(I1,LEN("07"))="07"</formula>
    </cfRule>
    <cfRule type="beginsWith" dxfId="5" priority="131" operator="beginsWith" text="06">
      <formula>LEFT(I1,LEN("06"))="06"</formula>
    </cfRule>
    <cfRule type="beginsWith" dxfId="4" priority="132" operator="beginsWith" text="05">
      <formula>LEFT(I1,LEN("05"))="05"</formula>
    </cfRule>
    <cfRule type="beginsWith" dxfId="3" priority="133" operator="beginsWith" text="04">
      <formula>LEFT(I1,LEN("04"))="04"</formula>
    </cfRule>
    <cfRule type="beginsWith" dxfId="2" priority="134" operator="beginsWith" text="03">
      <formula>LEFT(I1,LEN("03"))="03"</formula>
    </cfRule>
    <cfRule type="beginsWith" dxfId="1" priority="135" operator="beginsWith" text="02">
      <formula>LEFT(I1,LEN("02"))="02"</formula>
    </cfRule>
    <cfRule type="beginsWith" dxfId="0" priority="136" operator="beginsWith" text="01">
      <formula>LEFT(I1,LEN("01"))="01"</formula>
    </cfRule>
  </conditionalFormatting>
  <dataValidations count="1">
    <dataValidation type="list" allowBlank="1" showInputMessage="1" showErrorMessage="1" sqref="AT2:AT102 B103:AO109" xr:uid="{915B425B-1305-2541-8DB6-A9DCED1E0448}">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B1:D1 J1:AO1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sheetPr codeName="Hoja3"/>
  <dimension ref="A1:C100"/>
  <sheetViews>
    <sheetView workbookViewId="0">
      <selection activeCell="G23" sqref="G23"/>
    </sheetView>
  </sheetViews>
  <sheetFormatPr defaultColWidth="11.42578125" defaultRowHeight="15"/>
  <cols>
    <col min="1" max="3" width="28.42578125" style="21" customWidth="1"/>
  </cols>
  <sheetData>
    <row r="1" spans="1:3">
      <c r="A1" s="55" t="s">
        <v>59</v>
      </c>
      <c r="B1" s="55" t="s">
        <v>60</v>
      </c>
      <c r="C1" s="55" t="s">
        <v>61</v>
      </c>
    </row>
    <row r="2" spans="1:3">
      <c r="A2" s="20">
        <v>1</v>
      </c>
      <c r="B2" s="20" t="str" cm="1">
        <f t="array" ref="B2:B9">TRANSPOSE(_xlfn._xlws.FILTER('Aptitud final'!1:1,'Aptitud final'!103:103="X"))</f>
        <v>ganaderia_dp</v>
      </c>
      <c r="C2" s="20" t="s">
        <v>8</v>
      </c>
    </row>
    <row r="3" spans="1:3">
      <c r="A3" s="20">
        <f>IF(B3="","",A2+1)</f>
        <v>2</v>
      </c>
      <c r="B3" s="20" t="str">
        <v>porcicultura_ceba</v>
      </c>
      <c r="C3" s="20" t="s">
        <v>8</v>
      </c>
    </row>
    <row r="4" spans="1:3">
      <c r="A4" s="20">
        <f t="shared" ref="A4:A67" si="0">IF(B4="","",A3+1)</f>
        <v>3</v>
      </c>
      <c r="B4" s="20" t="str">
        <v>piscicultura_cachama</v>
      </c>
      <c r="C4" s="20" t="s">
        <v>8</v>
      </c>
    </row>
    <row r="5" spans="1:3">
      <c r="A5" s="20">
        <f t="shared" si="0"/>
        <v>4</v>
      </c>
      <c r="B5" s="20" t="str">
        <v>cacao</v>
      </c>
      <c r="C5" s="20" t="s">
        <v>8</v>
      </c>
    </row>
    <row r="6" spans="1:3">
      <c r="A6" s="20">
        <f t="shared" si="0"/>
        <v>5</v>
      </c>
      <c r="B6" s="20" t="str">
        <v>platano</v>
      </c>
      <c r="C6" s="20" t="s">
        <v>8</v>
      </c>
    </row>
    <row r="7" spans="1:3">
      <c r="A7" s="20">
        <f t="shared" si="0"/>
        <v>6</v>
      </c>
      <c r="B7" s="20" t="str">
        <v>limon_tahiti</v>
      </c>
      <c r="C7" s="20" t="s">
        <v>8</v>
      </c>
    </row>
    <row r="8" spans="1:3">
      <c r="A8" s="20">
        <f t="shared" si="0"/>
        <v>7</v>
      </c>
      <c r="B8" s="20" t="str">
        <v>maracuya</v>
      </c>
      <c r="C8" s="20" t="s">
        <v>8</v>
      </c>
    </row>
    <row r="9" spans="1:3">
      <c r="A9" s="20">
        <f t="shared" si="0"/>
        <v>8</v>
      </c>
      <c r="B9" s="20" t="str">
        <v>aguacate_papelillo</v>
      </c>
      <c r="C9" s="20" t="s">
        <v>8</v>
      </c>
    </row>
    <row r="10" spans="1:3">
      <c r="A10" s="20" t="str">
        <f t="shared" si="0"/>
        <v/>
      </c>
      <c r="B10" s="20"/>
      <c r="C10" s="20"/>
    </row>
    <row r="11" spans="1:3">
      <c r="A11" s="20" t="str">
        <f t="shared" si="0"/>
        <v/>
      </c>
      <c r="B11" s="20"/>
      <c r="C11" s="20"/>
    </row>
    <row r="12" spans="1:3">
      <c r="A12" s="20" t="str">
        <f t="shared" si="0"/>
        <v/>
      </c>
      <c r="B12" s="20"/>
      <c r="C12" s="20"/>
    </row>
    <row r="13" spans="1:3">
      <c r="A13" s="20" t="str">
        <f t="shared" si="0"/>
        <v/>
      </c>
      <c r="B13" s="20"/>
      <c r="C13" s="20"/>
    </row>
    <row r="14" spans="1:3">
      <c r="A14" s="20" t="str">
        <f t="shared" si="0"/>
        <v/>
      </c>
      <c r="B14" s="20"/>
      <c r="C14" s="20"/>
    </row>
    <row r="15" spans="1:3">
      <c r="A15" s="20" t="str">
        <f t="shared" si="0"/>
        <v/>
      </c>
      <c r="B15" s="20"/>
      <c r="C15" s="20"/>
    </row>
    <row r="16" spans="1:3">
      <c r="A16" s="20" t="str">
        <f t="shared" si="0"/>
        <v/>
      </c>
      <c r="B16" s="20"/>
      <c r="C16" s="20"/>
    </row>
    <row r="17" spans="1:3">
      <c r="A17" s="20" t="str">
        <f t="shared" si="0"/>
        <v/>
      </c>
      <c r="B17" s="20"/>
      <c r="C17" s="20"/>
    </row>
    <row r="18" spans="1:3">
      <c r="A18" s="20" t="str">
        <f>IF(B18="","",A17+1)</f>
        <v/>
      </c>
      <c r="B18" s="20"/>
      <c r="C18" s="20"/>
    </row>
    <row r="19" spans="1:3">
      <c r="A19" s="20" t="str">
        <f>IF(B19="","",A18+1)</f>
        <v/>
      </c>
      <c r="B19" s="20"/>
      <c r="C19" s="20"/>
    </row>
    <row r="20" spans="1:3">
      <c r="A20" s="20" t="str">
        <f>IF(B20="","",A19+1)</f>
        <v/>
      </c>
      <c r="B20" s="20"/>
      <c r="C20" s="20"/>
    </row>
    <row r="21" spans="1:3">
      <c r="A21" s="20" t="str">
        <f>IF(B21="","",A20+1)</f>
        <v/>
      </c>
      <c r="B21" s="20"/>
      <c r="C21" s="20"/>
    </row>
    <row r="22" spans="1:3">
      <c r="A22" s="21" t="str">
        <f t="shared" si="0"/>
        <v/>
      </c>
    </row>
    <row r="23" spans="1:3">
      <c r="A23" s="21" t="str">
        <f t="shared" si="0"/>
        <v/>
      </c>
    </row>
    <row r="24" spans="1:3">
      <c r="A24" s="21" t="str">
        <f t="shared" si="0"/>
        <v/>
      </c>
    </row>
    <row r="25" spans="1:3">
      <c r="A25" s="21" t="str">
        <f t="shared" si="0"/>
        <v/>
      </c>
    </row>
    <row r="26" spans="1:3">
      <c r="A26" s="21" t="str">
        <f t="shared" si="0"/>
        <v/>
      </c>
    </row>
    <row r="27" spans="1:3">
      <c r="A27" s="21" t="str">
        <f t="shared" si="0"/>
        <v/>
      </c>
    </row>
    <row r="28" spans="1:3">
      <c r="A28" s="21" t="str">
        <f t="shared" si="0"/>
        <v/>
      </c>
    </row>
    <row r="29" spans="1:3">
      <c r="A29" s="21" t="str">
        <f t="shared" si="0"/>
        <v/>
      </c>
    </row>
    <row r="30" spans="1:3">
      <c r="A30" s="21" t="str">
        <f t="shared" si="0"/>
        <v/>
      </c>
    </row>
    <row r="31" spans="1:3">
      <c r="A31" s="21" t="str">
        <f t="shared" si="0"/>
        <v/>
      </c>
    </row>
    <row r="32" spans="1:3">
      <c r="A32" s="21" t="str">
        <f t="shared" si="0"/>
        <v/>
      </c>
    </row>
    <row r="33" spans="1:1">
      <c r="A33" s="21" t="str">
        <f t="shared" si="0"/>
        <v/>
      </c>
    </row>
    <row r="34" spans="1:1">
      <c r="A34" s="21" t="str">
        <f t="shared" si="0"/>
        <v/>
      </c>
    </row>
    <row r="35" spans="1:1">
      <c r="A35" s="21" t="str">
        <f t="shared" si="0"/>
        <v/>
      </c>
    </row>
    <row r="36" spans="1:1">
      <c r="A36" s="21" t="str">
        <f t="shared" si="0"/>
        <v/>
      </c>
    </row>
    <row r="37" spans="1:1">
      <c r="A37" s="21" t="str">
        <f t="shared" si="0"/>
        <v/>
      </c>
    </row>
    <row r="38" spans="1:1">
      <c r="A38" s="21" t="str">
        <f t="shared" si="0"/>
        <v/>
      </c>
    </row>
    <row r="39" spans="1:1">
      <c r="A39" s="21" t="str">
        <f t="shared" si="0"/>
        <v/>
      </c>
    </row>
    <row r="40" spans="1:1">
      <c r="A40" s="21" t="str">
        <f t="shared" si="0"/>
        <v/>
      </c>
    </row>
    <row r="41" spans="1:1">
      <c r="A41" s="21" t="str">
        <f t="shared" si="0"/>
        <v/>
      </c>
    </row>
    <row r="42" spans="1:1">
      <c r="A42" s="21" t="str">
        <f t="shared" si="0"/>
        <v/>
      </c>
    </row>
    <row r="43" spans="1:1">
      <c r="A43" s="21" t="str">
        <f t="shared" si="0"/>
        <v/>
      </c>
    </row>
    <row r="44" spans="1:1">
      <c r="A44" s="21" t="str">
        <f t="shared" si="0"/>
        <v/>
      </c>
    </row>
    <row r="45" spans="1:1">
      <c r="A45" s="21" t="str">
        <f t="shared" si="0"/>
        <v/>
      </c>
    </row>
    <row r="46" spans="1:1">
      <c r="A46" s="21" t="str">
        <f t="shared" si="0"/>
        <v/>
      </c>
    </row>
    <row r="47" spans="1:1">
      <c r="A47" s="21" t="str">
        <f t="shared" si="0"/>
        <v/>
      </c>
    </row>
    <row r="48" spans="1:1">
      <c r="A48" s="21" t="str">
        <f t="shared" si="0"/>
        <v/>
      </c>
    </row>
    <row r="49" spans="1:1">
      <c r="A49" s="21" t="str">
        <f t="shared" si="0"/>
        <v/>
      </c>
    </row>
    <row r="50" spans="1:1">
      <c r="A50" s="21" t="str">
        <f t="shared" si="0"/>
        <v/>
      </c>
    </row>
    <row r="51" spans="1:1">
      <c r="A51" s="21" t="str">
        <f t="shared" si="0"/>
        <v/>
      </c>
    </row>
    <row r="52" spans="1:1">
      <c r="A52" s="21" t="str">
        <f t="shared" si="0"/>
        <v/>
      </c>
    </row>
    <row r="53" spans="1:1">
      <c r="A53" s="21" t="str">
        <f t="shared" si="0"/>
        <v/>
      </c>
    </row>
    <row r="54" spans="1:1">
      <c r="A54" s="21" t="str">
        <f t="shared" si="0"/>
        <v/>
      </c>
    </row>
    <row r="55" spans="1:1">
      <c r="A55" s="21" t="str">
        <f t="shared" si="0"/>
        <v/>
      </c>
    </row>
    <row r="56" spans="1:1">
      <c r="A56" s="21" t="str">
        <f t="shared" si="0"/>
        <v/>
      </c>
    </row>
    <row r="57" spans="1:1">
      <c r="A57" s="21" t="str">
        <f t="shared" si="0"/>
        <v/>
      </c>
    </row>
    <row r="58" spans="1:1">
      <c r="A58" s="21" t="str">
        <f t="shared" si="0"/>
        <v/>
      </c>
    </row>
    <row r="59" spans="1:1">
      <c r="A59" s="21" t="str">
        <f t="shared" si="0"/>
        <v/>
      </c>
    </row>
    <row r="60" spans="1:1">
      <c r="A60" s="21" t="str">
        <f t="shared" si="0"/>
        <v/>
      </c>
    </row>
    <row r="61" spans="1:1">
      <c r="A61" s="21" t="str">
        <f t="shared" si="0"/>
        <v/>
      </c>
    </row>
    <row r="62" spans="1:1">
      <c r="A62" s="21" t="str">
        <f t="shared" si="0"/>
        <v/>
      </c>
    </row>
    <row r="63" spans="1:1">
      <c r="A63" s="21" t="str">
        <f t="shared" si="0"/>
        <v/>
      </c>
    </row>
    <row r="64" spans="1:1">
      <c r="A64" s="21" t="str">
        <f t="shared" si="0"/>
        <v/>
      </c>
    </row>
    <row r="65" spans="1:1">
      <c r="A65" s="21" t="str">
        <f t="shared" si="0"/>
        <v/>
      </c>
    </row>
    <row r="66" spans="1:1">
      <c r="A66" s="21" t="str">
        <f t="shared" si="0"/>
        <v/>
      </c>
    </row>
    <row r="67" spans="1:1">
      <c r="A67" s="21" t="str">
        <f t="shared" si="0"/>
        <v/>
      </c>
    </row>
    <row r="68" spans="1:1">
      <c r="A68" s="21" t="str">
        <f t="shared" ref="A68:A100" si="1">IF(B68="","",A67+1)</f>
        <v/>
      </c>
    </row>
    <row r="69" spans="1:1">
      <c r="A69" s="21" t="str">
        <f t="shared" si="1"/>
        <v/>
      </c>
    </row>
    <row r="70" spans="1:1">
      <c r="A70" s="21" t="str">
        <f t="shared" si="1"/>
        <v/>
      </c>
    </row>
    <row r="71" spans="1:1">
      <c r="A71" s="21" t="str">
        <f t="shared" si="1"/>
        <v/>
      </c>
    </row>
    <row r="72" spans="1:1">
      <c r="A72" s="21" t="str">
        <f t="shared" si="1"/>
        <v/>
      </c>
    </row>
    <row r="73" spans="1:1">
      <c r="A73" s="21" t="str">
        <f t="shared" si="1"/>
        <v/>
      </c>
    </row>
    <row r="74" spans="1:1">
      <c r="A74" s="21" t="str">
        <f t="shared" si="1"/>
        <v/>
      </c>
    </row>
    <row r="75" spans="1:1">
      <c r="A75" s="21" t="str">
        <f t="shared" si="1"/>
        <v/>
      </c>
    </row>
    <row r="76" spans="1:1">
      <c r="A76" s="21" t="str">
        <f t="shared" si="1"/>
        <v/>
      </c>
    </row>
    <row r="77" spans="1:1">
      <c r="A77" s="21" t="str">
        <f t="shared" si="1"/>
        <v/>
      </c>
    </row>
    <row r="78" spans="1:1">
      <c r="A78" s="21" t="str">
        <f t="shared" si="1"/>
        <v/>
      </c>
    </row>
    <row r="79" spans="1:1">
      <c r="A79" s="21" t="str">
        <f t="shared" si="1"/>
        <v/>
      </c>
    </row>
    <row r="80" spans="1:1">
      <c r="A80" s="21" t="str">
        <f t="shared" si="1"/>
        <v/>
      </c>
    </row>
    <row r="81" spans="1:1">
      <c r="A81" s="21" t="str">
        <f t="shared" si="1"/>
        <v/>
      </c>
    </row>
    <row r="82" spans="1:1">
      <c r="A82" s="21" t="str">
        <f t="shared" si="1"/>
        <v/>
      </c>
    </row>
    <row r="83" spans="1:1">
      <c r="A83" s="21" t="str">
        <f t="shared" si="1"/>
        <v/>
      </c>
    </row>
    <row r="84" spans="1:1">
      <c r="A84" s="21" t="str">
        <f t="shared" si="1"/>
        <v/>
      </c>
    </row>
    <row r="85" spans="1:1">
      <c r="A85" s="21" t="str">
        <f t="shared" si="1"/>
        <v/>
      </c>
    </row>
    <row r="86" spans="1:1">
      <c r="A86" s="21" t="str">
        <f t="shared" si="1"/>
        <v/>
      </c>
    </row>
    <row r="87" spans="1:1">
      <c r="A87" s="21" t="str">
        <f t="shared" si="1"/>
        <v/>
      </c>
    </row>
    <row r="88" spans="1:1">
      <c r="A88" s="21" t="str">
        <f t="shared" si="1"/>
        <v/>
      </c>
    </row>
    <row r="89" spans="1:1">
      <c r="A89" s="21" t="str">
        <f t="shared" si="1"/>
        <v/>
      </c>
    </row>
    <row r="90" spans="1:1">
      <c r="A90" s="21" t="str">
        <f t="shared" si="1"/>
        <v/>
      </c>
    </row>
    <row r="91" spans="1:1">
      <c r="A91" s="21" t="str">
        <f t="shared" si="1"/>
        <v/>
      </c>
    </row>
    <row r="92" spans="1:1">
      <c r="A92" s="21" t="str">
        <f t="shared" si="1"/>
        <v/>
      </c>
    </row>
    <row r="93" spans="1:1">
      <c r="A93" s="21" t="str">
        <f t="shared" si="1"/>
        <v/>
      </c>
    </row>
    <row r="94" spans="1:1">
      <c r="A94" s="21" t="str">
        <f t="shared" si="1"/>
        <v/>
      </c>
    </row>
    <row r="95" spans="1:1">
      <c r="A95" s="21" t="str">
        <f t="shared" si="1"/>
        <v/>
      </c>
    </row>
    <row r="96" spans="1:1">
      <c r="A96" s="21" t="str">
        <f t="shared" si="1"/>
        <v/>
      </c>
    </row>
    <row r="97" spans="1:1">
      <c r="A97" s="21" t="str">
        <f t="shared" si="1"/>
        <v/>
      </c>
    </row>
    <row r="98" spans="1:1">
      <c r="A98" s="21" t="str">
        <f t="shared" si="1"/>
        <v/>
      </c>
    </row>
    <row r="99" spans="1:1">
      <c r="A99" s="21" t="str">
        <f t="shared" si="1"/>
        <v/>
      </c>
    </row>
    <row r="100" spans="1:1">
      <c r="A100" s="21" t="str">
        <f t="shared" si="1"/>
        <v/>
      </c>
    </row>
  </sheetData>
  <phoneticPr fontId="6"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sheetPr codeName="Hoja4"/>
  <dimension ref="A1:C500"/>
  <sheetViews>
    <sheetView workbookViewId="0"/>
  </sheetViews>
  <sheetFormatPr defaultColWidth="8.85546875" defaultRowHeight="15"/>
  <cols>
    <col min="1" max="2" width="33" style="1" customWidth="1"/>
    <col min="3" max="3" width="42.140625" bestFit="1" customWidth="1"/>
  </cols>
  <sheetData>
    <row r="1" spans="1:3">
      <c r="A1" s="12" t="str" cm="1">
        <f t="array" ref="A1:A500">[2]Diccionario!$A$1:$A$500</f>
        <v>Tipo</v>
      </c>
      <c r="B1" s="12" t="str" cm="1">
        <f t="array" ref="B1:B500">[2]Diccionario!$B$1:$B$500</f>
        <v>Linea</v>
      </c>
      <c r="C1" s="12" t="str" cm="1">
        <f t="array" ref="C1:C500">[2]Diccionario!$C$1:$C$500</f>
        <v>Linea_Documento</v>
      </c>
    </row>
    <row r="2" spans="1:3">
      <c r="A2" s="1" t="str">
        <v>agricola</v>
      </c>
      <c r="B2" s="1" t="str">
        <v>acelga</v>
      </c>
      <c r="C2" t="str">
        <v>acelga</v>
      </c>
    </row>
    <row r="3" spans="1:3">
      <c r="A3" s="1" t="str">
        <v>agricola</v>
      </c>
      <c r="B3" s="1" t="str">
        <v>aguacate</v>
      </c>
      <c r="C3" t="str">
        <v>Aguacate Hass</v>
      </c>
    </row>
    <row r="4" spans="1:3">
      <c r="A4" s="1" t="str">
        <v>agricola</v>
      </c>
      <c r="B4" s="1" t="str">
        <v>aguacate_criollo</v>
      </c>
      <c r="C4" t="str">
        <v>Aguacate criollo</v>
      </c>
    </row>
    <row r="5" spans="1:3">
      <c r="A5" s="1" t="str">
        <v>agricola</v>
      </c>
      <c r="B5" s="1" t="str">
        <v>aguacate_hass</v>
      </c>
      <c r="C5" t="str">
        <v>Aguacate Hass</v>
      </c>
    </row>
    <row r="6" spans="1:3">
      <c r="A6" s="1" t="str">
        <v>agricola</v>
      </c>
      <c r="B6" s="1" t="str">
        <v>aguacate_papelillo</v>
      </c>
      <c r="C6" t="str">
        <v>Aguacate papelillo</v>
      </c>
    </row>
    <row r="7" spans="1:3">
      <c r="A7" s="1" t="str">
        <v>agricola</v>
      </c>
      <c r="B7" s="1" t="str">
        <v>ahuyama</v>
      </c>
      <c r="C7" t="str">
        <v>ahuyama</v>
      </c>
    </row>
    <row r="8" spans="1:3">
      <c r="A8" s="1" t="str">
        <v>agricola</v>
      </c>
      <c r="B8" s="1" t="str">
        <v>aji</v>
      </c>
      <c r="C8" t="str">
        <v>ahí</v>
      </c>
    </row>
    <row r="9" spans="1:3">
      <c r="A9" s="1" t="str">
        <v>agricola</v>
      </c>
      <c r="B9" s="1" t="str">
        <v>aji_dulce</v>
      </c>
      <c r="C9" t="str">
        <v>ají dulce</v>
      </c>
    </row>
    <row r="10" spans="1:3">
      <c r="A10" s="1" t="str">
        <v>agricola</v>
      </c>
      <c r="B10" s="1" t="str">
        <v>ajonjoli</v>
      </c>
      <c r="C10" t="str">
        <v>ajonjolí</v>
      </c>
    </row>
    <row r="11" spans="1:3">
      <c r="A11" s="1" t="str">
        <v>agricola</v>
      </c>
      <c r="B11" s="1" t="str">
        <v>algodon</v>
      </c>
      <c r="C11" t="str">
        <v>algodón</v>
      </c>
    </row>
    <row r="12" spans="1:3">
      <c r="A12" s="1" t="str">
        <v>pecuaria</v>
      </c>
      <c r="B12" s="1" t="str">
        <v>apicultura</v>
      </c>
      <c r="C12" t="str">
        <v>apicultura</v>
      </c>
    </row>
    <row r="13" spans="1:3">
      <c r="A13" s="1" t="str">
        <v>agricola</v>
      </c>
      <c r="B13" s="1" t="str">
        <v>arracacha</v>
      </c>
      <c r="C13" t="str">
        <v>arracacha</v>
      </c>
    </row>
    <row r="14" spans="1:3">
      <c r="A14" s="1" t="str">
        <v>agricola</v>
      </c>
      <c r="B14" s="1" t="str">
        <v>arroz_riego</v>
      </c>
      <c r="C14" t="str">
        <v>arroz riego</v>
      </c>
    </row>
    <row r="15" spans="1:3">
      <c r="A15" s="1" t="str">
        <v>agricola</v>
      </c>
      <c r="B15" s="1" t="str">
        <v>arroz_secano</v>
      </c>
      <c r="C15" t="str">
        <v>arroz secano</v>
      </c>
    </row>
    <row r="16" spans="1:3">
      <c r="A16" s="1" t="str">
        <v>agricola</v>
      </c>
      <c r="B16" s="1" t="str">
        <v>arroz_secano_manual</v>
      </c>
      <c r="C16" t="str">
        <v>arroz secano manual</v>
      </c>
    </row>
    <row r="17" spans="1:3">
      <c r="A17" s="1" t="str">
        <v>agricola</v>
      </c>
      <c r="B17" s="1" t="str">
        <v>arveja</v>
      </c>
      <c r="C17" t="str">
        <v>arveja</v>
      </c>
    </row>
    <row r="18" spans="1:3">
      <c r="A18" s="1" t="str">
        <v>agricola</v>
      </c>
      <c r="B18" s="1" t="str">
        <v>asai</v>
      </c>
      <c r="C18" t="str">
        <v>açaí</v>
      </c>
    </row>
    <row r="19" spans="1:3">
      <c r="A19" s="1" t="str">
        <v>agricola</v>
      </c>
      <c r="B19" s="1" t="str">
        <v>asai_platano</v>
      </c>
      <c r="C19" t="str">
        <v>açaí en asocio con plátano</v>
      </c>
    </row>
    <row r="20" spans="1:3">
      <c r="A20" s="1" t="str">
        <v>agricola</v>
      </c>
      <c r="B20" s="1" t="str">
        <v>asai_cacao</v>
      </c>
      <c r="C20" t="str">
        <v>açaí en asocio con cacao</v>
      </c>
    </row>
    <row r="21" spans="1:3">
      <c r="A21" s="1" t="str">
        <v>pecuaria</v>
      </c>
      <c r="B21" s="1" t="str">
        <v>avicultura_engorde</v>
      </c>
      <c r="C21" t="str">
        <v>avicultura de engorde</v>
      </c>
    </row>
    <row r="22" spans="1:3">
      <c r="A22" s="1" t="str">
        <v>pecuaria</v>
      </c>
      <c r="B22" s="1" t="str">
        <v>avicultura_postura</v>
      </c>
      <c r="C22" t="str">
        <v>avicultura de postura</v>
      </c>
    </row>
    <row r="23" spans="1:3">
      <c r="A23" s="1" t="str">
        <v>agricola</v>
      </c>
      <c r="B23" s="1" t="str">
        <v>banano</v>
      </c>
      <c r="C23" t="str">
        <v>banano</v>
      </c>
    </row>
    <row r="24" spans="1:3">
      <c r="A24" s="1" t="str">
        <v>agricola</v>
      </c>
      <c r="B24" s="1" t="str">
        <v>batata</v>
      </c>
      <c r="C24" t="str">
        <v>batata</v>
      </c>
    </row>
    <row r="25" spans="1:3">
      <c r="A25" s="1" t="str">
        <v>agricola</v>
      </c>
      <c r="B25" s="1" t="str">
        <v>berenjena</v>
      </c>
      <c r="C25" t="str">
        <v>berenjena</v>
      </c>
    </row>
    <row r="26" spans="1:3">
      <c r="A26" s="1" t="str">
        <v>agricola</v>
      </c>
      <c r="B26" s="1" t="str">
        <v>bijao</v>
      </c>
      <c r="C26" t="str">
        <v>bijao</v>
      </c>
    </row>
    <row r="27" spans="1:3">
      <c r="A27" s="1" t="str">
        <v>agricola</v>
      </c>
      <c r="B27" s="1" t="str">
        <v>brocoli</v>
      </c>
      <c r="C27" t="str">
        <v>brócoli</v>
      </c>
    </row>
    <row r="28" spans="1:3">
      <c r="A28" s="1" t="str">
        <v>pecuaria</v>
      </c>
      <c r="B28" s="1" t="str">
        <v>bufalos</v>
      </c>
      <c r="C28" t="str">
        <v>búfalos</v>
      </c>
    </row>
    <row r="29" spans="1:3">
      <c r="A29" s="1" t="str">
        <v>agricola</v>
      </c>
      <c r="B29" s="1" t="str">
        <v>cacao</v>
      </c>
      <c r="C29" t="str">
        <v>cacao</v>
      </c>
    </row>
    <row r="30" spans="1:3">
      <c r="A30" s="1" t="str">
        <v>agricola</v>
      </c>
      <c r="B30" s="1" t="str">
        <v>cacao_aguacate_criollo</v>
      </c>
      <c r="C30" t="str">
        <v>cacao en asocio con aguacate criollo</v>
      </c>
    </row>
    <row r="31" spans="1:3">
      <c r="A31" s="1" t="str">
        <v>agricola</v>
      </c>
      <c r="B31" s="1" t="str">
        <v>cacao_aguacate_papelillo</v>
      </c>
      <c r="C31" t="str">
        <v>cacao en asocio con aguacate papelillo</v>
      </c>
    </row>
    <row r="32" spans="1:3">
      <c r="A32" s="1" t="str">
        <v>agricola</v>
      </c>
      <c r="B32" s="1" t="str">
        <v>cacao_banano</v>
      </c>
      <c r="C32" t="str">
        <v>cacao en asocio con banano</v>
      </c>
    </row>
    <row r="33" spans="1:3">
      <c r="A33" s="1" t="str">
        <v>agricola</v>
      </c>
      <c r="B33" s="1" t="str">
        <v>cacao_banano_aguacate</v>
      </c>
      <c r="C33" t="str">
        <v>cacao en asocio con banano y aguacate</v>
      </c>
    </row>
    <row r="34" spans="1:3">
      <c r="A34" s="1" t="str">
        <v>agricola</v>
      </c>
      <c r="B34" s="1" t="str">
        <v>cacao_banano_aguacate_mandarina_naranja</v>
      </c>
      <c r="C34" t="str">
        <v>cacao en asocio con banano,aguacate, mandarina y naranja</v>
      </c>
    </row>
    <row r="35" spans="1:3">
      <c r="A35" s="1" t="str">
        <v>agricola</v>
      </c>
      <c r="B35" s="1" t="str">
        <v>cacao_platano</v>
      </c>
      <c r="C35" t="str">
        <v>cacao en asocio con plátano</v>
      </c>
    </row>
    <row r="36" spans="1:3">
      <c r="A36" s="1" t="str">
        <v>agricola</v>
      </c>
      <c r="B36" s="1" t="str">
        <v>cacao_platano_limon</v>
      </c>
      <c r="C36" t="str">
        <v>cacao plátano limón</v>
      </c>
    </row>
    <row r="37" spans="1:3">
      <c r="A37" s="1" t="str">
        <v>agricola</v>
      </c>
      <c r="B37" s="1" t="str">
        <v>cacao_sombrio</v>
      </c>
      <c r="C37" t="str">
        <v>cacao sombrío</v>
      </c>
    </row>
    <row r="38" spans="1:3">
      <c r="A38" s="1" t="str">
        <v>agricola</v>
      </c>
      <c r="B38" s="1" t="str">
        <v>cachaco</v>
      </c>
      <c r="C38" t="str">
        <v>cachaco</v>
      </c>
    </row>
    <row r="39" spans="1:3">
      <c r="A39" s="1" t="str">
        <v>agricola</v>
      </c>
      <c r="B39" s="1" t="str">
        <v>cafe</v>
      </c>
      <c r="C39" t="str">
        <v>café</v>
      </c>
    </row>
    <row r="40" spans="1:3">
      <c r="A40" s="1" t="str">
        <v>agricola</v>
      </c>
      <c r="B40" s="1" t="str">
        <v>cafe_aguacate</v>
      </c>
      <c r="C40" t="str">
        <v>café en asocio con aguacate</v>
      </c>
    </row>
    <row r="41" spans="1:3">
      <c r="A41" s="1" t="str">
        <v>agricola</v>
      </c>
      <c r="B41" s="1" t="str">
        <v>cafe_frijol_arbustivo</v>
      </c>
      <c r="C41" t="str">
        <v>café en asocio con frijol arbustivo</v>
      </c>
    </row>
    <row r="42" spans="1:3">
      <c r="A42" s="1" t="str">
        <v>agricola</v>
      </c>
      <c r="B42" s="1" t="str">
        <v>cafe_maiz</v>
      </c>
      <c r="C42" t="str">
        <v>café en asocio con maíz</v>
      </c>
    </row>
    <row r="43" spans="1:3">
      <c r="A43" s="1" t="str">
        <v>agricola</v>
      </c>
      <c r="B43" s="1" t="str">
        <v>cafe_platano</v>
      </c>
      <c r="C43" t="str">
        <v>café en asocio con plátano</v>
      </c>
    </row>
    <row r="44" spans="1:3">
      <c r="A44" s="1" t="str">
        <v>agricola</v>
      </c>
      <c r="B44" s="1" t="str">
        <v>cafe_platano_frutales_forestal</v>
      </c>
      <c r="C44" t="str">
        <v>café en asocio con plátano, frutales y sistema forestal</v>
      </c>
    </row>
    <row r="45" spans="1:3">
      <c r="A45" s="1" t="str">
        <v>agricola</v>
      </c>
      <c r="B45" s="1" t="str">
        <v>cafe_sombrio</v>
      </c>
      <c r="C45" t="str">
        <v>Café sombrío</v>
      </c>
    </row>
    <row r="46" spans="1:3">
      <c r="A46" s="1" t="str">
        <v>agricola</v>
      </c>
      <c r="B46" s="1" t="str">
        <v>calabacin</v>
      </c>
      <c r="C46" t="str">
        <v>calabacín</v>
      </c>
    </row>
    <row r="47" spans="1:3">
      <c r="A47" s="1" t="str">
        <v>pecuaria</v>
      </c>
      <c r="B47" s="1" t="str">
        <v>camaron</v>
      </c>
      <c r="C47" t="str">
        <v>camarón</v>
      </c>
    </row>
    <row r="48" spans="1:3">
      <c r="A48" s="1" t="str">
        <v>agricola</v>
      </c>
      <c r="B48" s="1" t="str">
        <v>cana</v>
      </c>
      <c r="C48" t="str">
        <v>caña</v>
      </c>
    </row>
    <row r="49" spans="1:3">
      <c r="A49" s="1" t="str">
        <v>agricola</v>
      </c>
      <c r="B49" s="1" t="str">
        <v>cana_flecha</v>
      </c>
      <c r="C49" t="str">
        <v>caña flecha</v>
      </c>
    </row>
    <row r="50" spans="1:3">
      <c r="A50" s="1" t="str">
        <v>agricola</v>
      </c>
      <c r="B50" s="1" t="str">
        <v>cana_panelera</v>
      </c>
      <c r="C50" t="str">
        <v>caña panelera</v>
      </c>
    </row>
    <row r="51" spans="1:3">
      <c r="A51" s="1" t="str">
        <v>pecuaria</v>
      </c>
      <c r="B51" s="1" t="str">
        <v>caprinos</v>
      </c>
      <c r="C51" t="str">
        <v>caprinos</v>
      </c>
    </row>
    <row r="52" spans="1:3">
      <c r="A52" s="1" t="str">
        <v>agricola</v>
      </c>
      <c r="B52" s="1" t="str">
        <v>caucho</v>
      </c>
      <c r="C52" t="str">
        <v>caucho</v>
      </c>
    </row>
    <row r="53" spans="1:3">
      <c r="A53" s="1" t="str">
        <v>agricola</v>
      </c>
      <c r="B53" s="1" t="str">
        <v>cebolla_bulbo</v>
      </c>
      <c r="C53" t="str">
        <v>cebolla bulbo</v>
      </c>
    </row>
    <row r="54" spans="1:3">
      <c r="A54" s="1" t="str">
        <v>agricola</v>
      </c>
      <c r="B54" s="1" t="str">
        <v>cebolla_junca</v>
      </c>
      <c r="C54" t="str">
        <v>cebolla junca</v>
      </c>
    </row>
    <row r="55" spans="1:3">
      <c r="A55" s="1" t="str">
        <v>agricola</v>
      </c>
      <c r="B55" s="1" t="str">
        <v>chontaduro</v>
      </c>
      <c r="C55" t="str">
        <v>chontaduro</v>
      </c>
    </row>
    <row r="56" spans="1:3">
      <c r="A56" s="1" t="str">
        <v>agricola</v>
      </c>
      <c r="B56" s="1" t="str">
        <v>cilantro</v>
      </c>
      <c r="C56" t="str">
        <v>cilantro</v>
      </c>
    </row>
    <row r="57" spans="1:3">
      <c r="A57" s="1" t="str">
        <v>agricola</v>
      </c>
      <c r="B57" s="1" t="str">
        <v>cilantro_morron</v>
      </c>
      <c r="C57" t="str">
        <v>cilantro morrón</v>
      </c>
    </row>
    <row r="58" spans="1:3">
      <c r="A58" s="1" t="str">
        <v>agricola</v>
      </c>
      <c r="B58" s="1" t="str">
        <v>cilantro_repollo</v>
      </c>
      <c r="C58" t="str">
        <v>cilantro_repollo</v>
      </c>
    </row>
    <row r="59" spans="1:3">
      <c r="A59" s="1" t="str">
        <v>agricola</v>
      </c>
      <c r="B59" s="1" t="str">
        <v>ciruela</v>
      </c>
      <c r="C59" t="str">
        <v>ciruela</v>
      </c>
    </row>
    <row r="60" spans="1:3">
      <c r="A60" s="1" t="str">
        <v>agricola</v>
      </c>
      <c r="B60" s="1" t="str">
        <v>ciruela_castilla</v>
      </c>
      <c r="C60" t="str">
        <v>ciruela castilla</v>
      </c>
    </row>
    <row r="61" spans="1:3">
      <c r="A61" s="1" t="str">
        <v>agricola</v>
      </c>
      <c r="B61" s="1" t="str">
        <v>ciruela_costena</v>
      </c>
      <c r="C61" t="str">
        <v>ciruela costeña</v>
      </c>
    </row>
    <row r="62" spans="1:3">
      <c r="A62" s="1" t="str">
        <v>agricola</v>
      </c>
      <c r="B62" s="1" t="str">
        <v>citricos</v>
      </c>
      <c r="C62" t="str">
        <v>cítricos</v>
      </c>
    </row>
    <row r="63" spans="1:3">
      <c r="A63" s="1" t="str">
        <v>agricola</v>
      </c>
      <c r="B63" s="1" t="str">
        <v>coco</v>
      </c>
      <c r="C63" t="str">
        <v>coco</v>
      </c>
    </row>
    <row r="64" spans="1:3">
      <c r="A64" s="1" t="str">
        <v>pecuaria</v>
      </c>
      <c r="B64" s="1" t="str">
        <v>codornices</v>
      </c>
      <c r="C64" t="str">
        <v>codornices</v>
      </c>
    </row>
    <row r="65" spans="1:3">
      <c r="A65" s="1" t="str">
        <v>agricola</v>
      </c>
      <c r="B65" s="1" t="str">
        <v>coliflor</v>
      </c>
      <c r="C65" t="str">
        <v>coliflor</v>
      </c>
    </row>
    <row r="66" spans="1:3">
      <c r="A66" s="1" t="str">
        <v>pecuaria</v>
      </c>
      <c r="B66" s="1" t="str">
        <v>cunicultura</v>
      </c>
      <c r="C66" t="str">
        <v>cunicultura</v>
      </c>
    </row>
    <row r="67" spans="1:3">
      <c r="A67" s="1" t="str">
        <v>pecuaria</v>
      </c>
      <c r="B67" s="1" t="str">
        <v>cuyicultura</v>
      </c>
      <c r="C67" t="str">
        <v>cuyicultura</v>
      </c>
    </row>
    <row r="68" spans="1:3">
      <c r="A68" s="1" t="str">
        <v>agricola</v>
      </c>
      <c r="B68" s="1" t="str">
        <v>esparrago</v>
      </c>
      <c r="C68" t="str">
        <v>espárrago</v>
      </c>
    </row>
    <row r="69" spans="1:3">
      <c r="A69" s="1" t="str">
        <v>agricola</v>
      </c>
      <c r="B69" s="1" t="str">
        <v>espinaca</v>
      </c>
      <c r="C69" t="str">
        <v>espinaca</v>
      </c>
    </row>
    <row r="70" spans="1:3">
      <c r="A70" s="1" t="str">
        <v>agricola</v>
      </c>
      <c r="B70" s="1" t="str">
        <v>fique</v>
      </c>
      <c r="C70" t="str">
        <v>fique</v>
      </c>
    </row>
    <row r="71" spans="1:3">
      <c r="A71" s="1" t="str">
        <v>agricola</v>
      </c>
      <c r="B71" s="1" t="str">
        <v>frijol</v>
      </c>
      <c r="C71" t="str">
        <v>frijol</v>
      </c>
    </row>
    <row r="72" spans="1:3">
      <c r="A72" s="1" t="str">
        <v>agricola</v>
      </c>
      <c r="B72" s="1" t="str">
        <v>frijol_arbustivo</v>
      </c>
      <c r="C72" t="str">
        <v>frjiol arbustivo</v>
      </c>
    </row>
    <row r="73" spans="1:3">
      <c r="A73" s="1" t="str">
        <v>agricola</v>
      </c>
      <c r="B73" s="1" t="str">
        <v>frijol_cabeza_negra</v>
      </c>
      <c r="C73" t="str">
        <v>frijol cabeza negra</v>
      </c>
    </row>
    <row r="74" spans="1:3">
      <c r="A74" s="1" t="str">
        <v>agricola</v>
      </c>
      <c r="B74" s="1" t="str">
        <v>frijol_caraota</v>
      </c>
      <c r="C74" t="str">
        <v>frijol caraota</v>
      </c>
    </row>
    <row r="75" spans="1:3">
      <c r="A75" s="1" t="str">
        <v>agricola</v>
      </c>
      <c r="B75" s="1" t="str">
        <v>frijol_caupi</v>
      </c>
      <c r="C75" t="str">
        <v>frijol caupí</v>
      </c>
    </row>
    <row r="76" spans="1:3">
      <c r="A76" s="1" t="str">
        <v>agricola</v>
      </c>
      <c r="B76" s="1" t="str">
        <v>frijol_rosado_zaragoza</v>
      </c>
      <c r="C76" t="str">
        <v>frijol rosado zaragoza</v>
      </c>
    </row>
    <row r="77" spans="1:3">
      <c r="A77" s="1" t="str">
        <v>agricola</v>
      </c>
      <c r="B77" s="1" t="str">
        <v>frijol_voluble</v>
      </c>
      <c r="C77" t="str">
        <v>frijol voluble</v>
      </c>
    </row>
    <row r="78" spans="1:3">
      <c r="A78" s="1" t="str">
        <v>agricola</v>
      </c>
      <c r="B78" s="1" t="str">
        <v>frijol_zaragoza</v>
      </c>
      <c r="C78" t="str">
        <v>frijol zaragoza</v>
      </c>
    </row>
    <row r="79" spans="1:3">
      <c r="A79" s="1" t="str">
        <v>agricola</v>
      </c>
      <c r="B79" s="1" t="str">
        <v>frijol_zaragoza</v>
      </c>
      <c r="C79" t="str">
        <v>frijol zaragoza</v>
      </c>
    </row>
    <row r="80" spans="1:3">
      <c r="A80" s="1" t="str">
        <v>pecuaria</v>
      </c>
      <c r="B80" s="1" t="str">
        <v>ganaderia_carne</v>
      </c>
      <c r="C80" t="str">
        <v>ganadería de carne</v>
      </c>
    </row>
    <row r="81" spans="1:3">
      <c r="A81" s="1" t="str">
        <v>pecuaria</v>
      </c>
      <c r="B81" s="1" t="str">
        <v>ganaderia_cria</v>
      </c>
      <c r="C81" t="str">
        <v>ganadería de cría</v>
      </c>
    </row>
    <row r="82" spans="1:3">
      <c r="A82" s="1" t="str">
        <v>pecuaria</v>
      </c>
      <c r="B82" s="1" t="str">
        <v>ganaderia_dp</v>
      </c>
      <c r="C82" t="str">
        <v>ganadería doble propósito</v>
      </c>
    </row>
    <row r="83" spans="1:3">
      <c r="A83" s="1" t="str">
        <v>pecuaria</v>
      </c>
      <c r="B83" s="1" t="str">
        <v>ganaderia_leche</v>
      </c>
      <c r="C83" t="str">
        <v>ganadería de leche</v>
      </c>
    </row>
    <row r="84" spans="1:3">
      <c r="A84" s="1" t="str">
        <v>agricola</v>
      </c>
      <c r="B84" s="1" t="str">
        <v>granadilla</v>
      </c>
      <c r="C84" t="str">
        <v>granadilla</v>
      </c>
    </row>
    <row r="85" spans="1:3">
      <c r="A85" s="1" t="str">
        <v>agricola</v>
      </c>
      <c r="B85" s="1" t="str">
        <v>guandul</v>
      </c>
      <c r="C85" t="str">
        <v>guandul</v>
      </c>
    </row>
    <row r="86" spans="1:3">
      <c r="A86" s="1" t="str">
        <v>agricola</v>
      </c>
      <c r="B86" s="1" t="str">
        <v>guayaba</v>
      </c>
      <c r="C86" t="str">
        <v>guayaba</v>
      </c>
    </row>
    <row r="87" spans="1:3">
      <c r="A87" s="1" t="str">
        <v>agricola</v>
      </c>
      <c r="B87" s="1" t="str">
        <v>gulupa</v>
      </c>
      <c r="C87" t="str">
        <v>gulupa</v>
      </c>
    </row>
    <row r="88" spans="1:3">
      <c r="A88" s="1" t="str">
        <v>agricola</v>
      </c>
      <c r="B88" s="1" t="str">
        <v>hierbabuena</v>
      </c>
      <c r="C88" t="str">
        <v>hierbabuena</v>
      </c>
    </row>
    <row r="89" spans="1:3">
      <c r="A89" s="1" t="str">
        <v>agricola</v>
      </c>
      <c r="B89" s="1" t="str">
        <v>hortalizas</v>
      </c>
      <c r="C89" t="str">
        <v>hortalizas</v>
      </c>
    </row>
    <row r="90" spans="1:3">
      <c r="A90" s="1" t="str">
        <v>agricola</v>
      </c>
      <c r="B90" s="1" t="str">
        <v xml:space="preserve">lechuga </v>
      </c>
      <c r="C90" t="str">
        <v>lechuga</v>
      </c>
    </row>
    <row r="91" spans="1:3">
      <c r="A91" s="1" t="str">
        <v>agricola</v>
      </c>
      <c r="B91" s="1" t="str">
        <v>lechuga_gourmet</v>
      </c>
      <c r="C91" t="str">
        <v>lechuga gourmet</v>
      </c>
    </row>
    <row r="92" spans="1:3">
      <c r="A92" s="1" t="str">
        <v>agricola</v>
      </c>
      <c r="B92" s="1" t="str">
        <v>limon</v>
      </c>
      <c r="C92" t="str">
        <v>limón</v>
      </c>
    </row>
    <row r="93" spans="1:3">
      <c r="A93" s="1" t="str">
        <v>agricola</v>
      </c>
      <c r="B93" s="1" t="str">
        <v>limon_castilla</v>
      </c>
      <c r="C93" t="str">
        <v>limón de castilla</v>
      </c>
    </row>
    <row r="94" spans="1:3">
      <c r="A94" s="1" t="str">
        <v>agricola</v>
      </c>
      <c r="B94" s="1" t="str">
        <v>limon_castilla_limon_mandarino</v>
      </c>
      <c r="C94" t="str">
        <v>limón de castilla y limón mandarino</v>
      </c>
    </row>
    <row r="95" spans="1:3">
      <c r="A95" s="1" t="str">
        <v>agricola</v>
      </c>
      <c r="B95" s="1" t="str">
        <v>limon_criollo</v>
      </c>
      <c r="C95" t="str">
        <v>limón criollo</v>
      </c>
    </row>
    <row r="96" spans="1:3">
      <c r="A96" s="1" t="str">
        <v>agricola</v>
      </c>
      <c r="B96" s="1" t="str">
        <v>limon_mandarina</v>
      </c>
      <c r="C96" t="str">
        <v xml:space="preserve">limón en asocio con mandarina </v>
      </c>
    </row>
    <row r="97" spans="1:3">
      <c r="A97" s="1" t="str">
        <v>agricola</v>
      </c>
      <c r="B97" s="1" t="str">
        <v>limon_mandarino</v>
      </c>
      <c r="C97" t="str">
        <v>limón mandarino</v>
      </c>
    </row>
    <row r="98" spans="1:3">
      <c r="A98" s="1" t="str">
        <v>agricola</v>
      </c>
      <c r="B98" s="1" t="str">
        <v>limon_tahiti</v>
      </c>
      <c r="C98" t="str">
        <v>limón Tahití</v>
      </c>
    </row>
    <row r="99" spans="1:3">
      <c r="A99" s="1" t="str">
        <v>agricola</v>
      </c>
      <c r="B99" s="1" t="str">
        <v>maiz</v>
      </c>
      <c r="C99" t="str">
        <v>maíz</v>
      </c>
    </row>
    <row r="100" spans="1:3">
      <c r="A100" s="1" t="str">
        <v>agricola</v>
      </c>
      <c r="B100" s="1" t="str">
        <v>maiz amarillo</v>
      </c>
      <c r="C100" t="str">
        <v>maíz amarillo</v>
      </c>
    </row>
    <row r="101" spans="1:3">
      <c r="A101" s="1" t="str">
        <v>agricola</v>
      </c>
      <c r="B101" s="1" t="str">
        <v>maiz puya</v>
      </c>
      <c r="C101" t="str">
        <v>maíz puya</v>
      </c>
    </row>
    <row r="102" spans="1:3">
      <c r="A102" s="1" t="str">
        <v>agricola</v>
      </c>
      <c r="B102" s="1" t="str">
        <v>maiz_amarillo</v>
      </c>
      <c r="C102" t="str">
        <v xml:space="preserve">Maíz amarillo </v>
      </c>
    </row>
    <row r="103" spans="1:3">
      <c r="A103" s="1" t="str">
        <v>agricola</v>
      </c>
      <c r="B103" s="1" t="str">
        <v>maiz_amarillo_tradicional</v>
      </c>
      <c r="C103" t="str">
        <v>maíz amarillo  tradicional</v>
      </c>
    </row>
    <row r="104" spans="1:3">
      <c r="A104" s="1" t="str">
        <v>agricola</v>
      </c>
      <c r="B104" s="1" t="str">
        <v>maiz_blanco</v>
      </c>
      <c r="C104" t="str">
        <v>Maíz blanco tradicional</v>
      </c>
    </row>
    <row r="105" spans="1:3">
      <c r="A105" s="1" t="str">
        <v>agricola</v>
      </c>
      <c r="B105" s="1" t="str">
        <v>maiz_blanco_tradicional</v>
      </c>
      <c r="C105" t="str">
        <v>maíz blanco tradicional</v>
      </c>
    </row>
    <row r="106" spans="1:3">
      <c r="A106" s="1" t="str">
        <v>agricola</v>
      </c>
      <c r="B106" s="1" t="str">
        <v>maiz_puya</v>
      </c>
      <c r="C106" t="str">
        <v>maíz puya</v>
      </c>
    </row>
    <row r="107" spans="1:3">
      <c r="A107" s="1" t="str">
        <v>agricola</v>
      </c>
      <c r="B107" s="1" t="str">
        <v>maiz_tecnificado</v>
      </c>
      <c r="C107" t="str">
        <v>maíz tecnificado</v>
      </c>
    </row>
    <row r="108" spans="1:3">
      <c r="A108" s="1" t="str">
        <v>agricola</v>
      </c>
      <c r="B108" s="1" t="str">
        <v>maiz_tradicional</v>
      </c>
      <c r="C108" t="str">
        <v>maíz tradicional</v>
      </c>
    </row>
    <row r="109" spans="1:3">
      <c r="A109" s="1" t="str">
        <v>agricola</v>
      </c>
      <c r="B109" s="1" t="str">
        <v>malanga</v>
      </c>
      <c r="C109" t="str">
        <v>malanga</v>
      </c>
    </row>
    <row r="110" spans="1:3">
      <c r="A110" s="1" t="str">
        <v>agricola</v>
      </c>
      <c r="B110" s="1" t="str">
        <v>mamoncillo</v>
      </c>
      <c r="C110" t="str">
        <v>mamoncillo</v>
      </c>
    </row>
    <row r="111" spans="1:3">
      <c r="A111" s="1" t="str">
        <v>agricola</v>
      </c>
      <c r="B111" s="1" t="str">
        <v>mamoncillo</v>
      </c>
      <c r="C111" t="str">
        <v>mamoncillo</v>
      </c>
    </row>
    <row r="112" spans="1:3">
      <c r="A112" s="1" t="str">
        <v>agricola</v>
      </c>
      <c r="B112" s="1" t="str">
        <v>mandarina</v>
      </c>
      <c r="C112" t="str">
        <v>mandarina</v>
      </c>
    </row>
    <row r="113" spans="1:3">
      <c r="A113" s="1" t="str">
        <v>agricola</v>
      </c>
      <c r="B113" s="1" t="str">
        <v>mango</v>
      </c>
      <c r="C113" t="str">
        <v>mango</v>
      </c>
    </row>
    <row r="114" spans="1:3">
      <c r="A114" s="1" t="str">
        <v>agricola</v>
      </c>
      <c r="B114" s="1" t="str">
        <v>mango_hilaza</v>
      </c>
      <c r="C114" t="str">
        <v>mango hilaza</v>
      </c>
    </row>
    <row r="115" spans="1:3">
      <c r="A115" s="1" t="str">
        <v>agricola</v>
      </c>
      <c r="B115" s="1" t="str">
        <v>mango_keitt</v>
      </c>
      <c r="C115" t="str">
        <v>mango keitt</v>
      </c>
    </row>
    <row r="116" spans="1:3">
      <c r="A116" s="1" t="str">
        <v>agricola</v>
      </c>
      <c r="B116" s="1" t="str">
        <v>mango_tommy</v>
      </c>
      <c r="C116" t="str">
        <v>mango tommy</v>
      </c>
    </row>
    <row r="117" spans="1:3">
      <c r="A117" s="1" t="str">
        <v>agricola</v>
      </c>
      <c r="B117" s="1" t="str">
        <v>maracuya</v>
      </c>
      <c r="C117" t="str">
        <v>maracuyá</v>
      </c>
    </row>
    <row r="118" spans="1:3">
      <c r="A118" s="1" t="str">
        <v>agricola</v>
      </c>
      <c r="B118" s="1" t="str">
        <v>melon</v>
      </c>
      <c r="C118" t="str">
        <v xml:space="preserve">melón </v>
      </c>
    </row>
    <row r="119" spans="1:3">
      <c r="A119" s="1" t="str">
        <v>agricola</v>
      </c>
      <c r="B119" s="1" t="str">
        <v>mora</v>
      </c>
      <c r="C119" t="str">
        <v>mora</v>
      </c>
    </row>
    <row r="120" spans="1:3">
      <c r="A120" s="1" t="str">
        <v>agricola</v>
      </c>
      <c r="B120" s="1" t="str">
        <v>name</v>
      </c>
      <c r="C120" t="str">
        <v>ñame</v>
      </c>
    </row>
    <row r="121" spans="1:3">
      <c r="A121" s="1" t="str">
        <v>agricola</v>
      </c>
      <c r="B121" s="1" t="str">
        <v>name_diamante</v>
      </c>
      <c r="C121" t="str">
        <v>ñame diamante</v>
      </c>
    </row>
    <row r="122" spans="1:3">
      <c r="A122" s="1" t="str">
        <v>agricola</v>
      </c>
      <c r="B122" s="1" t="str">
        <v>name_espino</v>
      </c>
      <c r="C122" t="str">
        <v>ñame espino</v>
      </c>
    </row>
    <row r="123" spans="1:3">
      <c r="A123" s="1" t="str">
        <v>agricola</v>
      </c>
      <c r="B123" s="1" t="str">
        <v>naranja</v>
      </c>
      <c r="C123" t="str">
        <v>naranja</v>
      </c>
    </row>
    <row r="124" spans="1:3">
      <c r="A124" s="1" t="str">
        <v>agricola</v>
      </c>
      <c r="B124" s="1" t="str">
        <v>naranja_valencia</v>
      </c>
      <c r="C124" t="str">
        <v>naranja valencia</v>
      </c>
    </row>
    <row r="125" spans="1:3">
      <c r="A125" s="1" t="str">
        <v>pecuaria</v>
      </c>
      <c r="B125" s="1" t="str">
        <v>ovinos</v>
      </c>
      <c r="C125" t="str">
        <v>ovinos</v>
      </c>
    </row>
    <row r="126" spans="1:3">
      <c r="A126" s="1" t="str">
        <v>agricola</v>
      </c>
      <c r="B126" s="1" t="str">
        <v>palma_aceite</v>
      </c>
      <c r="C126" t="str">
        <v>palma de aceite</v>
      </c>
    </row>
    <row r="127" spans="1:3">
      <c r="A127" s="1" t="str">
        <v>agricola</v>
      </c>
      <c r="B127" s="1" t="str">
        <v>papa</v>
      </c>
      <c r="C127" t="str">
        <v>papa</v>
      </c>
    </row>
    <row r="128" spans="1:3">
      <c r="A128" s="1" t="str">
        <v>agricola</v>
      </c>
      <c r="B128" s="1" t="str">
        <v>papa_criolla</v>
      </c>
      <c r="C128" t="str">
        <v>papa criolla</v>
      </c>
    </row>
    <row r="129" spans="1:3">
      <c r="A129" s="1" t="str">
        <v>agricola</v>
      </c>
      <c r="B129" s="1" t="str">
        <v>papaya</v>
      </c>
      <c r="C129" t="str">
        <v>papaya</v>
      </c>
    </row>
    <row r="130" spans="1:3">
      <c r="A130" s="1" t="str">
        <v>agricola</v>
      </c>
      <c r="B130" s="1" t="str">
        <v>patilla</v>
      </c>
      <c r="C130" t="str">
        <v>patilla</v>
      </c>
    </row>
    <row r="131" spans="1:3">
      <c r="A131" s="1" t="str">
        <v>agricola</v>
      </c>
      <c r="B131" s="1" t="str">
        <v>patilla_melon</v>
      </c>
      <c r="C131" t="str">
        <v>patilla en asocio con melón</v>
      </c>
    </row>
    <row r="132" spans="1:3">
      <c r="A132" s="1" t="str">
        <v>agricola</v>
      </c>
      <c r="B132" s="1" t="str">
        <v>pepino_guiso</v>
      </c>
      <c r="C132" t="str">
        <v>pepino guiso</v>
      </c>
    </row>
    <row r="133" spans="1:3">
      <c r="A133" s="1" t="str">
        <v>pecuaria</v>
      </c>
      <c r="B133" s="1" t="str">
        <v>piangua</v>
      </c>
      <c r="C133" t="str">
        <v>piangua</v>
      </c>
    </row>
    <row r="134" spans="1:3">
      <c r="A134" s="1" t="str">
        <v>agricola</v>
      </c>
      <c r="B134" s="1" t="str">
        <v>pimenton</v>
      </c>
      <c r="C134" t="str">
        <v>pimentón</v>
      </c>
    </row>
    <row r="135" spans="1:3">
      <c r="A135" s="1" t="str">
        <v>agricola</v>
      </c>
      <c r="B135" s="1" t="str">
        <v>pimienta</v>
      </c>
      <c r="C135" t="str">
        <v>pimienta</v>
      </c>
    </row>
    <row r="136" spans="1:3">
      <c r="A136" s="1" t="str">
        <v>agricola</v>
      </c>
      <c r="B136" s="1" t="str">
        <v>pimientos</v>
      </c>
      <c r="C136" t="str">
        <v>pimientos</v>
      </c>
    </row>
    <row r="137" spans="1:3">
      <c r="A137" s="1" t="str">
        <v>agricola</v>
      </c>
      <c r="B137" s="1" t="str">
        <v>piña</v>
      </c>
      <c r="C137" t="str">
        <v>piña</v>
      </c>
    </row>
    <row r="138" spans="1:3">
      <c r="A138" s="1" t="str">
        <v>pecuaria</v>
      </c>
      <c r="B138" s="1" t="str">
        <v>piscicultura_bocachico</v>
      </c>
      <c r="C138" t="str">
        <v>piscicultura</v>
      </c>
    </row>
    <row r="139" spans="1:3">
      <c r="A139" s="1" t="str">
        <v>pecuaria</v>
      </c>
      <c r="B139" s="1" t="str">
        <v>piscicultura_cachama</v>
      </c>
      <c r="C139" t="str">
        <v>piscicultura cachama</v>
      </c>
    </row>
    <row r="140" spans="1:3">
      <c r="A140" s="1" t="str">
        <v>pecuaria</v>
      </c>
      <c r="B140" s="1" t="str">
        <v>piscicultura_cachama_bocachico</v>
      </c>
      <c r="C140" t="str">
        <v>piscicultura cachama bocachico</v>
      </c>
    </row>
    <row r="141" spans="1:3">
      <c r="A141" s="1" t="str">
        <v>pecuaria</v>
      </c>
      <c r="B141" s="1" t="str">
        <v>piscicultura_tilapia</v>
      </c>
      <c r="C141" t="str">
        <v>piscicultura tilapia</v>
      </c>
    </row>
    <row r="142" spans="1:3">
      <c r="A142" s="1" t="str">
        <v>pecuaria</v>
      </c>
      <c r="B142" s="1" t="str">
        <v>piscicultura_tilapia_bocachico</v>
      </c>
      <c r="C142" t="str">
        <v>piscicultura tilapia y bocachico</v>
      </c>
    </row>
    <row r="143" spans="1:3">
      <c r="A143" s="1" t="str">
        <v>pecuaria</v>
      </c>
      <c r="B143" s="1" t="str">
        <v>piscicultura_tilapia_cachama</v>
      </c>
      <c r="C143" t="str">
        <v>piscicultura tilapia y cachama</v>
      </c>
    </row>
    <row r="144" spans="1:3">
      <c r="A144" s="1" t="str">
        <v>pecuaria</v>
      </c>
      <c r="B144" s="1" t="str">
        <v>piscicultura_cachama_mojarra</v>
      </c>
      <c r="C144" t="str">
        <v>piscicultura cachama y mojarra</v>
      </c>
    </row>
    <row r="145" spans="1:3">
      <c r="A145" s="1" t="str">
        <v>pecuaria</v>
      </c>
      <c r="B145" s="1" t="str">
        <v>piscicultura_trucha</v>
      </c>
      <c r="C145" t="str">
        <v>piscicultura trucha</v>
      </c>
    </row>
    <row r="146" spans="1:3">
      <c r="A146" s="1" t="str">
        <v>agricola</v>
      </c>
      <c r="B146" s="1" t="str">
        <v>platano</v>
      </c>
      <c r="C146" t="str">
        <v>plátano</v>
      </c>
    </row>
    <row r="147" spans="1:3">
      <c r="A147" s="1" t="str">
        <v>agricola</v>
      </c>
      <c r="B147" s="1" t="str">
        <v>platano_harton</v>
      </c>
      <c r="C147" t="str">
        <v>plátano hartón</v>
      </c>
    </row>
    <row r="148" spans="1:3">
      <c r="A148" s="1" t="str">
        <v>pecuaria</v>
      </c>
      <c r="B148" s="1" t="str">
        <v>porcicultura_ceba</v>
      </c>
      <c r="C148" t="str">
        <v>porcicultura de ceba</v>
      </c>
    </row>
    <row r="149" spans="1:3">
      <c r="A149" s="1" t="str">
        <v>pecuaria</v>
      </c>
      <c r="B149" s="1" t="str">
        <v>porcicultura_ciclo_completo</v>
      </c>
      <c r="C149" t="str">
        <v>porcicultura de ciclo completo</v>
      </c>
    </row>
    <row r="150" spans="1:3">
      <c r="A150" s="1" t="str">
        <v>pecuaria</v>
      </c>
      <c r="B150" s="1" t="str">
        <v>porcicultura_cria</v>
      </c>
      <c r="C150" t="str">
        <v>porcicultura de cría</v>
      </c>
    </row>
    <row r="151" spans="1:3">
      <c r="A151" s="1" t="str">
        <v>pecuaria</v>
      </c>
      <c r="B151" s="1" t="str">
        <v>porcicultura_cria_levante</v>
      </c>
      <c r="C151" t="str">
        <v>porcicultura de cría y levante</v>
      </c>
    </row>
    <row r="152" spans="1:3">
      <c r="A152" s="1" t="str">
        <v>agricola</v>
      </c>
      <c r="B152" s="1" t="str">
        <v>rambutan</v>
      </c>
      <c r="C152" t="str">
        <v>rambutan</v>
      </c>
    </row>
    <row r="153" spans="1:3">
      <c r="A153" s="1" t="str">
        <v>agricola</v>
      </c>
      <c r="B153" s="1" t="str">
        <v>remolacha</v>
      </c>
      <c r="C153" t="str">
        <v>remolacha</v>
      </c>
    </row>
    <row r="154" spans="1:3">
      <c r="A154" s="1" t="str">
        <v>agricola</v>
      </c>
      <c r="B154" s="1" t="str">
        <v>repollo</v>
      </c>
      <c r="C154" t="str">
        <v>repollo</v>
      </c>
    </row>
    <row r="155" spans="1:3">
      <c r="A155" s="1" t="str">
        <v>agricola</v>
      </c>
      <c r="B155" s="1" t="str">
        <v>sacha_inchi</v>
      </c>
      <c r="C155" t="str">
        <v>sacha inchi</v>
      </c>
    </row>
    <row r="156" spans="1:3">
      <c r="A156" s="1" t="str">
        <v>agricola</v>
      </c>
      <c r="B156" s="1" t="str">
        <v>sorgo</v>
      </c>
      <c r="C156" t="str">
        <v>sorgo</v>
      </c>
    </row>
    <row r="157" spans="1:3">
      <c r="A157" s="1" t="str">
        <v>agricola</v>
      </c>
      <c r="B157" s="1" t="str">
        <v>soya</v>
      </c>
      <c r="C157" t="str">
        <v>soya</v>
      </c>
    </row>
    <row r="158" spans="1:3">
      <c r="A158" s="1" t="str">
        <v>agricola</v>
      </c>
      <c r="B158" s="1" t="str">
        <v>stevia</v>
      </c>
      <c r="C158" t="str">
        <v>stevia</v>
      </c>
    </row>
    <row r="159" spans="1:3">
      <c r="A159" s="1" t="str">
        <v>agricola</v>
      </c>
      <c r="B159" s="1" t="str">
        <v>tabaco</v>
      </c>
      <c r="C159" t="str">
        <v>tabaco</v>
      </c>
    </row>
    <row r="160" spans="1:3">
      <c r="A160" s="1" t="str">
        <v>agricola</v>
      </c>
      <c r="B160" s="1" t="str">
        <v>tomate_arbol</v>
      </c>
      <c r="C160" t="str">
        <v>tomate de árbol</v>
      </c>
    </row>
    <row r="161" spans="1:3">
      <c r="A161" s="1" t="str">
        <v>agricola</v>
      </c>
      <c r="B161" s="1" t="str">
        <v>tomate_cherry</v>
      </c>
      <c r="C161" t="str">
        <v>tomate cherry</v>
      </c>
    </row>
    <row r="162" spans="1:3">
      <c r="A162" s="1" t="str">
        <v>agricola</v>
      </c>
      <c r="B162" s="1" t="str">
        <v>tomate_mesa</v>
      </c>
      <c r="C162" t="str">
        <v>tomate de mesa</v>
      </c>
    </row>
    <row r="163" spans="1:3">
      <c r="A163" s="1" t="str">
        <v>agricola</v>
      </c>
      <c r="B163" s="1" t="str">
        <v>uchuva</v>
      </c>
      <c r="C163" t="str">
        <v>uchuva</v>
      </c>
    </row>
    <row r="164" spans="1:3">
      <c r="A164" s="1" t="str">
        <v>agricola</v>
      </c>
      <c r="B164" s="1" t="str">
        <v>uva</v>
      </c>
      <c r="C164" t="str">
        <v>uva</v>
      </c>
    </row>
    <row r="165" spans="1:3">
      <c r="A165" s="1" t="str">
        <v>agricola</v>
      </c>
      <c r="B165" s="1" t="str">
        <v>yuca</v>
      </c>
      <c r="C165" t="str">
        <v>yuca</v>
      </c>
    </row>
    <row r="166" spans="1:3">
      <c r="A166" s="1" t="str">
        <v>agricola</v>
      </c>
      <c r="B166" s="1" t="str">
        <v>yuca_industrial</v>
      </c>
      <c r="C166" t="str">
        <v>yuca para uso industrial</v>
      </c>
    </row>
    <row r="167" spans="1:3">
      <c r="A167" s="1" t="str">
        <v>agricola</v>
      </c>
      <c r="B167" s="1" t="str">
        <v>yuca_maiz</v>
      </c>
      <c r="C167" t="str">
        <v>yuca en asocio con maíz</v>
      </c>
    </row>
    <row r="168" spans="1:3">
      <c r="A168" s="1" t="str">
        <v>agricola</v>
      </c>
      <c r="B168" s="1" t="str">
        <v>yuca_maiz_ahuyama</v>
      </c>
      <c r="C168" t="str">
        <v>yuca en asocio con maíz y ahuyama</v>
      </c>
    </row>
    <row r="169" spans="1:3">
      <c r="A169" s="1" t="str">
        <v>agricola</v>
      </c>
      <c r="B169" s="1" t="str">
        <v>yuca_maiz_name</v>
      </c>
      <c r="C169" t="str">
        <v>yuca en asocio con maíz y ñame</v>
      </c>
    </row>
    <row r="170" spans="1:3">
      <c r="A170" s="1" t="str">
        <v>agricola</v>
      </c>
      <c r="B170" s="1" t="str">
        <v>yuca_maiz_name_patilla</v>
      </c>
      <c r="C170" t="str">
        <v>Yuca en asocio con maíz, ñame y patilla</v>
      </c>
    </row>
    <row r="171" spans="1:3">
      <c r="A171" s="1" t="str">
        <v>agricola</v>
      </c>
      <c r="B171" s="1" t="str">
        <v>yuca_maiz_patilla</v>
      </c>
      <c r="C171" t="str">
        <v>yuca en asocio con maíz y patilla</v>
      </c>
    </row>
    <row r="172" spans="1:3">
      <c r="A172" s="1" t="str">
        <v>agricola</v>
      </c>
      <c r="B172" s="1" t="str">
        <v>yuca_name</v>
      </c>
      <c r="C172" t="str">
        <v>yuca en asocio con ñame</v>
      </c>
    </row>
    <row r="173" spans="1:3">
      <c r="A173" s="1" t="str">
        <v>agricola</v>
      </c>
      <c r="B173" s="1" t="str">
        <v>zanahoria</v>
      </c>
      <c r="C173" t="str">
        <v>zanahoria</v>
      </c>
    </row>
    <row r="174" spans="1:3">
      <c r="A174" s="1" t="str">
        <v>agricola</v>
      </c>
      <c r="B174" s="1" t="str">
        <v>pepino_cohombro</v>
      </c>
      <c r="C174" t="str">
        <v>pepino cohombro</v>
      </c>
    </row>
    <row r="175" spans="1:3">
      <c r="A175" s="1" t="str">
        <v>agricola</v>
      </c>
      <c r="B175" s="1" t="str">
        <v>habichuela</v>
      </c>
      <c r="C175" t="str">
        <v>habichuela</v>
      </c>
    </row>
    <row r="176" spans="1:3">
      <c r="A176" s="1" t="str">
        <v>pecuaria</v>
      </c>
      <c r="B176" s="1" t="str">
        <v>porcicultura_levante</v>
      </c>
      <c r="C176" t="str">
        <v>porcicultura de levante</v>
      </c>
    </row>
    <row r="177" spans="1:3">
      <c r="A177" s="1" t="str">
        <v>agricola</v>
      </c>
      <c r="B177" s="1" t="str">
        <v>aromaticas</v>
      </c>
      <c r="C177" t="str">
        <v>aromáticas</v>
      </c>
    </row>
    <row r="178" spans="1:3">
      <c r="A178" s="1" t="str">
        <v>agricola</v>
      </c>
      <c r="B178" s="1" t="str">
        <v>romero</v>
      </c>
      <c r="C178" t="str">
        <v>romero</v>
      </c>
    </row>
    <row r="179" spans="1:3">
      <c r="A179" s="1" t="str">
        <v>agricola</v>
      </c>
      <c r="B179" s="1" t="str">
        <v>calendula</v>
      </c>
      <c r="C179" t="str">
        <v>caléndula</v>
      </c>
    </row>
    <row r="180" spans="1:3">
      <c r="A180" s="1" t="str">
        <v>agricola</v>
      </c>
      <c r="B180" s="1" t="str">
        <v>arroz_riego_voleo</v>
      </c>
      <c r="C180" t="str">
        <v>Arroz riego siembra al voleo</v>
      </c>
    </row>
    <row r="181" spans="1:3">
      <c r="A181" s="1" t="str">
        <v>agricola</v>
      </c>
      <c r="B181" s="1" t="str">
        <v>arroz_riego_transplante</v>
      </c>
      <c r="C181" t="str">
        <v xml:space="preserve">Arroz riego siembra transplante </v>
      </c>
    </row>
    <row r="182" spans="1:3">
      <c r="A182" s="1">
        <v>0</v>
      </c>
      <c r="B182" s="1">
        <v>0</v>
      </c>
      <c r="C182">
        <v>0</v>
      </c>
    </row>
    <row r="183" spans="1:3">
      <c r="A183" s="1">
        <v>0</v>
      </c>
      <c r="B183" s="1">
        <v>0</v>
      </c>
      <c r="C183">
        <v>0</v>
      </c>
    </row>
    <row r="184" spans="1:3">
      <c r="A184" s="1">
        <v>0</v>
      </c>
      <c r="B184" s="1">
        <v>0</v>
      </c>
      <c r="C184">
        <v>0</v>
      </c>
    </row>
    <row r="185" spans="1:3">
      <c r="A185" s="1">
        <v>0</v>
      </c>
      <c r="B185" s="1">
        <v>0</v>
      </c>
      <c r="C185">
        <v>0</v>
      </c>
    </row>
    <row r="186" spans="1:3">
      <c r="A186" s="1">
        <v>0</v>
      </c>
      <c r="B186" s="1">
        <v>0</v>
      </c>
      <c r="C186">
        <v>0</v>
      </c>
    </row>
    <row r="187" spans="1:3">
      <c r="A187" s="1">
        <v>0</v>
      </c>
      <c r="B187" s="1">
        <v>0</v>
      </c>
      <c r="C187">
        <v>0</v>
      </c>
    </row>
    <row r="188" spans="1:3">
      <c r="A188" s="1">
        <v>0</v>
      </c>
      <c r="B188" s="1">
        <v>0</v>
      </c>
      <c r="C188">
        <v>0</v>
      </c>
    </row>
    <row r="189" spans="1:3">
      <c r="A189" s="1">
        <v>0</v>
      </c>
      <c r="B189" s="1">
        <v>0</v>
      </c>
      <c r="C189">
        <v>0</v>
      </c>
    </row>
    <row r="190" spans="1:3">
      <c r="A190" s="1">
        <v>0</v>
      </c>
      <c r="B190" s="1">
        <v>0</v>
      </c>
      <c r="C190">
        <v>0</v>
      </c>
    </row>
    <row r="191" spans="1:3">
      <c r="A191" s="1">
        <v>0</v>
      </c>
      <c r="B191" s="1">
        <v>0</v>
      </c>
      <c r="C191">
        <v>0</v>
      </c>
    </row>
    <row r="192" spans="1:3">
      <c r="A192" s="1">
        <v>0</v>
      </c>
      <c r="B192" s="1">
        <v>0</v>
      </c>
      <c r="C192">
        <v>0</v>
      </c>
    </row>
    <row r="193" spans="1:3">
      <c r="A193" s="1">
        <v>0</v>
      </c>
      <c r="B193" s="1">
        <v>0</v>
      </c>
      <c r="C193">
        <v>0</v>
      </c>
    </row>
    <row r="194" spans="1:3">
      <c r="A194" s="1">
        <v>0</v>
      </c>
      <c r="B194" s="1">
        <v>0</v>
      </c>
      <c r="C194">
        <v>0</v>
      </c>
    </row>
    <row r="195" spans="1:3">
      <c r="A195" s="1">
        <v>0</v>
      </c>
      <c r="B195" s="1">
        <v>0</v>
      </c>
      <c r="C195">
        <v>0</v>
      </c>
    </row>
    <row r="196" spans="1:3">
      <c r="A196" s="1">
        <v>0</v>
      </c>
      <c r="B196" s="1">
        <v>0</v>
      </c>
      <c r="C196">
        <v>0</v>
      </c>
    </row>
    <row r="197" spans="1:3">
      <c r="A197" s="1">
        <v>0</v>
      </c>
      <c r="B197" s="1">
        <v>0</v>
      </c>
      <c r="C197">
        <v>0</v>
      </c>
    </row>
    <row r="198" spans="1:3">
      <c r="A198" s="1">
        <v>0</v>
      </c>
      <c r="B198" s="1">
        <v>0</v>
      </c>
      <c r="C198">
        <v>0</v>
      </c>
    </row>
    <row r="199" spans="1:3">
      <c r="A199" s="1">
        <v>0</v>
      </c>
      <c r="B199" s="1">
        <v>0</v>
      </c>
      <c r="C199">
        <v>0</v>
      </c>
    </row>
    <row r="200" spans="1:3">
      <c r="A200" s="1">
        <v>0</v>
      </c>
      <c r="B200" s="1">
        <v>0</v>
      </c>
      <c r="C200">
        <v>0</v>
      </c>
    </row>
    <row r="201" spans="1:3">
      <c r="A201" s="1">
        <v>0</v>
      </c>
      <c r="B201" s="1">
        <v>0</v>
      </c>
      <c r="C201">
        <v>0</v>
      </c>
    </row>
    <row r="202" spans="1:3">
      <c r="A202" s="1">
        <v>0</v>
      </c>
      <c r="B202" s="1">
        <v>0</v>
      </c>
      <c r="C202">
        <v>0</v>
      </c>
    </row>
    <row r="203" spans="1:3">
      <c r="A203" s="1">
        <v>0</v>
      </c>
      <c r="B203" s="1">
        <v>0</v>
      </c>
      <c r="C203">
        <v>0</v>
      </c>
    </row>
    <row r="204" spans="1:3">
      <c r="A204" s="1">
        <v>0</v>
      </c>
      <c r="B204" s="1">
        <v>0</v>
      </c>
      <c r="C204">
        <v>0</v>
      </c>
    </row>
    <row r="205" spans="1:3">
      <c r="A205" s="1">
        <v>0</v>
      </c>
      <c r="B205" s="1">
        <v>0</v>
      </c>
      <c r="C205">
        <v>0</v>
      </c>
    </row>
    <row r="206" spans="1:3">
      <c r="A206" s="1">
        <v>0</v>
      </c>
      <c r="B206" s="1">
        <v>0</v>
      </c>
      <c r="C206">
        <v>0</v>
      </c>
    </row>
    <row r="207" spans="1:3">
      <c r="A207" s="1">
        <v>0</v>
      </c>
      <c r="B207" s="1">
        <v>0</v>
      </c>
      <c r="C207">
        <v>0</v>
      </c>
    </row>
    <row r="208" spans="1:3">
      <c r="A208" s="1">
        <v>0</v>
      </c>
      <c r="B208" s="1">
        <v>0</v>
      </c>
      <c r="C208">
        <v>0</v>
      </c>
    </row>
    <row r="209" spans="1:3">
      <c r="A209" s="1">
        <v>0</v>
      </c>
      <c r="B209" s="1">
        <v>0</v>
      </c>
      <c r="C209">
        <v>0</v>
      </c>
    </row>
    <row r="210" spans="1:3">
      <c r="A210" s="1">
        <v>0</v>
      </c>
      <c r="B210" s="1">
        <v>0</v>
      </c>
      <c r="C210">
        <v>0</v>
      </c>
    </row>
    <row r="211" spans="1:3">
      <c r="A211" s="1">
        <v>0</v>
      </c>
      <c r="B211" s="1">
        <v>0</v>
      </c>
      <c r="C211">
        <v>0</v>
      </c>
    </row>
    <row r="212" spans="1:3">
      <c r="A212" s="1">
        <v>0</v>
      </c>
      <c r="B212" s="1">
        <v>0</v>
      </c>
      <c r="C212">
        <v>0</v>
      </c>
    </row>
    <row r="213" spans="1:3">
      <c r="A213" s="1">
        <v>0</v>
      </c>
      <c r="B213" s="1">
        <v>0</v>
      </c>
      <c r="C213">
        <v>0</v>
      </c>
    </row>
    <row r="214" spans="1:3">
      <c r="A214" s="1">
        <v>0</v>
      </c>
      <c r="B214" s="1">
        <v>0</v>
      </c>
      <c r="C214">
        <v>0</v>
      </c>
    </row>
    <row r="215" spans="1:3">
      <c r="A215" s="1">
        <v>0</v>
      </c>
      <c r="B215" s="1">
        <v>0</v>
      </c>
      <c r="C215">
        <v>0</v>
      </c>
    </row>
    <row r="216" spans="1:3">
      <c r="A216" s="1">
        <v>0</v>
      </c>
      <c r="B216" s="1">
        <v>0</v>
      </c>
      <c r="C216">
        <v>0</v>
      </c>
    </row>
    <row r="217" spans="1:3">
      <c r="A217" s="1">
        <v>0</v>
      </c>
      <c r="B217" s="1">
        <v>0</v>
      </c>
      <c r="C217">
        <v>0</v>
      </c>
    </row>
    <row r="218" spans="1:3">
      <c r="A218" s="1">
        <v>0</v>
      </c>
      <c r="B218" s="1">
        <v>0</v>
      </c>
      <c r="C218">
        <v>0</v>
      </c>
    </row>
    <row r="219" spans="1:3">
      <c r="A219" s="1">
        <v>0</v>
      </c>
      <c r="B219" s="1">
        <v>0</v>
      </c>
      <c r="C219">
        <v>0</v>
      </c>
    </row>
    <row r="220" spans="1:3">
      <c r="A220" s="1">
        <v>0</v>
      </c>
      <c r="B220" s="1">
        <v>0</v>
      </c>
      <c r="C220">
        <v>0</v>
      </c>
    </row>
    <row r="221" spans="1:3">
      <c r="A221" s="1">
        <v>0</v>
      </c>
      <c r="B221" s="1">
        <v>0</v>
      </c>
      <c r="C221">
        <v>0</v>
      </c>
    </row>
    <row r="222" spans="1:3">
      <c r="A222" s="1">
        <v>0</v>
      </c>
      <c r="B222" s="1">
        <v>0</v>
      </c>
      <c r="C222">
        <v>0</v>
      </c>
    </row>
    <row r="223" spans="1:3">
      <c r="A223" s="1">
        <v>0</v>
      </c>
      <c r="B223" s="1">
        <v>0</v>
      </c>
      <c r="C223">
        <v>0</v>
      </c>
    </row>
    <row r="224" spans="1:3">
      <c r="A224" s="1">
        <v>0</v>
      </c>
      <c r="B224" s="1">
        <v>0</v>
      </c>
      <c r="C224">
        <v>0</v>
      </c>
    </row>
    <row r="225" spans="1:3">
      <c r="A225" s="1">
        <v>0</v>
      </c>
      <c r="B225" s="1">
        <v>0</v>
      </c>
      <c r="C225">
        <v>0</v>
      </c>
    </row>
    <row r="226" spans="1:3">
      <c r="A226" s="1">
        <v>0</v>
      </c>
      <c r="B226" s="1">
        <v>0</v>
      </c>
      <c r="C226">
        <v>0</v>
      </c>
    </row>
    <row r="227" spans="1:3">
      <c r="A227" s="1">
        <v>0</v>
      </c>
      <c r="B227" s="1">
        <v>0</v>
      </c>
      <c r="C227">
        <v>0</v>
      </c>
    </row>
    <row r="228" spans="1:3">
      <c r="A228" s="1">
        <v>0</v>
      </c>
      <c r="B228" s="1">
        <v>0</v>
      </c>
      <c r="C228">
        <v>0</v>
      </c>
    </row>
    <row r="229" spans="1:3">
      <c r="A229" s="1">
        <v>0</v>
      </c>
      <c r="B229" s="1">
        <v>0</v>
      </c>
      <c r="C229">
        <v>0</v>
      </c>
    </row>
    <row r="230" spans="1:3">
      <c r="A230" s="1">
        <v>0</v>
      </c>
      <c r="B230" s="1">
        <v>0</v>
      </c>
      <c r="C230">
        <v>0</v>
      </c>
    </row>
    <row r="231" spans="1:3">
      <c r="A231" s="1">
        <v>0</v>
      </c>
      <c r="B231" s="1">
        <v>0</v>
      </c>
      <c r="C231">
        <v>0</v>
      </c>
    </row>
    <row r="232" spans="1:3">
      <c r="A232" s="1">
        <v>0</v>
      </c>
      <c r="B232" s="1">
        <v>0</v>
      </c>
      <c r="C232">
        <v>0</v>
      </c>
    </row>
    <row r="233" spans="1:3">
      <c r="A233" s="1">
        <v>0</v>
      </c>
      <c r="B233" s="1">
        <v>0</v>
      </c>
      <c r="C233">
        <v>0</v>
      </c>
    </row>
    <row r="234" spans="1:3">
      <c r="A234" s="1">
        <v>0</v>
      </c>
      <c r="B234" s="1">
        <v>0</v>
      </c>
      <c r="C234">
        <v>0</v>
      </c>
    </row>
    <row r="235" spans="1:3">
      <c r="A235" s="1">
        <v>0</v>
      </c>
      <c r="B235" s="1">
        <v>0</v>
      </c>
      <c r="C235">
        <v>0</v>
      </c>
    </row>
    <row r="236" spans="1:3">
      <c r="A236" s="1">
        <v>0</v>
      </c>
      <c r="B236" s="1">
        <v>0</v>
      </c>
      <c r="C236">
        <v>0</v>
      </c>
    </row>
    <row r="237" spans="1:3">
      <c r="A237" s="1">
        <v>0</v>
      </c>
      <c r="B237" s="1">
        <v>0</v>
      </c>
      <c r="C237">
        <v>0</v>
      </c>
    </row>
    <row r="238" spans="1:3">
      <c r="A238" s="1">
        <v>0</v>
      </c>
      <c r="B238" s="1">
        <v>0</v>
      </c>
      <c r="C238">
        <v>0</v>
      </c>
    </row>
    <row r="239" spans="1:3">
      <c r="A239" s="1">
        <v>0</v>
      </c>
      <c r="B239" s="1">
        <v>0</v>
      </c>
      <c r="C239">
        <v>0</v>
      </c>
    </row>
    <row r="240" spans="1:3">
      <c r="A240" s="1">
        <v>0</v>
      </c>
      <c r="B240" s="1">
        <v>0</v>
      </c>
      <c r="C240">
        <v>0</v>
      </c>
    </row>
    <row r="241" spans="1:3">
      <c r="A241" s="1">
        <v>0</v>
      </c>
      <c r="B241" s="1">
        <v>0</v>
      </c>
      <c r="C241">
        <v>0</v>
      </c>
    </row>
    <row r="242" spans="1:3">
      <c r="A242" s="1">
        <v>0</v>
      </c>
      <c r="B242" s="1">
        <v>0</v>
      </c>
      <c r="C242">
        <v>0</v>
      </c>
    </row>
    <row r="243" spans="1:3">
      <c r="A243" s="1">
        <v>0</v>
      </c>
      <c r="B243" s="1">
        <v>0</v>
      </c>
      <c r="C243">
        <v>0</v>
      </c>
    </row>
    <row r="244" spans="1:3">
      <c r="A244" s="1">
        <v>0</v>
      </c>
      <c r="B244" s="1">
        <v>0</v>
      </c>
      <c r="C244">
        <v>0</v>
      </c>
    </row>
    <row r="245" spans="1:3">
      <c r="A245" s="1">
        <v>0</v>
      </c>
      <c r="B245" s="1">
        <v>0</v>
      </c>
      <c r="C245">
        <v>0</v>
      </c>
    </row>
    <row r="246" spans="1:3">
      <c r="A246" s="1">
        <v>0</v>
      </c>
      <c r="B246" s="1">
        <v>0</v>
      </c>
      <c r="C246">
        <v>0</v>
      </c>
    </row>
    <row r="247" spans="1:3">
      <c r="A247" s="1">
        <v>0</v>
      </c>
      <c r="B247" s="1">
        <v>0</v>
      </c>
      <c r="C247">
        <v>0</v>
      </c>
    </row>
    <row r="248" spans="1:3">
      <c r="A248" s="1">
        <v>0</v>
      </c>
      <c r="B248" s="1">
        <v>0</v>
      </c>
      <c r="C248">
        <v>0</v>
      </c>
    </row>
    <row r="249" spans="1:3">
      <c r="A249" s="1">
        <v>0</v>
      </c>
      <c r="B249" s="1">
        <v>0</v>
      </c>
      <c r="C249">
        <v>0</v>
      </c>
    </row>
    <row r="250" spans="1:3">
      <c r="A250" s="1">
        <v>0</v>
      </c>
      <c r="B250" s="1">
        <v>0</v>
      </c>
      <c r="C250">
        <v>0</v>
      </c>
    </row>
    <row r="251" spans="1:3">
      <c r="A251" s="1">
        <v>0</v>
      </c>
      <c r="B251" s="1">
        <v>0</v>
      </c>
      <c r="C251">
        <v>0</v>
      </c>
    </row>
    <row r="252" spans="1:3">
      <c r="A252" s="1">
        <v>0</v>
      </c>
      <c r="B252" s="1">
        <v>0</v>
      </c>
      <c r="C252">
        <v>0</v>
      </c>
    </row>
    <row r="253" spans="1:3">
      <c r="A253" s="1">
        <v>0</v>
      </c>
      <c r="B253" s="1">
        <v>0</v>
      </c>
      <c r="C253">
        <v>0</v>
      </c>
    </row>
    <row r="254" spans="1:3">
      <c r="A254" s="1">
        <v>0</v>
      </c>
      <c r="B254" s="1">
        <v>0</v>
      </c>
      <c r="C254">
        <v>0</v>
      </c>
    </row>
    <row r="255" spans="1:3">
      <c r="A255" s="1">
        <v>0</v>
      </c>
      <c r="B255" s="1">
        <v>0</v>
      </c>
      <c r="C255">
        <v>0</v>
      </c>
    </row>
    <row r="256" spans="1:3">
      <c r="A256" s="1">
        <v>0</v>
      </c>
      <c r="B256" s="1">
        <v>0</v>
      </c>
      <c r="C256">
        <v>0</v>
      </c>
    </row>
    <row r="257" spans="1:3">
      <c r="A257" s="1">
        <v>0</v>
      </c>
      <c r="B257" s="1">
        <v>0</v>
      </c>
      <c r="C257">
        <v>0</v>
      </c>
    </row>
    <row r="258" spans="1:3">
      <c r="A258" s="1">
        <v>0</v>
      </c>
      <c r="B258" s="1">
        <v>0</v>
      </c>
      <c r="C258">
        <v>0</v>
      </c>
    </row>
    <row r="259" spans="1:3">
      <c r="A259" s="1">
        <v>0</v>
      </c>
      <c r="B259" s="1">
        <v>0</v>
      </c>
      <c r="C259">
        <v>0</v>
      </c>
    </row>
    <row r="260" spans="1:3">
      <c r="A260" s="1">
        <v>0</v>
      </c>
      <c r="B260" s="1">
        <v>0</v>
      </c>
      <c r="C260">
        <v>0</v>
      </c>
    </row>
    <row r="261" spans="1:3">
      <c r="A261" s="1">
        <v>0</v>
      </c>
      <c r="B261" s="1">
        <v>0</v>
      </c>
      <c r="C261">
        <v>0</v>
      </c>
    </row>
    <row r="262" spans="1:3">
      <c r="A262" s="1">
        <v>0</v>
      </c>
      <c r="B262" s="1">
        <v>0</v>
      </c>
      <c r="C262">
        <v>0</v>
      </c>
    </row>
    <row r="263" spans="1:3">
      <c r="A263" s="1">
        <v>0</v>
      </c>
      <c r="B263" s="1">
        <v>0</v>
      </c>
      <c r="C263">
        <v>0</v>
      </c>
    </row>
    <row r="264" spans="1:3">
      <c r="A264" s="1">
        <v>0</v>
      </c>
      <c r="B264" s="1">
        <v>0</v>
      </c>
      <c r="C264">
        <v>0</v>
      </c>
    </row>
    <row r="265" spans="1:3">
      <c r="A265" s="1">
        <v>0</v>
      </c>
      <c r="B265" s="1">
        <v>0</v>
      </c>
      <c r="C265">
        <v>0</v>
      </c>
    </row>
    <row r="266" spans="1:3">
      <c r="A266" s="1">
        <v>0</v>
      </c>
      <c r="B266" s="1">
        <v>0</v>
      </c>
      <c r="C266">
        <v>0</v>
      </c>
    </row>
    <row r="267" spans="1:3">
      <c r="A267" s="1">
        <v>0</v>
      </c>
      <c r="B267" s="1">
        <v>0</v>
      </c>
      <c r="C267">
        <v>0</v>
      </c>
    </row>
    <row r="268" spans="1:3">
      <c r="A268" s="1">
        <v>0</v>
      </c>
      <c r="B268" s="1">
        <v>0</v>
      </c>
      <c r="C268">
        <v>0</v>
      </c>
    </row>
    <row r="269" spans="1:3">
      <c r="A269" s="1">
        <v>0</v>
      </c>
      <c r="B269" s="1">
        <v>0</v>
      </c>
      <c r="C269">
        <v>0</v>
      </c>
    </row>
    <row r="270" spans="1:3">
      <c r="A270" s="1">
        <v>0</v>
      </c>
      <c r="B270" s="1">
        <v>0</v>
      </c>
      <c r="C270">
        <v>0</v>
      </c>
    </row>
    <row r="271" spans="1:3">
      <c r="A271" s="1">
        <v>0</v>
      </c>
      <c r="B271" s="1">
        <v>0</v>
      </c>
      <c r="C271">
        <v>0</v>
      </c>
    </row>
    <row r="272" spans="1:3">
      <c r="A272" s="1">
        <v>0</v>
      </c>
      <c r="B272" s="1">
        <v>0</v>
      </c>
      <c r="C272">
        <v>0</v>
      </c>
    </row>
    <row r="273" spans="1:3">
      <c r="A273" s="1">
        <v>0</v>
      </c>
      <c r="B273" s="1">
        <v>0</v>
      </c>
      <c r="C273">
        <v>0</v>
      </c>
    </row>
    <row r="274" spans="1:3">
      <c r="A274" s="1">
        <v>0</v>
      </c>
      <c r="B274" s="1">
        <v>0</v>
      </c>
      <c r="C274">
        <v>0</v>
      </c>
    </row>
    <row r="275" spans="1:3">
      <c r="A275" s="1">
        <v>0</v>
      </c>
      <c r="B275" s="1">
        <v>0</v>
      </c>
      <c r="C275">
        <v>0</v>
      </c>
    </row>
    <row r="276" spans="1:3">
      <c r="A276" s="1">
        <v>0</v>
      </c>
      <c r="B276" s="1">
        <v>0</v>
      </c>
      <c r="C276">
        <v>0</v>
      </c>
    </row>
    <row r="277" spans="1:3">
      <c r="A277" s="1">
        <v>0</v>
      </c>
      <c r="B277" s="1">
        <v>0</v>
      </c>
      <c r="C277">
        <v>0</v>
      </c>
    </row>
    <row r="278" spans="1:3">
      <c r="A278" s="1">
        <v>0</v>
      </c>
      <c r="B278" s="1">
        <v>0</v>
      </c>
      <c r="C278">
        <v>0</v>
      </c>
    </row>
    <row r="279" spans="1:3">
      <c r="A279" s="1">
        <v>0</v>
      </c>
      <c r="B279" s="1">
        <v>0</v>
      </c>
      <c r="C279">
        <v>0</v>
      </c>
    </row>
    <row r="280" spans="1:3">
      <c r="A280" s="1">
        <v>0</v>
      </c>
      <c r="B280" s="1">
        <v>0</v>
      </c>
      <c r="C280">
        <v>0</v>
      </c>
    </row>
    <row r="281" spans="1:3">
      <c r="A281" s="1">
        <v>0</v>
      </c>
      <c r="B281" s="1">
        <v>0</v>
      </c>
      <c r="C281">
        <v>0</v>
      </c>
    </row>
    <row r="282" spans="1:3">
      <c r="A282" s="1">
        <v>0</v>
      </c>
      <c r="B282" s="1">
        <v>0</v>
      </c>
      <c r="C282">
        <v>0</v>
      </c>
    </row>
    <row r="283" spans="1:3">
      <c r="A283" s="1">
        <v>0</v>
      </c>
      <c r="B283" s="1">
        <v>0</v>
      </c>
      <c r="C283">
        <v>0</v>
      </c>
    </row>
    <row r="284" spans="1:3">
      <c r="A284" s="1">
        <v>0</v>
      </c>
      <c r="B284" s="1">
        <v>0</v>
      </c>
      <c r="C284">
        <v>0</v>
      </c>
    </row>
    <row r="285" spans="1:3">
      <c r="A285" s="1">
        <v>0</v>
      </c>
      <c r="B285" s="1">
        <v>0</v>
      </c>
      <c r="C285">
        <v>0</v>
      </c>
    </row>
    <row r="286" spans="1:3">
      <c r="A286" s="1">
        <v>0</v>
      </c>
      <c r="B286" s="1">
        <v>0</v>
      </c>
      <c r="C286">
        <v>0</v>
      </c>
    </row>
    <row r="287" spans="1:3">
      <c r="A287" s="1">
        <v>0</v>
      </c>
      <c r="B287" s="1">
        <v>0</v>
      </c>
      <c r="C287">
        <v>0</v>
      </c>
    </row>
    <row r="288" spans="1:3">
      <c r="A288" s="1">
        <v>0</v>
      </c>
      <c r="B288" s="1">
        <v>0</v>
      </c>
      <c r="C288">
        <v>0</v>
      </c>
    </row>
    <row r="289" spans="1:3">
      <c r="A289" s="1">
        <v>0</v>
      </c>
      <c r="B289" s="1">
        <v>0</v>
      </c>
      <c r="C289">
        <v>0</v>
      </c>
    </row>
    <row r="290" spans="1:3">
      <c r="A290" s="1">
        <v>0</v>
      </c>
      <c r="B290" s="1">
        <v>0</v>
      </c>
      <c r="C290">
        <v>0</v>
      </c>
    </row>
    <row r="291" spans="1:3">
      <c r="A291" s="1">
        <v>0</v>
      </c>
      <c r="B291" s="1">
        <v>0</v>
      </c>
      <c r="C291">
        <v>0</v>
      </c>
    </row>
    <row r="292" spans="1:3">
      <c r="A292" s="1">
        <v>0</v>
      </c>
      <c r="B292" s="1">
        <v>0</v>
      </c>
      <c r="C292">
        <v>0</v>
      </c>
    </row>
    <row r="293" spans="1:3">
      <c r="A293" s="1">
        <v>0</v>
      </c>
      <c r="B293" s="1">
        <v>0</v>
      </c>
      <c r="C293">
        <v>0</v>
      </c>
    </row>
    <row r="294" spans="1:3">
      <c r="A294" s="1">
        <v>0</v>
      </c>
      <c r="B294" s="1">
        <v>0</v>
      </c>
      <c r="C294">
        <v>0</v>
      </c>
    </row>
    <row r="295" spans="1:3">
      <c r="A295" s="1">
        <v>0</v>
      </c>
      <c r="B295" s="1">
        <v>0</v>
      </c>
      <c r="C295">
        <v>0</v>
      </c>
    </row>
    <row r="296" spans="1:3">
      <c r="A296" s="1">
        <v>0</v>
      </c>
      <c r="B296" s="1">
        <v>0</v>
      </c>
      <c r="C296">
        <v>0</v>
      </c>
    </row>
    <row r="297" spans="1:3">
      <c r="A297" s="1">
        <v>0</v>
      </c>
      <c r="B297" s="1">
        <v>0</v>
      </c>
      <c r="C297">
        <v>0</v>
      </c>
    </row>
    <row r="298" spans="1:3">
      <c r="A298" s="1">
        <v>0</v>
      </c>
      <c r="B298" s="1">
        <v>0</v>
      </c>
      <c r="C298">
        <v>0</v>
      </c>
    </row>
    <row r="299" spans="1:3">
      <c r="A299" s="1">
        <v>0</v>
      </c>
      <c r="B299" s="1">
        <v>0</v>
      </c>
      <c r="C299">
        <v>0</v>
      </c>
    </row>
    <row r="300" spans="1:3">
      <c r="A300" s="1">
        <v>0</v>
      </c>
      <c r="B300" s="1">
        <v>0</v>
      </c>
      <c r="C300">
        <v>0</v>
      </c>
    </row>
    <row r="301" spans="1:3">
      <c r="A301" s="1">
        <v>0</v>
      </c>
      <c r="B301" s="1">
        <v>0</v>
      </c>
      <c r="C301">
        <v>0</v>
      </c>
    </row>
    <row r="302" spans="1:3">
      <c r="A302" s="1">
        <v>0</v>
      </c>
      <c r="B302" s="1">
        <v>0</v>
      </c>
      <c r="C302">
        <v>0</v>
      </c>
    </row>
    <row r="303" spans="1:3">
      <c r="A303" s="1">
        <v>0</v>
      </c>
      <c r="B303" s="1">
        <v>0</v>
      </c>
      <c r="C303">
        <v>0</v>
      </c>
    </row>
    <row r="304" spans="1:3">
      <c r="A304" s="1">
        <v>0</v>
      </c>
      <c r="B304" s="1">
        <v>0</v>
      </c>
      <c r="C304">
        <v>0</v>
      </c>
    </row>
    <row r="305" spans="1:3">
      <c r="A305" s="1">
        <v>0</v>
      </c>
      <c r="B305" s="1">
        <v>0</v>
      </c>
      <c r="C305">
        <v>0</v>
      </c>
    </row>
    <row r="306" spans="1:3">
      <c r="A306" s="1">
        <v>0</v>
      </c>
      <c r="B306" s="1">
        <v>0</v>
      </c>
      <c r="C306">
        <v>0</v>
      </c>
    </row>
    <row r="307" spans="1:3">
      <c r="A307" s="1">
        <v>0</v>
      </c>
      <c r="B307" s="1">
        <v>0</v>
      </c>
      <c r="C307">
        <v>0</v>
      </c>
    </row>
    <row r="308" spans="1:3">
      <c r="A308" s="1">
        <v>0</v>
      </c>
      <c r="B308" s="1">
        <v>0</v>
      </c>
      <c r="C308">
        <v>0</v>
      </c>
    </row>
    <row r="309" spans="1:3">
      <c r="A309" s="1">
        <v>0</v>
      </c>
      <c r="B309" s="1">
        <v>0</v>
      </c>
      <c r="C309">
        <v>0</v>
      </c>
    </row>
    <row r="310" spans="1:3">
      <c r="A310" s="1">
        <v>0</v>
      </c>
      <c r="B310" s="1">
        <v>0</v>
      </c>
      <c r="C310">
        <v>0</v>
      </c>
    </row>
    <row r="311" spans="1:3">
      <c r="A311" s="1">
        <v>0</v>
      </c>
      <c r="B311" s="1">
        <v>0</v>
      </c>
      <c r="C311">
        <v>0</v>
      </c>
    </row>
    <row r="312" spans="1:3">
      <c r="A312" s="1">
        <v>0</v>
      </c>
      <c r="B312" s="1">
        <v>0</v>
      </c>
      <c r="C312">
        <v>0</v>
      </c>
    </row>
    <row r="313" spans="1:3">
      <c r="A313" s="1">
        <v>0</v>
      </c>
      <c r="B313" s="1">
        <v>0</v>
      </c>
      <c r="C313">
        <v>0</v>
      </c>
    </row>
    <row r="314" spans="1:3">
      <c r="A314" s="1">
        <v>0</v>
      </c>
      <c r="B314" s="1">
        <v>0</v>
      </c>
      <c r="C314">
        <v>0</v>
      </c>
    </row>
    <row r="315" spans="1:3">
      <c r="A315" s="1">
        <v>0</v>
      </c>
      <c r="B315" s="1">
        <v>0</v>
      </c>
      <c r="C315">
        <v>0</v>
      </c>
    </row>
    <row r="316" spans="1:3">
      <c r="A316" s="1">
        <v>0</v>
      </c>
      <c r="B316" s="1">
        <v>0</v>
      </c>
      <c r="C316">
        <v>0</v>
      </c>
    </row>
    <row r="317" spans="1:3">
      <c r="A317" s="1">
        <v>0</v>
      </c>
      <c r="B317" s="1">
        <v>0</v>
      </c>
      <c r="C317">
        <v>0</v>
      </c>
    </row>
    <row r="318" spans="1:3">
      <c r="A318" s="1">
        <v>0</v>
      </c>
      <c r="B318" s="1">
        <v>0</v>
      </c>
      <c r="C318">
        <v>0</v>
      </c>
    </row>
    <row r="319" spans="1:3">
      <c r="A319" s="1">
        <v>0</v>
      </c>
      <c r="B319" s="1">
        <v>0</v>
      </c>
      <c r="C319">
        <v>0</v>
      </c>
    </row>
    <row r="320" spans="1:3">
      <c r="A320" s="1">
        <v>0</v>
      </c>
      <c r="B320" s="1">
        <v>0</v>
      </c>
      <c r="C320">
        <v>0</v>
      </c>
    </row>
    <row r="321" spans="1:3">
      <c r="A321" s="1">
        <v>0</v>
      </c>
      <c r="B321" s="1">
        <v>0</v>
      </c>
      <c r="C321">
        <v>0</v>
      </c>
    </row>
    <row r="322" spans="1:3">
      <c r="A322" s="1">
        <v>0</v>
      </c>
      <c r="B322" s="1">
        <v>0</v>
      </c>
      <c r="C322">
        <v>0</v>
      </c>
    </row>
    <row r="323" spans="1:3">
      <c r="A323" s="1">
        <v>0</v>
      </c>
      <c r="B323" s="1">
        <v>0</v>
      </c>
      <c r="C323">
        <v>0</v>
      </c>
    </row>
    <row r="324" spans="1:3">
      <c r="A324" s="1">
        <v>0</v>
      </c>
      <c r="B324" s="1">
        <v>0</v>
      </c>
      <c r="C324">
        <v>0</v>
      </c>
    </row>
    <row r="325" spans="1:3">
      <c r="A325" s="1">
        <v>0</v>
      </c>
      <c r="B325" s="1">
        <v>0</v>
      </c>
      <c r="C325">
        <v>0</v>
      </c>
    </row>
    <row r="326" spans="1:3">
      <c r="A326" s="1">
        <v>0</v>
      </c>
      <c r="B326" s="1">
        <v>0</v>
      </c>
      <c r="C326">
        <v>0</v>
      </c>
    </row>
    <row r="327" spans="1:3">
      <c r="A327" s="1">
        <v>0</v>
      </c>
      <c r="B327" s="1">
        <v>0</v>
      </c>
      <c r="C327">
        <v>0</v>
      </c>
    </row>
    <row r="328" spans="1:3">
      <c r="A328" s="1">
        <v>0</v>
      </c>
      <c r="B328" s="1">
        <v>0</v>
      </c>
      <c r="C328">
        <v>0</v>
      </c>
    </row>
    <row r="329" spans="1:3">
      <c r="A329" s="1">
        <v>0</v>
      </c>
      <c r="B329" s="1">
        <v>0</v>
      </c>
      <c r="C329">
        <v>0</v>
      </c>
    </row>
    <row r="330" spans="1:3">
      <c r="A330" s="1">
        <v>0</v>
      </c>
      <c r="B330" s="1">
        <v>0</v>
      </c>
      <c r="C330">
        <v>0</v>
      </c>
    </row>
    <row r="331" spans="1:3">
      <c r="A331" s="1">
        <v>0</v>
      </c>
      <c r="B331" s="1">
        <v>0</v>
      </c>
      <c r="C331">
        <v>0</v>
      </c>
    </row>
    <row r="332" spans="1:3">
      <c r="A332" s="1">
        <v>0</v>
      </c>
      <c r="B332" s="1">
        <v>0</v>
      </c>
      <c r="C332">
        <v>0</v>
      </c>
    </row>
    <row r="333" spans="1:3">
      <c r="A333" s="1">
        <v>0</v>
      </c>
      <c r="B333" s="1">
        <v>0</v>
      </c>
      <c r="C333">
        <v>0</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Props1.xml><?xml version="1.0" encoding="utf-8"?>
<ds:datastoreItem xmlns:ds="http://schemas.openxmlformats.org/officeDocument/2006/customXml" ds:itemID="{EEBA4B1D-7F38-43FC-9C9A-B27D87B4CA08}"/>
</file>

<file path=customXml/itemProps2.xml><?xml version="1.0" encoding="utf-8"?>
<ds:datastoreItem xmlns:ds="http://schemas.openxmlformats.org/officeDocument/2006/customXml" ds:itemID="{134234AB-F2E8-44F1-906E-9138585AE9DA}"/>
</file>

<file path=customXml/itemProps3.xml><?xml version="1.0" encoding="utf-8"?>
<ds:datastoreItem xmlns:ds="http://schemas.openxmlformats.org/officeDocument/2006/customXml" ds:itemID="{CBBA4F3F-DD45-45E4-8E98-47EDFE49F06A}"/>
</file>

<file path=customXml/itemProps4.xml><?xml version="1.0" encoding="utf-8"?>
<ds:datastoreItem xmlns:ds="http://schemas.openxmlformats.org/officeDocument/2006/customXml" ds:itemID="{ACCF639F-047F-604C-8192-BC4D4AA0351E}"/>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Jean Paul Martinez Perez</cp:lastModifiedBy>
  <cp:revision/>
  <dcterms:created xsi:type="dcterms:W3CDTF">2023-06-01T14:44:35Z</dcterms:created>
  <dcterms:modified xsi:type="dcterms:W3CDTF">2025-06-20T15:20:04Z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