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18"/>
  <workbookPr/>
  <mc:AlternateContent xmlns:mc="http://schemas.openxmlformats.org/markup-compatibility/2006">
    <mc:Choice Requires="x15">
      <x15ac:absPath xmlns:x15ac="http://schemas.microsoft.com/office/spreadsheetml/2010/11/ac" url="G:\ANT 2023\OCTUBRE\OBLIGACION 4\"/>
    </mc:Choice>
  </mc:AlternateContent>
  <xr:revisionPtr revIDLastSave="1" documentId="8_{EB26C487-E016-4B4C-AD03-20B8B0342474}" xr6:coauthVersionLast="47" xr6:coauthVersionMax="47" xr10:uidLastSave="{9C98F710-2415-4DD0-BD50-9CBCCECF3C37}"/>
  <bookViews>
    <workbookView xWindow="-38520" yWindow="-120" windowWidth="38640" windowHeight="15840" activeTab="1" xr2:uid="{00000000-000D-0000-FFFF-FFFF00000000}"/>
  </bookViews>
  <sheets>
    <sheet name="SIPRA" sheetId="4" r:id="rId1"/>
    <sheet name="Aptitud_Final" sheetId="1" r:id="rId2"/>
  </sheets>
  <definedNames>
    <definedName name="_xlnm._FilterDatabase" localSheetId="0" hidden="1">SIPRA!$A$1:$J$201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1" i="4" l="1"/>
  <c r="I201" i="4"/>
  <c r="H201" i="4"/>
  <c r="G201" i="4"/>
  <c r="F201" i="4"/>
  <c r="E201" i="4"/>
  <c r="D201" i="4"/>
  <c r="C201" i="4"/>
  <c r="J197" i="4"/>
  <c r="I197" i="4"/>
  <c r="H197" i="4"/>
  <c r="G197" i="4"/>
  <c r="F197" i="4"/>
  <c r="E197" i="4"/>
  <c r="D197" i="4"/>
  <c r="C197" i="4"/>
  <c r="J193" i="4"/>
  <c r="I193" i="4"/>
  <c r="H193" i="4"/>
  <c r="G193" i="4"/>
  <c r="F193" i="4"/>
  <c r="E193" i="4"/>
  <c r="D193" i="4"/>
  <c r="C193" i="4"/>
  <c r="J189" i="4"/>
  <c r="I189" i="4"/>
  <c r="H189" i="4"/>
  <c r="G189" i="4"/>
  <c r="F189" i="4"/>
  <c r="E189" i="4"/>
  <c r="D189" i="4"/>
  <c r="C189" i="4"/>
  <c r="J185" i="4"/>
  <c r="I185" i="4"/>
  <c r="H185" i="4"/>
  <c r="G185" i="4"/>
  <c r="F185" i="4"/>
  <c r="E185" i="4"/>
  <c r="D185" i="4"/>
  <c r="C185" i="4"/>
  <c r="J181" i="4"/>
  <c r="I181" i="4"/>
  <c r="H181" i="4"/>
  <c r="G181" i="4"/>
  <c r="F181" i="4"/>
  <c r="E181" i="4"/>
  <c r="D181" i="4"/>
  <c r="C181" i="4"/>
  <c r="J177" i="4"/>
  <c r="I177" i="4"/>
  <c r="H177" i="4"/>
  <c r="G177" i="4"/>
  <c r="F177" i="4"/>
  <c r="E177" i="4"/>
  <c r="D177" i="4"/>
  <c r="C177" i="4"/>
  <c r="J173" i="4"/>
  <c r="I173" i="4"/>
  <c r="H173" i="4"/>
  <c r="G173" i="4"/>
  <c r="F173" i="4"/>
  <c r="E173" i="4"/>
  <c r="D173" i="4"/>
  <c r="C173" i="4"/>
  <c r="J169" i="4"/>
  <c r="I169" i="4"/>
  <c r="H169" i="4"/>
  <c r="G169" i="4"/>
  <c r="F169" i="4"/>
  <c r="E169" i="4"/>
  <c r="D169" i="4"/>
  <c r="C169" i="4"/>
  <c r="J165" i="4"/>
  <c r="I165" i="4"/>
  <c r="H165" i="4"/>
  <c r="G165" i="4"/>
  <c r="F165" i="4"/>
  <c r="E165" i="4"/>
  <c r="D165" i="4"/>
  <c r="C165" i="4"/>
  <c r="J161" i="4"/>
  <c r="I161" i="4"/>
  <c r="H161" i="4"/>
  <c r="G161" i="4"/>
  <c r="F161" i="4"/>
  <c r="E161" i="4"/>
  <c r="D161" i="4"/>
  <c r="C161" i="4"/>
  <c r="J157" i="4"/>
  <c r="I157" i="4"/>
  <c r="H157" i="4"/>
  <c r="G157" i="4"/>
  <c r="F157" i="4"/>
  <c r="E157" i="4"/>
  <c r="D157" i="4"/>
  <c r="C157" i="4"/>
  <c r="J153" i="4"/>
  <c r="I153" i="4"/>
  <c r="H153" i="4"/>
  <c r="G153" i="4"/>
  <c r="F153" i="4"/>
  <c r="E153" i="4"/>
  <c r="D153" i="4"/>
  <c r="C153" i="4"/>
  <c r="J149" i="4"/>
  <c r="I149" i="4"/>
  <c r="H149" i="4"/>
  <c r="G149" i="4"/>
  <c r="F149" i="4"/>
  <c r="E149" i="4"/>
  <c r="D149" i="4"/>
  <c r="C149" i="4"/>
  <c r="J145" i="4"/>
  <c r="I145" i="4"/>
  <c r="H145" i="4"/>
  <c r="G145" i="4"/>
  <c r="F145" i="4"/>
  <c r="E145" i="4"/>
  <c r="D145" i="4"/>
  <c r="C145" i="4"/>
  <c r="J141" i="4"/>
  <c r="I141" i="4"/>
  <c r="H141" i="4"/>
  <c r="G141" i="4"/>
  <c r="F141" i="4"/>
  <c r="E141" i="4"/>
  <c r="D141" i="4"/>
  <c r="C141" i="4"/>
  <c r="J137" i="4"/>
  <c r="I137" i="4"/>
  <c r="H137" i="4"/>
  <c r="G137" i="4"/>
  <c r="F137" i="4"/>
  <c r="E137" i="4"/>
  <c r="D137" i="4"/>
  <c r="C137" i="4"/>
  <c r="J133" i="4"/>
  <c r="I133" i="4"/>
  <c r="H133" i="4"/>
  <c r="G133" i="4"/>
  <c r="F133" i="4"/>
  <c r="E133" i="4"/>
  <c r="D133" i="4"/>
  <c r="C133" i="4"/>
  <c r="J129" i="4"/>
  <c r="I129" i="4"/>
  <c r="H129" i="4"/>
  <c r="G129" i="4"/>
  <c r="F129" i="4"/>
  <c r="E129" i="4"/>
  <c r="D129" i="4"/>
  <c r="C129" i="4"/>
  <c r="J125" i="4"/>
  <c r="I125" i="4"/>
  <c r="H125" i="4"/>
  <c r="G125" i="4"/>
  <c r="F125" i="4"/>
  <c r="E125" i="4"/>
  <c r="D125" i="4"/>
  <c r="C125" i="4"/>
  <c r="J121" i="4"/>
  <c r="I121" i="4"/>
  <c r="H121" i="4"/>
  <c r="G121" i="4"/>
  <c r="F121" i="4"/>
  <c r="E121" i="4"/>
  <c r="D121" i="4"/>
  <c r="C121" i="4"/>
  <c r="J117" i="4"/>
  <c r="I117" i="4"/>
  <c r="H117" i="4"/>
  <c r="G117" i="4"/>
  <c r="F117" i="4"/>
  <c r="E117" i="4"/>
  <c r="D117" i="4"/>
  <c r="C117" i="4"/>
  <c r="J113" i="4"/>
  <c r="I113" i="4"/>
  <c r="H113" i="4"/>
  <c r="G113" i="4"/>
  <c r="F113" i="4"/>
  <c r="E113" i="4"/>
  <c r="D113" i="4"/>
  <c r="C113" i="4"/>
  <c r="J109" i="4"/>
  <c r="I109" i="4"/>
  <c r="H109" i="4"/>
  <c r="G109" i="4"/>
  <c r="F109" i="4"/>
  <c r="E109" i="4"/>
  <c r="D109" i="4"/>
  <c r="C109" i="4"/>
  <c r="J105" i="4"/>
  <c r="I105" i="4"/>
  <c r="H105" i="4"/>
  <c r="G105" i="4"/>
  <c r="F105" i="4"/>
  <c r="E105" i="4"/>
  <c r="D105" i="4"/>
  <c r="C105" i="4"/>
  <c r="J101" i="4"/>
  <c r="I101" i="4"/>
  <c r="H101" i="4"/>
  <c r="G101" i="4"/>
  <c r="F101" i="4"/>
  <c r="E101" i="4"/>
  <c r="D101" i="4"/>
  <c r="C101" i="4"/>
  <c r="J97" i="4"/>
  <c r="I97" i="4"/>
  <c r="H97" i="4"/>
  <c r="G97" i="4"/>
  <c r="F97" i="4"/>
  <c r="E97" i="4"/>
  <c r="D97" i="4"/>
  <c r="C97" i="4"/>
  <c r="J93" i="4"/>
  <c r="I93" i="4"/>
  <c r="H93" i="4"/>
  <c r="G93" i="4"/>
  <c r="F93" i="4"/>
  <c r="E93" i="4"/>
  <c r="D93" i="4"/>
  <c r="C93" i="4"/>
  <c r="J89" i="4"/>
  <c r="I89" i="4"/>
  <c r="H89" i="4"/>
  <c r="G89" i="4"/>
  <c r="F89" i="4"/>
  <c r="E89" i="4"/>
  <c r="D89" i="4"/>
  <c r="C89" i="4"/>
  <c r="J85" i="4"/>
  <c r="I85" i="4"/>
  <c r="H85" i="4"/>
  <c r="G85" i="4"/>
  <c r="F85" i="4"/>
  <c r="E85" i="4"/>
  <c r="D85" i="4"/>
  <c r="C85" i="4"/>
  <c r="J81" i="4"/>
  <c r="I81" i="4"/>
  <c r="H81" i="4"/>
  <c r="G81" i="4"/>
  <c r="F81" i="4"/>
  <c r="E81" i="4"/>
  <c r="D81" i="4"/>
  <c r="C81" i="4"/>
  <c r="J77" i="4"/>
  <c r="I77" i="4"/>
  <c r="H77" i="4"/>
  <c r="G77" i="4"/>
  <c r="F77" i="4"/>
  <c r="E77" i="4"/>
  <c r="D77" i="4"/>
  <c r="C77" i="4"/>
  <c r="J73" i="4"/>
  <c r="I73" i="4"/>
  <c r="H73" i="4"/>
  <c r="G73" i="4"/>
  <c r="F73" i="4"/>
  <c r="E73" i="4"/>
  <c r="D73" i="4"/>
  <c r="C73" i="4"/>
  <c r="J69" i="4"/>
  <c r="I69" i="4"/>
  <c r="H69" i="4"/>
  <c r="G69" i="4"/>
  <c r="F69" i="4"/>
  <c r="E69" i="4"/>
  <c r="D69" i="4"/>
  <c r="C69" i="4"/>
  <c r="J65" i="4"/>
  <c r="I65" i="4"/>
  <c r="H65" i="4"/>
  <c r="G65" i="4"/>
  <c r="F65" i="4"/>
  <c r="E65" i="4"/>
  <c r="D65" i="4"/>
  <c r="C65" i="4"/>
  <c r="J61" i="4"/>
  <c r="I61" i="4"/>
  <c r="H61" i="4"/>
  <c r="G61" i="4"/>
  <c r="F61" i="4"/>
  <c r="E61" i="4"/>
  <c r="D61" i="4"/>
  <c r="C61" i="4"/>
  <c r="J57" i="4"/>
  <c r="I57" i="4"/>
  <c r="H57" i="4"/>
  <c r="G57" i="4"/>
  <c r="F57" i="4"/>
  <c r="E57" i="4"/>
  <c r="D57" i="4"/>
  <c r="C57" i="4"/>
  <c r="J53" i="4"/>
  <c r="I53" i="4"/>
  <c r="H53" i="4"/>
  <c r="G53" i="4"/>
  <c r="F53" i="4"/>
  <c r="E53" i="4"/>
  <c r="D53" i="4"/>
  <c r="C53" i="4"/>
  <c r="J49" i="4"/>
  <c r="I49" i="4"/>
  <c r="H49" i="4"/>
  <c r="G49" i="4"/>
  <c r="F49" i="4"/>
  <c r="E49" i="4"/>
  <c r="D49" i="4"/>
  <c r="C49" i="4"/>
  <c r="J45" i="4"/>
  <c r="I45" i="4"/>
  <c r="H45" i="4"/>
  <c r="G45" i="4"/>
  <c r="F45" i="4"/>
  <c r="E45" i="4"/>
  <c r="D45" i="4"/>
  <c r="C45" i="4"/>
  <c r="J41" i="4"/>
  <c r="I41" i="4"/>
  <c r="H41" i="4"/>
  <c r="G41" i="4"/>
  <c r="F41" i="4"/>
  <c r="E41" i="4"/>
  <c r="D41" i="4"/>
  <c r="C41" i="4"/>
  <c r="J37" i="4"/>
  <c r="I37" i="4"/>
  <c r="H37" i="4"/>
  <c r="G37" i="4"/>
  <c r="F37" i="4"/>
  <c r="E37" i="4"/>
  <c r="D37" i="4"/>
  <c r="C37" i="4"/>
  <c r="J33" i="4"/>
  <c r="I33" i="4"/>
  <c r="H33" i="4"/>
  <c r="G33" i="4"/>
  <c r="F33" i="4"/>
  <c r="E33" i="4"/>
  <c r="D33" i="4"/>
  <c r="C33" i="4"/>
  <c r="J29" i="4"/>
  <c r="I29" i="4"/>
  <c r="H29" i="4"/>
  <c r="G29" i="4"/>
  <c r="F29" i="4"/>
  <c r="E29" i="4"/>
  <c r="D29" i="4"/>
  <c r="C29" i="4"/>
  <c r="J25" i="4"/>
  <c r="I25" i="4"/>
  <c r="H25" i="4"/>
  <c r="G25" i="4"/>
  <c r="F25" i="4"/>
  <c r="E25" i="4"/>
  <c r="D25" i="4"/>
  <c r="C25" i="4"/>
  <c r="J21" i="4"/>
  <c r="I21" i="4"/>
  <c r="H21" i="4"/>
  <c r="G21" i="4"/>
  <c r="F21" i="4"/>
  <c r="E21" i="4"/>
  <c r="D21" i="4"/>
  <c r="C21" i="4"/>
  <c r="J17" i="4"/>
  <c r="I17" i="4"/>
  <c r="H17" i="4"/>
  <c r="G17" i="4"/>
  <c r="F17" i="4"/>
  <c r="E17" i="4"/>
  <c r="D17" i="4"/>
  <c r="C17" i="4"/>
  <c r="J13" i="4"/>
  <c r="I13" i="4"/>
  <c r="H13" i="4"/>
  <c r="G13" i="4"/>
  <c r="F13" i="4"/>
  <c r="E13" i="4"/>
  <c r="D13" i="4"/>
  <c r="C13" i="4"/>
  <c r="J9" i="4"/>
  <c r="I9" i="4"/>
  <c r="H9" i="4"/>
  <c r="G9" i="4"/>
  <c r="F9" i="4"/>
  <c r="E9" i="4"/>
  <c r="D9" i="4"/>
  <c r="C9" i="4"/>
  <c r="J5" i="4"/>
  <c r="I5" i="4"/>
  <c r="H5" i="4"/>
  <c r="G5" i="4"/>
  <c r="F5" i="4"/>
  <c r="E5" i="4"/>
  <c r="D5" i="4"/>
  <c r="C5" i="4"/>
  <c r="L52" i="1"/>
  <c r="M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<sst xmlns="http://schemas.openxmlformats.org/spreadsheetml/2006/main" count="497" uniqueCount="87">
  <si>
    <t>UFH</t>
  </si>
  <si>
    <t>APTITUD</t>
  </si>
  <si>
    <t>arroz</t>
  </si>
  <si>
    <t>cacao</t>
  </si>
  <si>
    <t>caña panelera</t>
  </si>
  <si>
    <t>leche bovina</t>
  </si>
  <si>
    <t>carne bovina</t>
  </si>
  <si>
    <t>cachama</t>
  </si>
  <si>
    <t>porcicola</t>
  </si>
  <si>
    <t>pasto estrella</t>
  </si>
  <si>
    <t>avicultura</t>
  </si>
  <si>
    <t>caucho</t>
  </si>
  <si>
    <t>01Va-92</t>
  </si>
  <si>
    <t>Área Total UFH (ha)</t>
  </si>
  <si>
    <t>Apto</t>
  </si>
  <si>
    <t>No Apto</t>
  </si>
  <si>
    <t xml:space="preserve">% Aptitud </t>
  </si>
  <si>
    <t>03Uai-73</t>
  </si>
  <si>
    <t>03Vai-73</t>
  </si>
  <si>
    <t>04Va-67</t>
  </si>
  <si>
    <t>04Vb-67</t>
  </si>
  <si>
    <t>04Vbs1-67</t>
  </si>
  <si>
    <t>04Vc-67</t>
  </si>
  <si>
    <t>04Vcs1-67</t>
  </si>
  <si>
    <t>05Uc2s1-61</t>
  </si>
  <si>
    <t>05Vc2s1-61</t>
  </si>
  <si>
    <t>05Vc-61</t>
  </si>
  <si>
    <t>05Vcs1-61</t>
  </si>
  <si>
    <t>05Vd2-61</t>
  </si>
  <si>
    <t>05Vd-61</t>
  </si>
  <si>
    <t>06Uai-55</t>
  </si>
  <si>
    <t>06Vai-55</t>
  </si>
  <si>
    <t>06Vd2s1-55</t>
  </si>
  <si>
    <t>06Vd-55</t>
  </si>
  <si>
    <t>06Vds1-55</t>
  </si>
  <si>
    <t>07Uai-49</t>
  </si>
  <si>
    <t>07Vai-49</t>
  </si>
  <si>
    <t>07Vc2s2-49</t>
  </si>
  <si>
    <t>07Vd2s1-49</t>
  </si>
  <si>
    <t>07Vds1-49</t>
  </si>
  <si>
    <t>08Va-44</t>
  </si>
  <si>
    <t>08Vd2s2-44</t>
  </si>
  <si>
    <t>08VdL-44</t>
  </si>
  <si>
    <t>08Ve2s1-44</t>
  </si>
  <si>
    <t>08Ve-44</t>
  </si>
  <si>
    <t>08Ves1-44</t>
  </si>
  <si>
    <t>09Vb-38</t>
  </si>
  <si>
    <t>09Vd2s1-38</t>
  </si>
  <si>
    <t>09VdL2s1-38</t>
  </si>
  <si>
    <t>09VdLs1-38</t>
  </si>
  <si>
    <t>09Ve2s2-38</t>
  </si>
  <si>
    <t>09VeL-38</t>
  </si>
  <si>
    <t>10Vai-30</t>
  </si>
  <si>
    <t>10Vd2s2-30</t>
  </si>
  <si>
    <t>10Ve2s1-30</t>
  </si>
  <si>
    <t>10VeL2s1-30</t>
  </si>
  <si>
    <t>10VeLs1-30</t>
  </si>
  <si>
    <t>10Vf2s1-30</t>
  </si>
  <si>
    <t>10Vf-30</t>
  </si>
  <si>
    <t>10Vfs1-30</t>
  </si>
  <si>
    <t>11VeL2s2-23</t>
  </si>
  <si>
    <t>11Vf2s1-23</t>
  </si>
  <si>
    <t>11Vf2s2-23</t>
  </si>
  <si>
    <t>11VfL-23</t>
  </si>
  <si>
    <t>11VfL2s1-23</t>
  </si>
  <si>
    <t>12VfL2s2-17</t>
  </si>
  <si>
    <t>platano</t>
  </si>
  <si>
    <t>yuca</t>
  </si>
  <si>
    <t>caña_panelera</t>
  </si>
  <si>
    <t>limon_tahiti</t>
  </si>
  <si>
    <t>ganaderia_DP</t>
  </si>
  <si>
    <t>ganaderia_carne</t>
  </si>
  <si>
    <t>porcicultura</t>
  </si>
  <si>
    <t>avicultura_postura</t>
  </si>
  <si>
    <t>avicultura_engorde</t>
  </si>
  <si>
    <t>piscicultura_cachama</t>
  </si>
  <si>
    <t>Total</t>
  </si>
  <si>
    <t>obervaciones</t>
  </si>
  <si>
    <t>ganaderia_leche</t>
  </si>
  <si>
    <t>Yuca</t>
  </si>
  <si>
    <t>se flexibiliza caucho y limón teniendo en cuenta la información de información primaria y los criterios de A2</t>
  </si>
  <si>
    <t>Se flexibiliza caña teniendo en cuenta informacion en campo y resultados Sipra. Limon teniendo en cuenta informacion en campo.</t>
  </si>
  <si>
    <t>Se flexibiliza cacao teniendo en cuenta informacion en campo y resultados Sipra. Limon teniendo en cuenta informacion en campo.</t>
  </si>
  <si>
    <t xml:space="preserve">Se flexibiliza caucho teniendo en cuenta informacion en campo y resultados Sipra. </t>
  </si>
  <si>
    <t>Aptitud solo para líneas pecuarias de pequeña escala</t>
  </si>
  <si>
    <t>Se flexibiliza limon teniendo en cuenta informacion en campo.</t>
  </si>
  <si>
    <t>Se flexibiliza cacao teniendo en cuenta informacion en campo y resultados Sipra.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</si>
</sst>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3" xfId="0" applyFont="1" applyBorder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0" fontId="3" fillId="0" borderId="1" xfId="2" applyNumberFormat="1" applyFont="1" applyBorder="1" applyAlignment="1">
      <alignment vertical="center" wrapText="1"/>
    </xf>
    <xf numFmtId="10" fontId="0" fillId="0" borderId="1" xfId="2" applyNumberFormat="1" applyFon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 wrapText="1"/>
    </xf>
    <xf numFmtId="10" fontId="0" fillId="0" borderId="1" xfId="2" applyNumberFormat="1" applyFont="1" applyBorder="1"/>
    <xf numFmtId="2" fontId="0" fillId="0" borderId="1" xfId="0" applyNumberFormat="1" applyBorder="1"/>
    <xf numFmtId="0" fontId="3" fillId="2" borderId="5" xfId="0" applyFont="1" applyFill="1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2" xfId="0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7">
    <dxf>
      <font>
        <color theme="0"/>
      </font>
      <fill>
        <patternFill patternType="solid">
          <bgColor rgb="FF8D4925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  <dxf>
      <font>
        <color theme="0"/>
      </font>
      <fill>
        <patternFill patternType="solid">
          <bgColor rgb="FF266600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00A9E6"/>
        </patternFill>
      </fill>
    </dxf>
    <dxf>
      <font>
        <color theme="0"/>
      </font>
      <fill>
        <patternFill patternType="solid">
          <bgColor rgb="FF412878"/>
        </patternFill>
      </fill>
    </dxf>
    <dxf>
      <font>
        <color theme="0"/>
      </font>
      <fill>
        <patternFill patternType="solid">
          <bgColor rgb="FF8D4925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  <dxf>
      <font>
        <color theme="0"/>
      </font>
      <fill>
        <patternFill patternType="solid">
          <bgColor rgb="FF266600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00A9E6"/>
        </patternFill>
      </fill>
    </dxf>
    <dxf>
      <font>
        <color theme="0"/>
      </font>
      <fill>
        <patternFill patternType="solid">
          <bgColor rgb="FF412878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F3-4CB9-B2F7-4C58843D1A9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F3-4CB9-B2F7-4C58843D1A9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F3-4CB9-B2F7-4C58843D1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Aptitud_Final!$P$2:$P$13</c:f>
              <c:strCache>
                <c:ptCount val="12"/>
                <c:pt idx="0">
                  <c:v>piscicultura_cachama</c:v>
                </c:pt>
                <c:pt idx="1">
                  <c:v>caña_panelera</c:v>
                </c:pt>
                <c:pt idx="2">
                  <c:v>caucho</c:v>
                </c:pt>
                <c:pt idx="3">
                  <c:v>cacao</c:v>
                </c:pt>
                <c:pt idx="4">
                  <c:v>ganaderia_leche</c:v>
                </c:pt>
                <c:pt idx="5">
                  <c:v>ganaderia_carne</c:v>
                </c:pt>
                <c:pt idx="6">
                  <c:v>Yuca</c:v>
                </c:pt>
                <c:pt idx="7">
                  <c:v>platano</c:v>
                </c:pt>
                <c:pt idx="8">
                  <c:v>limon_tahiti</c:v>
                </c:pt>
                <c:pt idx="9">
                  <c:v>porcicultura</c:v>
                </c:pt>
                <c:pt idx="10">
                  <c:v>avicultura_postura</c:v>
                </c:pt>
                <c:pt idx="11">
                  <c:v>avicultura_engorde</c:v>
                </c:pt>
              </c:strCache>
            </c:strRef>
          </c:cat>
          <c:val>
            <c:numRef>
              <c:f>Aptitud_Final!$Q$2:$Q$13</c:f>
              <c:numCache>
                <c:formatCode>General</c:formatCode>
                <c:ptCount val="12"/>
                <c:pt idx="0">
                  <c:v>19</c:v>
                </c:pt>
                <c:pt idx="1">
                  <c:v>25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3-4CB9-B2F7-4C58843D1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851535"/>
        <c:axId val="501853615"/>
      </c:barChart>
      <c:catAx>
        <c:axId val="5018515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 agropecuarias</a:t>
                </a:r>
                <a:r>
                  <a:rPr lang="es-CO" baseline="0"/>
                  <a:t>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53615"/>
        <c:crosses val="autoZero"/>
        <c:auto val="1"/>
        <c:lblAlgn val="ctr"/>
        <c:lblOffset val="100"/>
        <c:noMultiLvlLbl val="0"/>
      </c:catAx>
      <c:valAx>
        <c:axId val="50185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2953007227135744"/>
              <c:y val="0.88314770806639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5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239690</xdr:colOff>
      <xdr:row>15</xdr:row>
      <xdr:rowOff>107774</xdr:rowOff>
    </xdr:from>
    <xdr:to>
      <xdr:col>20</xdr:col>
      <xdr:colOff>365251</xdr:colOff>
      <xdr:row>30</xdr:row>
      <xdr:rowOff>159417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48B75F-789A-0B81-2FB3-167EA01C3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C3E8-21D3-4479-B1B6-6F93478B0F12}">
  <sheetPr>
    <tabColor rgb="FFFFFF00"/>
  </sheetPr>
  <dimension ref="A1:L201"/>
  <sheetViews>
    <sheetView zoomScale="85" zoomScaleNormal="85" workbookViewId="0">
      <selection activeCell="I16" sqref="I16"/>
    </sheetView>
  </sheetViews>
  <sheetFormatPr defaultColWidth="11.42578125" defaultRowHeight="14.45"/>
  <cols>
    <col min="3" max="3" width="0" hidden="1" customWidth="1"/>
    <col min="6" max="6" width="12" customWidth="1"/>
    <col min="7" max="7" width="12.7109375" customWidth="1"/>
    <col min="9" max="9" width="12.7109375" customWidth="1"/>
    <col min="10" max="10" width="11.85546875" customWidth="1"/>
  </cols>
  <sheetData>
    <row r="1" spans="1:12" ht="28.9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ht="28.9">
      <c r="A2" s="7" t="s">
        <v>12</v>
      </c>
      <c r="B2" s="8" t="s">
        <v>13</v>
      </c>
      <c r="C2" s="9">
        <v>158.41094899999999</v>
      </c>
      <c r="D2" s="10">
        <v>158.41094799999999</v>
      </c>
      <c r="E2" s="11">
        <v>158.41094799999999</v>
      </c>
      <c r="F2" s="9">
        <v>158.41094799999999</v>
      </c>
      <c r="G2" s="9">
        <v>158.41094900000002</v>
      </c>
      <c r="H2" s="9">
        <v>158.41094799999999</v>
      </c>
      <c r="I2" s="9">
        <v>158.41094799999999</v>
      </c>
      <c r="J2" s="9">
        <v>158.41094799999999</v>
      </c>
    </row>
    <row r="3" spans="1:12">
      <c r="A3" s="7" t="s">
        <v>12</v>
      </c>
      <c r="B3" s="12" t="s">
        <v>14</v>
      </c>
      <c r="C3" s="9">
        <v>154.59844899999999</v>
      </c>
      <c r="D3" s="10">
        <v>158.41094799999999</v>
      </c>
      <c r="E3" s="11">
        <v>144.513058</v>
      </c>
      <c r="F3" s="9">
        <v>158.41094799999999</v>
      </c>
      <c r="G3" s="9">
        <v>158.41094900000002</v>
      </c>
      <c r="H3" s="9">
        <v>96.195944999999995</v>
      </c>
      <c r="I3" s="9">
        <v>158.41094799999999</v>
      </c>
      <c r="J3" s="9">
        <v>158.41094799999999</v>
      </c>
    </row>
    <row r="4" spans="1:12">
      <c r="A4" s="7" t="s">
        <v>12</v>
      </c>
      <c r="B4" s="12" t="s">
        <v>15</v>
      </c>
      <c r="C4" s="9">
        <v>3.8125</v>
      </c>
      <c r="D4" s="10">
        <v>0</v>
      </c>
      <c r="E4" s="11">
        <v>13.89788999999999</v>
      </c>
      <c r="F4" s="9">
        <v>0</v>
      </c>
      <c r="G4" s="9">
        <v>0</v>
      </c>
      <c r="H4" s="9">
        <v>62.215002999999996</v>
      </c>
      <c r="I4" s="9">
        <v>0</v>
      </c>
      <c r="J4" s="9">
        <v>0</v>
      </c>
    </row>
    <row r="5" spans="1:12">
      <c r="A5" s="7" t="s">
        <v>12</v>
      </c>
      <c r="B5" s="13" t="s">
        <v>16</v>
      </c>
      <c r="C5" s="14">
        <f t="shared" ref="C5:J5" si="0">+C3/C2</f>
        <v>0.97593285044962386</v>
      </c>
      <c r="D5" s="14">
        <f t="shared" si="0"/>
        <v>1</v>
      </c>
      <c r="E5" s="14">
        <f t="shared" si="0"/>
        <v>0.91226685923248185</v>
      </c>
      <c r="F5" s="14">
        <f t="shared" si="0"/>
        <v>1</v>
      </c>
      <c r="G5" s="14">
        <f t="shared" si="0"/>
        <v>1</v>
      </c>
      <c r="H5" s="14">
        <f t="shared" si="0"/>
        <v>0.60725566139532228</v>
      </c>
      <c r="I5" s="14">
        <f t="shared" si="0"/>
        <v>1</v>
      </c>
      <c r="J5" s="14">
        <f t="shared" si="0"/>
        <v>1</v>
      </c>
    </row>
    <row r="6" spans="1:12" ht="28.9">
      <c r="A6" s="7" t="s">
        <v>17</v>
      </c>
      <c r="B6" s="8" t="s">
        <v>13</v>
      </c>
      <c r="C6" s="15">
        <v>42.353650999999999</v>
      </c>
      <c r="D6" s="16">
        <v>42.353650999999999</v>
      </c>
      <c r="E6" s="17">
        <v>42.353652000000011</v>
      </c>
      <c r="F6" s="15">
        <v>42.353652000000004</v>
      </c>
      <c r="G6" s="15">
        <v>42.353652000000004</v>
      </c>
      <c r="H6" s="15">
        <v>42.353650999999999</v>
      </c>
      <c r="I6" s="15">
        <v>42.353650999999999</v>
      </c>
      <c r="J6" s="15">
        <v>42.353652000000004</v>
      </c>
    </row>
    <row r="7" spans="1:12">
      <c r="A7" s="7" t="s">
        <v>17</v>
      </c>
      <c r="B7" s="12" t="s">
        <v>14</v>
      </c>
      <c r="C7" s="9">
        <v>30.974281999999999</v>
      </c>
      <c r="D7" s="18">
        <v>37.502136</v>
      </c>
      <c r="E7" s="11">
        <v>37.254741000000003</v>
      </c>
      <c r="F7" s="9">
        <v>35.093564000000001</v>
      </c>
      <c r="G7" s="9">
        <v>35.092683000000001</v>
      </c>
      <c r="H7" s="9">
        <v>40.010708999999999</v>
      </c>
      <c r="I7" s="9">
        <v>37.472394000000001</v>
      </c>
      <c r="J7" s="9">
        <v>38.178297999999998</v>
      </c>
    </row>
    <row r="8" spans="1:12">
      <c r="A8" s="7" t="s">
        <v>17</v>
      </c>
      <c r="B8" s="12" t="s">
        <v>15</v>
      </c>
      <c r="C8" s="9">
        <v>11.379369000000001</v>
      </c>
      <c r="D8" s="18">
        <v>4.8515149999999991</v>
      </c>
      <c r="E8" s="11">
        <v>5.0989110000000082</v>
      </c>
      <c r="F8" s="9">
        <v>7.2600880000000032</v>
      </c>
      <c r="G8" s="9">
        <v>7.2609690000000029</v>
      </c>
      <c r="H8" s="9">
        <v>2.3429420000000007</v>
      </c>
      <c r="I8" s="9">
        <v>4.881256999999998</v>
      </c>
      <c r="J8" s="9">
        <v>4.1753540000000058</v>
      </c>
    </row>
    <row r="9" spans="1:12">
      <c r="A9" s="7" t="s">
        <v>17</v>
      </c>
      <c r="B9" s="13" t="s">
        <v>16</v>
      </c>
      <c r="C9" s="14">
        <f>+C7/C6</f>
        <v>0.73132495708575396</v>
      </c>
      <c r="D9" s="14">
        <f t="shared" ref="D9:J9" si="1">+D7/D6</f>
        <v>0.88545226006608024</v>
      </c>
      <c r="E9" s="14">
        <f t="shared" si="1"/>
        <v>0.87961106636093611</v>
      </c>
      <c r="F9" s="14">
        <f t="shared" si="1"/>
        <v>0.82858413248519858</v>
      </c>
      <c r="G9" s="14">
        <f t="shared" si="1"/>
        <v>0.82856333144542049</v>
      </c>
      <c r="H9" s="14">
        <f t="shared" si="1"/>
        <v>0.94468146323442104</v>
      </c>
      <c r="I9" s="14">
        <f t="shared" si="1"/>
        <v>0.88475003016859166</v>
      </c>
      <c r="J9" s="14">
        <f t="shared" si="1"/>
        <v>0.90141690733068291</v>
      </c>
    </row>
    <row r="10" spans="1:12" ht="28.9">
      <c r="A10" s="7" t="s">
        <v>18</v>
      </c>
      <c r="B10" s="8" t="s">
        <v>13</v>
      </c>
      <c r="C10" s="9">
        <v>331.74902300000002</v>
      </c>
      <c r="D10" s="10">
        <v>331.74902599999996</v>
      </c>
      <c r="E10" s="11">
        <v>331.74902599999996</v>
      </c>
      <c r="F10" s="9">
        <v>331.74902300000002</v>
      </c>
      <c r="G10" s="9">
        <v>331.74902199999997</v>
      </c>
      <c r="H10" s="9">
        <v>331.74902300000002</v>
      </c>
      <c r="I10" s="9">
        <v>331.74902100000003</v>
      </c>
      <c r="J10" s="9">
        <v>331.74902200000002</v>
      </c>
    </row>
    <row r="11" spans="1:12">
      <c r="A11" s="7" t="s">
        <v>18</v>
      </c>
      <c r="B11" s="12" t="s">
        <v>14</v>
      </c>
      <c r="C11" s="9">
        <v>275.49707599999999</v>
      </c>
      <c r="D11" s="10">
        <v>233.72816899999998</v>
      </c>
      <c r="E11" s="11">
        <v>224.756137</v>
      </c>
      <c r="F11" s="9">
        <v>273.01801499999999</v>
      </c>
      <c r="G11" s="9">
        <v>273.04360600000001</v>
      </c>
      <c r="H11" s="9">
        <v>307.42942600000003</v>
      </c>
      <c r="I11" s="9">
        <v>290.165505</v>
      </c>
      <c r="J11" s="9">
        <v>305.15913800000004</v>
      </c>
    </row>
    <row r="12" spans="1:12">
      <c r="A12" s="7" t="s">
        <v>18</v>
      </c>
      <c r="B12" s="12" t="s">
        <v>15</v>
      </c>
      <c r="C12" s="9">
        <v>56.25194700000003</v>
      </c>
      <c r="D12" s="10">
        <v>98.020856999999978</v>
      </c>
      <c r="E12" s="11">
        <v>106.99288899999996</v>
      </c>
      <c r="F12" s="9">
        <v>58.731008000000031</v>
      </c>
      <c r="G12" s="9">
        <v>58.705415999999957</v>
      </c>
      <c r="H12" s="9">
        <v>24.319596999999987</v>
      </c>
      <c r="I12" s="9">
        <v>41.583516000000031</v>
      </c>
      <c r="J12" s="9">
        <v>26.589883999999984</v>
      </c>
    </row>
    <row r="13" spans="1:12">
      <c r="A13" s="7" t="s">
        <v>18</v>
      </c>
      <c r="B13" s="13" t="s">
        <v>16</v>
      </c>
      <c r="C13" s="14">
        <f>+C11/C10</f>
        <v>0.83043824367193386</v>
      </c>
      <c r="D13" s="14">
        <f t="shared" ref="D13:J13" si="2">+D11/D10</f>
        <v>0.70453309786054963</v>
      </c>
      <c r="E13" s="14">
        <f t="shared" si="2"/>
        <v>0.6774884608101307</v>
      </c>
      <c r="F13" s="14">
        <f t="shared" si="2"/>
        <v>0.8229655434433637</v>
      </c>
      <c r="G13" s="14">
        <f t="shared" si="2"/>
        <v>0.823042685563667</v>
      </c>
      <c r="H13" s="14">
        <f t="shared" si="2"/>
        <v>0.92669278486465967</v>
      </c>
      <c r="I13" s="14">
        <f t="shared" si="2"/>
        <v>0.87465368888006445</v>
      </c>
      <c r="J13" s="14">
        <f t="shared" si="2"/>
        <v>0.91984939747614392</v>
      </c>
    </row>
    <row r="14" spans="1:12" ht="28.9">
      <c r="A14" s="7" t="s">
        <v>19</v>
      </c>
      <c r="B14" s="8" t="s">
        <v>13</v>
      </c>
      <c r="C14" s="9">
        <v>4630.9366040000004</v>
      </c>
      <c r="D14" s="10">
        <v>4630.9366040000004</v>
      </c>
      <c r="E14" s="11">
        <v>4630.9366040000004</v>
      </c>
      <c r="F14" s="9">
        <v>4630.9366040000004</v>
      </c>
      <c r="G14" s="9">
        <v>4630.9399999999996</v>
      </c>
      <c r="H14" s="9">
        <v>4630.9366040000004</v>
      </c>
      <c r="I14" s="9">
        <v>4630.9366040000004</v>
      </c>
      <c r="J14" s="9">
        <v>4630.9366040000004</v>
      </c>
    </row>
    <row r="15" spans="1:12">
      <c r="A15" s="7" t="s">
        <v>19</v>
      </c>
      <c r="B15" s="12" t="s">
        <v>14</v>
      </c>
      <c r="C15" s="9">
        <v>4336.3900000000003</v>
      </c>
      <c r="D15" s="10">
        <v>2590.37</v>
      </c>
      <c r="E15" s="11">
        <v>4363.1010999999999</v>
      </c>
      <c r="F15" s="9">
        <v>4338.4370419999996</v>
      </c>
      <c r="G15" s="9">
        <v>4341.1361610000004</v>
      </c>
      <c r="H15" s="9">
        <v>4389.3464569999996</v>
      </c>
      <c r="I15" s="9">
        <v>4392.9326819999997</v>
      </c>
      <c r="J15" s="9">
        <v>4422.59429</v>
      </c>
    </row>
    <row r="16" spans="1:12">
      <c r="A16" s="7" t="s">
        <v>19</v>
      </c>
      <c r="B16" s="12" t="s">
        <v>15</v>
      </c>
      <c r="C16" s="9">
        <v>294.54302200000166</v>
      </c>
      <c r="D16" s="10">
        <v>2040.5654219999997</v>
      </c>
      <c r="E16" s="11">
        <v>260.44680700000026</v>
      </c>
      <c r="F16" s="9">
        <v>292.49956199999997</v>
      </c>
      <c r="G16" s="9">
        <v>289.80383900000106</v>
      </c>
      <c r="H16" s="9">
        <v>241.59014299999853</v>
      </c>
      <c r="I16" s="9">
        <v>238.00731499999983</v>
      </c>
      <c r="J16" s="9">
        <v>208.3457040000003</v>
      </c>
    </row>
    <row r="17" spans="1:10">
      <c r="A17" s="7" t="s">
        <v>19</v>
      </c>
      <c r="B17" s="13" t="s">
        <v>16</v>
      </c>
      <c r="C17" s="14">
        <f>+C15/C14</f>
        <v>0.9363958893875628</v>
      </c>
      <c r="D17" s="14">
        <f t="shared" ref="D17:J17" si="3">+D15/D14</f>
        <v>0.55936200848928741</v>
      </c>
      <c r="E17" s="14">
        <f t="shared" si="3"/>
        <v>0.94216385865255503</v>
      </c>
      <c r="F17" s="14">
        <f t="shared" si="3"/>
        <v>0.9368379256698629</v>
      </c>
      <c r="G17" s="14">
        <f t="shared" si="3"/>
        <v>0.9374200833955959</v>
      </c>
      <c r="H17" s="14">
        <f t="shared" si="3"/>
        <v>0.94783125582170014</v>
      </c>
      <c r="I17" s="14">
        <f t="shared" si="3"/>
        <v>0.94860566180188621</v>
      </c>
      <c r="J17" s="14">
        <f t="shared" si="3"/>
        <v>0.95501076092900006</v>
      </c>
    </row>
    <row r="18" spans="1:10" ht="28.9">
      <c r="A18" s="7" t="s">
        <v>20</v>
      </c>
      <c r="B18" s="8" t="s">
        <v>13</v>
      </c>
      <c r="C18" s="9">
        <v>188.967973</v>
      </c>
      <c r="D18" s="10">
        <v>188.967973</v>
      </c>
      <c r="E18" s="11">
        <v>188.967972</v>
      </c>
      <c r="F18" s="9">
        <v>188.96797000000001</v>
      </c>
      <c r="G18" s="9">
        <v>188.967972</v>
      </c>
      <c r="H18" s="9">
        <v>188.967974</v>
      </c>
      <c r="I18" s="9">
        <v>188.967972</v>
      </c>
      <c r="J18" s="9">
        <v>188.967973</v>
      </c>
    </row>
    <row r="19" spans="1:10">
      <c r="A19" s="7" t="s">
        <v>20</v>
      </c>
      <c r="B19" s="12" t="s">
        <v>14</v>
      </c>
      <c r="C19" s="9">
        <v>165.87477099999998</v>
      </c>
      <c r="D19" s="10">
        <v>167.337625</v>
      </c>
      <c r="E19" s="11">
        <v>168.16002800000001</v>
      </c>
      <c r="F19" s="9">
        <v>165.499886</v>
      </c>
      <c r="G19" s="9">
        <v>165.499888</v>
      </c>
      <c r="H19" s="9">
        <v>130.45528899999999</v>
      </c>
      <c r="I19" s="9">
        <v>168.20948199999998</v>
      </c>
      <c r="J19" s="9">
        <v>165.981315</v>
      </c>
    </row>
    <row r="20" spans="1:10">
      <c r="A20" s="7" t="s">
        <v>20</v>
      </c>
      <c r="B20" s="12" t="s">
        <v>15</v>
      </c>
      <c r="C20" s="9">
        <v>23.093202000000019</v>
      </c>
      <c r="D20" s="10">
        <v>21.630347999999998</v>
      </c>
      <c r="E20" s="11">
        <v>20.807943999999992</v>
      </c>
      <c r="F20" s="9">
        <v>23.468084000000005</v>
      </c>
      <c r="G20" s="9">
        <v>23.468084000000005</v>
      </c>
      <c r="H20" s="9">
        <v>58.512685000000005</v>
      </c>
      <c r="I20" s="9">
        <v>20.758490000000023</v>
      </c>
      <c r="J20" s="9">
        <v>22.986658000000006</v>
      </c>
    </row>
    <row r="21" spans="1:10">
      <c r="A21" s="7" t="s">
        <v>20</v>
      </c>
      <c r="B21" s="13" t="s">
        <v>16</v>
      </c>
      <c r="C21" s="14">
        <f>+C19/C18</f>
        <v>0.87779303744767367</v>
      </c>
      <c r="D21" s="14">
        <f t="shared" ref="D21:J21" si="4">+D19/D18</f>
        <v>0.88553431750045819</v>
      </c>
      <c r="E21" s="14">
        <f t="shared" si="4"/>
        <v>0.88988639831516003</v>
      </c>
      <c r="F21" s="14">
        <f t="shared" si="4"/>
        <v>0.87580919665909518</v>
      </c>
      <c r="G21" s="14">
        <f t="shared" si="4"/>
        <v>0.87580919797350631</v>
      </c>
      <c r="H21" s="14">
        <f t="shared" si="4"/>
        <v>0.69035660508272156</v>
      </c>
      <c r="I21" s="14">
        <f t="shared" si="4"/>
        <v>0.89014810403955635</v>
      </c>
      <c r="J21" s="14">
        <f t="shared" si="4"/>
        <v>0.87835685785760109</v>
      </c>
    </row>
    <row r="22" spans="1:10" ht="28.9">
      <c r="A22" s="7" t="s">
        <v>21</v>
      </c>
      <c r="B22" s="8" t="s">
        <v>13</v>
      </c>
      <c r="C22" s="9">
        <v>162.033805</v>
      </c>
      <c r="D22" s="10">
        <v>162.033805</v>
      </c>
      <c r="E22" s="11">
        <v>162.033806</v>
      </c>
      <c r="F22" s="9">
        <v>162.03380600000003</v>
      </c>
      <c r="G22" s="9">
        <v>162.033806</v>
      </c>
      <c r="H22" s="9">
        <v>162.033804</v>
      </c>
      <c r="I22" s="9">
        <v>162.033806</v>
      </c>
      <c r="J22" s="9">
        <v>162.033806</v>
      </c>
    </row>
    <row r="23" spans="1:10">
      <c r="A23" s="7" t="s">
        <v>21</v>
      </c>
      <c r="B23" s="12" t="s">
        <v>14</v>
      </c>
      <c r="C23" s="9">
        <v>108.73321</v>
      </c>
      <c r="D23" s="10">
        <v>111.575018</v>
      </c>
      <c r="E23" s="11">
        <v>112.551605</v>
      </c>
      <c r="F23" s="9">
        <v>109.624444</v>
      </c>
      <c r="G23" s="9">
        <v>109.624447</v>
      </c>
      <c r="H23" s="9">
        <v>137.686373</v>
      </c>
      <c r="I23" s="9">
        <v>112.71552</v>
      </c>
      <c r="J23" s="9">
        <v>116.80049</v>
      </c>
    </row>
    <row r="24" spans="1:10">
      <c r="A24" s="7" t="s">
        <v>21</v>
      </c>
      <c r="B24" s="12" t="s">
        <v>15</v>
      </c>
      <c r="C24" s="9">
        <v>53.300595000000001</v>
      </c>
      <c r="D24" s="10">
        <v>50.458787000000001</v>
      </c>
      <c r="E24" s="11">
        <v>49.482201000000003</v>
      </c>
      <c r="F24" s="9">
        <v>52.40936200000003</v>
      </c>
      <c r="G24" s="9">
        <v>52.409358999999995</v>
      </c>
      <c r="H24" s="9">
        <v>24.347431</v>
      </c>
      <c r="I24" s="9">
        <v>49.318286000000001</v>
      </c>
      <c r="J24" s="9">
        <v>45.233316000000002</v>
      </c>
    </row>
    <row r="25" spans="1:10">
      <c r="A25" s="7" t="s">
        <v>21</v>
      </c>
      <c r="B25" s="13" t="s">
        <v>16</v>
      </c>
      <c r="C25" s="14">
        <f>+C23/C22</f>
        <v>0.67105262386450781</v>
      </c>
      <c r="D25" s="14">
        <f t="shared" ref="D25:J25" si="5">+D23/D22</f>
        <v>0.68859098877545954</v>
      </c>
      <c r="E25" s="14">
        <f t="shared" si="5"/>
        <v>0.69461804162027763</v>
      </c>
      <c r="F25" s="14">
        <f t="shared" si="5"/>
        <v>0.67655291637104409</v>
      </c>
      <c r="G25" s="14">
        <f t="shared" si="5"/>
        <v>0.67655293488569912</v>
      </c>
      <c r="H25" s="14">
        <f t="shared" si="5"/>
        <v>0.84973857060098401</v>
      </c>
      <c r="I25" s="14">
        <f t="shared" si="5"/>
        <v>0.69562965150618017</v>
      </c>
      <c r="J25" s="14">
        <f t="shared" si="5"/>
        <v>0.7208402547799192</v>
      </c>
    </row>
    <row r="26" spans="1:10" ht="28.9">
      <c r="A26" s="7" t="s">
        <v>22</v>
      </c>
      <c r="B26" s="8" t="s">
        <v>13</v>
      </c>
      <c r="C26" s="9">
        <v>1851.6957679999998</v>
      </c>
      <c r="D26" s="10">
        <v>1851.6957729999999</v>
      </c>
      <c r="E26" s="11">
        <v>1851.6957689999999</v>
      </c>
      <c r="F26" s="9">
        <v>1851.6957709999999</v>
      </c>
      <c r="G26" s="9">
        <v>1851.6957670000002</v>
      </c>
      <c r="H26" s="9">
        <v>1851.6957679999998</v>
      </c>
      <c r="I26" s="9">
        <v>1851.6957669999999</v>
      </c>
      <c r="J26" s="9">
        <v>1851.6957739999996</v>
      </c>
    </row>
    <row r="27" spans="1:10">
      <c r="A27" s="7" t="s">
        <v>22</v>
      </c>
      <c r="B27" s="12" t="s">
        <v>14</v>
      </c>
      <c r="C27" s="9">
        <v>1327.0028570000002</v>
      </c>
      <c r="D27" s="10">
        <v>1327.0260350000001</v>
      </c>
      <c r="E27" s="11">
        <v>1311.211775</v>
      </c>
      <c r="F27" s="9">
        <v>1356.458296</v>
      </c>
      <c r="G27" s="9">
        <v>1360.3066670000001</v>
      </c>
      <c r="H27" s="9">
        <v>1382.486578</v>
      </c>
      <c r="I27" s="9">
        <v>1344.2378350000001</v>
      </c>
      <c r="J27" s="9">
        <v>1367.4016940000001</v>
      </c>
    </row>
    <row r="28" spans="1:10">
      <c r="A28" s="7" t="s">
        <v>22</v>
      </c>
      <c r="B28" s="12" t="s">
        <v>15</v>
      </c>
      <c r="C28" s="9">
        <v>524.69291099999964</v>
      </c>
      <c r="D28" s="10">
        <v>524.66973799999982</v>
      </c>
      <c r="E28" s="11">
        <v>540.48399399999994</v>
      </c>
      <c r="F28" s="9">
        <v>495.2374749999999</v>
      </c>
      <c r="G28" s="9">
        <v>491.3891000000001</v>
      </c>
      <c r="H28" s="9">
        <v>469.20918999999981</v>
      </c>
      <c r="I28" s="9">
        <v>507.4579319999998</v>
      </c>
      <c r="J28" s="9">
        <v>484.29407999999944</v>
      </c>
    </row>
    <row r="29" spans="1:10">
      <c r="A29" s="7" t="s">
        <v>22</v>
      </c>
      <c r="B29" s="13" t="s">
        <v>16</v>
      </c>
      <c r="C29" s="14">
        <f>+C27/C26</f>
        <v>0.71664194514700663</v>
      </c>
      <c r="D29" s="14">
        <f t="shared" ref="D29:J29" si="6">+D27/D26</f>
        <v>0.71665446038688996</v>
      </c>
      <c r="E29" s="14">
        <f t="shared" si="6"/>
        <v>0.70811404170789571</v>
      </c>
      <c r="F29" s="14">
        <f t="shared" si="6"/>
        <v>0.73254922176954096</v>
      </c>
      <c r="G29" s="14">
        <f t="shared" si="6"/>
        <v>0.73462751886282185</v>
      </c>
      <c r="H29" s="14">
        <f t="shared" si="6"/>
        <v>0.74660567998878757</v>
      </c>
      <c r="I29" s="14">
        <f t="shared" si="6"/>
        <v>0.72594961815884529</v>
      </c>
      <c r="J29" s="14">
        <f t="shared" si="6"/>
        <v>0.73845915360392267</v>
      </c>
    </row>
    <row r="30" spans="1:10" ht="28.9">
      <c r="A30" s="7" t="s">
        <v>23</v>
      </c>
      <c r="B30" s="8" t="s">
        <v>13</v>
      </c>
      <c r="C30" s="9">
        <v>748.63235299999997</v>
      </c>
      <c r="D30" s="10">
        <v>748.63235400000008</v>
      </c>
      <c r="E30" s="11">
        <v>748.63235399999996</v>
      </c>
      <c r="F30" s="9">
        <v>748.63235499999996</v>
      </c>
      <c r="G30" s="9">
        <v>748.63235299999997</v>
      </c>
      <c r="H30" s="9">
        <v>748.63235400000008</v>
      </c>
      <c r="I30" s="9">
        <v>748.63235299999997</v>
      </c>
      <c r="J30" s="9">
        <v>748.63235700000007</v>
      </c>
    </row>
    <row r="31" spans="1:10">
      <c r="A31" s="7" t="s">
        <v>23</v>
      </c>
      <c r="B31" s="12" t="s">
        <v>14</v>
      </c>
      <c r="C31" s="9">
        <v>709.70457199999998</v>
      </c>
      <c r="D31" s="10">
        <v>713.92387099999996</v>
      </c>
      <c r="E31" s="11">
        <v>713.180926</v>
      </c>
      <c r="F31" s="9">
        <v>704.72421299999996</v>
      </c>
      <c r="G31" s="9">
        <v>704.70859299999995</v>
      </c>
      <c r="H31" s="9">
        <v>2.7238999999999999E-2</v>
      </c>
      <c r="I31" s="9">
        <v>714.46587199999999</v>
      </c>
      <c r="J31" s="9">
        <v>704.84971700000006</v>
      </c>
    </row>
    <row r="32" spans="1:10">
      <c r="A32" s="7" t="s">
        <v>23</v>
      </c>
      <c r="B32" s="12" t="s">
        <v>15</v>
      </c>
      <c r="C32" s="9">
        <v>38.927780999999982</v>
      </c>
      <c r="D32" s="10">
        <v>34.708483000000115</v>
      </c>
      <c r="E32" s="11">
        <v>35.451427999999964</v>
      </c>
      <c r="F32" s="9">
        <v>43.908141999999998</v>
      </c>
      <c r="G32" s="9">
        <v>43.923760000000016</v>
      </c>
      <c r="H32" s="9">
        <v>748.60511500000007</v>
      </c>
      <c r="I32" s="9">
        <v>34.166480999999976</v>
      </c>
      <c r="J32" s="9">
        <v>43.782640000000015</v>
      </c>
    </row>
    <row r="33" spans="1:10">
      <c r="A33" s="7" t="s">
        <v>23</v>
      </c>
      <c r="B33" s="13" t="s">
        <v>16</v>
      </c>
      <c r="C33" s="19">
        <f>C31/C30</f>
        <v>0.94800147115736533</v>
      </c>
      <c r="D33" s="19">
        <f t="shared" ref="D33:J33" si="7">D31/D30</f>
        <v>0.95363747931204146</v>
      </c>
      <c r="E33" s="19">
        <f t="shared" si="7"/>
        <v>0.95264507630403594</v>
      </c>
      <c r="F33" s="19">
        <f t="shared" si="7"/>
        <v>0.9413488587465606</v>
      </c>
      <c r="G33" s="19">
        <f t="shared" si="7"/>
        <v>0.94132799654732524</v>
      </c>
      <c r="H33" s="19">
        <f t="shared" si="7"/>
        <v>3.6385015761688543E-5</v>
      </c>
      <c r="I33" s="19">
        <f t="shared" si="7"/>
        <v>0.95436146879962591</v>
      </c>
      <c r="J33" s="19">
        <f t="shared" si="7"/>
        <v>0.94151650060191028</v>
      </c>
    </row>
    <row r="34" spans="1:10" ht="28.9">
      <c r="A34" s="7" t="s">
        <v>24</v>
      </c>
      <c r="B34" s="8" t="s">
        <v>13</v>
      </c>
      <c r="C34" s="9">
        <v>97.434732999999994</v>
      </c>
      <c r="D34" s="10">
        <v>97.434734000000006</v>
      </c>
      <c r="E34" s="11">
        <v>97.434733000000008</v>
      </c>
      <c r="F34" s="9">
        <v>97.434730999999985</v>
      </c>
      <c r="G34" s="9">
        <v>97.434731000000014</v>
      </c>
      <c r="H34" s="9">
        <v>97.434733000000008</v>
      </c>
      <c r="I34" s="9">
        <v>97.434731000000014</v>
      </c>
      <c r="J34" s="9">
        <v>97.434733000000008</v>
      </c>
    </row>
    <row r="35" spans="1:10">
      <c r="A35" s="7" t="s">
        <v>24</v>
      </c>
      <c r="B35" s="12" t="s">
        <v>14</v>
      </c>
      <c r="C35" s="9">
        <v>1.2831980000000001</v>
      </c>
      <c r="D35" s="10">
        <v>81.362112999999994</v>
      </c>
      <c r="E35" s="11">
        <v>82.337767999999997</v>
      </c>
      <c r="F35" s="9">
        <v>77.733446000000001</v>
      </c>
      <c r="G35" s="9">
        <v>77.926064000000011</v>
      </c>
      <c r="H35" s="9">
        <v>83.318673000000004</v>
      </c>
      <c r="I35" s="9">
        <v>82.920066000000006</v>
      </c>
      <c r="J35" s="9">
        <v>85.293714000000008</v>
      </c>
    </row>
    <row r="36" spans="1:10">
      <c r="A36" s="7" t="s">
        <v>24</v>
      </c>
      <c r="B36" s="12" t="s">
        <v>15</v>
      </c>
      <c r="C36" s="9">
        <v>96.151534999999996</v>
      </c>
      <c r="D36" s="10">
        <v>16.072621000000012</v>
      </c>
      <c r="E36" s="11">
        <v>15.096965000000012</v>
      </c>
      <c r="F36" s="9">
        <v>19.701284999999984</v>
      </c>
      <c r="G36" s="9">
        <v>19.508667000000003</v>
      </c>
      <c r="H36" s="9">
        <v>14.116060000000004</v>
      </c>
      <c r="I36" s="9">
        <v>14.514665000000008</v>
      </c>
      <c r="J36" s="9">
        <v>12.141019</v>
      </c>
    </row>
    <row r="37" spans="1:10">
      <c r="A37" s="7" t="s">
        <v>24</v>
      </c>
      <c r="B37" s="13" t="s">
        <v>16</v>
      </c>
      <c r="C37" s="19">
        <f>C35/C34</f>
        <v>1.3169821073969589E-2</v>
      </c>
      <c r="D37" s="19">
        <f t="shared" ref="D37:J37" si="8">D35/D34</f>
        <v>0.83504218321158441</v>
      </c>
      <c r="E37" s="19">
        <f t="shared" si="8"/>
        <v>0.84505561276593211</v>
      </c>
      <c r="F37" s="19">
        <f t="shared" si="8"/>
        <v>0.79780018071790038</v>
      </c>
      <c r="G37" s="19">
        <f t="shared" si="8"/>
        <v>0.79977707333127446</v>
      </c>
      <c r="H37" s="19">
        <f t="shared" si="8"/>
        <v>0.85512291597289025</v>
      </c>
      <c r="I37" s="19">
        <f t="shared" si="8"/>
        <v>0.85103191797183686</v>
      </c>
      <c r="J37" s="19">
        <f t="shared" si="8"/>
        <v>0.87539331585175073</v>
      </c>
    </row>
    <row r="38" spans="1:10" ht="28.9">
      <c r="A38" s="7" t="s">
        <v>25</v>
      </c>
      <c r="B38" s="8" t="s">
        <v>13</v>
      </c>
      <c r="C38" s="9">
        <v>9039.0803439999981</v>
      </c>
      <c r="D38" s="10">
        <v>9039.0803379999979</v>
      </c>
      <c r="E38" s="11">
        <v>9039.0803499999984</v>
      </c>
      <c r="F38" s="9">
        <v>9039.0803440000036</v>
      </c>
      <c r="G38" s="9">
        <v>9039.0803439999981</v>
      </c>
      <c r="H38" s="9">
        <v>9039.0803379999998</v>
      </c>
      <c r="I38" s="9">
        <v>9039.0803490000017</v>
      </c>
      <c r="J38" s="9">
        <v>9039.0803479999995</v>
      </c>
    </row>
    <row r="39" spans="1:10">
      <c r="A39" s="7" t="s">
        <v>25</v>
      </c>
      <c r="B39" s="12" t="s">
        <v>14</v>
      </c>
      <c r="C39" s="9">
        <v>99.581541999999999</v>
      </c>
      <c r="D39" s="10">
        <v>6588.1713059999993</v>
      </c>
      <c r="E39" s="11">
        <v>6835.560708</v>
      </c>
      <c r="F39" s="9">
        <v>6849.0427120000022</v>
      </c>
      <c r="G39" s="9">
        <v>6889.9774509999997</v>
      </c>
      <c r="H39" s="9">
        <v>7239.9702640000005</v>
      </c>
      <c r="I39" s="9">
        <v>6852.3899130000018</v>
      </c>
      <c r="J39" s="9">
        <v>7030.3823170000005</v>
      </c>
    </row>
    <row r="40" spans="1:10">
      <c r="A40" s="7" t="s">
        <v>25</v>
      </c>
      <c r="B40" s="12" t="s">
        <v>15</v>
      </c>
      <c r="C40" s="9">
        <v>8939.4988019999982</v>
      </c>
      <c r="D40" s="10">
        <v>2450.9090319999987</v>
      </c>
      <c r="E40" s="11">
        <v>2203.5196419999984</v>
      </c>
      <c r="F40" s="9">
        <v>2190.0376320000014</v>
      </c>
      <c r="G40" s="9">
        <v>2149.1028929999984</v>
      </c>
      <c r="H40" s="9">
        <v>1799.1100739999993</v>
      </c>
      <c r="I40" s="9">
        <v>2186.6904359999999</v>
      </c>
      <c r="J40" s="9">
        <v>2008.698030999999</v>
      </c>
    </row>
    <row r="41" spans="1:10">
      <c r="A41" s="7" t="s">
        <v>25</v>
      </c>
      <c r="B41" s="13" t="s">
        <v>16</v>
      </c>
      <c r="C41" s="14">
        <f>C39/C38</f>
        <v>1.1016778058190476E-2</v>
      </c>
      <c r="D41" s="14">
        <f t="shared" ref="D41:J41" si="9">D39/D38</f>
        <v>0.72885415989761071</v>
      </c>
      <c r="E41" s="14">
        <f t="shared" si="9"/>
        <v>0.75622302748973802</v>
      </c>
      <c r="F41" s="14">
        <f t="shared" si="9"/>
        <v>0.75771455185109471</v>
      </c>
      <c r="G41" s="14">
        <f t="shared" si="9"/>
        <v>0.76224319165095822</v>
      </c>
      <c r="H41" s="14">
        <f t="shared" si="9"/>
        <v>0.80096315037309729</v>
      </c>
      <c r="I41" s="14">
        <f t="shared" si="9"/>
        <v>0.75808485470074238</v>
      </c>
      <c r="J41" s="14">
        <f t="shared" si="9"/>
        <v>0.7777762832427475</v>
      </c>
    </row>
    <row r="42" spans="1:10" ht="28.9">
      <c r="A42" s="7" t="s">
        <v>26</v>
      </c>
      <c r="B42" s="8" t="s">
        <v>13</v>
      </c>
      <c r="C42" s="9">
        <v>547.38628199999994</v>
      </c>
      <c r="D42" s="10">
        <v>547.38628399999993</v>
      </c>
      <c r="E42" s="11">
        <v>547.38628399999993</v>
      </c>
      <c r="F42" s="9">
        <v>547.38628599999993</v>
      </c>
      <c r="G42" s="9">
        <v>547.38628199999994</v>
      </c>
      <c r="H42" s="9">
        <v>547.38628399999993</v>
      </c>
      <c r="I42" s="9">
        <v>547.38628500000004</v>
      </c>
      <c r="J42" s="9">
        <v>547.38628500000004</v>
      </c>
    </row>
    <row r="43" spans="1:10">
      <c r="A43" s="7" t="s">
        <v>26</v>
      </c>
      <c r="B43" s="12" t="s">
        <v>14</v>
      </c>
      <c r="C43" s="9">
        <v>372.84637399999997</v>
      </c>
      <c r="D43" s="10">
        <v>346.71047799999997</v>
      </c>
      <c r="E43" s="11">
        <v>0</v>
      </c>
      <c r="F43" s="9">
        <v>343.97401300000001</v>
      </c>
      <c r="G43" s="9">
        <v>365.41584</v>
      </c>
      <c r="H43" s="9">
        <v>0</v>
      </c>
      <c r="I43" s="9">
        <v>381.541764</v>
      </c>
      <c r="J43" s="9">
        <v>384.82424400000002</v>
      </c>
    </row>
    <row r="44" spans="1:10">
      <c r="A44" s="7" t="s">
        <v>26</v>
      </c>
      <c r="B44" s="12" t="s">
        <v>15</v>
      </c>
      <c r="C44" s="9">
        <v>174.53990799999997</v>
      </c>
      <c r="D44" s="10">
        <v>200.67580599999997</v>
      </c>
      <c r="E44" s="11">
        <v>547.38628399999993</v>
      </c>
      <c r="F44" s="9">
        <v>203.41227299999991</v>
      </c>
      <c r="G44" s="9">
        <v>181.97044199999993</v>
      </c>
      <c r="H44" s="9">
        <v>547.38628399999993</v>
      </c>
      <c r="I44" s="9">
        <v>165.84452100000004</v>
      </c>
      <c r="J44" s="9">
        <v>162.56204100000002</v>
      </c>
    </row>
    <row r="45" spans="1:10">
      <c r="A45" s="7" t="s">
        <v>26</v>
      </c>
      <c r="B45" s="13" t="s">
        <v>16</v>
      </c>
      <c r="C45" s="14">
        <f>C43/C42</f>
        <v>0.68113941883549067</v>
      </c>
      <c r="D45" s="14">
        <f t="shared" ref="D45:J45" si="10">D43/D42</f>
        <v>0.63339270298559402</v>
      </c>
      <c r="E45" s="14">
        <f t="shared" si="10"/>
        <v>0</v>
      </c>
      <c r="F45" s="14">
        <f t="shared" si="10"/>
        <v>0.62839355277527009</v>
      </c>
      <c r="G45" s="14">
        <f t="shared" si="10"/>
        <v>0.66756484774311542</v>
      </c>
      <c r="H45" s="14">
        <f t="shared" si="10"/>
        <v>0</v>
      </c>
      <c r="I45" s="14">
        <f t="shared" si="10"/>
        <v>0.6970247053230425</v>
      </c>
      <c r="J45" s="14">
        <f t="shared" si="10"/>
        <v>0.70302134807780214</v>
      </c>
    </row>
    <row r="46" spans="1:10" ht="28.9">
      <c r="A46" s="7" t="s">
        <v>27</v>
      </c>
      <c r="B46" s="8" t="s">
        <v>13</v>
      </c>
      <c r="C46" s="9">
        <v>650.94761199999994</v>
      </c>
      <c r="D46" s="10">
        <v>650.94761099999994</v>
      </c>
      <c r="E46" s="11">
        <v>650.94760900000006</v>
      </c>
      <c r="F46" s="9">
        <v>650.94761000000005</v>
      </c>
      <c r="G46" s="9">
        <v>650.94761199999994</v>
      </c>
      <c r="H46" s="9">
        <v>650.94760900000006</v>
      </c>
      <c r="I46" s="9">
        <v>650.94760900000006</v>
      </c>
      <c r="J46" s="9">
        <v>650.94760999999994</v>
      </c>
    </row>
    <row r="47" spans="1:10">
      <c r="A47" s="7" t="s">
        <v>27</v>
      </c>
      <c r="B47" s="12" t="s">
        <v>14</v>
      </c>
      <c r="C47" s="9">
        <v>567.13586999999995</v>
      </c>
      <c r="D47" s="10">
        <v>2.1434159999999998</v>
      </c>
      <c r="E47" s="11">
        <v>0.59906099999999995</v>
      </c>
      <c r="F47" s="9">
        <v>552.92219900000009</v>
      </c>
      <c r="G47" s="9">
        <v>553.33551299999999</v>
      </c>
      <c r="H47" s="9">
        <v>0</v>
      </c>
      <c r="I47" s="9">
        <v>571.89524100000006</v>
      </c>
      <c r="J47" s="9">
        <v>575.96947899999998</v>
      </c>
    </row>
    <row r="48" spans="1:10">
      <c r="A48" s="7" t="s">
        <v>27</v>
      </c>
      <c r="B48" s="12" t="s">
        <v>15</v>
      </c>
      <c r="C48" s="9">
        <v>83.811741999999981</v>
      </c>
      <c r="D48" s="10">
        <v>648.80419499999994</v>
      </c>
      <c r="E48" s="11">
        <v>650.34854800000005</v>
      </c>
      <c r="F48" s="9">
        <v>98.025410999999963</v>
      </c>
      <c r="G48" s="9">
        <v>97.612098999999944</v>
      </c>
      <c r="H48" s="9">
        <v>650.94760900000006</v>
      </c>
      <c r="I48" s="9">
        <v>79.052368000000001</v>
      </c>
      <c r="J48" s="9">
        <v>74.978130999999962</v>
      </c>
    </row>
    <row r="49" spans="1:10">
      <c r="A49" s="7" t="s">
        <v>27</v>
      </c>
      <c r="B49" s="13" t="s">
        <v>16</v>
      </c>
      <c r="C49" s="14">
        <f>C47/C46</f>
        <v>0.87124656354066177</v>
      </c>
      <c r="D49" s="14">
        <f t="shared" ref="D49:J49" si="11">D47/D46</f>
        <v>3.292762679791139E-3</v>
      </c>
      <c r="E49" s="14">
        <f t="shared" si="11"/>
        <v>9.2029065276127303E-4</v>
      </c>
      <c r="F49" s="14">
        <f t="shared" si="11"/>
        <v>0.84941121298532773</v>
      </c>
      <c r="G49" s="14">
        <f t="shared" si="11"/>
        <v>0.85004615240834469</v>
      </c>
      <c r="H49" s="14">
        <f t="shared" si="11"/>
        <v>0</v>
      </c>
      <c r="I49" s="14">
        <f t="shared" si="11"/>
        <v>0.87855801771598485</v>
      </c>
      <c r="J49" s="14">
        <f t="shared" si="11"/>
        <v>0.88481695016900064</v>
      </c>
    </row>
    <row r="50" spans="1:10" ht="28.9">
      <c r="A50" s="7" t="s">
        <v>28</v>
      </c>
      <c r="B50" s="8" t="s">
        <v>13</v>
      </c>
      <c r="C50" s="9">
        <v>25.715752999999999</v>
      </c>
      <c r="D50" s="10">
        <v>25.715754999999998</v>
      </c>
      <c r="E50" s="11">
        <v>25.715754</v>
      </c>
      <c r="F50" s="9">
        <v>25.715752999999999</v>
      </c>
      <c r="G50" s="9">
        <v>25.715754</v>
      </c>
      <c r="H50" s="9">
        <v>25.715754</v>
      </c>
      <c r="I50" s="9">
        <v>25.715752999999999</v>
      </c>
      <c r="J50" s="20">
        <v>25.715754</v>
      </c>
    </row>
    <row r="51" spans="1:10">
      <c r="A51" s="7" t="s">
        <v>28</v>
      </c>
      <c r="B51" s="12" t="s">
        <v>14</v>
      </c>
      <c r="C51" s="9">
        <v>25.065279</v>
      </c>
      <c r="D51" s="10">
        <v>0.57614299999999996</v>
      </c>
      <c r="E51" s="11">
        <v>25.715754</v>
      </c>
      <c r="F51" s="9">
        <v>25.715752999999999</v>
      </c>
      <c r="G51" s="9">
        <v>25.715754</v>
      </c>
      <c r="H51" s="9">
        <v>25.715754</v>
      </c>
      <c r="I51" s="9">
        <v>25.715752999999999</v>
      </c>
      <c r="J51" s="20">
        <v>25.715754</v>
      </c>
    </row>
    <row r="52" spans="1:10">
      <c r="A52" s="7" t="s">
        <v>28</v>
      </c>
      <c r="B52" s="12" t="s">
        <v>15</v>
      </c>
      <c r="C52" s="9">
        <v>0.65047399999999911</v>
      </c>
      <c r="D52" s="10">
        <v>25.139612</v>
      </c>
      <c r="E52" s="11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>
      <c r="A53" s="7" t="s">
        <v>28</v>
      </c>
      <c r="B53" s="13" t="s">
        <v>16</v>
      </c>
      <c r="C53" s="19">
        <f>C51/C50</f>
        <v>0.97470523223644279</v>
      </c>
      <c r="D53" s="19">
        <f t="shared" ref="D53:J53" si="12">D51/D50</f>
        <v>2.2404280955390966E-2</v>
      </c>
      <c r="E53" s="19">
        <f t="shared" si="12"/>
        <v>1</v>
      </c>
      <c r="F53" s="19">
        <f t="shared" si="12"/>
        <v>1</v>
      </c>
      <c r="G53" s="19">
        <f t="shared" si="12"/>
        <v>1</v>
      </c>
      <c r="H53" s="19">
        <f t="shared" si="12"/>
        <v>1</v>
      </c>
      <c r="I53" s="19">
        <f t="shared" si="12"/>
        <v>1</v>
      </c>
      <c r="J53" s="19">
        <f t="shared" si="12"/>
        <v>1</v>
      </c>
    </row>
    <row r="54" spans="1:10" ht="28.9">
      <c r="A54" s="7" t="s">
        <v>29</v>
      </c>
      <c r="B54" s="8" t="s">
        <v>13</v>
      </c>
      <c r="C54" s="9">
        <v>1981.0886640000001</v>
      </c>
      <c r="D54" s="10">
        <v>1981.088663</v>
      </c>
      <c r="E54" s="11">
        <v>1981.0886619999997</v>
      </c>
      <c r="F54" s="9">
        <v>1981.0886679999999</v>
      </c>
      <c r="G54" s="9">
        <v>1981.0886709999995</v>
      </c>
      <c r="H54" s="9">
        <v>1981.0886639999999</v>
      </c>
      <c r="I54" s="9">
        <v>1981.0886719999996</v>
      </c>
      <c r="J54" s="9">
        <v>1981.0886719999999</v>
      </c>
    </row>
    <row r="55" spans="1:10">
      <c r="A55" s="7" t="s">
        <v>29</v>
      </c>
      <c r="B55" s="12" t="s">
        <v>14</v>
      </c>
      <c r="C55" s="9">
        <v>18.408661000000002</v>
      </c>
      <c r="D55" s="10">
        <v>951.31865500000004</v>
      </c>
      <c r="E55" s="11">
        <v>1211.296846</v>
      </c>
      <c r="F55" s="9">
        <v>1218.031608</v>
      </c>
      <c r="G55" s="9">
        <v>1228.0798129999998</v>
      </c>
      <c r="H55" s="9">
        <v>617.40801599999998</v>
      </c>
      <c r="I55" s="9">
        <v>1267.759112</v>
      </c>
      <c r="J55" s="9">
        <v>1185.837254</v>
      </c>
    </row>
    <row r="56" spans="1:10">
      <c r="A56" s="7" t="s">
        <v>29</v>
      </c>
      <c r="B56" s="12" t="s">
        <v>15</v>
      </c>
      <c r="C56" s="9">
        <v>1962.6800030000002</v>
      </c>
      <c r="D56" s="10">
        <v>1029.770008</v>
      </c>
      <c r="E56" s="11">
        <v>769.7918159999997</v>
      </c>
      <c r="F56" s="9">
        <v>763.05705999999986</v>
      </c>
      <c r="G56" s="9">
        <v>753.00885799999969</v>
      </c>
      <c r="H56" s="9">
        <v>1363.680648</v>
      </c>
      <c r="I56" s="9">
        <v>713.32955999999967</v>
      </c>
      <c r="J56" s="9">
        <v>795.25141799999983</v>
      </c>
    </row>
    <row r="57" spans="1:10">
      <c r="A57" s="7" t="s">
        <v>29</v>
      </c>
      <c r="B57" s="13" t="s">
        <v>16</v>
      </c>
      <c r="C57" s="19">
        <f>C55/C54</f>
        <v>9.2921944052878607E-3</v>
      </c>
      <c r="D57" s="19">
        <f t="shared" ref="D57:J57" si="13">D55/D54</f>
        <v>0.48019993893630192</v>
      </c>
      <c r="E57" s="19">
        <f t="shared" si="13"/>
        <v>0.61142990176781908</v>
      </c>
      <c r="F57" s="19">
        <f t="shared" si="13"/>
        <v>0.61482942569635657</v>
      </c>
      <c r="G57" s="19">
        <f t="shared" si="13"/>
        <v>0.61990148698397163</v>
      </c>
      <c r="H57" s="19">
        <f t="shared" si="13"/>
        <v>0.3116508752078751</v>
      </c>
      <c r="I57" s="19">
        <f t="shared" si="13"/>
        <v>0.63993052401846262</v>
      </c>
      <c r="J57" s="19">
        <f t="shared" si="13"/>
        <v>0.59857858497713934</v>
      </c>
    </row>
    <row r="58" spans="1:10" ht="28.9">
      <c r="A58" s="7" t="s">
        <v>30</v>
      </c>
      <c r="B58" s="8" t="s">
        <v>13</v>
      </c>
      <c r="C58" s="9">
        <v>30.201723999999999</v>
      </c>
      <c r="D58" s="10">
        <v>30.201723999999999</v>
      </c>
      <c r="E58" s="11">
        <v>30.201723000000001</v>
      </c>
      <c r="F58" s="9">
        <v>30.201726000000001</v>
      </c>
      <c r="G58" s="9">
        <v>30.201725000000003</v>
      </c>
      <c r="H58" s="9">
        <v>30.201723999999999</v>
      </c>
      <c r="I58" s="9">
        <v>30.201725</v>
      </c>
      <c r="J58" s="9">
        <v>30.201723999999999</v>
      </c>
    </row>
    <row r="59" spans="1:10">
      <c r="A59" s="7" t="s">
        <v>30</v>
      </c>
      <c r="B59" s="12" t="s">
        <v>14</v>
      </c>
      <c r="C59" s="9">
        <v>0</v>
      </c>
      <c r="D59" s="10">
        <v>1.2526189999999999</v>
      </c>
      <c r="E59" s="11">
        <v>8.3865750000000006</v>
      </c>
      <c r="F59" s="9">
        <v>9.5881930000000004</v>
      </c>
      <c r="G59" s="9">
        <v>12.834213</v>
      </c>
      <c r="H59" s="9">
        <v>14.676785000000001</v>
      </c>
      <c r="I59" s="9">
        <v>7.7213240000000001</v>
      </c>
      <c r="J59" s="9">
        <v>13.123923</v>
      </c>
    </row>
    <row r="60" spans="1:10">
      <c r="A60" s="7" t="s">
        <v>30</v>
      </c>
      <c r="B60" s="12" t="s">
        <v>15</v>
      </c>
      <c r="C60" s="9">
        <v>30.201723999999999</v>
      </c>
      <c r="D60" s="10">
        <v>28.949104999999999</v>
      </c>
      <c r="E60" s="11">
        <v>21.815148000000001</v>
      </c>
      <c r="F60" s="9">
        <v>20.613533</v>
      </c>
      <c r="G60" s="9">
        <v>17.367512000000005</v>
      </c>
      <c r="H60" s="9">
        <v>15.524938999999998</v>
      </c>
      <c r="I60" s="9">
        <v>22.480401000000001</v>
      </c>
      <c r="J60" s="9">
        <v>17.077801000000001</v>
      </c>
    </row>
    <row r="61" spans="1:10">
      <c r="A61" s="7" t="s">
        <v>30</v>
      </c>
      <c r="B61" s="13" t="s">
        <v>16</v>
      </c>
      <c r="C61" s="19">
        <f>C59/C58</f>
        <v>0</v>
      </c>
      <c r="D61" s="19">
        <f t="shared" ref="D61:J61" si="14">D59/D58</f>
        <v>4.1475082680710547E-2</v>
      </c>
      <c r="E61" s="19">
        <f t="shared" si="14"/>
        <v>0.27768531616557107</v>
      </c>
      <c r="F61" s="19">
        <f t="shared" si="14"/>
        <v>0.31747169019412996</v>
      </c>
      <c r="G61" s="19">
        <f t="shared" si="14"/>
        <v>0.42494966761004543</v>
      </c>
      <c r="H61" s="19">
        <f t="shared" si="14"/>
        <v>0.48595851680519964</v>
      </c>
      <c r="I61" s="19">
        <f t="shared" si="14"/>
        <v>0.25565837712912093</v>
      </c>
      <c r="J61" s="19">
        <f t="shared" si="14"/>
        <v>0.43454218043976561</v>
      </c>
    </row>
    <row r="62" spans="1:10" ht="28.9">
      <c r="A62" s="7" t="s">
        <v>31</v>
      </c>
      <c r="B62" s="8" t="s">
        <v>13</v>
      </c>
      <c r="C62" s="9">
        <v>9605.9502859999993</v>
      </c>
      <c r="D62" s="10">
        <v>9605.9502859999993</v>
      </c>
      <c r="E62" s="11">
        <v>9605.9502859999993</v>
      </c>
      <c r="F62" s="9">
        <v>9605.9502859999993</v>
      </c>
      <c r="G62" s="9">
        <v>9605.9502859999993</v>
      </c>
      <c r="H62" s="9">
        <v>9605.9502859999993</v>
      </c>
      <c r="I62" s="9">
        <v>9605.9502859999993</v>
      </c>
      <c r="J62" s="9">
        <v>9605.9502859999993</v>
      </c>
    </row>
    <row r="63" spans="1:10">
      <c r="A63" s="7" t="s">
        <v>31</v>
      </c>
      <c r="B63" s="12" t="s">
        <v>14</v>
      </c>
      <c r="C63" s="9">
        <v>7077.27</v>
      </c>
      <c r="D63" s="10">
        <v>144.68753899999996</v>
      </c>
      <c r="E63" s="11">
        <v>7481.91</v>
      </c>
      <c r="F63" s="9">
        <v>7263.9009999999998</v>
      </c>
      <c r="G63" s="9">
        <v>7374.7094200000001</v>
      </c>
      <c r="H63" s="9">
        <v>8094.2611020000004</v>
      </c>
      <c r="I63" s="9">
        <v>7448.5026070000004</v>
      </c>
      <c r="J63" s="9">
        <v>7592.6288059999997</v>
      </c>
    </row>
    <row r="64" spans="1:10">
      <c r="A64" s="7" t="s">
        <v>31</v>
      </c>
      <c r="B64" s="12" t="s">
        <v>15</v>
      </c>
      <c r="C64" s="9">
        <v>2528.6769409999979</v>
      </c>
      <c r="D64" s="10">
        <v>9461.26</v>
      </c>
      <c r="E64" s="11">
        <v>2124.0417770000013</v>
      </c>
      <c r="F64" s="9">
        <v>2342.0492869999907</v>
      </c>
      <c r="G64" s="9">
        <v>2231.2408659999983</v>
      </c>
      <c r="H64" s="9">
        <v>1511.6891810000006</v>
      </c>
      <c r="I64" s="9">
        <v>2157.447662</v>
      </c>
      <c r="J64" s="9">
        <v>2013.3214790000002</v>
      </c>
    </row>
    <row r="65" spans="1:10">
      <c r="A65" s="7" t="s">
        <v>31</v>
      </c>
      <c r="B65" s="13" t="s">
        <v>16</v>
      </c>
      <c r="C65" s="19">
        <f>C63/C62</f>
        <v>0.73675896598326418</v>
      </c>
      <c r="D65" s="19">
        <f t="shared" ref="D65:J65" si="15">D63/D62</f>
        <v>1.506228271979212E-2</v>
      </c>
      <c r="E65" s="19">
        <f t="shared" si="15"/>
        <v>0.77888285669189439</v>
      </c>
      <c r="F65" s="19">
        <f t="shared" si="15"/>
        <v>0.75618765283291411</v>
      </c>
      <c r="G65" s="19">
        <f t="shared" si="15"/>
        <v>0.76772304669826608</v>
      </c>
      <c r="H65" s="19">
        <f t="shared" si="15"/>
        <v>0.84262991802037746</v>
      </c>
      <c r="I65" s="19">
        <f t="shared" si="15"/>
        <v>0.77540507552445614</v>
      </c>
      <c r="J65" s="19">
        <f t="shared" si="15"/>
        <v>0.79040892154789988</v>
      </c>
    </row>
    <row r="66" spans="1:10" ht="28.9">
      <c r="A66" s="7" t="s">
        <v>32</v>
      </c>
      <c r="B66" s="8" t="s">
        <v>13</v>
      </c>
      <c r="C66" s="9">
        <v>4227.0651940000007</v>
      </c>
      <c r="D66" s="10">
        <v>4227.0651900000003</v>
      </c>
      <c r="E66" s="11">
        <v>4227.0651889999999</v>
      </c>
      <c r="F66" s="9">
        <v>4227.0652049999999</v>
      </c>
      <c r="G66" s="9">
        <v>4227.0651980000002</v>
      </c>
      <c r="H66" s="9">
        <v>4227.0651980000002</v>
      </c>
      <c r="I66" s="9">
        <v>4227.0651949999992</v>
      </c>
      <c r="J66" s="9">
        <v>4227.0652010000003</v>
      </c>
    </row>
    <row r="67" spans="1:10">
      <c r="A67" s="7" t="s">
        <v>32</v>
      </c>
      <c r="B67" s="12" t="s">
        <v>14</v>
      </c>
      <c r="C67" s="9">
        <v>18.371153999999997</v>
      </c>
      <c r="D67" s="10">
        <v>2890.521749</v>
      </c>
      <c r="E67" s="11">
        <v>2931.2224469999996</v>
      </c>
      <c r="F67" s="9">
        <v>2896.9839360000001</v>
      </c>
      <c r="G67" s="9">
        <v>2926.2541520000009</v>
      </c>
      <c r="H67" s="9">
        <v>3016.7929490000001</v>
      </c>
      <c r="I67" s="9">
        <v>2943.3682390000004</v>
      </c>
      <c r="J67" s="9">
        <v>3000.7891409999997</v>
      </c>
    </row>
    <row r="68" spans="1:10">
      <c r="A68" s="7" t="s">
        <v>32</v>
      </c>
      <c r="B68" s="12" t="s">
        <v>15</v>
      </c>
      <c r="C68" s="9">
        <v>4208.6940400000003</v>
      </c>
      <c r="D68" s="10">
        <v>1336.5434410000003</v>
      </c>
      <c r="E68" s="11">
        <v>1295.8427420000003</v>
      </c>
      <c r="F68" s="9">
        <v>1330.0812689999998</v>
      </c>
      <c r="G68" s="9">
        <v>1300.8110459999994</v>
      </c>
      <c r="H68" s="9">
        <v>1210.2722490000001</v>
      </c>
      <c r="I68" s="9">
        <v>1283.6969559999989</v>
      </c>
      <c r="J68" s="9">
        <v>1226.2760600000006</v>
      </c>
    </row>
    <row r="69" spans="1:10">
      <c r="A69" s="7" t="s">
        <v>32</v>
      </c>
      <c r="B69" s="13" t="s">
        <v>16</v>
      </c>
      <c r="C69" s="19">
        <f>C67/C66</f>
        <v>4.3460777529706566E-3</v>
      </c>
      <c r="D69" s="19">
        <f t="shared" ref="D69:J69" si="16">D67/D66</f>
        <v>0.68381291015765</v>
      </c>
      <c r="E69" s="19">
        <f t="shared" si="16"/>
        <v>0.69344150514353464</v>
      </c>
      <c r="F69" s="19">
        <f t="shared" si="16"/>
        <v>0.68534167217796682</v>
      </c>
      <c r="G69" s="19">
        <f t="shared" si="16"/>
        <v>0.69226615037414918</v>
      </c>
      <c r="H69" s="19">
        <f t="shared" si="16"/>
        <v>0.71368498182317364</v>
      </c>
      <c r="I69" s="19">
        <f t="shared" si="16"/>
        <v>0.69631484332949845</v>
      </c>
      <c r="J69" s="19">
        <f t="shared" si="16"/>
        <v>0.70989894839807544</v>
      </c>
    </row>
    <row r="70" spans="1:10" ht="28.9">
      <c r="A70" s="7" t="s">
        <v>33</v>
      </c>
      <c r="B70" s="8" t="s">
        <v>13</v>
      </c>
      <c r="C70" s="9">
        <v>9704.710909999998</v>
      </c>
      <c r="D70" s="10">
        <v>9704.7109090000013</v>
      </c>
      <c r="E70" s="11">
        <v>9704.7109120000005</v>
      </c>
      <c r="F70" s="9">
        <v>9704.7109160000018</v>
      </c>
      <c r="G70" s="9">
        <v>9704.7109090000013</v>
      </c>
      <c r="H70" s="9">
        <v>9704.7109120000005</v>
      </c>
      <c r="I70" s="9">
        <v>9704.7109099999998</v>
      </c>
      <c r="J70" s="9">
        <v>9704.7109199999995</v>
      </c>
    </row>
    <row r="71" spans="1:10">
      <c r="A71" s="7" t="s">
        <v>33</v>
      </c>
      <c r="B71" s="12" t="s">
        <v>14</v>
      </c>
      <c r="C71" s="9">
        <v>8.3526159999999994</v>
      </c>
      <c r="D71" s="10">
        <v>4977.2949369999997</v>
      </c>
      <c r="E71" s="11">
        <v>10.042822999999999</v>
      </c>
      <c r="F71" s="9">
        <v>5275.711593</v>
      </c>
      <c r="G71" s="9">
        <v>5359.808493999999</v>
      </c>
      <c r="H71" s="9">
        <v>583.67346699999996</v>
      </c>
      <c r="I71" s="9">
        <v>5558.2894310000011</v>
      </c>
      <c r="J71" s="9">
        <v>5773.8707820000009</v>
      </c>
    </row>
    <row r="72" spans="1:10">
      <c r="A72" s="7" t="s">
        <v>33</v>
      </c>
      <c r="B72" s="12" t="s">
        <v>15</v>
      </c>
      <c r="C72" s="9">
        <v>9696.3582939999978</v>
      </c>
      <c r="D72" s="10">
        <v>4727.4159720000016</v>
      </c>
      <c r="E72" s="11">
        <v>9694.6680890000007</v>
      </c>
      <c r="F72" s="9">
        <v>4428.9993230000018</v>
      </c>
      <c r="G72" s="9">
        <v>4344.9024150000023</v>
      </c>
      <c r="H72" s="9">
        <v>9121.0400000000009</v>
      </c>
      <c r="I72" s="9">
        <v>4146.4214789999987</v>
      </c>
      <c r="J72" s="9">
        <v>3930.8401379999987</v>
      </c>
    </row>
    <row r="73" spans="1:10">
      <c r="A73" s="7" t="s">
        <v>33</v>
      </c>
      <c r="B73" s="13" t="s">
        <v>16</v>
      </c>
      <c r="C73" s="19">
        <f>C71/C70</f>
        <v>8.6067643616186823E-4</v>
      </c>
      <c r="D73" s="19">
        <f t="shared" ref="D73:J73" si="17">D71/D70</f>
        <v>0.5128741065727298</v>
      </c>
      <c r="E73" s="19">
        <f t="shared" si="17"/>
        <v>1.0348399958603526E-3</v>
      </c>
      <c r="F73" s="19">
        <f t="shared" si="17"/>
        <v>0.54362377598512679</v>
      </c>
      <c r="G73" s="19">
        <f t="shared" si="17"/>
        <v>0.5522893514560433</v>
      </c>
      <c r="H73" s="19">
        <f t="shared" si="17"/>
        <v>6.0143313107686718E-2</v>
      </c>
      <c r="I73" s="19">
        <f t="shared" si="17"/>
        <v>0.5727413709225061</v>
      </c>
      <c r="J73" s="19">
        <f t="shared" si="17"/>
        <v>0.59495546334109672</v>
      </c>
    </row>
    <row r="74" spans="1:10" ht="28.9">
      <c r="A74" s="7" t="s">
        <v>34</v>
      </c>
      <c r="B74" s="8" t="s">
        <v>13</v>
      </c>
      <c r="C74" s="9">
        <v>778.54275299999995</v>
      </c>
      <c r="D74" s="10">
        <v>778.54275399999995</v>
      </c>
      <c r="E74" s="11">
        <v>778.54275599999994</v>
      </c>
      <c r="F74" s="9">
        <v>778.54275400000006</v>
      </c>
      <c r="G74" s="9">
        <v>778.54275499999994</v>
      </c>
      <c r="H74" s="9">
        <v>778.54275500000006</v>
      </c>
      <c r="I74" s="9">
        <v>778.54275499999994</v>
      </c>
      <c r="J74" s="9">
        <v>778.54275499999994</v>
      </c>
    </row>
    <row r="75" spans="1:10">
      <c r="A75" s="7" t="s">
        <v>34</v>
      </c>
      <c r="B75" s="12" t="s">
        <v>14</v>
      </c>
      <c r="C75" s="9">
        <v>1.253843</v>
      </c>
      <c r="D75" s="10">
        <v>739.68290999999999</v>
      </c>
      <c r="E75" s="11">
        <v>743.39632999999992</v>
      </c>
      <c r="F75" s="9">
        <v>719.00504899999999</v>
      </c>
      <c r="G75" s="9">
        <v>738.98605799999996</v>
      </c>
      <c r="H75" s="9">
        <v>10.107198</v>
      </c>
      <c r="I75" s="9">
        <v>739.60616700000003</v>
      </c>
      <c r="J75" s="9">
        <v>754.30130299999996</v>
      </c>
    </row>
    <row r="76" spans="1:10">
      <c r="A76" s="7" t="s">
        <v>34</v>
      </c>
      <c r="B76" s="12" t="s">
        <v>15</v>
      </c>
      <c r="C76" s="9">
        <v>777.28890999999999</v>
      </c>
      <c r="D76" s="10">
        <v>38.859843999999953</v>
      </c>
      <c r="E76" s="11">
        <v>35.146426000000019</v>
      </c>
      <c r="F76" s="9">
        <v>59.537705000000074</v>
      </c>
      <c r="G76" s="9">
        <v>39.556696999999986</v>
      </c>
      <c r="H76" s="9">
        <v>768.43555700000002</v>
      </c>
      <c r="I76" s="9">
        <v>38.936587999999915</v>
      </c>
      <c r="J76" s="9">
        <v>24.241451999999981</v>
      </c>
    </row>
    <row r="77" spans="1:10">
      <c r="A77" s="7" t="s">
        <v>34</v>
      </c>
      <c r="B77" s="13" t="s">
        <v>16</v>
      </c>
      <c r="C77" s="19">
        <f>C75/C74</f>
        <v>1.6104998667940849E-3</v>
      </c>
      <c r="D77" s="19">
        <f t="shared" ref="D77:J77" si="18">D75/D74</f>
        <v>0.95008643545862359</v>
      </c>
      <c r="E77" s="19">
        <f t="shared" si="18"/>
        <v>0.95485613894787813</v>
      </c>
      <c r="F77" s="19">
        <f t="shared" si="18"/>
        <v>0.92352673672177021</v>
      </c>
      <c r="G77" s="19">
        <f t="shared" si="18"/>
        <v>0.94919136200811483</v>
      </c>
      <c r="H77" s="19">
        <f t="shared" si="18"/>
        <v>1.2982200316025034E-2</v>
      </c>
      <c r="I77" s="19">
        <f t="shared" si="18"/>
        <v>0.94998786161718263</v>
      </c>
      <c r="J77" s="19">
        <f t="shared" si="18"/>
        <v>0.96886304336619256</v>
      </c>
    </row>
    <row r="78" spans="1:10" ht="28.9">
      <c r="A78" s="7" t="s">
        <v>35</v>
      </c>
      <c r="B78" s="8" t="s">
        <v>13</v>
      </c>
      <c r="C78" s="9">
        <v>33.076435000000004</v>
      </c>
      <c r="D78" s="10">
        <v>33.076434999999996</v>
      </c>
      <c r="E78" s="11">
        <v>33.076436999999999</v>
      </c>
      <c r="F78" s="9">
        <v>33.076435000000004</v>
      </c>
      <c r="G78" s="9">
        <v>33.076435000000004</v>
      </c>
      <c r="H78" s="9">
        <v>33.076435000000004</v>
      </c>
      <c r="I78" s="9">
        <v>33.076435000000004</v>
      </c>
      <c r="J78" s="9">
        <v>33.076435000000004</v>
      </c>
    </row>
    <row r="79" spans="1:10">
      <c r="A79" s="7" t="s">
        <v>35</v>
      </c>
      <c r="B79" s="12" t="s">
        <v>14</v>
      </c>
      <c r="C79" s="9">
        <v>32.194887000000001</v>
      </c>
      <c r="D79" s="10">
        <v>1.2937879999999999</v>
      </c>
      <c r="E79" s="11">
        <v>0.70280299999999996</v>
      </c>
      <c r="F79" s="9">
        <v>33.076435000000004</v>
      </c>
      <c r="G79" s="9">
        <v>33.076435000000004</v>
      </c>
      <c r="H79" s="9">
        <v>33.076435000000004</v>
      </c>
      <c r="I79" s="9">
        <v>33.076435000000004</v>
      </c>
      <c r="J79" s="9">
        <v>33.076435000000004</v>
      </c>
    </row>
    <row r="80" spans="1:10">
      <c r="A80" s="7" t="s">
        <v>35</v>
      </c>
      <c r="B80" s="12" t="s">
        <v>15</v>
      </c>
      <c r="C80" s="9">
        <v>0.88154800000000222</v>
      </c>
      <c r="D80" s="10">
        <v>31.782646999999997</v>
      </c>
      <c r="E80" s="11">
        <v>32.373633999999996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0">
      <c r="A81" s="7" t="s">
        <v>35</v>
      </c>
      <c r="B81" s="13" t="s">
        <v>16</v>
      </c>
      <c r="C81" s="19">
        <f>C79/C78</f>
        <v>0.97334815556755128</v>
      </c>
      <c r="D81" s="19">
        <f t="shared" ref="D81:J81" si="19">D79/D78</f>
        <v>3.9115098105342978E-2</v>
      </c>
      <c r="E81" s="19">
        <f t="shared" si="19"/>
        <v>2.124784480263095E-2</v>
      </c>
      <c r="F81" s="19">
        <f t="shared" si="19"/>
        <v>1</v>
      </c>
      <c r="G81" s="19">
        <f t="shared" si="19"/>
        <v>1</v>
      </c>
      <c r="H81" s="19">
        <f t="shared" si="19"/>
        <v>1</v>
      </c>
      <c r="I81" s="19">
        <f t="shared" si="19"/>
        <v>1</v>
      </c>
      <c r="J81" s="19">
        <f t="shared" si="19"/>
        <v>1</v>
      </c>
    </row>
    <row r="82" spans="1:10" ht="28.9">
      <c r="A82" s="7" t="s">
        <v>36</v>
      </c>
      <c r="B82" s="8" t="s">
        <v>13</v>
      </c>
      <c r="C82" s="9">
        <v>5444.6756420000002</v>
      </c>
      <c r="D82" s="10">
        <v>5444.6756420000002</v>
      </c>
      <c r="E82" s="11">
        <v>5444.6756420000002</v>
      </c>
      <c r="F82" s="9">
        <v>5444.6756420000002</v>
      </c>
      <c r="G82" s="9">
        <v>5444.6756420000002</v>
      </c>
      <c r="H82" s="9">
        <v>5444.6756420000002</v>
      </c>
      <c r="I82" s="9">
        <v>5444.6756420000002</v>
      </c>
      <c r="J82" s="9">
        <v>5444.6756420000002</v>
      </c>
    </row>
    <row r="83" spans="1:10">
      <c r="A83" s="7" t="s">
        <v>36</v>
      </c>
      <c r="B83" s="12" t="s">
        <v>14</v>
      </c>
      <c r="C83" s="9">
        <v>3415.62</v>
      </c>
      <c r="D83" s="10">
        <v>20.057304000000002</v>
      </c>
      <c r="E83" s="11">
        <v>35.938487000000002</v>
      </c>
      <c r="F83" s="9">
        <v>3446.6629819999998</v>
      </c>
      <c r="G83" s="9">
        <v>3462.2774199999999</v>
      </c>
      <c r="H83" s="9">
        <v>4258.8195919999998</v>
      </c>
      <c r="I83" s="9">
        <v>3473.9729179999999</v>
      </c>
      <c r="J83" s="9">
        <v>3590.0520839999999</v>
      </c>
    </row>
    <row r="84" spans="1:10">
      <c r="A84" s="7" t="s">
        <v>36</v>
      </c>
      <c r="B84" s="12" t="s">
        <v>15</v>
      </c>
      <c r="C84" s="9">
        <v>2029.0558699999997</v>
      </c>
      <c r="D84" s="10">
        <v>5424.62</v>
      </c>
      <c r="E84" s="11">
        <v>5408.74</v>
      </c>
      <c r="F84" s="9">
        <v>1998.0126599999994</v>
      </c>
      <c r="G84" s="9">
        <v>1982.3982200000009</v>
      </c>
      <c r="H84" s="9">
        <v>1185.856059</v>
      </c>
      <c r="I84" s="9">
        <v>1970.7027210000006</v>
      </c>
      <c r="J84" s="9">
        <v>1854.6235630000001</v>
      </c>
    </row>
    <row r="85" spans="1:10">
      <c r="A85" s="7" t="s">
        <v>36</v>
      </c>
      <c r="B85" s="13" t="s">
        <v>16</v>
      </c>
      <c r="C85" s="19">
        <f>C83/C82</f>
        <v>0.62733213594067017</v>
      </c>
      <c r="D85" s="19">
        <f t="shared" ref="D85:J85" si="20">D83/D82</f>
        <v>3.6838381785829072E-3</v>
      </c>
      <c r="E85" s="19">
        <f t="shared" si="20"/>
        <v>6.6006662954854493E-3</v>
      </c>
      <c r="F85" s="19">
        <f t="shared" si="20"/>
        <v>0.63303366603009104</v>
      </c>
      <c r="G85" s="19">
        <f t="shared" si="20"/>
        <v>0.63590150224783581</v>
      </c>
      <c r="H85" s="19">
        <f t="shared" si="20"/>
        <v>0.78219895399234507</v>
      </c>
      <c r="I85" s="19">
        <f t="shared" si="20"/>
        <v>0.63804956372458965</v>
      </c>
      <c r="J85" s="19">
        <f t="shared" si="20"/>
        <v>0.65936932152697736</v>
      </c>
    </row>
    <row r="86" spans="1:10" ht="28.9">
      <c r="A86" s="7" t="s">
        <v>37</v>
      </c>
      <c r="B86" s="8" t="s">
        <v>13</v>
      </c>
      <c r="C86" s="9">
        <v>695.53090399999996</v>
      </c>
      <c r="D86" s="10">
        <v>695.53090199999997</v>
      </c>
      <c r="E86" s="11">
        <v>695.53090800000007</v>
      </c>
      <c r="F86" s="9">
        <v>695.53089900000009</v>
      </c>
      <c r="G86" s="9">
        <v>695.53090599999996</v>
      </c>
      <c r="H86" s="9">
        <v>695.53090700000007</v>
      </c>
      <c r="I86" s="9">
        <v>695.53090499999996</v>
      </c>
      <c r="J86" s="9">
        <v>695.53090500000008</v>
      </c>
    </row>
    <row r="87" spans="1:10">
      <c r="A87" s="7" t="s">
        <v>37</v>
      </c>
      <c r="B87" s="12" t="s">
        <v>14</v>
      </c>
      <c r="C87" s="9">
        <v>14.106062000000001</v>
      </c>
      <c r="D87" s="10">
        <v>4.7075690000000003</v>
      </c>
      <c r="E87" s="11">
        <v>676.764724</v>
      </c>
      <c r="F87" s="9">
        <v>61.130826000000006</v>
      </c>
      <c r="G87" s="9">
        <v>65.339907000000011</v>
      </c>
      <c r="H87" s="9">
        <v>528.92958499999997</v>
      </c>
      <c r="I87" s="9">
        <v>692.15962000000002</v>
      </c>
      <c r="J87" s="9">
        <v>692.66731800000002</v>
      </c>
    </row>
    <row r="88" spans="1:10">
      <c r="A88" s="7" t="s">
        <v>37</v>
      </c>
      <c r="B88" s="12" t="s">
        <v>15</v>
      </c>
      <c r="C88" s="9">
        <v>681.42484200000001</v>
      </c>
      <c r="D88" s="10">
        <v>690.82333299999993</v>
      </c>
      <c r="E88" s="11">
        <v>18.766184000000067</v>
      </c>
      <c r="F88" s="9">
        <v>634.40007300000013</v>
      </c>
      <c r="G88" s="9">
        <v>630.19099899999992</v>
      </c>
      <c r="H88" s="9">
        <v>166.6013220000001</v>
      </c>
      <c r="I88" s="9">
        <v>3.3712849999999435</v>
      </c>
      <c r="J88" s="9">
        <v>2.8635870000000523</v>
      </c>
    </row>
    <row r="89" spans="1:10">
      <c r="A89" s="7" t="s">
        <v>37</v>
      </c>
      <c r="B89" s="13" t="s">
        <v>16</v>
      </c>
      <c r="C89" s="19">
        <f>C87/C86</f>
        <v>2.028099962039933E-2</v>
      </c>
      <c r="D89" s="19">
        <f t="shared" ref="D89:J89" si="21">D87/D86</f>
        <v>6.7683103460441226E-3</v>
      </c>
      <c r="E89" s="19">
        <f t="shared" si="21"/>
        <v>0.97301890716264172</v>
      </c>
      <c r="F89" s="19">
        <f t="shared" si="21"/>
        <v>8.7890884629124144E-2</v>
      </c>
      <c r="G89" s="19">
        <f t="shared" si="21"/>
        <v>9.3942492614411607E-2</v>
      </c>
      <c r="H89" s="19">
        <f t="shared" si="21"/>
        <v>0.76046884426948969</v>
      </c>
      <c r="I89" s="19">
        <f t="shared" si="21"/>
        <v>0.99515293285206363</v>
      </c>
      <c r="J89" s="19">
        <f t="shared" si="21"/>
        <v>0.99588287597371383</v>
      </c>
    </row>
    <row r="90" spans="1:10" ht="28.9">
      <c r="A90" s="7" t="s">
        <v>38</v>
      </c>
      <c r="B90" s="8" t="s">
        <v>13</v>
      </c>
      <c r="C90" s="9">
        <v>1671.044727</v>
      </c>
      <c r="D90" s="10">
        <v>1671.0447239999999</v>
      </c>
      <c r="E90" s="11">
        <v>1671.044723</v>
      </c>
      <c r="F90" s="9">
        <v>1671.0447250000002</v>
      </c>
      <c r="G90" s="9">
        <v>1671.0447250000002</v>
      </c>
      <c r="H90" s="9">
        <v>1671.0447240000001</v>
      </c>
      <c r="I90" s="9">
        <v>1671.044723</v>
      </c>
      <c r="J90" s="9">
        <v>1671.044727</v>
      </c>
    </row>
    <row r="91" spans="1:10">
      <c r="A91" s="7" t="s">
        <v>38</v>
      </c>
      <c r="B91" s="12" t="s">
        <v>14</v>
      </c>
      <c r="C91" s="9">
        <v>9.8838999999999996E-2</v>
      </c>
      <c r="D91" s="10">
        <v>1317.379156</v>
      </c>
      <c r="E91" s="11">
        <v>0.71770900000000004</v>
      </c>
      <c r="F91" s="9">
        <v>1294.5501940000001</v>
      </c>
      <c r="G91" s="9">
        <v>1283.9580450000001</v>
      </c>
      <c r="H91" s="9">
        <v>181.55439800000002</v>
      </c>
      <c r="I91" s="9">
        <v>1338.754664</v>
      </c>
      <c r="J91" s="9">
        <v>1355.350897</v>
      </c>
    </row>
    <row r="92" spans="1:10">
      <c r="A92" s="7" t="s">
        <v>38</v>
      </c>
      <c r="B92" s="12" t="s">
        <v>15</v>
      </c>
      <c r="C92" s="9">
        <v>1670.945888</v>
      </c>
      <c r="D92" s="10">
        <v>353.66556799999989</v>
      </c>
      <c r="E92" s="11">
        <v>1670.327014</v>
      </c>
      <c r="F92" s="9">
        <v>376.49453100000005</v>
      </c>
      <c r="G92" s="9">
        <v>387.08668000000011</v>
      </c>
      <c r="H92" s="9">
        <v>1489.4903260000001</v>
      </c>
      <c r="I92" s="9">
        <v>332.29005899999993</v>
      </c>
      <c r="J92" s="9">
        <v>315.69382999999993</v>
      </c>
    </row>
    <row r="93" spans="1:10">
      <c r="A93" s="7" t="s">
        <v>38</v>
      </c>
      <c r="B93" s="13" t="s">
        <v>16</v>
      </c>
      <c r="C93" s="19">
        <f>C91/C90</f>
        <v>5.9148027819365481E-5</v>
      </c>
      <c r="D93" s="19">
        <f t="shared" ref="D93:J93" si="22">D91/D90</f>
        <v>0.7883566113338808</v>
      </c>
      <c r="E93" s="19">
        <f t="shared" si="22"/>
        <v>4.2949718228457018E-4</v>
      </c>
      <c r="F93" s="19">
        <f t="shared" si="22"/>
        <v>0.77469512014407638</v>
      </c>
      <c r="G93" s="19">
        <f t="shared" si="22"/>
        <v>0.76835648130243783</v>
      </c>
      <c r="H93" s="19">
        <f t="shared" si="22"/>
        <v>0.10864724049121262</v>
      </c>
      <c r="I93" s="19">
        <f t="shared" si="22"/>
        <v>0.80114831492753535</v>
      </c>
      <c r="J93" s="19">
        <f t="shared" si="22"/>
        <v>0.81107996398949778</v>
      </c>
    </row>
    <row r="94" spans="1:10" ht="28.9">
      <c r="A94" s="7" t="s">
        <v>39</v>
      </c>
      <c r="B94" s="8" t="s">
        <v>13</v>
      </c>
      <c r="C94" s="9">
        <v>5757.3183919999992</v>
      </c>
      <c r="D94" s="10">
        <v>5757.3183979999994</v>
      </c>
      <c r="E94" s="11">
        <v>5757.3183929999987</v>
      </c>
      <c r="F94" s="9">
        <v>5757.318389</v>
      </c>
      <c r="G94" s="9">
        <v>5757.3183920000001</v>
      </c>
      <c r="H94" s="9">
        <v>5757.3184009999995</v>
      </c>
      <c r="I94" s="9">
        <v>5757.3183980000003</v>
      </c>
      <c r="J94" s="9">
        <v>5757.3184009999986</v>
      </c>
    </row>
    <row r="95" spans="1:10">
      <c r="A95" s="7" t="s">
        <v>39</v>
      </c>
      <c r="B95" s="12" t="s">
        <v>14</v>
      </c>
      <c r="C95" s="9">
        <v>10.472958999999999</v>
      </c>
      <c r="D95" s="10">
        <v>2488.0859700000001</v>
      </c>
      <c r="E95" s="11">
        <v>5.134132000000001</v>
      </c>
      <c r="F95" s="9">
        <v>5240.6937979999984</v>
      </c>
      <c r="G95" s="9">
        <v>5230.8288969999994</v>
      </c>
      <c r="H95" s="9">
        <v>867.88227700000016</v>
      </c>
      <c r="I95" s="9">
        <v>5314.662624999999</v>
      </c>
      <c r="J95" s="9">
        <v>5361.0462319999997</v>
      </c>
    </row>
    <row r="96" spans="1:10">
      <c r="A96" s="7" t="s">
        <v>39</v>
      </c>
      <c r="B96" s="12" t="s">
        <v>15</v>
      </c>
      <c r="C96" s="9">
        <v>5746.8454329999995</v>
      </c>
      <c r="D96" s="10">
        <v>3269.2324279999993</v>
      </c>
      <c r="E96" s="11">
        <v>5752.1842609999985</v>
      </c>
      <c r="F96" s="9">
        <v>516.6245910000016</v>
      </c>
      <c r="G96" s="9">
        <v>526.48949500000072</v>
      </c>
      <c r="H96" s="9">
        <v>4889.4361239999998</v>
      </c>
      <c r="I96" s="9">
        <v>442.65577300000132</v>
      </c>
      <c r="J96" s="9">
        <v>396.27216899999894</v>
      </c>
    </row>
    <row r="97" spans="1:10">
      <c r="A97" s="7" t="s">
        <v>39</v>
      </c>
      <c r="B97" s="13" t="s">
        <v>16</v>
      </c>
      <c r="C97" s="19">
        <f>C95/C94</f>
        <v>1.8190689287833294E-3</v>
      </c>
      <c r="D97" s="19">
        <f t="shared" ref="D97:J97" si="23">D95/D94</f>
        <v>0.43216056469350755</v>
      </c>
      <c r="E97" s="19">
        <f t="shared" si="23"/>
        <v>8.9175752486475384E-4</v>
      </c>
      <c r="F97" s="19">
        <f t="shared" si="23"/>
        <v>0.91026645460722289</v>
      </c>
      <c r="G97" s="19">
        <f t="shared" si="23"/>
        <v>0.90855299999882289</v>
      </c>
      <c r="H97" s="19">
        <f t="shared" si="23"/>
        <v>0.15074418619078911</v>
      </c>
      <c r="I97" s="19">
        <f t="shared" si="23"/>
        <v>0.92311424479254567</v>
      </c>
      <c r="J97" s="19">
        <f t="shared" si="23"/>
        <v>0.93117070458858597</v>
      </c>
    </row>
    <row r="98" spans="1:10" ht="28.9">
      <c r="A98" s="7" t="s">
        <v>40</v>
      </c>
      <c r="B98" s="8" t="s">
        <v>13</v>
      </c>
      <c r="C98" s="9">
        <v>3924.0029420000001</v>
      </c>
      <c r="D98" s="10">
        <v>3920.3198149999985</v>
      </c>
      <c r="E98" s="11">
        <v>3920.3198129999992</v>
      </c>
      <c r="F98" s="9">
        <v>3920.3198299999999</v>
      </c>
      <c r="G98" s="9">
        <v>3920.3198349999998</v>
      </c>
      <c r="H98" s="9">
        <v>3920.3198410000005</v>
      </c>
      <c r="I98" s="9">
        <v>3920.3198360000006</v>
      </c>
      <c r="J98" s="9">
        <v>3920.3198299999999</v>
      </c>
    </row>
    <row r="99" spans="1:10">
      <c r="A99" s="7" t="s">
        <v>40</v>
      </c>
      <c r="B99" s="12" t="s">
        <v>14</v>
      </c>
      <c r="C99" s="9">
        <v>2589.860694</v>
      </c>
      <c r="D99" s="10">
        <v>51.710715999999998</v>
      </c>
      <c r="E99" s="11">
        <v>2685.1220670000002</v>
      </c>
      <c r="F99" s="9">
        <v>2701.2153990000002</v>
      </c>
      <c r="G99" s="9">
        <v>2712.7760449999992</v>
      </c>
      <c r="H99" s="9">
        <v>1884.6338920000003</v>
      </c>
      <c r="I99" s="9">
        <v>2847.6792970000001</v>
      </c>
      <c r="J99" s="9">
        <v>2963.6377530000004</v>
      </c>
    </row>
    <row r="100" spans="1:10">
      <c r="A100" s="7" t="s">
        <v>40</v>
      </c>
      <c r="B100" s="12" t="s">
        <v>15</v>
      </c>
      <c r="C100" s="9">
        <v>1334.142249</v>
      </c>
      <c r="D100" s="10">
        <v>3868.6090989999984</v>
      </c>
      <c r="E100" s="11">
        <v>1235.1977459999989</v>
      </c>
      <c r="F100" s="9">
        <v>1219.1044309999997</v>
      </c>
      <c r="G100" s="9">
        <v>1207.5437900000006</v>
      </c>
      <c r="H100" s="9">
        <v>2035.6859490000002</v>
      </c>
      <c r="I100" s="9">
        <v>1072.6405390000004</v>
      </c>
      <c r="J100" s="9">
        <v>956.68207699999948</v>
      </c>
    </row>
    <row r="101" spans="1:10">
      <c r="A101" s="7" t="s">
        <v>40</v>
      </c>
      <c r="B101" s="13" t="s">
        <v>16</v>
      </c>
      <c r="C101" s="19">
        <f>C99/C98</f>
        <v>0.6600047788649186</v>
      </c>
      <c r="D101" s="19">
        <f t="shared" ref="D101:J101" si="24">D99/D98</f>
        <v>1.319043303613739E-2</v>
      </c>
      <c r="E101" s="19">
        <f t="shared" si="24"/>
        <v>0.68492423962350868</v>
      </c>
      <c r="F101" s="19">
        <f t="shared" si="24"/>
        <v>0.68902934355741075</v>
      </c>
      <c r="G101" s="19">
        <f t="shared" si="24"/>
        <v>0.69197824646365858</v>
      </c>
      <c r="H101" s="19">
        <f t="shared" si="24"/>
        <v>0.48073472788874932</v>
      </c>
      <c r="I101" s="19">
        <f t="shared" si="24"/>
        <v>0.72638953354008939</v>
      </c>
      <c r="J101" s="19">
        <f t="shared" si="24"/>
        <v>0.75596836011208823</v>
      </c>
    </row>
    <row r="102" spans="1:10" ht="28.9">
      <c r="A102" s="7" t="s">
        <v>41</v>
      </c>
      <c r="B102" s="8" t="s">
        <v>13</v>
      </c>
      <c r="C102" s="9">
        <v>486.813063</v>
      </c>
      <c r="D102" s="10">
        <v>486.81306300000006</v>
      </c>
      <c r="E102" s="11">
        <v>486.81306299999994</v>
      </c>
      <c r="F102" s="9">
        <v>486.813062</v>
      </c>
      <c r="G102" s="9">
        <v>486.81306099999995</v>
      </c>
      <c r="H102" s="9">
        <v>486.81306199999995</v>
      </c>
      <c r="I102" s="9">
        <v>486.81306700000005</v>
      </c>
      <c r="J102" s="9">
        <v>486.81306000000006</v>
      </c>
    </row>
    <row r="103" spans="1:10">
      <c r="A103" s="7" t="s">
        <v>41</v>
      </c>
      <c r="B103" s="12" t="s">
        <v>14</v>
      </c>
      <c r="C103" s="9">
        <v>1.9020790000000001</v>
      </c>
      <c r="D103" s="10">
        <v>2.3860000000000001E-3</v>
      </c>
      <c r="E103" s="11">
        <v>1.3047570000000002</v>
      </c>
      <c r="F103" s="9">
        <v>11.03769</v>
      </c>
      <c r="G103" s="9">
        <v>10.177136000000001</v>
      </c>
      <c r="H103" s="9">
        <v>438.47207699999996</v>
      </c>
      <c r="I103" s="9">
        <v>413.25341300000008</v>
      </c>
      <c r="J103" s="9">
        <v>412.33843000000002</v>
      </c>
    </row>
    <row r="104" spans="1:10">
      <c r="A104" s="7" t="s">
        <v>41</v>
      </c>
      <c r="B104" s="12" t="s">
        <v>15</v>
      </c>
      <c r="C104" s="9">
        <v>484.91098399999998</v>
      </c>
      <c r="D104" s="10">
        <v>486.81067700000006</v>
      </c>
      <c r="E104" s="11">
        <v>485.50830599999995</v>
      </c>
      <c r="F104" s="9">
        <v>475.775372</v>
      </c>
      <c r="G104" s="9">
        <v>476.63592499999993</v>
      </c>
      <c r="H104" s="9">
        <v>48.340984999999989</v>
      </c>
      <c r="I104" s="9">
        <v>73.559653999999966</v>
      </c>
      <c r="J104" s="9">
        <v>74.474630000000047</v>
      </c>
    </row>
    <row r="105" spans="1:10">
      <c r="A105" s="7" t="s">
        <v>41</v>
      </c>
      <c r="B105" s="13" t="s">
        <v>16</v>
      </c>
      <c r="C105" s="19">
        <f>C103/C102</f>
        <v>3.9072061630359336E-3</v>
      </c>
      <c r="D105" s="19">
        <f t="shared" ref="D105:J105" si="25">D103/D102</f>
        <v>4.9012653549109876E-6</v>
      </c>
      <c r="E105" s="19">
        <f t="shared" si="25"/>
        <v>2.6802012911473585E-3</v>
      </c>
      <c r="F105" s="19">
        <f t="shared" si="25"/>
        <v>2.2673364503929434E-2</v>
      </c>
      <c r="G105" s="19">
        <f t="shared" si="25"/>
        <v>2.0905634657982199E-2</v>
      </c>
      <c r="H105" s="19">
        <f t="shared" si="25"/>
        <v>0.90069907984515007</v>
      </c>
      <c r="I105" s="19">
        <f t="shared" si="25"/>
        <v>0.84889548168188356</v>
      </c>
      <c r="J105" s="19">
        <f t="shared" si="25"/>
        <v>0.84701595721363754</v>
      </c>
    </row>
    <row r="106" spans="1:10" ht="28.9">
      <c r="A106" s="7" t="s">
        <v>42</v>
      </c>
      <c r="B106" s="8" t="s">
        <v>13</v>
      </c>
      <c r="C106" s="9">
        <v>2604.6860959999999</v>
      </c>
      <c r="D106" s="10">
        <v>2604.6860900000001</v>
      </c>
      <c r="E106" s="11">
        <v>2604.6860969999998</v>
      </c>
      <c r="F106" s="9">
        <v>2604.6860979999997</v>
      </c>
      <c r="G106" s="9">
        <v>2604.6860929999993</v>
      </c>
      <c r="H106" s="9">
        <v>2604.6860980000001</v>
      </c>
      <c r="I106" s="9">
        <v>2604.686095</v>
      </c>
      <c r="J106" s="9">
        <v>2604.6861009999998</v>
      </c>
    </row>
    <row r="107" spans="1:10">
      <c r="A107" s="7" t="s">
        <v>42</v>
      </c>
      <c r="B107" s="12" t="s">
        <v>14</v>
      </c>
      <c r="C107" s="9">
        <v>1.330009</v>
      </c>
      <c r="D107" s="10">
        <v>814.08492699999988</v>
      </c>
      <c r="E107" s="11">
        <v>1.02833</v>
      </c>
      <c r="F107" s="9">
        <v>780.6177839999998</v>
      </c>
      <c r="G107" s="9">
        <v>812.54015499999969</v>
      </c>
      <c r="H107" s="9">
        <v>12.967138</v>
      </c>
      <c r="I107" s="9">
        <v>843.6587770000001</v>
      </c>
      <c r="J107" s="9">
        <v>916.17324700000029</v>
      </c>
    </row>
    <row r="108" spans="1:10">
      <c r="A108" s="7" t="s">
        <v>42</v>
      </c>
      <c r="B108" s="12" t="s">
        <v>15</v>
      </c>
      <c r="C108" s="9">
        <v>2603.3560870000001</v>
      </c>
      <c r="D108" s="10">
        <v>1790.6011630000003</v>
      </c>
      <c r="E108" s="11">
        <v>2603.6577669999997</v>
      </c>
      <c r="F108" s="9">
        <v>-463.18046000000004</v>
      </c>
      <c r="G108" s="9">
        <v>1792.1459379999997</v>
      </c>
      <c r="H108" s="9">
        <v>2591.7189600000002</v>
      </c>
      <c r="I108" s="9">
        <v>1761.0273179999999</v>
      </c>
      <c r="J108" s="9">
        <v>1688.5128539999996</v>
      </c>
    </row>
    <row r="109" spans="1:10">
      <c r="A109" s="7" t="s">
        <v>42</v>
      </c>
      <c r="B109" s="13" t="s">
        <v>16</v>
      </c>
      <c r="C109" s="19">
        <f>C107/C106</f>
        <v>5.1062160697309608E-4</v>
      </c>
      <c r="D109" s="19">
        <f t="shared" ref="D109:J109" si="26">D107/D106</f>
        <v>0.31254627193866569</v>
      </c>
      <c r="E109" s="19">
        <f t="shared" si="26"/>
        <v>3.9479997270473396E-4</v>
      </c>
      <c r="F109" s="19">
        <f t="shared" si="26"/>
        <v>0.29969745091333455</v>
      </c>
      <c r="G109" s="19">
        <f t="shared" si="26"/>
        <v>0.31195319742508409</v>
      </c>
      <c r="H109" s="19">
        <f t="shared" si="26"/>
        <v>4.9783879946058663E-3</v>
      </c>
      <c r="I109" s="19">
        <f t="shared" si="26"/>
        <v>0.32390036504571584</v>
      </c>
      <c r="J109" s="19">
        <f t="shared" si="26"/>
        <v>0.35174036773500655</v>
      </c>
    </row>
    <row r="110" spans="1:10" ht="28.9">
      <c r="A110" s="7" t="s">
        <v>43</v>
      </c>
      <c r="B110" s="8" t="s">
        <v>13</v>
      </c>
      <c r="C110" s="9">
        <v>3067.8665250000004</v>
      </c>
      <c r="D110" s="10">
        <v>3067.8665229999997</v>
      </c>
      <c r="E110" s="11">
        <v>3067.866524</v>
      </c>
      <c r="F110" s="9">
        <v>3067.8665579999997</v>
      </c>
      <c r="G110" s="9">
        <v>3067.8665620000002</v>
      </c>
      <c r="H110" s="9">
        <v>3067.8665559999999</v>
      </c>
      <c r="I110" s="9">
        <v>3067.8665589999996</v>
      </c>
      <c r="J110" s="9">
        <v>3067.8665590000005</v>
      </c>
    </row>
    <row r="111" spans="1:10">
      <c r="A111" s="7" t="s">
        <v>43</v>
      </c>
      <c r="B111" s="12" t="s">
        <v>14</v>
      </c>
      <c r="C111" s="9">
        <v>0.52726899999999999</v>
      </c>
      <c r="D111" s="10">
        <v>1211.8222839999999</v>
      </c>
      <c r="E111" s="11">
        <v>0.51015200000000005</v>
      </c>
      <c r="F111" s="9">
        <v>1005.608944</v>
      </c>
      <c r="G111" s="9">
        <v>1001.562801</v>
      </c>
      <c r="H111" s="9">
        <v>0</v>
      </c>
      <c r="I111" s="9">
        <v>1219.073412</v>
      </c>
      <c r="J111" s="9">
        <v>1301.6470770000003</v>
      </c>
    </row>
    <row r="112" spans="1:10">
      <c r="A112" s="7" t="s">
        <v>43</v>
      </c>
      <c r="B112" s="12" t="s">
        <v>15</v>
      </c>
      <c r="C112" s="9">
        <v>3067.3392560000002</v>
      </c>
      <c r="D112" s="10">
        <v>1856.0442389999998</v>
      </c>
      <c r="E112" s="11">
        <v>3067.3563720000002</v>
      </c>
      <c r="F112" s="9">
        <v>2062.2576139999996</v>
      </c>
      <c r="G112" s="9">
        <v>2066.3037610000001</v>
      </c>
      <c r="H112" s="9">
        <v>3067.8665559999999</v>
      </c>
      <c r="I112" s="9">
        <v>1848.7931469999996</v>
      </c>
      <c r="J112" s="9">
        <v>1766.2194820000002</v>
      </c>
    </row>
    <row r="113" spans="1:10">
      <c r="A113" s="7" t="s">
        <v>43</v>
      </c>
      <c r="B113" s="13" t="s">
        <v>16</v>
      </c>
      <c r="C113" s="19">
        <f>C111/C110</f>
        <v>1.7186829860533126E-4</v>
      </c>
      <c r="D113" s="19">
        <f t="shared" ref="D113:J113" si="27">D111/D110</f>
        <v>0.39500489180832593</v>
      </c>
      <c r="E113" s="19">
        <f t="shared" si="27"/>
        <v>1.6628885122904391E-4</v>
      </c>
      <c r="F113" s="19">
        <f t="shared" si="27"/>
        <v>0.32778770686022779</v>
      </c>
      <c r="G113" s="19">
        <f t="shared" si="27"/>
        <v>0.32646882801416965</v>
      </c>
      <c r="H113" s="19">
        <f t="shared" si="27"/>
        <v>0</v>
      </c>
      <c r="I113" s="19">
        <f t="shared" si="27"/>
        <v>0.39736846064040299</v>
      </c>
      <c r="J113" s="19">
        <f t="shared" si="27"/>
        <v>0.42428412447778829</v>
      </c>
    </row>
    <row r="114" spans="1:10" ht="28.9">
      <c r="A114" s="7" t="s">
        <v>44</v>
      </c>
      <c r="B114" s="8" t="s">
        <v>13</v>
      </c>
      <c r="C114" s="9">
        <v>5838.3191790000019</v>
      </c>
      <c r="D114" s="10">
        <v>5838.3191760000009</v>
      </c>
      <c r="E114" s="11">
        <v>5838.3191770000012</v>
      </c>
      <c r="F114" s="9">
        <v>5838.3191789999983</v>
      </c>
      <c r="G114" s="9">
        <v>5838.3191720000004</v>
      </c>
      <c r="H114" s="9">
        <v>5838.3191720000004</v>
      </c>
      <c r="I114" s="9">
        <v>5838.3191820000002</v>
      </c>
      <c r="J114" s="9">
        <v>5838.319174000002</v>
      </c>
    </row>
    <row r="115" spans="1:10">
      <c r="A115" s="7" t="s">
        <v>44</v>
      </c>
      <c r="B115" s="12" t="s">
        <v>14</v>
      </c>
      <c r="C115" s="9">
        <v>2.170439</v>
      </c>
      <c r="D115" s="10">
        <v>3169.7407829999997</v>
      </c>
      <c r="E115" s="11">
        <v>2.0863580000000002</v>
      </c>
      <c r="F115" s="9">
        <v>3074.8818540000002</v>
      </c>
      <c r="G115" s="9">
        <v>3113.748407</v>
      </c>
      <c r="H115" s="9">
        <v>140.63183099999998</v>
      </c>
      <c r="I115" s="9">
        <v>3237.5028950000001</v>
      </c>
      <c r="J115" s="9">
        <v>3343.1543700000002</v>
      </c>
    </row>
    <row r="116" spans="1:10">
      <c r="A116" s="7" t="s">
        <v>44</v>
      </c>
      <c r="B116" s="12" t="s">
        <v>15</v>
      </c>
      <c r="C116" s="9">
        <v>5836.1487400000015</v>
      </c>
      <c r="D116" s="10">
        <v>2668.5783930000011</v>
      </c>
      <c r="E116" s="11">
        <v>5836.2328190000017</v>
      </c>
      <c r="F116" s="9">
        <v>2763.4373249999981</v>
      </c>
      <c r="G116" s="9">
        <v>2724.5707650000004</v>
      </c>
      <c r="H116" s="9">
        <v>5697.6873410000007</v>
      </c>
      <c r="I116" s="9">
        <v>2600.8162870000001</v>
      </c>
      <c r="J116" s="9">
        <v>2495.1648040000018</v>
      </c>
    </row>
    <row r="117" spans="1:10">
      <c r="A117" s="7" t="s">
        <v>44</v>
      </c>
      <c r="B117" s="13" t="s">
        <v>16</v>
      </c>
      <c r="C117" s="19">
        <f>C115/C114</f>
        <v>3.7175750990232036E-4</v>
      </c>
      <c r="D117" s="19">
        <f t="shared" ref="D117:J117" si="28">D115/D114</f>
        <v>0.54292009180143519</v>
      </c>
      <c r="E117" s="19">
        <f t="shared" si="28"/>
        <v>3.5735593357403037E-4</v>
      </c>
      <c r="F117" s="19">
        <f t="shared" si="28"/>
        <v>0.52667244796415424</v>
      </c>
      <c r="G117" s="19">
        <f t="shared" si="28"/>
        <v>0.53332959628744325</v>
      </c>
      <c r="H117" s="19">
        <f t="shared" si="28"/>
        <v>2.4087725740390538E-2</v>
      </c>
      <c r="I117" s="19">
        <f t="shared" si="28"/>
        <v>0.55452653307847188</v>
      </c>
      <c r="J117" s="19">
        <f t="shared" si="28"/>
        <v>0.57262274815124714</v>
      </c>
    </row>
    <row r="118" spans="1:10" ht="28.9">
      <c r="A118" s="7" t="s">
        <v>45</v>
      </c>
      <c r="B118" s="8" t="s">
        <v>13</v>
      </c>
      <c r="C118" s="9">
        <v>5364.4628389999998</v>
      </c>
      <c r="D118" s="10">
        <v>5364.4628410000005</v>
      </c>
      <c r="E118" s="11">
        <v>5364.4628379999995</v>
      </c>
      <c r="F118" s="9">
        <v>5364.4628449999991</v>
      </c>
      <c r="G118" s="9">
        <v>5364.4628439999979</v>
      </c>
      <c r="H118" s="9">
        <v>5364.4628400000001</v>
      </c>
      <c r="I118" s="9">
        <v>5364.4628319999974</v>
      </c>
      <c r="J118" s="9">
        <v>5364.4628379999976</v>
      </c>
    </row>
    <row r="119" spans="1:10">
      <c r="A119" s="7" t="s">
        <v>45</v>
      </c>
      <c r="B119" s="12" t="s">
        <v>14</v>
      </c>
      <c r="C119" s="9">
        <v>2.136908</v>
      </c>
      <c r="D119" s="10">
        <v>3349.0897759999998</v>
      </c>
      <c r="E119" s="11">
        <v>4.3258669999999997</v>
      </c>
      <c r="F119" s="9">
        <v>4411.5576689999998</v>
      </c>
      <c r="G119" s="9">
        <v>4366.6770170000009</v>
      </c>
      <c r="H119" s="9">
        <v>223.88884300000001</v>
      </c>
      <c r="I119" s="9">
        <v>4556.7497629999998</v>
      </c>
      <c r="J119" s="9">
        <v>4588.8806009999989</v>
      </c>
    </row>
    <row r="120" spans="1:10">
      <c r="A120" s="7" t="s">
        <v>45</v>
      </c>
      <c r="B120" s="12" t="s">
        <v>15</v>
      </c>
      <c r="C120" s="9">
        <v>5362.3259309999994</v>
      </c>
      <c r="D120" s="10">
        <v>2015.3730650000007</v>
      </c>
      <c r="E120" s="11">
        <v>5360.1369709999999</v>
      </c>
      <c r="F120" s="9">
        <v>952.9051759999993</v>
      </c>
      <c r="G120" s="9">
        <v>997.78582699999697</v>
      </c>
      <c r="H120" s="9">
        <v>5140.5739970000004</v>
      </c>
      <c r="I120" s="9">
        <v>807.71306899999763</v>
      </c>
      <c r="J120" s="9">
        <v>775.58223699999871</v>
      </c>
    </row>
    <row r="121" spans="1:10">
      <c r="A121" s="7" t="s">
        <v>45</v>
      </c>
      <c r="B121" s="13" t="s">
        <v>16</v>
      </c>
      <c r="C121" s="19">
        <f>C119/C118</f>
        <v>3.9834519580684527E-4</v>
      </c>
      <c r="D121" s="19">
        <f t="shared" ref="D121:J121" si="29">D119/D118</f>
        <v>0.62431036904632364</v>
      </c>
      <c r="E121" s="19">
        <f t="shared" si="29"/>
        <v>8.0639332038187574E-4</v>
      </c>
      <c r="F121" s="19">
        <f t="shared" si="29"/>
        <v>0.82236708435996275</v>
      </c>
      <c r="G121" s="19">
        <f t="shared" si="29"/>
        <v>0.81400079448476514</v>
      </c>
      <c r="H121" s="19">
        <f t="shared" si="29"/>
        <v>4.1735556695551644E-2</v>
      </c>
      <c r="I121" s="19">
        <f t="shared" si="29"/>
        <v>0.84943262833664501</v>
      </c>
      <c r="J121" s="19">
        <f t="shared" si="29"/>
        <v>0.85542219968306188</v>
      </c>
    </row>
    <row r="122" spans="1:10" ht="28.9">
      <c r="A122" s="7" t="s">
        <v>46</v>
      </c>
      <c r="B122" s="8" t="s">
        <v>13</v>
      </c>
      <c r="C122" s="9">
        <v>171.20803000000001</v>
      </c>
      <c r="D122" s="10">
        <v>171.208032</v>
      </c>
      <c r="E122" s="11">
        <v>171.20802800000001</v>
      </c>
      <c r="F122" s="9">
        <v>171.20802700000002</v>
      </c>
      <c r="G122" s="9">
        <v>171.20802899999998</v>
      </c>
      <c r="H122" s="9">
        <v>171.20802899999998</v>
      </c>
      <c r="I122" s="9">
        <v>171.20802800000001</v>
      </c>
      <c r="J122" s="9">
        <v>171.20802799999998</v>
      </c>
    </row>
    <row r="123" spans="1:10">
      <c r="A123" s="7" t="s">
        <v>46</v>
      </c>
      <c r="B123" s="12" t="s">
        <v>14</v>
      </c>
      <c r="C123" s="9">
        <v>135.57176800000002</v>
      </c>
      <c r="D123" s="10">
        <v>2.2145229999999998</v>
      </c>
      <c r="E123" s="11">
        <v>134.57559800000001</v>
      </c>
      <c r="F123" s="9">
        <v>162.20161300000001</v>
      </c>
      <c r="G123" s="9">
        <v>159.99107099999998</v>
      </c>
      <c r="H123" s="9">
        <v>30.011924</v>
      </c>
      <c r="I123" s="9">
        <v>158.76602199999999</v>
      </c>
      <c r="J123" s="9">
        <v>163.95873499999999</v>
      </c>
    </row>
    <row r="124" spans="1:10">
      <c r="A124" s="7" t="s">
        <v>46</v>
      </c>
      <c r="B124" s="12" t="s">
        <v>15</v>
      </c>
      <c r="C124" s="9">
        <v>35.636261999999988</v>
      </c>
      <c r="D124" s="10">
        <v>168.99350900000002</v>
      </c>
      <c r="E124" s="11">
        <v>36.632429999999999</v>
      </c>
      <c r="F124" s="9">
        <v>9.0064140000000066</v>
      </c>
      <c r="G124" s="9">
        <v>11.216958000000005</v>
      </c>
      <c r="H124" s="9">
        <v>141.19610499999999</v>
      </c>
      <c r="I124" s="9">
        <v>12.442006000000021</v>
      </c>
      <c r="J124" s="9">
        <v>7.2492929999999944</v>
      </c>
    </row>
    <row r="125" spans="1:10">
      <c r="A125" s="7" t="s">
        <v>46</v>
      </c>
      <c r="B125" s="13" t="s">
        <v>16</v>
      </c>
      <c r="C125" s="19">
        <f>C123/C122</f>
        <v>0.79185402694020846</v>
      </c>
      <c r="D125" s="19">
        <f t="shared" ref="D125:J125" si="30">D123/D122</f>
        <v>1.2934691054681358E-2</v>
      </c>
      <c r="E125" s="19">
        <f t="shared" si="30"/>
        <v>0.78603555903348177</v>
      </c>
      <c r="F125" s="19">
        <f t="shared" si="30"/>
        <v>0.94739490806701487</v>
      </c>
      <c r="G125" s="19">
        <f t="shared" si="30"/>
        <v>0.93448345813267897</v>
      </c>
      <c r="H125" s="19">
        <f t="shared" si="30"/>
        <v>0.17529507334028127</v>
      </c>
      <c r="I125" s="19">
        <f t="shared" si="30"/>
        <v>0.9273281390753475</v>
      </c>
      <c r="J125" s="19">
        <f t="shared" si="30"/>
        <v>0.95765798435573368</v>
      </c>
    </row>
    <row r="126" spans="1:10" ht="28.9">
      <c r="A126" s="7" t="s">
        <v>47</v>
      </c>
      <c r="B126" s="8" t="s">
        <v>13</v>
      </c>
      <c r="C126" s="9">
        <v>2487.6220840000001</v>
      </c>
      <c r="D126" s="10">
        <v>2487.622085</v>
      </c>
      <c r="E126" s="11">
        <v>2487.6220820000003</v>
      </c>
      <c r="F126" s="9">
        <v>2487.6220859999999</v>
      </c>
      <c r="G126" s="9">
        <v>2487.6220829999997</v>
      </c>
      <c r="H126" s="9">
        <v>2487.6220819999999</v>
      </c>
      <c r="I126" s="9">
        <v>2487.6220840000005</v>
      </c>
      <c r="J126" s="9">
        <v>2487.6220830000002</v>
      </c>
    </row>
    <row r="127" spans="1:10">
      <c r="A127" s="7" t="s">
        <v>47</v>
      </c>
      <c r="B127" s="12" t="s">
        <v>14</v>
      </c>
      <c r="C127" s="9">
        <v>0.18870500000000001</v>
      </c>
      <c r="D127" s="10">
        <v>976.63781600000004</v>
      </c>
      <c r="E127" s="11">
        <v>921.37881500000003</v>
      </c>
      <c r="F127" s="9">
        <v>900.477846</v>
      </c>
      <c r="G127" s="9">
        <v>892.7553620000001</v>
      </c>
      <c r="H127" s="9">
        <v>41.908118000000002</v>
      </c>
      <c r="I127" s="9">
        <v>941.55978699999991</v>
      </c>
      <c r="J127" s="9">
        <v>995.07384499999989</v>
      </c>
    </row>
    <row r="128" spans="1:10">
      <c r="A128" s="7" t="s">
        <v>47</v>
      </c>
      <c r="B128" s="12" t="s">
        <v>15</v>
      </c>
      <c r="C128" s="9">
        <v>2487.4333790000001</v>
      </c>
      <c r="D128" s="10">
        <v>1510.984269</v>
      </c>
      <c r="E128" s="11">
        <v>1566.2432670000003</v>
      </c>
      <c r="F128" s="9">
        <v>1587.1442399999999</v>
      </c>
      <c r="G128" s="9">
        <v>1594.8667209999996</v>
      </c>
      <c r="H128" s="9">
        <v>2445.713964</v>
      </c>
      <c r="I128" s="9">
        <v>1546.0622970000006</v>
      </c>
      <c r="J128" s="9">
        <v>1492.5482380000003</v>
      </c>
    </row>
    <row r="129" spans="1:10">
      <c r="A129" s="7" t="s">
        <v>47</v>
      </c>
      <c r="B129" s="13" t="s">
        <v>16</v>
      </c>
      <c r="C129" s="19">
        <f>C127/C126</f>
        <v>7.5857583518703004E-5</v>
      </c>
      <c r="D129" s="19">
        <f t="shared" ref="D129:J129" si="31">D127/D126</f>
        <v>0.39259894896776498</v>
      </c>
      <c r="E129" s="19">
        <f t="shared" si="31"/>
        <v>0.37038536587487969</v>
      </c>
      <c r="F129" s="19">
        <f t="shared" si="31"/>
        <v>0.36198337804916886</v>
      </c>
      <c r="G129" s="19">
        <f t="shared" si="31"/>
        <v>0.35887901466261435</v>
      </c>
      <c r="H129" s="19">
        <f t="shared" si="31"/>
        <v>1.684665781962616E-2</v>
      </c>
      <c r="I129" s="19">
        <f t="shared" si="31"/>
        <v>0.37849792098886981</v>
      </c>
      <c r="J129" s="19">
        <f t="shared" si="31"/>
        <v>0.400010054501514</v>
      </c>
    </row>
    <row r="130" spans="1:10" ht="28.9">
      <c r="A130" s="7" t="s">
        <v>48</v>
      </c>
      <c r="B130" s="8" t="s">
        <v>13</v>
      </c>
      <c r="C130" s="9">
        <v>842.19102899999984</v>
      </c>
      <c r="D130" s="10">
        <v>842.19103399999995</v>
      </c>
      <c r="E130" s="11">
        <v>842.19103500000006</v>
      </c>
      <c r="F130" s="9">
        <v>842.19103499999994</v>
      </c>
      <c r="G130" s="9">
        <v>842.19103100000007</v>
      </c>
      <c r="H130" s="9">
        <v>842.19103200000006</v>
      </c>
      <c r="I130" s="9">
        <v>842.19102699999996</v>
      </c>
      <c r="J130" s="9">
        <v>842.19103299999995</v>
      </c>
    </row>
    <row r="131" spans="1:10">
      <c r="A131" s="7" t="s">
        <v>48</v>
      </c>
      <c r="B131" s="12" t="s">
        <v>14</v>
      </c>
      <c r="C131" s="9">
        <v>1.6303679999999998</v>
      </c>
      <c r="D131" s="10">
        <v>550.168317</v>
      </c>
      <c r="E131" s="11">
        <v>1.6946060000000001</v>
      </c>
      <c r="F131" s="9">
        <v>538.61203699999999</v>
      </c>
      <c r="G131" s="9">
        <v>547.52048000000002</v>
      </c>
      <c r="H131" s="9">
        <v>2.346276</v>
      </c>
      <c r="I131" s="9">
        <v>562.11366499999997</v>
      </c>
      <c r="J131" s="9">
        <v>582.55008199999997</v>
      </c>
    </row>
    <row r="132" spans="1:10">
      <c r="A132" s="7" t="s">
        <v>48</v>
      </c>
      <c r="B132" s="12" t="s">
        <v>15</v>
      </c>
      <c r="C132" s="9">
        <v>840.56066099999987</v>
      </c>
      <c r="D132" s="10">
        <v>292.02271699999994</v>
      </c>
      <c r="E132" s="11">
        <v>840.49642900000003</v>
      </c>
      <c r="F132" s="9">
        <v>303.57899799999996</v>
      </c>
      <c r="G132" s="9">
        <v>294.67055100000005</v>
      </c>
      <c r="H132" s="9">
        <v>839.84475600000007</v>
      </c>
      <c r="I132" s="9">
        <v>280.07736199999999</v>
      </c>
      <c r="J132" s="9">
        <v>259.64095099999997</v>
      </c>
    </row>
    <row r="133" spans="1:10">
      <c r="A133" s="7" t="s">
        <v>48</v>
      </c>
      <c r="B133" s="13" t="s">
        <v>16</v>
      </c>
      <c r="C133" s="19">
        <f>C131/C130</f>
        <v>1.9358648380948262E-3</v>
      </c>
      <c r="D133" s="19">
        <f t="shared" ref="D133:J133" si="32">D131/D130</f>
        <v>0.65325834019743323</v>
      </c>
      <c r="E133" s="19">
        <f t="shared" si="32"/>
        <v>2.0121396803992339E-3</v>
      </c>
      <c r="F133" s="19">
        <f t="shared" si="32"/>
        <v>0.63953665453111841</v>
      </c>
      <c r="G133" s="19">
        <f t="shared" si="32"/>
        <v>0.65011435629976444</v>
      </c>
      <c r="H133" s="19">
        <f t="shared" si="32"/>
        <v>2.7859190027566096E-3</v>
      </c>
      <c r="I133" s="19">
        <f t="shared" si="32"/>
        <v>0.66744200184882763</v>
      </c>
      <c r="J133" s="19">
        <f t="shared" si="32"/>
        <v>0.69170777077129009</v>
      </c>
    </row>
    <row r="134" spans="1:10" ht="28.9">
      <c r="A134" s="7" t="s">
        <v>49</v>
      </c>
      <c r="B134" s="8" t="s">
        <v>13</v>
      </c>
      <c r="C134" s="9">
        <v>2206.0697279999999</v>
      </c>
      <c r="D134" s="10">
        <v>2206.0697329999998</v>
      </c>
      <c r="E134" s="11">
        <v>2206.0697270000001</v>
      </c>
      <c r="F134" s="9">
        <v>2206.0697269999991</v>
      </c>
      <c r="G134" s="9">
        <v>2206.0697270000005</v>
      </c>
      <c r="H134" s="9">
        <v>2206.0697269999996</v>
      </c>
      <c r="I134" s="9">
        <v>2206.0697299999997</v>
      </c>
      <c r="J134" s="9">
        <v>2206.0697249999998</v>
      </c>
    </row>
    <row r="135" spans="1:10">
      <c r="A135" s="7" t="s">
        <v>49</v>
      </c>
      <c r="B135" s="12" t="s">
        <v>14</v>
      </c>
      <c r="C135" s="9">
        <v>1.5465710000000001</v>
      </c>
      <c r="D135" s="10">
        <v>1668.536789</v>
      </c>
      <c r="E135" s="11">
        <v>2.1034139999999999</v>
      </c>
      <c r="F135" s="9">
        <v>1786.986666</v>
      </c>
      <c r="G135" s="9">
        <v>1828.9924230000001</v>
      </c>
      <c r="H135" s="9">
        <v>3.244421</v>
      </c>
      <c r="I135" s="9">
        <v>1867.2032089999998</v>
      </c>
      <c r="J135" s="9">
        <v>1883.7215199999998</v>
      </c>
    </row>
    <row r="136" spans="1:10">
      <c r="A136" s="7" t="s">
        <v>49</v>
      </c>
      <c r="B136" s="12" t="s">
        <v>15</v>
      </c>
      <c r="C136" s="9">
        <v>2204.5231570000001</v>
      </c>
      <c r="D136" s="10">
        <v>537.53294399999982</v>
      </c>
      <c r="E136" s="11">
        <v>2203.9663129999999</v>
      </c>
      <c r="F136" s="9">
        <v>419.08306099999913</v>
      </c>
      <c r="G136" s="9">
        <v>377.07730400000037</v>
      </c>
      <c r="H136" s="9">
        <v>2202.8253059999997</v>
      </c>
      <c r="I136" s="9">
        <v>338.86652099999992</v>
      </c>
      <c r="J136" s="9">
        <v>322.34820500000001</v>
      </c>
    </row>
    <row r="137" spans="1:10">
      <c r="A137" s="7" t="s">
        <v>49</v>
      </c>
      <c r="B137" s="13" t="s">
        <v>16</v>
      </c>
      <c r="C137" s="19">
        <f>C135/C134</f>
        <v>7.0105263690015162E-4</v>
      </c>
      <c r="D137" s="19">
        <f t="shared" ref="D137:J137" si="33">D135/D134</f>
        <v>0.75633909664812948</v>
      </c>
      <c r="E137" s="19">
        <f t="shared" si="33"/>
        <v>9.5346668976796121E-4</v>
      </c>
      <c r="F137" s="19">
        <f t="shared" si="33"/>
        <v>0.81003181546310243</v>
      </c>
      <c r="G137" s="19">
        <f t="shared" si="33"/>
        <v>0.82907280790585802</v>
      </c>
      <c r="H137" s="19">
        <f t="shared" si="33"/>
        <v>1.4706792628953022E-3</v>
      </c>
      <c r="I137" s="19">
        <f t="shared" si="33"/>
        <v>0.8463935584665313</v>
      </c>
      <c r="J137" s="19">
        <f t="shared" si="33"/>
        <v>0.85388122535428923</v>
      </c>
    </row>
    <row r="138" spans="1:10" ht="26.45" customHeight="1">
      <c r="A138" s="7" t="s">
        <v>50</v>
      </c>
      <c r="B138" s="8" t="s">
        <v>13</v>
      </c>
      <c r="C138" s="9">
        <v>40.305441999999999</v>
      </c>
      <c r="D138" s="10">
        <v>40.305441999999999</v>
      </c>
      <c r="E138" s="11">
        <v>40.305442000000006</v>
      </c>
      <c r="F138" s="9">
        <v>40.305443000000004</v>
      </c>
      <c r="G138" s="9">
        <v>40.305444000000001</v>
      </c>
      <c r="H138" s="9">
        <v>40.305443000000004</v>
      </c>
      <c r="I138" s="9">
        <v>40.305444000000001</v>
      </c>
      <c r="J138" s="9">
        <v>40.305442999999997</v>
      </c>
    </row>
    <row r="139" spans="1:10" ht="15" customHeight="1">
      <c r="A139" s="7" t="s">
        <v>50</v>
      </c>
      <c r="B139" s="12" t="s">
        <v>14</v>
      </c>
      <c r="C139" s="9">
        <v>9.5565999999999998E-2</v>
      </c>
      <c r="D139" s="10">
        <v>4.3971000000000003E-2</v>
      </c>
      <c r="E139" s="11">
        <v>0.15707699999999999</v>
      </c>
      <c r="F139" s="9">
        <v>0.56111500000000003</v>
      </c>
      <c r="G139" s="9">
        <v>4.7341999999999995E-2</v>
      </c>
      <c r="H139" s="9">
        <v>0</v>
      </c>
      <c r="I139" s="9">
        <v>35.299779000000001</v>
      </c>
      <c r="J139" s="9">
        <v>35.643197999999998</v>
      </c>
    </row>
    <row r="140" spans="1:10" ht="15" customHeight="1">
      <c r="A140" s="7" t="s">
        <v>50</v>
      </c>
      <c r="B140" s="12" t="s">
        <v>15</v>
      </c>
      <c r="C140" s="9">
        <v>40.209876000000001</v>
      </c>
      <c r="D140" s="10">
        <v>40.261471</v>
      </c>
      <c r="E140" s="11">
        <v>40.148365000000005</v>
      </c>
      <c r="F140" s="9">
        <v>39.744328000000003</v>
      </c>
      <c r="G140" s="9">
        <v>40.258102000000001</v>
      </c>
      <c r="H140" s="9">
        <v>40.305443000000004</v>
      </c>
      <c r="I140" s="9">
        <v>5.0056650000000005</v>
      </c>
      <c r="J140" s="9">
        <v>4.6622449999999986</v>
      </c>
    </row>
    <row r="141" spans="1:10" ht="21" customHeight="1">
      <c r="A141" s="7" t="s">
        <v>50</v>
      </c>
      <c r="B141" s="13" t="s">
        <v>16</v>
      </c>
      <c r="C141" s="19">
        <f>C139/C138</f>
        <v>2.3710445849967356E-3</v>
      </c>
      <c r="D141" s="19">
        <f t="shared" ref="D141:J141" si="34">D139/D138</f>
        <v>1.090944493301922E-3</v>
      </c>
      <c r="E141" s="19">
        <f t="shared" si="34"/>
        <v>3.8971660452203939E-3</v>
      </c>
      <c r="F141" s="19">
        <f t="shared" si="34"/>
        <v>1.3921568856097178E-2</v>
      </c>
      <c r="G141" s="19">
        <f t="shared" si="34"/>
        <v>1.174580783677758E-3</v>
      </c>
      <c r="H141" s="19">
        <f t="shared" si="34"/>
        <v>0</v>
      </c>
      <c r="I141" s="19">
        <f t="shared" si="34"/>
        <v>0.87580672725004594</v>
      </c>
      <c r="J141" s="19">
        <f t="shared" si="34"/>
        <v>0.88432716147047441</v>
      </c>
    </row>
    <row r="142" spans="1:10" ht="28.9">
      <c r="A142" s="7" t="s">
        <v>51</v>
      </c>
      <c r="B142" s="8" t="s">
        <v>13</v>
      </c>
      <c r="C142" s="9">
        <v>5408.6104639999994</v>
      </c>
      <c r="D142" s="10">
        <v>5408.6104599999971</v>
      </c>
      <c r="E142" s="11">
        <v>5408.6104600000008</v>
      </c>
      <c r="F142" s="9">
        <v>5408.6104669999995</v>
      </c>
      <c r="G142" s="9">
        <v>5408.6104689999993</v>
      </c>
      <c r="H142" s="9">
        <v>5408.6104620000006</v>
      </c>
      <c r="I142" s="9">
        <v>5408.6104669999995</v>
      </c>
      <c r="J142" s="9">
        <v>5408.6104699999996</v>
      </c>
    </row>
    <row r="143" spans="1:10">
      <c r="A143" s="7" t="s">
        <v>51</v>
      </c>
      <c r="B143" s="12" t="s">
        <v>14</v>
      </c>
      <c r="C143" s="9">
        <v>2.169286</v>
      </c>
      <c r="D143" s="10">
        <v>1815.0559950000002</v>
      </c>
      <c r="E143" s="11">
        <v>5.1808420000000002</v>
      </c>
      <c r="F143" s="9">
        <v>1857.5969439999994</v>
      </c>
      <c r="G143" s="9">
        <v>1901.8546830000005</v>
      </c>
      <c r="H143" s="9">
        <v>53.301359999999995</v>
      </c>
      <c r="I143" s="9">
        <v>1989.5880890000001</v>
      </c>
      <c r="J143" s="9">
        <v>2092.2951970000004</v>
      </c>
    </row>
    <row r="144" spans="1:10">
      <c r="A144" s="7" t="s">
        <v>51</v>
      </c>
      <c r="B144" s="12" t="s">
        <v>15</v>
      </c>
      <c r="C144" s="9">
        <v>5406.4411779999991</v>
      </c>
      <c r="D144" s="10">
        <v>3593.554464999997</v>
      </c>
      <c r="E144" s="11">
        <v>5403.429618000001</v>
      </c>
      <c r="F144" s="9">
        <v>3551.0135230000001</v>
      </c>
      <c r="G144" s="9">
        <v>3506.7557859999988</v>
      </c>
      <c r="H144" s="9">
        <v>5355.3091020000002</v>
      </c>
      <c r="I144" s="9">
        <v>3419.0223779999997</v>
      </c>
      <c r="J144" s="9">
        <v>3316.3152729999993</v>
      </c>
    </row>
    <row r="145" spans="1:10">
      <c r="A145" s="7" t="s">
        <v>51</v>
      </c>
      <c r="B145" s="13" t="s">
        <v>16</v>
      </c>
      <c r="C145" s="19">
        <f>C143/C142</f>
        <v>4.0108009523682353E-4</v>
      </c>
      <c r="D145" s="19">
        <f t="shared" ref="D145:J145" si="35">D143/D142</f>
        <v>0.33558637813232367</v>
      </c>
      <c r="E145" s="19">
        <f t="shared" si="35"/>
        <v>9.5788780469873206E-4</v>
      </c>
      <c r="F145" s="19">
        <f t="shared" si="35"/>
        <v>0.34345178957403361</v>
      </c>
      <c r="G145" s="19">
        <f t="shared" si="35"/>
        <v>0.35163461926139328</v>
      </c>
      <c r="H145" s="19">
        <f t="shared" si="35"/>
        <v>9.8549082753299592E-3</v>
      </c>
      <c r="I145" s="19">
        <f t="shared" si="35"/>
        <v>0.36785568144336472</v>
      </c>
      <c r="J145" s="19">
        <f t="shared" si="35"/>
        <v>0.38684523661028236</v>
      </c>
    </row>
    <row r="146" spans="1:10" ht="28.9">
      <c r="A146" s="7" t="s">
        <v>52</v>
      </c>
      <c r="B146" s="8" t="s">
        <v>13</v>
      </c>
      <c r="C146" s="9">
        <v>843.42253399999993</v>
      </c>
      <c r="D146" s="10">
        <v>843.42253300000004</v>
      </c>
      <c r="E146" s="11">
        <v>843.42252999999994</v>
      </c>
      <c r="F146" s="9">
        <v>843.42252799999983</v>
      </c>
      <c r="G146" s="9">
        <v>843.42253200000005</v>
      </c>
      <c r="H146" s="9">
        <v>843.4225379999998</v>
      </c>
      <c r="I146" s="9">
        <v>843.42253200000005</v>
      </c>
      <c r="J146" s="9">
        <v>843.42253399999993</v>
      </c>
    </row>
    <row r="147" spans="1:10">
      <c r="A147" s="7" t="s">
        <v>52</v>
      </c>
      <c r="B147" s="12" t="s">
        <v>14</v>
      </c>
      <c r="C147" s="9">
        <v>448.56331499999999</v>
      </c>
      <c r="D147" s="10">
        <v>2.5640590000000003</v>
      </c>
      <c r="E147" s="11">
        <v>7.2754399999999997</v>
      </c>
      <c r="F147" s="9">
        <v>418.80608399999994</v>
      </c>
      <c r="G147" s="9">
        <v>420.19660400000004</v>
      </c>
      <c r="H147" s="9">
        <v>547.04270199999996</v>
      </c>
      <c r="I147" s="9">
        <v>460.04115800000005</v>
      </c>
      <c r="J147" s="9">
        <v>455.36642200000006</v>
      </c>
    </row>
    <row r="148" spans="1:10">
      <c r="A148" s="7" t="s">
        <v>52</v>
      </c>
      <c r="B148" s="12" t="s">
        <v>15</v>
      </c>
      <c r="C148" s="9">
        <v>394.85921899999994</v>
      </c>
      <c r="D148" s="10">
        <v>840.858474</v>
      </c>
      <c r="E148" s="11">
        <v>836.14708999999993</v>
      </c>
      <c r="F148" s="9">
        <v>424.61644399999989</v>
      </c>
      <c r="G148" s="9">
        <v>423.22592800000001</v>
      </c>
      <c r="H148" s="9">
        <v>296.37983599999984</v>
      </c>
      <c r="I148" s="9">
        <v>383.38137399999999</v>
      </c>
      <c r="J148" s="9">
        <v>388.05611199999987</v>
      </c>
    </row>
    <row r="149" spans="1:10">
      <c r="A149" s="7" t="s">
        <v>52</v>
      </c>
      <c r="B149" s="13" t="s">
        <v>16</v>
      </c>
      <c r="C149" s="19">
        <f>C147/C146</f>
        <v>0.53183700567336278</v>
      </c>
      <c r="D149" s="19">
        <f t="shared" ref="D149:J149" si="36">D147/D146</f>
        <v>3.0400646172918885E-3</v>
      </c>
      <c r="E149" s="19">
        <f t="shared" si="36"/>
        <v>8.6260915984779311E-3</v>
      </c>
      <c r="F149" s="19">
        <f t="shared" si="36"/>
        <v>0.49655548683660489</v>
      </c>
      <c r="G149" s="19">
        <f t="shared" si="36"/>
        <v>0.49820414804853708</v>
      </c>
      <c r="H149" s="19">
        <f t="shared" si="36"/>
        <v>0.64859862921993683</v>
      </c>
      <c r="I149" s="19">
        <f t="shared" si="36"/>
        <v>0.54544565807260181</v>
      </c>
      <c r="J149" s="19">
        <f t="shared" si="36"/>
        <v>0.53990307780892188</v>
      </c>
    </row>
    <row r="150" spans="1:10" ht="28.9">
      <c r="A150" s="7" t="s">
        <v>53</v>
      </c>
      <c r="B150" s="8" t="s">
        <v>13</v>
      </c>
      <c r="C150" s="9">
        <v>128.18424300000001</v>
      </c>
      <c r="D150" s="10">
        <v>128.18424300000001</v>
      </c>
      <c r="E150" s="11">
        <v>128.18424099999999</v>
      </c>
      <c r="F150" s="9">
        <v>128.18424099999999</v>
      </c>
      <c r="G150" s="9">
        <v>128.18424300000001</v>
      </c>
      <c r="H150" s="9">
        <v>128.18424200000001</v>
      </c>
      <c r="I150" s="9">
        <v>128.18424099999999</v>
      </c>
      <c r="J150" s="9">
        <v>128.18424300000001</v>
      </c>
    </row>
    <row r="151" spans="1:10">
      <c r="A151" s="7" t="s">
        <v>53</v>
      </c>
      <c r="B151" s="12" t="s">
        <v>14</v>
      </c>
      <c r="C151" s="9">
        <v>4.9040000000000004E-3</v>
      </c>
      <c r="D151" s="10">
        <v>0.16300600000000001</v>
      </c>
      <c r="E151" s="11">
        <v>120.624194</v>
      </c>
      <c r="F151" s="9">
        <v>6.4546759999999992</v>
      </c>
      <c r="G151" s="9">
        <v>6.3721420000000002</v>
      </c>
      <c r="H151" s="9">
        <v>0</v>
      </c>
      <c r="I151" s="9">
        <v>106.545553</v>
      </c>
      <c r="J151" s="9">
        <v>121.229074</v>
      </c>
    </row>
    <row r="152" spans="1:10">
      <c r="A152" s="7" t="s">
        <v>53</v>
      </c>
      <c r="B152" s="12" t="s">
        <v>15</v>
      </c>
      <c r="C152" s="9">
        <v>128.179339</v>
      </c>
      <c r="D152" s="10">
        <v>128.02123700000001</v>
      </c>
      <c r="E152" s="11">
        <v>7.5600469999999831</v>
      </c>
      <c r="F152" s="9">
        <v>121.72956499999998</v>
      </c>
      <c r="G152" s="9">
        <v>121.81210100000001</v>
      </c>
      <c r="H152" s="9">
        <v>128.18424200000001</v>
      </c>
      <c r="I152" s="9">
        <v>21.638687999999988</v>
      </c>
      <c r="J152" s="9">
        <v>6.9551690000000121</v>
      </c>
    </row>
    <row r="153" spans="1:10">
      <c r="A153" s="7" t="s">
        <v>53</v>
      </c>
      <c r="B153" s="13" t="s">
        <v>16</v>
      </c>
      <c r="C153" s="19">
        <f>C151/C150</f>
        <v>3.8257432311707764E-5</v>
      </c>
      <c r="D153" s="19">
        <f t="shared" ref="D153:J153" si="37">D151/D150</f>
        <v>1.271653958279412E-3</v>
      </c>
      <c r="E153" s="19">
        <f t="shared" si="37"/>
        <v>0.94102202469646812</v>
      </c>
      <c r="F153" s="19">
        <f t="shared" si="37"/>
        <v>5.0354676593981629E-2</v>
      </c>
      <c r="G153" s="19">
        <f t="shared" si="37"/>
        <v>4.9710805718921315E-2</v>
      </c>
      <c r="H153" s="19">
        <f t="shared" si="37"/>
        <v>0</v>
      </c>
      <c r="I153" s="19">
        <f t="shared" si="37"/>
        <v>0.83119073116015885</v>
      </c>
      <c r="J153" s="19">
        <f t="shared" si="37"/>
        <v>0.94574084273368908</v>
      </c>
    </row>
    <row r="154" spans="1:10" ht="28.9">
      <c r="A154" s="7" t="s">
        <v>54</v>
      </c>
      <c r="B154" s="8" t="s">
        <v>13</v>
      </c>
      <c r="C154" s="9">
        <v>1931.2817219999997</v>
      </c>
      <c r="D154" s="10">
        <v>1931.2817190000003</v>
      </c>
      <c r="E154" s="11">
        <v>1931.2817189999998</v>
      </c>
      <c r="F154" s="9">
        <v>1931.2817190000001</v>
      </c>
      <c r="G154" s="9">
        <v>1931.2817230000001</v>
      </c>
      <c r="H154" s="9">
        <v>1931.28172</v>
      </c>
      <c r="I154" s="9">
        <v>1931.2817190000001</v>
      </c>
      <c r="J154" s="9">
        <v>1931.2817200000002</v>
      </c>
    </row>
    <row r="155" spans="1:10">
      <c r="A155" s="7" t="s">
        <v>54</v>
      </c>
      <c r="B155" s="12" t="s">
        <v>14</v>
      </c>
      <c r="C155" s="9">
        <v>0.32792100000000002</v>
      </c>
      <c r="D155" s="10">
        <v>763.47821799999997</v>
      </c>
      <c r="E155" s="11">
        <v>538.24623499999996</v>
      </c>
      <c r="F155" s="9">
        <v>640.31020899999999</v>
      </c>
      <c r="G155" s="9">
        <v>663.17667099999994</v>
      </c>
      <c r="H155" s="9">
        <v>1.676755</v>
      </c>
      <c r="I155" s="9">
        <v>731.88164100000006</v>
      </c>
      <c r="J155" s="9">
        <v>764.78727500000002</v>
      </c>
    </row>
    <row r="156" spans="1:10">
      <c r="A156" s="7" t="s">
        <v>54</v>
      </c>
      <c r="B156" s="12" t="s">
        <v>15</v>
      </c>
      <c r="C156" s="9">
        <v>1930.9538009999997</v>
      </c>
      <c r="D156" s="10">
        <v>1167.8035010000003</v>
      </c>
      <c r="E156" s="11">
        <v>1393.035484</v>
      </c>
      <c r="F156" s="9">
        <v>1290.9715100000001</v>
      </c>
      <c r="G156" s="9">
        <v>1268.1050520000001</v>
      </c>
      <c r="H156" s="9">
        <v>1929.604965</v>
      </c>
      <c r="I156" s="9">
        <v>1199.4000780000001</v>
      </c>
      <c r="J156" s="9">
        <v>1166.4944450000003</v>
      </c>
    </row>
    <row r="157" spans="1:10">
      <c r="A157" s="7" t="s">
        <v>54</v>
      </c>
      <c r="B157" s="13" t="s">
        <v>16</v>
      </c>
      <c r="C157" s="19">
        <f>C155/C154</f>
        <v>1.6979449257170575E-4</v>
      </c>
      <c r="D157" s="19">
        <f t="shared" ref="D157:J157" si="38">D155/D154</f>
        <v>0.39532203431994473</v>
      </c>
      <c r="E157" s="19">
        <f t="shared" si="38"/>
        <v>0.27869897472995236</v>
      </c>
      <c r="F157" s="19">
        <f t="shared" si="38"/>
        <v>0.33154676643009218</v>
      </c>
      <c r="G157" s="19">
        <f t="shared" si="38"/>
        <v>0.34338681048036818</v>
      </c>
      <c r="H157" s="19">
        <f t="shared" si="38"/>
        <v>8.6820839375003256E-4</v>
      </c>
      <c r="I157" s="19">
        <f t="shared" si="38"/>
        <v>0.3789616159049865</v>
      </c>
      <c r="J157" s="19">
        <f t="shared" si="38"/>
        <v>0.39599985184968245</v>
      </c>
    </row>
    <row r="158" spans="1:10" ht="28.9">
      <c r="A158" s="7" t="s">
        <v>55</v>
      </c>
      <c r="B158" s="8" t="s">
        <v>13</v>
      </c>
      <c r="C158" s="9">
        <v>4516.9988080000003</v>
      </c>
      <c r="D158" s="10">
        <v>4516.9988089999988</v>
      </c>
      <c r="E158" s="11">
        <v>4516.9988110000004</v>
      </c>
      <c r="F158" s="9">
        <v>4516.998806999999</v>
      </c>
      <c r="G158" s="9">
        <v>4516.9988089999988</v>
      </c>
      <c r="H158" s="9">
        <v>4516.9988119999989</v>
      </c>
      <c r="I158" s="9">
        <v>4516.9988199999998</v>
      </c>
      <c r="J158" s="9">
        <v>4516.9988170000006</v>
      </c>
    </row>
    <row r="159" spans="1:10">
      <c r="A159" s="7" t="s">
        <v>55</v>
      </c>
      <c r="B159" s="12" t="s">
        <v>14</v>
      </c>
      <c r="C159" s="9">
        <v>2.6022789999999998</v>
      </c>
      <c r="D159" s="10">
        <v>2945.3461900000002</v>
      </c>
      <c r="E159" s="11">
        <v>4.5717620000000005</v>
      </c>
      <c r="F159" s="9">
        <v>2809.125556</v>
      </c>
      <c r="G159" s="9">
        <v>2748.753729</v>
      </c>
      <c r="H159" s="9">
        <v>44.545372</v>
      </c>
      <c r="I159" s="9">
        <v>2993.2276780000002</v>
      </c>
      <c r="J159" s="9">
        <v>3054.5331040000001</v>
      </c>
    </row>
    <row r="160" spans="1:10">
      <c r="A160" s="7" t="s">
        <v>55</v>
      </c>
      <c r="B160" s="12" t="s">
        <v>15</v>
      </c>
      <c r="C160" s="9">
        <v>4514.3965290000006</v>
      </c>
      <c r="D160" s="10">
        <v>1571.6526189999986</v>
      </c>
      <c r="E160" s="11">
        <v>4512.4270490000008</v>
      </c>
      <c r="F160" s="9">
        <v>1707.8732509999991</v>
      </c>
      <c r="G160" s="9">
        <v>1768.2450799999988</v>
      </c>
      <c r="H160" s="9">
        <v>4472.4534399999993</v>
      </c>
      <c r="I160" s="9">
        <v>1523.7711419999996</v>
      </c>
      <c r="J160" s="9">
        <v>1462.4657130000005</v>
      </c>
    </row>
    <row r="161" spans="1:10">
      <c r="A161" s="7" t="s">
        <v>55</v>
      </c>
      <c r="B161" s="13" t="s">
        <v>16</v>
      </c>
      <c r="C161" s="19">
        <f>C159/C158</f>
        <v>5.7610796695167061E-4</v>
      </c>
      <c r="D161" s="19">
        <f t="shared" ref="D161:J161" si="39">D159/D158</f>
        <v>0.65205821709128575</v>
      </c>
      <c r="E161" s="19">
        <f t="shared" si="39"/>
        <v>1.0121237997377016E-3</v>
      </c>
      <c r="F161" s="19">
        <f t="shared" si="39"/>
        <v>0.62190088508473684</v>
      </c>
      <c r="G161" s="19">
        <f t="shared" si="39"/>
        <v>0.60853541150446666</v>
      </c>
      <c r="H161" s="19">
        <f t="shared" si="39"/>
        <v>9.8617187770028598E-3</v>
      </c>
      <c r="I161" s="19">
        <f t="shared" si="39"/>
        <v>0.6626585034175414</v>
      </c>
      <c r="J161" s="19">
        <f t="shared" si="39"/>
        <v>0.67623066282507727</v>
      </c>
    </row>
    <row r="162" spans="1:10" ht="28.9">
      <c r="A162" s="7" t="s">
        <v>56</v>
      </c>
      <c r="B162" s="8" t="s">
        <v>13</v>
      </c>
      <c r="C162" s="9">
        <v>4047.0659440000004</v>
      </c>
      <c r="D162" s="10">
        <v>4047.0659500000002</v>
      </c>
      <c r="E162" s="11">
        <v>4047.0659470000001</v>
      </c>
      <c r="F162" s="9">
        <v>4047.0659360000009</v>
      </c>
      <c r="G162" s="9">
        <v>4047.0659360000013</v>
      </c>
      <c r="H162" s="9">
        <v>4047.0659440000004</v>
      </c>
      <c r="I162" s="9">
        <v>4047.0659370000003</v>
      </c>
      <c r="J162" s="9">
        <v>4047.0659440000004</v>
      </c>
    </row>
    <row r="163" spans="1:10">
      <c r="A163" s="7" t="s">
        <v>56</v>
      </c>
      <c r="B163" s="12" t="s">
        <v>14</v>
      </c>
      <c r="C163" s="9">
        <v>6.2824200000000001</v>
      </c>
      <c r="D163" s="10">
        <v>1620.526873</v>
      </c>
      <c r="E163" s="11">
        <v>12.837195999999999</v>
      </c>
      <c r="F163" s="9">
        <v>64.985878000000014</v>
      </c>
      <c r="G163" s="9">
        <v>3476.6838900000007</v>
      </c>
      <c r="H163" s="9">
        <v>41.659571999999997</v>
      </c>
      <c r="I163" s="9">
        <v>3590.9609760000003</v>
      </c>
      <c r="J163" s="9">
        <v>3634.7107820000001</v>
      </c>
    </row>
    <row r="164" spans="1:10">
      <c r="A164" s="7" t="s">
        <v>56</v>
      </c>
      <c r="B164" s="12" t="s">
        <v>15</v>
      </c>
      <c r="C164" s="9">
        <v>4040.7835240000004</v>
      </c>
      <c r="D164" s="10">
        <v>2426.5390770000004</v>
      </c>
      <c r="E164" s="11">
        <v>4034.2287510000001</v>
      </c>
      <c r="F164" s="9">
        <v>3982.0800580000009</v>
      </c>
      <c r="G164" s="9">
        <v>570.38204600000063</v>
      </c>
      <c r="H164" s="9">
        <v>4005.4063720000004</v>
      </c>
      <c r="I164" s="9">
        <v>456.104961</v>
      </c>
      <c r="J164" s="9">
        <v>412.35516200000029</v>
      </c>
    </row>
    <row r="165" spans="1:10">
      <c r="A165" s="7" t="s">
        <v>56</v>
      </c>
      <c r="B165" s="13" t="s">
        <v>16</v>
      </c>
      <c r="C165" s="19">
        <f>C163/C162</f>
        <v>1.5523394199479343E-3</v>
      </c>
      <c r="D165" s="19">
        <f t="shared" ref="D165:J165" si="40">D163/D162</f>
        <v>0.40042017921650125</v>
      </c>
      <c r="E165" s="19">
        <f t="shared" si="40"/>
        <v>3.1719759865825579E-3</v>
      </c>
      <c r="F165" s="19">
        <f t="shared" si="40"/>
        <v>1.6057528843780124E-2</v>
      </c>
      <c r="G165" s="19">
        <f t="shared" si="40"/>
        <v>0.85906282353191676</v>
      </c>
      <c r="H165" s="19">
        <f t="shared" si="40"/>
        <v>1.0293771481970197E-2</v>
      </c>
      <c r="I165" s="19">
        <f t="shared" si="40"/>
        <v>0.88729984435635356</v>
      </c>
      <c r="J165" s="19">
        <f t="shared" si="40"/>
        <v>0.89811009563327238</v>
      </c>
    </row>
    <row r="166" spans="1:10" ht="28.9">
      <c r="A166" s="7" t="s">
        <v>57</v>
      </c>
      <c r="B166" s="8" t="s">
        <v>13</v>
      </c>
      <c r="C166" s="9">
        <v>6326.8822620000001</v>
      </c>
      <c r="D166" s="10">
        <v>6326.8822620000001</v>
      </c>
      <c r="E166" s="11">
        <v>6326.8822620000001</v>
      </c>
      <c r="F166" s="9">
        <v>6326.8822620000001</v>
      </c>
      <c r="G166" s="9">
        <v>6326.8822620000001</v>
      </c>
      <c r="H166" s="9">
        <v>6328.0596339999993</v>
      </c>
      <c r="I166" s="9">
        <v>6326.8822620000001</v>
      </c>
      <c r="J166" s="9">
        <v>6326.8822620000001</v>
      </c>
    </row>
    <row r="167" spans="1:10">
      <c r="A167" s="7" t="s">
        <v>57</v>
      </c>
      <c r="B167" s="12" t="s">
        <v>14</v>
      </c>
      <c r="C167" s="9">
        <v>4.2706790000000003</v>
      </c>
      <c r="D167" s="10">
        <v>1100.04026</v>
      </c>
      <c r="E167" s="11">
        <v>380.28959999999995</v>
      </c>
      <c r="F167" s="9">
        <v>64.985878000000014</v>
      </c>
      <c r="G167" s="9">
        <v>51.503690999999989</v>
      </c>
      <c r="H167" s="9">
        <v>0</v>
      </c>
      <c r="I167" s="9">
        <v>1599.7969709999995</v>
      </c>
      <c r="J167" s="9">
        <v>1818.0410430000002</v>
      </c>
    </row>
    <row r="168" spans="1:10">
      <c r="A168" s="7" t="s">
        <v>57</v>
      </c>
      <c r="B168" s="12" t="s">
        <v>15</v>
      </c>
      <c r="C168" s="9">
        <v>6322.61</v>
      </c>
      <c r="D168" s="10">
        <v>5226.84</v>
      </c>
      <c r="E168" s="11">
        <v>5946.59</v>
      </c>
      <c r="F168" s="9">
        <v>6261.8963860000003</v>
      </c>
      <c r="G168" s="9">
        <v>6275.3785710000002</v>
      </c>
      <c r="H168" s="9">
        <v>6328.0596339999993</v>
      </c>
      <c r="I168" s="9">
        <v>4727.0852880000002</v>
      </c>
      <c r="J168" s="9">
        <v>4508.841214</v>
      </c>
    </row>
    <row r="169" spans="1:10">
      <c r="A169" s="7" t="s">
        <v>57</v>
      </c>
      <c r="B169" s="13" t="s">
        <v>16</v>
      </c>
      <c r="C169" s="19">
        <f>C167/C166</f>
        <v>6.7500529062318752E-4</v>
      </c>
      <c r="D169" s="19">
        <f t="shared" ref="D169:J169" si="41">D167/D166</f>
        <v>0.1738676672722316</v>
      </c>
      <c r="E169" s="19">
        <f t="shared" si="41"/>
        <v>6.0106950667323793E-2</v>
      </c>
      <c r="F169" s="19">
        <f t="shared" si="41"/>
        <v>1.0271390443016911E-2</v>
      </c>
      <c r="G169" s="19">
        <f t="shared" si="41"/>
        <v>8.1404535231099882E-3</v>
      </c>
      <c r="H169" s="19">
        <f t="shared" si="41"/>
        <v>0</v>
      </c>
      <c r="I169" s="19">
        <f t="shared" si="41"/>
        <v>0.25285707948266534</v>
      </c>
      <c r="J169" s="19">
        <f t="shared" si="41"/>
        <v>0.28735180578898534</v>
      </c>
    </row>
    <row r="170" spans="1:10" ht="28.9">
      <c r="A170" s="7" t="s">
        <v>58</v>
      </c>
      <c r="B170" s="8" t="s">
        <v>13</v>
      </c>
      <c r="C170" s="9">
        <v>2806.5960300000002</v>
      </c>
      <c r="D170" s="10">
        <v>2806.5960319999995</v>
      </c>
      <c r="E170" s="11">
        <v>2806.5960319999999</v>
      </c>
      <c r="F170" s="9">
        <v>2806.596051</v>
      </c>
      <c r="G170" s="9">
        <v>2806.5960480000003</v>
      </c>
      <c r="H170" s="9">
        <v>2806.5960419999997</v>
      </c>
      <c r="I170" s="9">
        <v>2806.5960489999998</v>
      </c>
      <c r="J170" s="9">
        <v>2806.5960489999998</v>
      </c>
    </row>
    <row r="171" spans="1:10">
      <c r="A171" s="7" t="s">
        <v>58</v>
      </c>
      <c r="B171" s="12" t="s">
        <v>14</v>
      </c>
      <c r="C171" s="9">
        <v>0.44155</v>
      </c>
      <c r="D171" s="10">
        <v>862.89169300000003</v>
      </c>
      <c r="E171" s="11">
        <v>393.07584199999997</v>
      </c>
      <c r="F171" s="9">
        <v>25.715024</v>
      </c>
      <c r="G171" s="9">
        <v>29.408574999999999</v>
      </c>
      <c r="H171" s="9">
        <v>40.542017000000001</v>
      </c>
      <c r="I171" s="9">
        <v>1261.736418</v>
      </c>
      <c r="J171" s="9">
        <v>1272.6463659999999</v>
      </c>
    </row>
    <row r="172" spans="1:10">
      <c r="A172" s="7" t="s">
        <v>58</v>
      </c>
      <c r="B172" s="12" t="s">
        <v>15</v>
      </c>
      <c r="C172" s="9">
        <v>2806.1544800000001</v>
      </c>
      <c r="D172" s="10">
        <v>1943.7043389999994</v>
      </c>
      <c r="E172" s="11">
        <v>2413.5201900000002</v>
      </c>
      <c r="F172" s="9">
        <v>2780.8810269999999</v>
      </c>
      <c r="G172" s="9">
        <v>2777.1874730000004</v>
      </c>
      <c r="H172" s="9">
        <v>2766.0540249999995</v>
      </c>
      <c r="I172" s="9">
        <v>1544.8596309999998</v>
      </c>
      <c r="J172" s="9">
        <v>1533.9496829999998</v>
      </c>
    </row>
    <row r="173" spans="1:10">
      <c r="A173" s="7" t="s">
        <v>58</v>
      </c>
      <c r="B173" s="13" t="s">
        <v>16</v>
      </c>
      <c r="C173" s="19">
        <f>C171/C170</f>
        <v>1.5732581222243088E-4</v>
      </c>
      <c r="D173" s="19">
        <f t="shared" ref="D173:J173" si="42">D171/D170</f>
        <v>0.30745133363033278</v>
      </c>
      <c r="E173" s="19">
        <f t="shared" si="42"/>
        <v>0.140054299770349</v>
      </c>
      <c r="F173" s="19">
        <f t="shared" si="42"/>
        <v>9.1623530899067746E-3</v>
      </c>
      <c r="G173" s="19">
        <f t="shared" si="42"/>
        <v>1.0478378255024179E-2</v>
      </c>
      <c r="H173" s="19">
        <f t="shared" si="42"/>
        <v>1.444526265743234E-2</v>
      </c>
      <c r="I173" s="19">
        <f t="shared" si="42"/>
        <v>0.44956110390362775</v>
      </c>
      <c r="J173" s="19">
        <f t="shared" si="42"/>
        <v>0.45344835657894139</v>
      </c>
    </row>
    <row r="174" spans="1:10" ht="28.9">
      <c r="A174" s="7" t="s">
        <v>59</v>
      </c>
      <c r="B174" s="8" t="s">
        <v>13</v>
      </c>
      <c r="C174" s="9">
        <v>433.07739500000002</v>
      </c>
      <c r="D174" s="10">
        <v>433.07739399999997</v>
      </c>
      <c r="E174" s="11">
        <v>433.07739799999996</v>
      </c>
      <c r="F174" s="9">
        <v>433.07740999999999</v>
      </c>
      <c r="G174" s="9">
        <v>433.07740999999999</v>
      </c>
      <c r="H174" s="9">
        <v>433.077406</v>
      </c>
      <c r="I174" s="9">
        <v>433.07741000000004</v>
      </c>
      <c r="J174" s="9">
        <v>433.07741299999998</v>
      </c>
    </row>
    <row r="175" spans="1:10">
      <c r="A175" s="7" t="s">
        <v>59</v>
      </c>
      <c r="B175" s="12" t="s">
        <v>14</v>
      </c>
      <c r="C175" s="9">
        <v>0</v>
      </c>
      <c r="D175" s="10">
        <v>5.2943690000000005</v>
      </c>
      <c r="E175" s="11">
        <v>375.85298799999998</v>
      </c>
      <c r="F175" s="9">
        <v>3.9226990000000002</v>
      </c>
      <c r="G175" s="9">
        <v>3.2733609999999995</v>
      </c>
      <c r="H175" s="9">
        <v>0</v>
      </c>
      <c r="I175" s="9">
        <v>392.44120500000002</v>
      </c>
      <c r="J175" s="9">
        <v>371.14860699999997</v>
      </c>
    </row>
    <row r="176" spans="1:10">
      <c r="A176" s="7" t="s">
        <v>59</v>
      </c>
      <c r="B176" s="12" t="s">
        <v>15</v>
      </c>
      <c r="C176" s="9">
        <v>433.07739500000002</v>
      </c>
      <c r="D176" s="10">
        <v>427.78302499999995</v>
      </c>
      <c r="E176" s="11">
        <v>57.224409999999978</v>
      </c>
      <c r="F176" s="9">
        <v>429.15471099999996</v>
      </c>
      <c r="G176" s="9">
        <v>429.80404899999996</v>
      </c>
      <c r="H176" s="9">
        <v>433.077406</v>
      </c>
      <c r="I176" s="9">
        <v>40.636205000000018</v>
      </c>
      <c r="J176" s="9">
        <v>61.928806000000009</v>
      </c>
    </row>
    <row r="177" spans="1:10">
      <c r="A177" s="7" t="s">
        <v>59</v>
      </c>
      <c r="B177" s="13" t="s">
        <v>16</v>
      </c>
      <c r="C177" s="19">
        <f>C175/C174</f>
        <v>0</v>
      </c>
      <c r="D177" s="19">
        <f t="shared" ref="D177:J177" si="43">D175/D174</f>
        <v>1.2224995054809997E-2</v>
      </c>
      <c r="E177" s="19">
        <f t="shared" si="43"/>
        <v>0.86786562802799516</v>
      </c>
      <c r="F177" s="19">
        <f t="shared" si="43"/>
        <v>9.0577317343797734E-3</v>
      </c>
      <c r="G177" s="19">
        <f t="shared" si="43"/>
        <v>7.5583739174943333E-3</v>
      </c>
      <c r="H177" s="19">
        <f t="shared" si="43"/>
        <v>0</v>
      </c>
      <c r="I177" s="19">
        <f t="shared" si="43"/>
        <v>0.90616872627921186</v>
      </c>
      <c r="J177" s="19">
        <f t="shared" si="43"/>
        <v>0.85700291878302137</v>
      </c>
    </row>
    <row r="178" spans="1:10" ht="28.9">
      <c r="A178" s="7" t="s">
        <v>60</v>
      </c>
      <c r="B178" s="8" t="s">
        <v>13</v>
      </c>
      <c r="C178" s="9">
        <v>585.85186399999998</v>
      </c>
      <c r="D178" s="10">
        <v>585.85186399999998</v>
      </c>
      <c r="E178" s="11">
        <v>585.85186399999998</v>
      </c>
      <c r="F178" s="9">
        <v>585.85186799999997</v>
      </c>
      <c r="G178" s="9">
        <v>585.85186399999998</v>
      </c>
      <c r="H178" s="9">
        <v>585.85186399999998</v>
      </c>
      <c r="I178" s="9">
        <v>585.85185899999999</v>
      </c>
      <c r="J178" s="9">
        <v>585.85186199999998</v>
      </c>
    </row>
    <row r="179" spans="1:10">
      <c r="A179" s="7" t="s">
        <v>60</v>
      </c>
      <c r="B179" s="12" t="s">
        <v>14</v>
      </c>
      <c r="C179" s="9">
        <v>0</v>
      </c>
      <c r="D179" s="10">
        <v>9.4650069999999999</v>
      </c>
      <c r="E179" s="11">
        <v>0</v>
      </c>
      <c r="F179" s="9">
        <v>20.058238999999997</v>
      </c>
      <c r="G179" s="9">
        <v>14.179248000000001</v>
      </c>
      <c r="H179" s="9">
        <v>0</v>
      </c>
      <c r="I179" s="9">
        <v>555.99372800000003</v>
      </c>
      <c r="J179" s="9">
        <v>556.67044399999997</v>
      </c>
    </row>
    <row r="180" spans="1:10">
      <c r="A180" s="7" t="s">
        <v>60</v>
      </c>
      <c r="B180" s="12" t="s">
        <v>15</v>
      </c>
      <c r="C180" s="9">
        <v>585.85186399999998</v>
      </c>
      <c r="D180" s="10">
        <v>576.38685699999996</v>
      </c>
      <c r="E180" s="11">
        <v>585.85186399999998</v>
      </c>
      <c r="F180" s="9">
        <v>565.79362900000001</v>
      </c>
      <c r="G180" s="9">
        <v>571.67261599999995</v>
      </c>
      <c r="H180" s="9">
        <v>585.85186399999998</v>
      </c>
      <c r="I180" s="9">
        <v>29.858130999999958</v>
      </c>
      <c r="J180" s="9">
        <v>29.181418000000008</v>
      </c>
    </row>
    <row r="181" spans="1:10">
      <c r="A181" s="7" t="s">
        <v>60</v>
      </c>
      <c r="B181" s="13" t="s">
        <v>16</v>
      </c>
      <c r="C181" s="19">
        <f>C179/C178</f>
        <v>0</v>
      </c>
      <c r="D181" s="19">
        <f t="shared" ref="D181:J181" si="44">D179/D178</f>
        <v>1.6155973176181615E-2</v>
      </c>
      <c r="E181" s="19">
        <f t="shared" si="44"/>
        <v>0</v>
      </c>
      <c r="F181" s="19">
        <f t="shared" si="44"/>
        <v>3.4237731576201101E-2</v>
      </c>
      <c r="G181" s="19">
        <f t="shared" si="44"/>
        <v>2.4202787208337708E-2</v>
      </c>
      <c r="H181" s="19">
        <f t="shared" si="44"/>
        <v>0</v>
      </c>
      <c r="I181" s="19">
        <f t="shared" si="44"/>
        <v>0.94903467396866281</v>
      </c>
      <c r="J181" s="19">
        <f t="shared" si="44"/>
        <v>0.95018976657276544</v>
      </c>
    </row>
    <row r="182" spans="1:10" ht="28.9">
      <c r="A182" s="7" t="s">
        <v>61</v>
      </c>
      <c r="B182" s="8" t="s">
        <v>13</v>
      </c>
      <c r="C182" s="9">
        <v>361.63160800000003</v>
      </c>
      <c r="D182" s="10">
        <v>361.63160800000003</v>
      </c>
      <c r="E182" s="11">
        <v>361.63160799999997</v>
      </c>
      <c r="F182" s="9">
        <v>361.63160799999997</v>
      </c>
      <c r="G182" s="9">
        <v>361.63160799999997</v>
      </c>
      <c r="H182" s="9">
        <v>361.63160800000003</v>
      </c>
      <c r="I182" s="9">
        <v>361.63160699999997</v>
      </c>
      <c r="J182" s="9">
        <v>361.63160799999997</v>
      </c>
    </row>
    <row r="183" spans="1:10">
      <c r="A183" s="7" t="s">
        <v>61</v>
      </c>
      <c r="B183" s="12" t="s">
        <v>14</v>
      </c>
      <c r="C183" s="9">
        <v>1.8255E-2</v>
      </c>
      <c r="D183" s="10">
        <v>227.482586</v>
      </c>
      <c r="E183" s="11">
        <v>223.94720599999999</v>
      </c>
      <c r="F183" s="9">
        <v>3.738772</v>
      </c>
      <c r="G183" s="9">
        <v>3.8306230000000001</v>
      </c>
      <c r="H183" s="9">
        <v>0</v>
      </c>
      <c r="I183" s="9">
        <v>220.975954</v>
      </c>
      <c r="J183" s="9">
        <v>251.001924</v>
      </c>
    </row>
    <row r="184" spans="1:10">
      <c r="A184" s="7" t="s">
        <v>61</v>
      </c>
      <c r="B184" s="12" t="s">
        <v>15</v>
      </c>
      <c r="C184" s="9">
        <v>361.61335300000002</v>
      </c>
      <c r="D184" s="10">
        <v>134.14902200000003</v>
      </c>
      <c r="E184" s="11">
        <v>137.68440199999998</v>
      </c>
      <c r="F184" s="9">
        <v>357.89283599999999</v>
      </c>
      <c r="G184" s="9">
        <v>357.80098499999997</v>
      </c>
      <c r="H184" s="9">
        <v>361.63160800000003</v>
      </c>
      <c r="I184" s="9">
        <v>140.65565299999997</v>
      </c>
      <c r="J184" s="9">
        <v>110.62968399999997</v>
      </c>
    </row>
    <row r="185" spans="1:10">
      <c r="A185" s="7" t="s">
        <v>61</v>
      </c>
      <c r="B185" s="13" t="s">
        <v>16</v>
      </c>
      <c r="C185" s="19">
        <f>C183/C182</f>
        <v>5.0479547683785424E-5</v>
      </c>
      <c r="D185" s="19">
        <f t="shared" ref="D185:J185" si="45">D183/D182</f>
        <v>0.62904508612532561</v>
      </c>
      <c r="E185" s="19">
        <f t="shared" si="45"/>
        <v>0.61926889421679099</v>
      </c>
      <c r="F185" s="19">
        <f t="shared" si="45"/>
        <v>1.0338620621900949E-2</v>
      </c>
      <c r="G185" s="19">
        <f t="shared" si="45"/>
        <v>1.0592611141446464E-2</v>
      </c>
      <c r="H185" s="19">
        <f t="shared" si="45"/>
        <v>0</v>
      </c>
      <c r="I185" s="19">
        <f t="shared" si="45"/>
        <v>0.61105265613577853</v>
      </c>
      <c r="J185" s="19">
        <f t="shared" si="45"/>
        <v>0.69408181820213022</v>
      </c>
    </row>
    <row r="186" spans="1:10" ht="28.9">
      <c r="A186" s="21" t="s">
        <v>62</v>
      </c>
      <c r="B186" s="8" t="s">
        <v>13</v>
      </c>
      <c r="C186" s="9">
        <v>222.56919499999998</v>
      </c>
      <c r="D186" s="10">
        <v>222.56919300000001</v>
      </c>
      <c r="E186" s="11">
        <v>222.56919500000001</v>
      </c>
      <c r="F186" s="9">
        <v>222.56919900000003</v>
      </c>
      <c r="G186" s="9">
        <v>222.569199</v>
      </c>
      <c r="H186" s="9">
        <v>222.5692</v>
      </c>
      <c r="I186" s="9">
        <v>222.56920000000002</v>
      </c>
      <c r="J186" s="9">
        <v>222.56920100000002</v>
      </c>
    </row>
    <row r="187" spans="1:10">
      <c r="A187" s="21" t="s">
        <v>62</v>
      </c>
      <c r="B187" s="12" t="s">
        <v>14</v>
      </c>
      <c r="C187" s="9">
        <v>13.909835999999999</v>
      </c>
      <c r="D187" s="10">
        <v>0.83501800000000004</v>
      </c>
      <c r="E187" s="11">
        <v>17.851815999999999</v>
      </c>
      <c r="F187" s="9">
        <v>13.303552</v>
      </c>
      <c r="G187" s="9">
        <v>11.732400000000002</v>
      </c>
      <c r="H187" s="9">
        <v>0</v>
      </c>
      <c r="I187" s="9">
        <v>123.14529</v>
      </c>
      <c r="J187" s="9">
        <v>133.35170900000003</v>
      </c>
    </row>
    <row r="188" spans="1:10">
      <c r="A188" s="21" t="s">
        <v>62</v>
      </c>
      <c r="B188" s="12" t="s">
        <v>15</v>
      </c>
      <c r="C188" s="9">
        <v>208.65935899999999</v>
      </c>
      <c r="D188" s="10">
        <v>221.73417500000002</v>
      </c>
      <c r="E188" s="11">
        <v>204.71737899999999</v>
      </c>
      <c r="F188" s="9">
        <v>209.26564700000003</v>
      </c>
      <c r="G188" s="9">
        <v>210.83679899999998</v>
      </c>
      <c r="H188" s="9">
        <v>222.5692</v>
      </c>
      <c r="I188" s="9">
        <v>99.423910000000021</v>
      </c>
      <c r="J188" s="9">
        <v>89.217491999999993</v>
      </c>
    </row>
    <row r="189" spans="1:10">
      <c r="A189" s="21" t="s">
        <v>62</v>
      </c>
      <c r="B189" s="13" t="s">
        <v>16</v>
      </c>
      <c r="C189" s="19">
        <f>C187/C186</f>
        <v>6.2496681088324013E-2</v>
      </c>
      <c r="D189" s="19">
        <f t="shared" ref="D189:J189" si="46">D187/D186</f>
        <v>3.75172317760976E-3</v>
      </c>
      <c r="E189" s="19">
        <f t="shared" si="46"/>
        <v>8.0207937131641233E-2</v>
      </c>
      <c r="F189" s="19">
        <f t="shared" si="46"/>
        <v>5.9772655245077279E-2</v>
      </c>
      <c r="G189" s="19">
        <f t="shared" si="46"/>
        <v>5.2713493388633716E-2</v>
      </c>
      <c r="H189" s="19">
        <f t="shared" si="46"/>
        <v>0</v>
      </c>
      <c r="I189" s="19">
        <f t="shared" si="46"/>
        <v>0.55328989815302387</v>
      </c>
      <c r="J189" s="19">
        <f t="shared" si="46"/>
        <v>0.59914717939792583</v>
      </c>
    </row>
    <row r="190" spans="1:10" ht="28.9">
      <c r="A190" s="7" t="s">
        <v>63</v>
      </c>
      <c r="B190" s="8" t="s">
        <v>13</v>
      </c>
      <c r="C190" s="9">
        <v>136.69772399999999</v>
      </c>
      <c r="D190" s="10">
        <v>136.697723</v>
      </c>
      <c r="E190" s="11">
        <v>136.69772399999999</v>
      </c>
      <c r="F190" s="9">
        <v>136.69772399999999</v>
      </c>
      <c r="G190" s="9">
        <v>136.69772400000002</v>
      </c>
      <c r="H190" s="9">
        <v>136.69772399999999</v>
      </c>
      <c r="I190" s="9">
        <v>136.697723</v>
      </c>
      <c r="J190" s="9">
        <v>136.697723</v>
      </c>
    </row>
    <row r="191" spans="1:10">
      <c r="A191" s="7" t="s">
        <v>63</v>
      </c>
      <c r="B191" s="12" t="s">
        <v>14</v>
      </c>
      <c r="C191" s="9">
        <v>0</v>
      </c>
      <c r="D191" s="10">
        <v>48.075448000000002</v>
      </c>
      <c r="E191" s="11">
        <v>0</v>
      </c>
      <c r="F191" s="9">
        <v>2.886053</v>
      </c>
      <c r="G191" s="9">
        <v>3.0623269999999998</v>
      </c>
      <c r="H191" s="9">
        <v>0</v>
      </c>
      <c r="I191" s="9">
        <v>48.470672</v>
      </c>
      <c r="J191" s="9">
        <v>59.756664999999998</v>
      </c>
    </row>
    <row r="192" spans="1:10">
      <c r="A192" s="7" t="s">
        <v>63</v>
      </c>
      <c r="B192" s="12" t="s">
        <v>15</v>
      </c>
      <c r="C192" s="9">
        <v>136.69772399999999</v>
      </c>
      <c r="D192" s="10">
        <v>88.622275000000002</v>
      </c>
      <c r="E192" s="11">
        <v>136.69772399999999</v>
      </c>
      <c r="F192" s="9">
        <v>133.81167099999999</v>
      </c>
      <c r="G192" s="9">
        <v>133.63539700000001</v>
      </c>
      <c r="H192" s="9">
        <v>136.69772399999999</v>
      </c>
      <c r="I192" s="9">
        <v>88.227050999999989</v>
      </c>
      <c r="J192" s="9">
        <v>76.941057999999998</v>
      </c>
    </row>
    <row r="193" spans="1:10">
      <c r="A193" s="7" t="s">
        <v>63</v>
      </c>
      <c r="B193" s="13" t="s">
        <v>16</v>
      </c>
      <c r="C193" s="19">
        <f>C191/C190</f>
        <v>0</v>
      </c>
      <c r="D193" s="19">
        <f t="shared" ref="D193:J193" si="47">D191/D190</f>
        <v>0.3516916518060802</v>
      </c>
      <c r="E193" s="19">
        <f t="shared" si="47"/>
        <v>0</v>
      </c>
      <c r="F193" s="19">
        <f t="shared" si="47"/>
        <v>2.1112663148656376E-2</v>
      </c>
      <c r="G193" s="19">
        <f t="shared" si="47"/>
        <v>2.2402179863653029E-2</v>
      </c>
      <c r="H193" s="19">
        <f t="shared" si="47"/>
        <v>0</v>
      </c>
      <c r="I193" s="19">
        <f t="shared" si="47"/>
        <v>0.35458287772650027</v>
      </c>
      <c r="J193" s="19">
        <f t="shared" si="47"/>
        <v>0.43714455287598314</v>
      </c>
    </row>
    <row r="194" spans="1:10" ht="28.9">
      <c r="A194" s="21" t="s">
        <v>64</v>
      </c>
      <c r="B194" s="8" t="s">
        <v>13</v>
      </c>
      <c r="C194" s="9">
        <v>3859.2947979999999</v>
      </c>
      <c r="D194" s="10">
        <v>3859.2947950000002</v>
      </c>
      <c r="E194" s="11">
        <v>3859.2948000000001</v>
      </c>
      <c r="F194" s="9">
        <v>3859.2948109999998</v>
      </c>
      <c r="G194" s="9">
        <v>3859.2948069999998</v>
      </c>
      <c r="H194" s="9">
        <v>3859.2948020000008</v>
      </c>
      <c r="I194" s="9">
        <v>3859.2948049999995</v>
      </c>
      <c r="J194" s="9">
        <v>3859.2948080000001</v>
      </c>
    </row>
    <row r="195" spans="1:10">
      <c r="A195" s="21" t="s">
        <v>64</v>
      </c>
      <c r="B195" s="12" t="s">
        <v>14</v>
      </c>
      <c r="C195" s="9">
        <v>0.291574</v>
      </c>
      <c r="D195" s="10">
        <v>1662.9893749999999</v>
      </c>
      <c r="E195" s="11">
        <v>1.243207</v>
      </c>
      <c r="F195" s="9">
        <v>51.503505000000011</v>
      </c>
      <c r="G195" s="9">
        <v>37.95279</v>
      </c>
      <c r="H195" s="9">
        <v>102.01073999999998</v>
      </c>
      <c r="I195" s="9">
        <v>1733.0591770000001</v>
      </c>
      <c r="J195" s="9">
        <v>1737.3005739999996</v>
      </c>
    </row>
    <row r="196" spans="1:10">
      <c r="A196" s="21" t="s">
        <v>64</v>
      </c>
      <c r="B196" s="12" t="s">
        <v>15</v>
      </c>
      <c r="C196" s="9">
        <v>3859.003224</v>
      </c>
      <c r="D196" s="10">
        <v>2196.3054200000006</v>
      </c>
      <c r="E196" s="11">
        <v>3858.0515930000001</v>
      </c>
      <c r="F196" s="9">
        <v>3807.7913059999996</v>
      </c>
      <c r="G196" s="9">
        <v>3821.3420169999999</v>
      </c>
      <c r="H196" s="9">
        <v>3757.2840620000006</v>
      </c>
      <c r="I196" s="9">
        <v>2126.2356279999995</v>
      </c>
      <c r="J196" s="9">
        <v>2121.9942340000007</v>
      </c>
    </row>
    <row r="197" spans="1:10">
      <c r="A197" s="21" t="s">
        <v>64</v>
      </c>
      <c r="B197" s="13" t="s">
        <v>16</v>
      </c>
      <c r="C197" s="19">
        <f>C195/C194</f>
        <v>7.5551108495547489E-5</v>
      </c>
      <c r="D197" s="19">
        <f t="shared" ref="D197:J197" si="48">D195/D194</f>
        <v>0.43090498739679711</v>
      </c>
      <c r="E197" s="19">
        <f t="shared" si="48"/>
        <v>3.2213320423202702E-4</v>
      </c>
      <c r="F197" s="19">
        <f t="shared" si="48"/>
        <v>1.3345315017966897E-2</v>
      </c>
      <c r="G197" s="19">
        <f t="shared" si="48"/>
        <v>9.8341256364144879E-3</v>
      </c>
      <c r="H197" s="19">
        <f t="shared" si="48"/>
        <v>2.6432481899836987E-2</v>
      </c>
      <c r="I197" s="19">
        <f t="shared" si="48"/>
        <v>0.44906110172114727</v>
      </c>
      <c r="J197" s="19">
        <f t="shared" si="48"/>
        <v>0.45016010966529912</v>
      </c>
    </row>
    <row r="198" spans="1:10" ht="28.9">
      <c r="A198" s="21" t="s">
        <v>65</v>
      </c>
      <c r="B198" s="8" t="s">
        <v>13</v>
      </c>
      <c r="C198" s="9">
        <v>190.771501</v>
      </c>
      <c r="D198" s="10">
        <v>190.771502</v>
      </c>
      <c r="E198" s="11">
        <v>190.771501</v>
      </c>
      <c r="F198" s="9">
        <v>190.7715</v>
      </c>
      <c r="G198" s="9">
        <v>190.7715</v>
      </c>
      <c r="H198" s="9">
        <v>190.771501</v>
      </c>
      <c r="I198" s="9">
        <v>190.77150099999997</v>
      </c>
      <c r="J198" s="9">
        <v>190.77149900000001</v>
      </c>
    </row>
    <row r="199" spans="1:10">
      <c r="A199" s="21" t="s">
        <v>65</v>
      </c>
      <c r="B199" s="12" t="s">
        <v>14</v>
      </c>
      <c r="C199" s="9">
        <v>0</v>
      </c>
      <c r="D199" s="10">
        <v>4.9501210000000002</v>
      </c>
      <c r="E199" s="11">
        <v>0</v>
      </c>
      <c r="F199" s="9">
        <v>1.5877979999999998</v>
      </c>
      <c r="G199" s="9">
        <v>0.95842300000000002</v>
      </c>
      <c r="H199" s="9">
        <v>15.696999</v>
      </c>
      <c r="I199" s="9">
        <v>140.84704199999999</v>
      </c>
      <c r="J199" s="9">
        <v>146.122749</v>
      </c>
    </row>
    <row r="200" spans="1:10">
      <c r="A200" s="21" t="s">
        <v>65</v>
      </c>
      <c r="B200" s="12" t="s">
        <v>15</v>
      </c>
      <c r="C200" s="9">
        <v>190.771501</v>
      </c>
      <c r="D200" s="10">
        <v>185.821381</v>
      </c>
      <c r="E200" s="11">
        <v>190.771501</v>
      </c>
      <c r="F200" s="9">
        <v>189.18370200000001</v>
      </c>
      <c r="G200" s="9">
        <v>189.81307699999999</v>
      </c>
      <c r="H200" s="9">
        <v>175.074502</v>
      </c>
      <c r="I200" s="9">
        <v>49.924458999999985</v>
      </c>
      <c r="J200" s="9">
        <v>44.648750000000007</v>
      </c>
    </row>
    <row r="201" spans="1:10">
      <c r="A201" s="21" t="s">
        <v>65</v>
      </c>
      <c r="B201" s="13" t="s">
        <v>16</v>
      </c>
      <c r="C201" s="19">
        <f>C199/C198</f>
        <v>0</v>
      </c>
      <c r="D201" s="19">
        <f t="shared" ref="D201:J201" si="49">D199/D198</f>
        <v>2.594790599279341E-2</v>
      </c>
      <c r="E201" s="19">
        <f t="shared" si="49"/>
        <v>0</v>
      </c>
      <c r="F201" s="19">
        <f t="shared" si="49"/>
        <v>8.3230356735675918E-3</v>
      </c>
      <c r="G201" s="19">
        <f t="shared" si="49"/>
        <v>5.0239317717793277E-3</v>
      </c>
      <c r="H201" s="19">
        <f t="shared" si="49"/>
        <v>8.2281676863254327E-2</v>
      </c>
      <c r="I201" s="19">
        <f t="shared" si="49"/>
        <v>0.73830232116274019</v>
      </c>
      <c r="J201" s="19">
        <f t="shared" si="49"/>
        <v>0.76595691581791259</v>
      </c>
    </row>
  </sheetData>
  <autoFilter ref="A1:J201" xr:uid="{08E98346-ADFA-49EA-801B-E01EE021B478}"/>
  <conditionalFormatting sqref="C5:J5">
    <cfRule type="top10" priority="110" percent="1" rank="10"/>
  </conditionalFormatting>
  <conditionalFormatting sqref="C9:J9">
    <cfRule type="top10" priority="109" percent="1" rank="10"/>
  </conditionalFormatting>
  <conditionalFormatting sqref="C13:J13">
    <cfRule type="top10" priority="108" percent="1" rank="10"/>
  </conditionalFormatting>
  <conditionalFormatting sqref="C17:J17">
    <cfRule type="top10" priority="107" percent="1" rank="10"/>
  </conditionalFormatting>
  <conditionalFormatting sqref="C21:J21">
    <cfRule type="top10" priority="106" percent="1" rank="10"/>
  </conditionalFormatting>
  <conditionalFormatting sqref="C25:J25">
    <cfRule type="top10" priority="105" percent="1" rank="10"/>
  </conditionalFormatting>
  <conditionalFormatting sqref="C29:J29">
    <cfRule type="top10" priority="104" percent="1" rank="10"/>
  </conditionalFormatting>
  <conditionalFormatting sqref="B5">
    <cfRule type="top10" priority="103" percent="1" rank="10"/>
  </conditionalFormatting>
  <conditionalFormatting sqref="B9">
    <cfRule type="top10" priority="102" percent="1" rank="10"/>
  </conditionalFormatting>
  <conditionalFormatting sqref="B13">
    <cfRule type="top10" priority="101" percent="1" rank="10"/>
  </conditionalFormatting>
  <conditionalFormatting sqref="B17">
    <cfRule type="top10" priority="100" percent="1" rank="10"/>
  </conditionalFormatting>
  <conditionalFormatting sqref="B21">
    <cfRule type="top10" priority="99" percent="1" rank="10"/>
  </conditionalFormatting>
  <conditionalFormatting sqref="B25">
    <cfRule type="top10" priority="98" percent="1" rank="10"/>
  </conditionalFormatting>
  <conditionalFormatting sqref="B29">
    <cfRule type="top10" priority="97" percent="1" rank="10"/>
  </conditionalFormatting>
  <conditionalFormatting sqref="B33">
    <cfRule type="top10" priority="96" percent="1" rank="10"/>
  </conditionalFormatting>
  <conditionalFormatting sqref="B37">
    <cfRule type="top10" priority="95" percent="1" rank="10"/>
  </conditionalFormatting>
  <conditionalFormatting sqref="B41">
    <cfRule type="top10" priority="94" percent="1" rank="10"/>
  </conditionalFormatting>
  <conditionalFormatting sqref="B45">
    <cfRule type="top10" priority="93" percent="1" rank="10"/>
  </conditionalFormatting>
  <conditionalFormatting sqref="B49">
    <cfRule type="top10" priority="92" percent="1" rank="10"/>
  </conditionalFormatting>
  <conditionalFormatting sqref="B53">
    <cfRule type="top10" priority="91" percent="1" rank="10"/>
  </conditionalFormatting>
  <conditionalFormatting sqref="B57">
    <cfRule type="top10" priority="90" percent="1" rank="10"/>
  </conditionalFormatting>
  <conditionalFormatting sqref="B61">
    <cfRule type="top10" priority="89" percent="1" rank="10"/>
  </conditionalFormatting>
  <conditionalFormatting sqref="B65">
    <cfRule type="top10" priority="88" percent="1" rank="10"/>
  </conditionalFormatting>
  <conditionalFormatting sqref="B69">
    <cfRule type="top10" priority="87" percent="1" rank="10"/>
  </conditionalFormatting>
  <conditionalFormatting sqref="B73">
    <cfRule type="top10" priority="86" percent="1" rank="10"/>
  </conditionalFormatting>
  <conditionalFormatting sqref="B77">
    <cfRule type="top10" priority="85" percent="1" rank="10"/>
  </conditionalFormatting>
  <conditionalFormatting sqref="B81">
    <cfRule type="top10" priority="84" percent="1" rank="10"/>
  </conditionalFormatting>
  <conditionalFormatting sqref="B85">
    <cfRule type="top10" priority="83" percent="1" rank="10"/>
  </conditionalFormatting>
  <conditionalFormatting sqref="B89">
    <cfRule type="top10" priority="82" percent="1" rank="10"/>
  </conditionalFormatting>
  <conditionalFormatting sqref="B93">
    <cfRule type="top10" priority="81" percent="1" rank="10"/>
  </conditionalFormatting>
  <conditionalFormatting sqref="B97">
    <cfRule type="top10" priority="80" percent="1" rank="10"/>
  </conditionalFormatting>
  <conditionalFormatting sqref="B101">
    <cfRule type="top10" priority="79" percent="1" rank="10"/>
  </conditionalFormatting>
  <conditionalFormatting sqref="B105">
    <cfRule type="top10" priority="78" percent="1" rank="10"/>
  </conditionalFormatting>
  <conditionalFormatting sqref="B109">
    <cfRule type="top10" priority="77" percent="1" rank="10"/>
  </conditionalFormatting>
  <conditionalFormatting sqref="B113">
    <cfRule type="top10" priority="76" percent="1" rank="10"/>
  </conditionalFormatting>
  <conditionalFormatting sqref="B117">
    <cfRule type="top10" priority="75" percent="1" rank="10"/>
  </conditionalFormatting>
  <conditionalFormatting sqref="B121">
    <cfRule type="top10" priority="74" percent="1" rank="10"/>
  </conditionalFormatting>
  <conditionalFormatting sqref="B125">
    <cfRule type="top10" priority="73" percent="1" rank="10"/>
  </conditionalFormatting>
  <conditionalFormatting sqref="B129">
    <cfRule type="top10" priority="72" percent="1" rank="10"/>
  </conditionalFormatting>
  <conditionalFormatting sqref="B133">
    <cfRule type="top10" priority="71" percent="1" rank="10"/>
  </conditionalFormatting>
  <conditionalFormatting sqref="B137">
    <cfRule type="top10" priority="70" percent="1" rank="10"/>
  </conditionalFormatting>
  <conditionalFormatting sqref="B141">
    <cfRule type="top10" priority="69" percent="1" rank="10"/>
  </conditionalFormatting>
  <conditionalFormatting sqref="B145">
    <cfRule type="top10" priority="68" percent="1" rank="10"/>
  </conditionalFormatting>
  <conditionalFormatting sqref="B149">
    <cfRule type="top10" priority="67" percent="1" rank="10"/>
  </conditionalFormatting>
  <conditionalFormatting sqref="B153">
    <cfRule type="top10" priority="66" percent="1" rank="10"/>
  </conditionalFormatting>
  <conditionalFormatting sqref="B157">
    <cfRule type="top10" priority="65" percent="1" rank="10"/>
  </conditionalFormatting>
  <conditionalFormatting sqref="B161">
    <cfRule type="top10" priority="64" percent="1" rank="10"/>
  </conditionalFormatting>
  <conditionalFormatting sqref="B165">
    <cfRule type="top10" priority="63" percent="1" rank="10"/>
  </conditionalFormatting>
  <conditionalFormatting sqref="B169">
    <cfRule type="top10" priority="62" percent="1" rank="10"/>
  </conditionalFormatting>
  <conditionalFormatting sqref="B173">
    <cfRule type="top10" priority="61" percent="1" rank="10"/>
  </conditionalFormatting>
  <conditionalFormatting sqref="B177">
    <cfRule type="top10" priority="60" percent="1" rank="10"/>
  </conditionalFormatting>
  <conditionalFormatting sqref="B181">
    <cfRule type="top10" priority="59" percent="1" rank="10"/>
  </conditionalFormatting>
  <conditionalFormatting sqref="B185">
    <cfRule type="top10" priority="58" percent="1" rank="10"/>
  </conditionalFormatting>
  <conditionalFormatting sqref="B189">
    <cfRule type="top10" priority="57" percent="1" rank="10"/>
  </conditionalFormatting>
  <conditionalFormatting sqref="B193">
    <cfRule type="top10" priority="56" percent="1" rank="10"/>
  </conditionalFormatting>
  <conditionalFormatting sqref="B197">
    <cfRule type="top10" priority="55" percent="1" rank="10"/>
  </conditionalFormatting>
  <conditionalFormatting sqref="B201">
    <cfRule type="top10" priority="54" percent="1" rank="10"/>
  </conditionalFormatting>
  <conditionalFormatting sqref="B2:B1048576">
    <cfRule type="containsText" dxfId="26" priority="53" operator="containsText" text="APTITUD">
      <formula>NOT(ISERROR(SEARCH("APTITUD",B2)))</formula>
    </cfRule>
  </conditionalFormatting>
  <conditionalFormatting sqref="B13">
    <cfRule type="top10" priority="52" percent="1" rank="10"/>
  </conditionalFormatting>
  <conditionalFormatting sqref="B17">
    <cfRule type="top10" priority="51" percent="1" rank="10"/>
  </conditionalFormatting>
  <conditionalFormatting sqref="B21">
    <cfRule type="top10" priority="50" percent="1" rank="10"/>
  </conditionalFormatting>
  <conditionalFormatting sqref="B25">
    <cfRule type="top10" priority="49" percent="1" rank="10"/>
  </conditionalFormatting>
  <conditionalFormatting sqref="B29">
    <cfRule type="top10" priority="48" percent="1" rank="10"/>
  </conditionalFormatting>
  <conditionalFormatting sqref="B33">
    <cfRule type="top10" priority="47" percent="1" rank="10"/>
  </conditionalFormatting>
  <conditionalFormatting sqref="B37">
    <cfRule type="top10" priority="46" percent="1" rank="10"/>
  </conditionalFormatting>
  <conditionalFormatting sqref="B41">
    <cfRule type="top10" priority="45" percent="1" rank="10"/>
  </conditionalFormatting>
  <conditionalFormatting sqref="B45">
    <cfRule type="top10" priority="44" percent="1" rank="10"/>
  </conditionalFormatting>
  <conditionalFormatting sqref="B49">
    <cfRule type="top10" priority="43" percent="1" rank="10"/>
  </conditionalFormatting>
  <conditionalFormatting sqref="B53">
    <cfRule type="top10" priority="42" percent="1" rank="10"/>
  </conditionalFormatting>
  <conditionalFormatting sqref="B57 B53">
    <cfRule type="top10" priority="41" percent="1" rank="10"/>
  </conditionalFormatting>
  <conditionalFormatting sqref="B61">
    <cfRule type="top10" priority="40" percent="1" rank="10"/>
  </conditionalFormatting>
  <conditionalFormatting sqref="B65">
    <cfRule type="top10" priority="39" percent="1" rank="10"/>
  </conditionalFormatting>
  <conditionalFormatting sqref="B69">
    <cfRule type="top10" priority="38" percent="1" rank="10"/>
  </conditionalFormatting>
  <conditionalFormatting sqref="B73">
    <cfRule type="top10" priority="37" percent="1" rank="10"/>
  </conditionalFormatting>
  <conditionalFormatting sqref="B77">
    <cfRule type="top10" priority="36" percent="1" rank="10"/>
  </conditionalFormatting>
  <conditionalFormatting sqref="B81">
    <cfRule type="top10" priority="35" percent="1" rank="10"/>
  </conditionalFormatting>
  <conditionalFormatting sqref="B85">
    <cfRule type="top10" priority="34" percent="1" rank="10"/>
  </conditionalFormatting>
  <conditionalFormatting sqref="B89">
    <cfRule type="top10" priority="33" percent="1" rank="10"/>
  </conditionalFormatting>
  <conditionalFormatting sqref="B93">
    <cfRule type="top10" priority="32" percent="1" rank="10"/>
  </conditionalFormatting>
  <conditionalFormatting sqref="B97">
    <cfRule type="top10" priority="31" percent="1" rank="10"/>
  </conditionalFormatting>
  <conditionalFormatting sqref="B101">
    <cfRule type="top10" priority="30" percent="1" rank="10"/>
  </conditionalFormatting>
  <conditionalFormatting sqref="B105">
    <cfRule type="top10" priority="29" percent="1" rank="10"/>
  </conditionalFormatting>
  <conditionalFormatting sqref="B109">
    <cfRule type="top10" priority="28" percent="1" rank="10"/>
  </conditionalFormatting>
  <conditionalFormatting sqref="B113">
    <cfRule type="top10" priority="27" percent="1" rank="10"/>
  </conditionalFormatting>
  <conditionalFormatting sqref="B117">
    <cfRule type="top10" priority="26" percent="1" rank="10"/>
  </conditionalFormatting>
  <conditionalFormatting sqref="B121">
    <cfRule type="top10" priority="25" percent="1" rank="10"/>
  </conditionalFormatting>
  <conditionalFormatting sqref="B125">
    <cfRule type="top10" priority="24" percent="1" rank="10"/>
  </conditionalFormatting>
  <conditionalFormatting sqref="B129">
    <cfRule type="top10" priority="23" percent="1" rank="10"/>
  </conditionalFormatting>
  <conditionalFormatting sqref="B133">
    <cfRule type="top10" priority="22" percent="1" rank="10"/>
  </conditionalFormatting>
  <conditionalFormatting sqref="B137">
    <cfRule type="top10" priority="21" percent="1" rank="10"/>
  </conditionalFormatting>
  <conditionalFormatting sqref="B141">
    <cfRule type="top10" priority="20" percent="1" rank="10"/>
  </conditionalFormatting>
  <conditionalFormatting sqref="B145">
    <cfRule type="top10" priority="19" percent="1" rank="10"/>
  </conditionalFormatting>
  <conditionalFormatting sqref="B149">
    <cfRule type="top10" priority="18" percent="1" rank="10"/>
  </conditionalFormatting>
  <conditionalFormatting sqref="B153">
    <cfRule type="top10" priority="17" percent="1" rank="10"/>
  </conditionalFormatting>
  <conditionalFormatting sqref="B157">
    <cfRule type="top10" priority="16" percent="1" rank="10"/>
  </conditionalFormatting>
  <conditionalFormatting sqref="B161">
    <cfRule type="top10" priority="15" percent="1" rank="10"/>
  </conditionalFormatting>
  <conditionalFormatting sqref="B165">
    <cfRule type="top10" priority="14" percent="1" rank="10"/>
  </conditionalFormatting>
  <conditionalFormatting sqref="B169">
    <cfRule type="top10" priority="13" percent="1" rank="10"/>
  </conditionalFormatting>
  <conditionalFormatting sqref="B173">
    <cfRule type="top10" priority="12" percent="1" rank="10"/>
  </conditionalFormatting>
  <conditionalFormatting sqref="B177">
    <cfRule type="top10" priority="11" percent="1" rank="10"/>
  </conditionalFormatting>
  <conditionalFormatting sqref="B189">
    <cfRule type="top10" priority="10" percent="1" rank="10"/>
  </conditionalFormatting>
  <conditionalFormatting sqref="B185">
    <cfRule type="top10" priority="9" percent="1" rank="10"/>
  </conditionalFormatting>
  <conditionalFormatting sqref="B181">
    <cfRule type="top10" priority="8" percent="1" rank="10"/>
  </conditionalFormatting>
  <conditionalFormatting sqref="B193">
    <cfRule type="top10" priority="7" percent="1" rank="10"/>
  </conditionalFormatting>
  <conditionalFormatting sqref="B197">
    <cfRule type="top10" priority="6" percent="1" rank="10"/>
  </conditionalFormatting>
  <conditionalFormatting sqref="B201">
    <cfRule type="top10" priority="5" percent="1" rank="10"/>
  </conditionalFormatting>
  <conditionalFormatting sqref="B1:B1048576">
    <cfRule type="containsText" dxfId="25" priority="4" operator="containsText" text="APTITUD">
      <formula>NOT(ISERROR(SEARCH("APTITUD",B1)))</formula>
    </cfRule>
  </conditionalFormatting>
  <conditionalFormatting sqref="C5:J5 C9:J9 C13:J13 C17:J17 C21:J21 C25:J25 C29:J29 C33:J33 C37:J37 C41:J41">
    <cfRule type="cellIs" dxfId="24" priority="3" operator="greaterThan">
      <formula>0.25</formula>
    </cfRule>
  </conditionalFormatting>
  <conditionalFormatting sqref="C45:J45">
    <cfRule type="cellIs" dxfId="23" priority="2" operator="greaterThan">
      <formula>0.25</formula>
    </cfRule>
  </conditionalFormatting>
  <conditionalFormatting sqref="C49:J49 C53:J53 C57:J57 C61:J61 C65:J65 C69:J69 C73:J73 C77:J77 C81:J81 C85:J85 C89:J89 C93:J93 C97:J97 D101:J101 C105:J105 C109:J109 C113:J113 C117:J117 C121:J121 C125:J125 C129:J129 C133:J133 C137:J137 C141:J141 C145:J145 C149:J149 C153:J153 C157:J157 C161:J161 C165:J165 C169:J169 C173:J173 C177:J177 C181:J181 C185:J185 C189:J189 C193:J193 C197:J197 C201:J201">
    <cfRule type="cellIs" dxfId="22" priority="1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zoomScaleNormal="100" workbookViewId="0">
      <pane ySplit="1" topLeftCell="A5" activePane="bottomLeft" state="frozen"/>
      <selection pane="bottomLeft" activeCell="S35" sqref="S35"/>
    </sheetView>
  </sheetViews>
  <sheetFormatPr defaultColWidth="11.42578125" defaultRowHeight="15" customHeight="1"/>
  <cols>
    <col min="1" max="1" width="16.5703125" customWidth="1"/>
    <col min="11" max="11" width="9.140625"/>
    <col min="12" max="12" width="12.85546875" customWidth="1"/>
    <col min="13" max="13" width="17.7109375" customWidth="1"/>
    <col min="14" max="14" width="9.140625" style="2"/>
    <col min="15" max="15" width="63.42578125" customWidth="1"/>
    <col min="16" max="16" width="19.28515625" customWidth="1"/>
  </cols>
  <sheetData>
    <row r="1" spans="1:17" ht="14.45">
      <c r="A1" s="27" t="s">
        <v>0</v>
      </c>
      <c r="B1" s="28" t="s">
        <v>3</v>
      </c>
      <c r="C1" s="28" t="s">
        <v>66</v>
      </c>
      <c r="D1" s="28" t="s">
        <v>67</v>
      </c>
      <c r="E1" s="28" t="s">
        <v>68</v>
      </c>
      <c r="F1" s="28" t="s">
        <v>11</v>
      </c>
      <c r="G1" s="28" t="s">
        <v>69</v>
      </c>
      <c r="H1" s="28" t="s">
        <v>70</v>
      </c>
      <c r="I1" s="28" t="s">
        <v>71</v>
      </c>
      <c r="J1" s="28" t="s">
        <v>72</v>
      </c>
      <c r="K1" s="28" t="s">
        <v>73</v>
      </c>
      <c r="L1" s="28" t="s">
        <v>74</v>
      </c>
      <c r="M1" s="28" t="s">
        <v>75</v>
      </c>
      <c r="N1" s="4" t="s">
        <v>76</v>
      </c>
      <c r="O1" s="29" t="s">
        <v>77</v>
      </c>
    </row>
    <row r="2" spans="1:17" ht="14.45">
      <c r="A2" s="3" t="s">
        <v>12</v>
      </c>
      <c r="B2" s="24">
        <v>1</v>
      </c>
      <c r="C2" s="22">
        <v>1</v>
      </c>
      <c r="D2" s="22">
        <v>1</v>
      </c>
      <c r="E2" s="24">
        <v>1</v>
      </c>
      <c r="F2" s="24">
        <v>1</v>
      </c>
      <c r="G2" s="22">
        <v>1</v>
      </c>
      <c r="H2" s="24">
        <v>1</v>
      </c>
      <c r="I2" s="24">
        <v>1</v>
      </c>
      <c r="J2" s="24">
        <v>1</v>
      </c>
      <c r="K2" s="24">
        <v>1</v>
      </c>
      <c r="L2" s="24">
        <v>1</v>
      </c>
      <c r="M2" s="26">
        <v>1</v>
      </c>
      <c r="N2" s="1">
        <f>SUM(B2:M2)</f>
        <v>12</v>
      </c>
      <c r="P2" t="s">
        <v>75</v>
      </c>
      <c r="Q2">
        <v>19</v>
      </c>
    </row>
    <row r="3" spans="1:17" ht="14.45">
      <c r="A3" s="3" t="s">
        <v>17</v>
      </c>
      <c r="B3" s="24">
        <v>1</v>
      </c>
      <c r="C3" s="22">
        <v>1</v>
      </c>
      <c r="D3" s="22">
        <v>1</v>
      </c>
      <c r="E3" s="24">
        <v>1</v>
      </c>
      <c r="F3" s="24">
        <v>1</v>
      </c>
      <c r="G3" s="22">
        <v>1</v>
      </c>
      <c r="H3" s="24">
        <v>1</v>
      </c>
      <c r="I3" s="24">
        <v>1</v>
      </c>
      <c r="J3" s="24">
        <v>1</v>
      </c>
      <c r="K3" s="24">
        <v>1</v>
      </c>
      <c r="L3" s="24">
        <v>1</v>
      </c>
      <c r="M3" s="26">
        <v>1</v>
      </c>
      <c r="N3" s="1">
        <f t="shared" ref="N3:N51" si="0">SUM(B3:M3)</f>
        <v>12</v>
      </c>
      <c r="P3" t="s">
        <v>68</v>
      </c>
      <c r="Q3">
        <v>25</v>
      </c>
    </row>
    <row r="4" spans="1:17" ht="14.45">
      <c r="A4" s="3" t="s">
        <v>18</v>
      </c>
      <c r="B4" s="24">
        <v>1</v>
      </c>
      <c r="C4" s="22">
        <v>1</v>
      </c>
      <c r="D4" s="22">
        <v>1</v>
      </c>
      <c r="E4" s="24">
        <v>1</v>
      </c>
      <c r="F4" s="24">
        <v>1</v>
      </c>
      <c r="G4" s="22">
        <v>1</v>
      </c>
      <c r="H4" s="24">
        <v>1</v>
      </c>
      <c r="I4" s="24">
        <v>1</v>
      </c>
      <c r="J4" s="24">
        <v>1</v>
      </c>
      <c r="K4" s="24">
        <v>1</v>
      </c>
      <c r="L4" s="24">
        <v>1</v>
      </c>
      <c r="M4" s="26">
        <v>1</v>
      </c>
      <c r="N4" s="1">
        <f t="shared" si="0"/>
        <v>12</v>
      </c>
      <c r="P4" t="s">
        <v>11</v>
      </c>
      <c r="Q4">
        <v>33</v>
      </c>
    </row>
    <row r="5" spans="1:17" ht="14.45">
      <c r="A5" s="3" t="s">
        <v>19</v>
      </c>
      <c r="B5" s="24">
        <v>1</v>
      </c>
      <c r="C5" s="22">
        <v>1</v>
      </c>
      <c r="D5" s="22">
        <v>0</v>
      </c>
      <c r="E5" s="24">
        <v>1</v>
      </c>
      <c r="F5" s="24">
        <v>1</v>
      </c>
      <c r="G5" s="22">
        <v>1</v>
      </c>
      <c r="H5" s="24">
        <v>1</v>
      </c>
      <c r="I5" s="24">
        <v>1</v>
      </c>
      <c r="J5" s="24">
        <v>1</v>
      </c>
      <c r="K5" s="24">
        <v>1</v>
      </c>
      <c r="L5" s="24">
        <v>1</v>
      </c>
      <c r="M5" s="26">
        <v>1</v>
      </c>
      <c r="N5" s="1">
        <f t="shared" si="0"/>
        <v>11</v>
      </c>
      <c r="P5" t="s">
        <v>3</v>
      </c>
      <c r="Q5">
        <v>35</v>
      </c>
    </row>
    <row r="6" spans="1:17" ht="14.45">
      <c r="A6" s="3" t="s">
        <v>20</v>
      </c>
      <c r="B6" s="24">
        <v>1</v>
      </c>
      <c r="C6" s="22">
        <v>1</v>
      </c>
      <c r="D6" s="22">
        <v>1</v>
      </c>
      <c r="E6" s="24">
        <v>1</v>
      </c>
      <c r="F6" s="24">
        <v>1</v>
      </c>
      <c r="G6" s="22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6">
        <v>1</v>
      </c>
      <c r="N6" s="1">
        <f t="shared" si="0"/>
        <v>12</v>
      </c>
      <c r="P6" t="s">
        <v>78</v>
      </c>
      <c r="Q6">
        <v>36</v>
      </c>
    </row>
    <row r="7" spans="1:17" ht="14.45">
      <c r="A7" s="3" t="s">
        <v>21</v>
      </c>
      <c r="B7" s="24">
        <v>1</v>
      </c>
      <c r="C7" s="22">
        <v>1</v>
      </c>
      <c r="D7" s="22">
        <v>1</v>
      </c>
      <c r="E7" s="24">
        <v>1</v>
      </c>
      <c r="F7" s="24">
        <v>1</v>
      </c>
      <c r="G7" s="22">
        <v>1</v>
      </c>
      <c r="H7" s="24">
        <v>1</v>
      </c>
      <c r="I7" s="24">
        <v>1</v>
      </c>
      <c r="J7" s="24">
        <v>1</v>
      </c>
      <c r="K7" s="24">
        <v>1</v>
      </c>
      <c r="L7" s="24">
        <v>1</v>
      </c>
      <c r="M7" s="26">
        <v>1</v>
      </c>
      <c r="N7" s="1">
        <f t="shared" si="0"/>
        <v>12</v>
      </c>
      <c r="P7" t="s">
        <v>71</v>
      </c>
      <c r="Q7">
        <v>36</v>
      </c>
    </row>
    <row r="8" spans="1:17" ht="14.45">
      <c r="A8" s="3" t="s">
        <v>22</v>
      </c>
      <c r="B8" s="24">
        <v>1</v>
      </c>
      <c r="C8" s="22">
        <v>1</v>
      </c>
      <c r="D8" s="22">
        <v>1</v>
      </c>
      <c r="E8" s="24">
        <v>1</v>
      </c>
      <c r="F8" s="24">
        <v>1</v>
      </c>
      <c r="G8" s="22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6">
        <v>1</v>
      </c>
      <c r="N8" s="1">
        <f t="shared" si="0"/>
        <v>12</v>
      </c>
      <c r="P8" t="s">
        <v>79</v>
      </c>
      <c r="Q8">
        <v>39</v>
      </c>
    </row>
    <row r="9" spans="1:17" ht="14.45">
      <c r="A9" s="3" t="s">
        <v>23</v>
      </c>
      <c r="B9" s="24">
        <v>1</v>
      </c>
      <c r="C9" s="22">
        <v>1</v>
      </c>
      <c r="D9" s="22">
        <v>1</v>
      </c>
      <c r="E9" s="24">
        <v>1</v>
      </c>
      <c r="F9" s="24">
        <v>1</v>
      </c>
      <c r="G9" s="22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6">
        <v>0</v>
      </c>
      <c r="N9" s="1">
        <f t="shared" si="0"/>
        <v>11</v>
      </c>
      <c r="P9" t="s">
        <v>66</v>
      </c>
      <c r="Q9">
        <v>42</v>
      </c>
    </row>
    <row r="10" spans="1:17" ht="14.45">
      <c r="A10" s="3" t="s">
        <v>24</v>
      </c>
      <c r="B10" s="24">
        <v>1</v>
      </c>
      <c r="C10" s="22">
        <v>1</v>
      </c>
      <c r="D10" s="22">
        <v>1</v>
      </c>
      <c r="E10" s="24">
        <v>1</v>
      </c>
      <c r="F10" s="24">
        <v>1</v>
      </c>
      <c r="G10" s="22">
        <v>1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6">
        <v>1</v>
      </c>
      <c r="N10" s="1">
        <f t="shared" si="0"/>
        <v>12</v>
      </c>
      <c r="P10" t="s">
        <v>69</v>
      </c>
      <c r="Q10">
        <v>46</v>
      </c>
    </row>
    <row r="11" spans="1:17" ht="14.45">
      <c r="A11" s="3" t="s">
        <v>25</v>
      </c>
      <c r="B11" s="24">
        <v>1</v>
      </c>
      <c r="C11" s="22">
        <v>1</v>
      </c>
      <c r="D11" s="22">
        <v>1</v>
      </c>
      <c r="E11" s="24">
        <v>1</v>
      </c>
      <c r="F11" s="24">
        <v>1</v>
      </c>
      <c r="G11" s="22">
        <v>1</v>
      </c>
      <c r="H11" s="24">
        <v>1</v>
      </c>
      <c r="I11" s="24">
        <v>1</v>
      </c>
      <c r="J11" s="24">
        <v>1</v>
      </c>
      <c r="K11" s="24">
        <v>1</v>
      </c>
      <c r="L11" s="24">
        <v>1</v>
      </c>
      <c r="M11" s="26">
        <v>1</v>
      </c>
      <c r="N11" s="1">
        <f t="shared" si="0"/>
        <v>12</v>
      </c>
      <c r="P11" t="s">
        <v>72</v>
      </c>
      <c r="Q11">
        <v>50</v>
      </c>
    </row>
    <row r="12" spans="1:17" ht="14.45">
      <c r="A12" s="3" t="s">
        <v>26</v>
      </c>
      <c r="B12" s="24">
        <v>1</v>
      </c>
      <c r="C12" s="22">
        <v>1</v>
      </c>
      <c r="D12" s="22">
        <v>1</v>
      </c>
      <c r="E12" s="24">
        <v>0</v>
      </c>
      <c r="F12" s="24">
        <v>1</v>
      </c>
      <c r="G12" s="22">
        <v>1</v>
      </c>
      <c r="H12" s="24">
        <v>1</v>
      </c>
      <c r="I12" s="24">
        <v>1</v>
      </c>
      <c r="J12" s="24">
        <v>1</v>
      </c>
      <c r="K12" s="24">
        <v>1</v>
      </c>
      <c r="L12" s="24">
        <v>1</v>
      </c>
      <c r="M12" s="26">
        <v>0</v>
      </c>
      <c r="N12" s="1">
        <f t="shared" si="0"/>
        <v>10</v>
      </c>
      <c r="P12" t="s">
        <v>73</v>
      </c>
      <c r="Q12">
        <v>50</v>
      </c>
    </row>
    <row r="13" spans="1:17" ht="14.45">
      <c r="A13" s="3" t="s">
        <v>27</v>
      </c>
      <c r="B13" s="24">
        <v>0</v>
      </c>
      <c r="C13" s="22">
        <v>1</v>
      </c>
      <c r="D13" s="22">
        <v>1</v>
      </c>
      <c r="E13" s="24">
        <v>0</v>
      </c>
      <c r="F13" s="24">
        <v>0</v>
      </c>
      <c r="G13" s="22">
        <v>1</v>
      </c>
      <c r="H13" s="24">
        <v>1</v>
      </c>
      <c r="I13" s="24">
        <v>1</v>
      </c>
      <c r="J13" s="24">
        <v>1</v>
      </c>
      <c r="K13" s="24">
        <v>1</v>
      </c>
      <c r="L13" s="24">
        <v>1</v>
      </c>
      <c r="M13" s="26">
        <v>0</v>
      </c>
      <c r="N13" s="1">
        <f t="shared" si="0"/>
        <v>8</v>
      </c>
      <c r="P13" t="s">
        <v>74</v>
      </c>
      <c r="Q13">
        <v>50</v>
      </c>
    </row>
    <row r="14" spans="1:17" ht="14.45">
      <c r="A14" s="3" t="s">
        <v>28</v>
      </c>
      <c r="B14" s="24">
        <v>0</v>
      </c>
      <c r="C14" s="22">
        <v>1</v>
      </c>
      <c r="D14" s="22">
        <v>1</v>
      </c>
      <c r="E14" s="24">
        <v>1</v>
      </c>
      <c r="F14" s="24">
        <v>0</v>
      </c>
      <c r="G14" s="22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6">
        <v>1</v>
      </c>
      <c r="N14" s="1">
        <f t="shared" si="0"/>
        <v>10</v>
      </c>
    </row>
    <row r="15" spans="1:17" ht="14.45">
      <c r="A15" s="3" t="s">
        <v>29</v>
      </c>
      <c r="B15" s="24">
        <v>1</v>
      </c>
      <c r="C15" s="22">
        <v>1</v>
      </c>
      <c r="D15" s="22">
        <v>1</v>
      </c>
      <c r="E15" s="24">
        <v>1</v>
      </c>
      <c r="F15" s="24">
        <v>1</v>
      </c>
      <c r="G15" s="22">
        <v>1</v>
      </c>
      <c r="H15" s="24">
        <v>1</v>
      </c>
      <c r="I15" s="24">
        <v>1</v>
      </c>
      <c r="J15" s="24">
        <v>1</v>
      </c>
      <c r="K15" s="24">
        <v>1</v>
      </c>
      <c r="L15" s="24">
        <v>1</v>
      </c>
      <c r="M15" s="26">
        <v>1</v>
      </c>
      <c r="N15" s="1">
        <f t="shared" si="0"/>
        <v>12</v>
      </c>
    </row>
    <row r="16" spans="1:17" ht="14.45">
      <c r="A16" s="3" t="s">
        <v>30</v>
      </c>
      <c r="B16" s="24">
        <v>0</v>
      </c>
      <c r="C16" s="22">
        <v>1</v>
      </c>
      <c r="D16" s="22">
        <v>1</v>
      </c>
      <c r="E16" s="24">
        <v>1</v>
      </c>
      <c r="F16" s="24">
        <v>0</v>
      </c>
      <c r="G16" s="22">
        <v>1</v>
      </c>
      <c r="H16" s="24">
        <v>1</v>
      </c>
      <c r="I16" s="24">
        <v>1</v>
      </c>
      <c r="J16" s="24">
        <v>1</v>
      </c>
      <c r="K16" s="24">
        <v>1</v>
      </c>
      <c r="L16" s="24">
        <v>1</v>
      </c>
      <c r="M16" s="26">
        <v>1</v>
      </c>
      <c r="N16" s="1">
        <f t="shared" si="0"/>
        <v>10</v>
      </c>
    </row>
    <row r="17" spans="1:14" ht="14.45">
      <c r="A17" s="3" t="s">
        <v>31</v>
      </c>
      <c r="B17" s="24">
        <v>0</v>
      </c>
      <c r="C17" s="22">
        <v>1</v>
      </c>
      <c r="D17" s="22">
        <v>1</v>
      </c>
      <c r="E17" s="24">
        <v>1</v>
      </c>
      <c r="F17" s="24">
        <v>0</v>
      </c>
      <c r="G17" s="22">
        <v>1</v>
      </c>
      <c r="H17" s="24">
        <v>1</v>
      </c>
      <c r="I17" s="24">
        <v>1</v>
      </c>
      <c r="J17" s="24">
        <v>1</v>
      </c>
      <c r="K17" s="24">
        <v>1</v>
      </c>
      <c r="L17" s="24">
        <v>1</v>
      </c>
      <c r="M17" s="26">
        <v>1</v>
      </c>
      <c r="N17" s="1">
        <f t="shared" si="0"/>
        <v>10</v>
      </c>
    </row>
    <row r="18" spans="1:14" ht="14.45">
      <c r="A18" s="3" t="s">
        <v>32</v>
      </c>
      <c r="B18" s="24">
        <v>1</v>
      </c>
      <c r="C18" s="22">
        <v>1</v>
      </c>
      <c r="D18" s="22">
        <v>1</v>
      </c>
      <c r="E18" s="24">
        <v>1</v>
      </c>
      <c r="F18" s="24">
        <v>0</v>
      </c>
      <c r="G18" s="22">
        <v>1</v>
      </c>
      <c r="H18" s="24">
        <v>1</v>
      </c>
      <c r="I18" s="24">
        <v>1</v>
      </c>
      <c r="J18" s="24">
        <v>1</v>
      </c>
      <c r="K18" s="24">
        <v>1</v>
      </c>
      <c r="L18" s="24">
        <v>1</v>
      </c>
      <c r="M18" s="26">
        <v>1</v>
      </c>
      <c r="N18" s="1">
        <f t="shared" si="0"/>
        <v>11</v>
      </c>
    </row>
    <row r="19" spans="1:14" ht="14.45">
      <c r="A19" s="3" t="s">
        <v>33</v>
      </c>
      <c r="B19" s="24">
        <v>1</v>
      </c>
      <c r="C19" s="22">
        <v>1</v>
      </c>
      <c r="D19" s="22">
        <v>1</v>
      </c>
      <c r="E19" s="24">
        <v>0</v>
      </c>
      <c r="F19" s="24">
        <v>1</v>
      </c>
      <c r="G19" s="22">
        <v>1</v>
      </c>
      <c r="H19" s="24">
        <v>1</v>
      </c>
      <c r="I19" s="24">
        <v>1</v>
      </c>
      <c r="J19" s="24">
        <v>1</v>
      </c>
      <c r="K19" s="24">
        <v>1</v>
      </c>
      <c r="L19" s="24">
        <v>1</v>
      </c>
      <c r="M19" s="26">
        <v>0</v>
      </c>
      <c r="N19" s="1">
        <f>SUM(B19:M19)</f>
        <v>10</v>
      </c>
    </row>
    <row r="20" spans="1:14" ht="14.45">
      <c r="A20" s="3" t="s">
        <v>34</v>
      </c>
      <c r="B20" s="24">
        <v>1</v>
      </c>
      <c r="C20" s="22">
        <v>1</v>
      </c>
      <c r="D20" s="22">
        <v>1</v>
      </c>
      <c r="E20" s="24">
        <v>1</v>
      </c>
      <c r="F20" s="24">
        <v>1</v>
      </c>
      <c r="G20" s="22">
        <v>1</v>
      </c>
      <c r="H20" s="24">
        <v>1</v>
      </c>
      <c r="I20" s="24">
        <v>1</v>
      </c>
      <c r="J20" s="24">
        <v>1</v>
      </c>
      <c r="K20" s="24">
        <v>1</v>
      </c>
      <c r="L20" s="24">
        <v>1</v>
      </c>
      <c r="M20" s="26">
        <v>0</v>
      </c>
      <c r="N20" s="1">
        <f t="shared" si="0"/>
        <v>11</v>
      </c>
    </row>
    <row r="21" spans="1:14" ht="14.45">
      <c r="A21" s="3" t="s">
        <v>35</v>
      </c>
      <c r="B21" s="24">
        <v>0</v>
      </c>
      <c r="C21" s="22">
        <v>1</v>
      </c>
      <c r="D21" s="22">
        <v>1</v>
      </c>
      <c r="E21" s="24">
        <v>0</v>
      </c>
      <c r="F21" s="24">
        <v>0</v>
      </c>
      <c r="G21" s="22">
        <v>1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6">
        <v>1</v>
      </c>
      <c r="N21" s="1">
        <f t="shared" si="0"/>
        <v>9</v>
      </c>
    </row>
    <row r="22" spans="1:14" ht="14.45">
      <c r="A22" s="3" t="s">
        <v>36</v>
      </c>
      <c r="B22" s="24">
        <v>0</v>
      </c>
      <c r="C22" s="22">
        <v>1</v>
      </c>
      <c r="D22" s="22">
        <v>1</v>
      </c>
      <c r="E22" s="24">
        <v>0</v>
      </c>
      <c r="F22" s="24">
        <v>0</v>
      </c>
      <c r="G22" s="22">
        <v>1</v>
      </c>
      <c r="H22" s="24">
        <v>1</v>
      </c>
      <c r="I22" s="24">
        <v>1</v>
      </c>
      <c r="J22" s="24">
        <v>1</v>
      </c>
      <c r="K22" s="24">
        <v>1</v>
      </c>
      <c r="L22" s="24">
        <v>1</v>
      </c>
      <c r="M22" s="26">
        <v>0</v>
      </c>
      <c r="N22" s="1">
        <f t="shared" si="0"/>
        <v>8</v>
      </c>
    </row>
    <row r="23" spans="1:14" ht="14.45">
      <c r="A23" s="3" t="s">
        <v>37</v>
      </c>
      <c r="B23" s="24">
        <v>0</v>
      </c>
      <c r="C23" s="22">
        <v>1</v>
      </c>
      <c r="D23" s="22">
        <v>1</v>
      </c>
      <c r="E23" s="24">
        <v>1</v>
      </c>
      <c r="F23" s="24">
        <v>0</v>
      </c>
      <c r="G23" s="22">
        <v>1</v>
      </c>
      <c r="H23" s="24">
        <v>0</v>
      </c>
      <c r="I23" s="24">
        <v>0</v>
      </c>
      <c r="J23" s="24">
        <v>1</v>
      </c>
      <c r="K23" s="24">
        <v>1</v>
      </c>
      <c r="L23" s="24">
        <v>1</v>
      </c>
      <c r="M23" s="26">
        <v>1</v>
      </c>
      <c r="N23" s="1">
        <f t="shared" si="0"/>
        <v>8</v>
      </c>
    </row>
    <row r="24" spans="1:14" ht="14.45">
      <c r="A24" s="3" t="s">
        <v>38</v>
      </c>
      <c r="B24" s="24">
        <v>1</v>
      </c>
      <c r="C24" s="22">
        <v>1</v>
      </c>
      <c r="D24" s="22">
        <v>1</v>
      </c>
      <c r="E24" s="24">
        <v>0</v>
      </c>
      <c r="F24" s="24">
        <v>1</v>
      </c>
      <c r="G24" s="22">
        <v>1</v>
      </c>
      <c r="H24" s="24">
        <v>1</v>
      </c>
      <c r="I24" s="24">
        <v>1</v>
      </c>
      <c r="J24" s="24">
        <v>1</v>
      </c>
      <c r="K24" s="24">
        <v>1</v>
      </c>
      <c r="L24" s="24">
        <v>1</v>
      </c>
      <c r="M24" s="26">
        <v>0</v>
      </c>
      <c r="N24" s="1">
        <f t="shared" si="0"/>
        <v>10</v>
      </c>
    </row>
    <row r="25" spans="1:14" ht="14.45">
      <c r="A25" s="3" t="s">
        <v>39</v>
      </c>
      <c r="B25" s="24">
        <v>1</v>
      </c>
      <c r="C25" s="22">
        <v>1</v>
      </c>
      <c r="D25" s="22">
        <v>1</v>
      </c>
      <c r="E25" s="24">
        <v>0</v>
      </c>
      <c r="F25" s="24">
        <v>1</v>
      </c>
      <c r="G25" s="22">
        <v>1</v>
      </c>
      <c r="H25" s="24">
        <v>1</v>
      </c>
      <c r="I25" s="24">
        <v>1</v>
      </c>
      <c r="J25" s="24">
        <v>1</v>
      </c>
      <c r="K25" s="24">
        <v>1</v>
      </c>
      <c r="L25" s="24">
        <v>1</v>
      </c>
      <c r="M25" s="26">
        <v>0</v>
      </c>
      <c r="N25" s="1">
        <f t="shared" si="0"/>
        <v>10</v>
      </c>
    </row>
    <row r="26" spans="1:14" ht="14.45">
      <c r="A26" s="3" t="s">
        <v>40</v>
      </c>
      <c r="B26" s="24">
        <v>0</v>
      </c>
      <c r="C26" s="22">
        <v>1</v>
      </c>
      <c r="D26" s="22">
        <v>1</v>
      </c>
      <c r="E26" s="24">
        <v>1</v>
      </c>
      <c r="F26" s="24">
        <v>0</v>
      </c>
      <c r="G26" s="22">
        <v>1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6">
        <v>1</v>
      </c>
      <c r="N26" s="1">
        <f t="shared" si="0"/>
        <v>10</v>
      </c>
    </row>
    <row r="27" spans="1:14" ht="14.45">
      <c r="A27" s="3" t="s">
        <v>41</v>
      </c>
      <c r="B27" s="24">
        <v>0</v>
      </c>
      <c r="C27" s="22">
        <v>1</v>
      </c>
      <c r="D27" s="22">
        <v>1</v>
      </c>
      <c r="E27" s="24">
        <v>0</v>
      </c>
      <c r="F27" s="24">
        <v>0</v>
      </c>
      <c r="G27" s="22">
        <v>1</v>
      </c>
      <c r="H27" s="24">
        <v>0</v>
      </c>
      <c r="I27" s="24">
        <v>0</v>
      </c>
      <c r="J27" s="24">
        <v>1</v>
      </c>
      <c r="K27" s="24">
        <v>1</v>
      </c>
      <c r="L27" s="24">
        <v>1</v>
      </c>
      <c r="M27" s="26">
        <v>1</v>
      </c>
      <c r="N27" s="1">
        <f t="shared" si="0"/>
        <v>7</v>
      </c>
    </row>
    <row r="28" spans="1:14" ht="14.45">
      <c r="A28" s="3" t="s">
        <v>42</v>
      </c>
      <c r="B28" s="24">
        <v>1</v>
      </c>
      <c r="C28" s="22">
        <v>1</v>
      </c>
      <c r="D28" s="22">
        <v>1</v>
      </c>
      <c r="E28" s="24">
        <v>0</v>
      </c>
      <c r="F28" s="24">
        <v>1</v>
      </c>
      <c r="G28" s="22">
        <v>1</v>
      </c>
      <c r="H28" s="24">
        <v>1</v>
      </c>
      <c r="I28" s="24">
        <v>1</v>
      </c>
      <c r="J28" s="24">
        <v>1</v>
      </c>
      <c r="K28" s="24">
        <v>1</v>
      </c>
      <c r="L28" s="24">
        <v>1</v>
      </c>
      <c r="M28" s="26">
        <v>0</v>
      </c>
      <c r="N28" s="1">
        <f t="shared" si="0"/>
        <v>10</v>
      </c>
    </row>
    <row r="29" spans="1:14" ht="14.45">
      <c r="A29" s="3" t="s">
        <v>43</v>
      </c>
      <c r="B29" s="24">
        <v>1</v>
      </c>
      <c r="C29" s="22">
        <v>1</v>
      </c>
      <c r="D29" s="22">
        <v>1</v>
      </c>
      <c r="E29" s="24">
        <v>0</v>
      </c>
      <c r="F29" s="24">
        <v>1</v>
      </c>
      <c r="G29" s="22">
        <v>1</v>
      </c>
      <c r="H29" s="24">
        <v>1</v>
      </c>
      <c r="I29" s="24">
        <v>1</v>
      </c>
      <c r="J29" s="24">
        <v>1</v>
      </c>
      <c r="K29" s="24">
        <v>1</v>
      </c>
      <c r="L29" s="24">
        <v>1</v>
      </c>
      <c r="M29" s="26">
        <v>0</v>
      </c>
      <c r="N29" s="1">
        <f t="shared" si="0"/>
        <v>10</v>
      </c>
    </row>
    <row r="30" spans="1:14" ht="14.45">
      <c r="A30" s="3" t="s">
        <v>44</v>
      </c>
      <c r="B30" s="24">
        <v>1</v>
      </c>
      <c r="C30" s="22">
        <v>1</v>
      </c>
      <c r="D30" s="22">
        <v>1</v>
      </c>
      <c r="E30" s="24">
        <v>0</v>
      </c>
      <c r="F30" s="24">
        <v>1</v>
      </c>
      <c r="G30" s="22">
        <v>1</v>
      </c>
      <c r="H30" s="24">
        <v>1</v>
      </c>
      <c r="I30" s="24">
        <v>1</v>
      </c>
      <c r="J30" s="24">
        <v>1</v>
      </c>
      <c r="K30" s="24">
        <v>1</v>
      </c>
      <c r="L30" s="24">
        <v>1</v>
      </c>
      <c r="M30" s="26">
        <v>0</v>
      </c>
      <c r="N30" s="1">
        <f t="shared" si="0"/>
        <v>10</v>
      </c>
    </row>
    <row r="31" spans="1:14" ht="14.45">
      <c r="A31" s="3" t="s">
        <v>45</v>
      </c>
      <c r="B31" s="24">
        <v>1</v>
      </c>
      <c r="C31" s="22">
        <v>1</v>
      </c>
      <c r="D31" s="22">
        <v>1</v>
      </c>
      <c r="E31" s="24">
        <v>0</v>
      </c>
      <c r="F31" s="24">
        <v>1</v>
      </c>
      <c r="G31" s="22">
        <v>1</v>
      </c>
      <c r="H31" s="24">
        <v>1</v>
      </c>
      <c r="I31" s="24">
        <v>1</v>
      </c>
      <c r="J31" s="24">
        <v>1</v>
      </c>
      <c r="K31" s="24">
        <v>1</v>
      </c>
      <c r="L31" s="24">
        <v>1</v>
      </c>
      <c r="M31" s="26">
        <v>0</v>
      </c>
      <c r="N31" s="1">
        <f t="shared" si="0"/>
        <v>10</v>
      </c>
    </row>
    <row r="32" spans="1:14" ht="14.45">
      <c r="A32" s="3" t="s">
        <v>46</v>
      </c>
      <c r="B32" s="24">
        <v>0</v>
      </c>
      <c r="C32" s="22">
        <v>1</v>
      </c>
      <c r="D32" s="22">
        <v>0</v>
      </c>
      <c r="E32" s="24">
        <v>1</v>
      </c>
      <c r="F32" s="24">
        <v>0</v>
      </c>
      <c r="G32" s="22">
        <v>1</v>
      </c>
      <c r="H32" s="24">
        <v>1</v>
      </c>
      <c r="I32" s="24">
        <v>1</v>
      </c>
      <c r="J32" s="24">
        <v>1</v>
      </c>
      <c r="K32" s="24">
        <v>1</v>
      </c>
      <c r="L32" s="24">
        <v>1</v>
      </c>
      <c r="M32" s="26">
        <v>0</v>
      </c>
      <c r="N32" s="1">
        <f t="shared" si="0"/>
        <v>8</v>
      </c>
    </row>
    <row r="33" spans="1:15" ht="14.45">
      <c r="A33" s="3" t="s">
        <v>47</v>
      </c>
      <c r="B33" s="24">
        <v>1</v>
      </c>
      <c r="C33" s="22">
        <v>1</v>
      </c>
      <c r="D33" s="22">
        <v>1</v>
      </c>
      <c r="E33" s="24">
        <v>1</v>
      </c>
      <c r="F33" s="24">
        <v>1</v>
      </c>
      <c r="G33" s="22">
        <v>1</v>
      </c>
      <c r="H33" s="24">
        <v>1</v>
      </c>
      <c r="I33" s="24">
        <v>1</v>
      </c>
      <c r="J33" s="24">
        <v>1</v>
      </c>
      <c r="K33" s="24">
        <v>1</v>
      </c>
      <c r="L33" s="24">
        <v>1</v>
      </c>
      <c r="M33" s="26">
        <v>0</v>
      </c>
      <c r="N33" s="1">
        <f t="shared" si="0"/>
        <v>11</v>
      </c>
    </row>
    <row r="34" spans="1:15" ht="14.45">
      <c r="A34" s="3" t="s">
        <v>48</v>
      </c>
      <c r="B34" s="24">
        <v>1</v>
      </c>
      <c r="C34" s="22">
        <v>1</v>
      </c>
      <c r="D34" s="22">
        <v>1</v>
      </c>
      <c r="E34" s="24">
        <v>0</v>
      </c>
      <c r="F34" s="24">
        <v>1</v>
      </c>
      <c r="G34" s="22">
        <v>1</v>
      </c>
      <c r="H34" s="24">
        <v>1</v>
      </c>
      <c r="I34" s="24">
        <v>1</v>
      </c>
      <c r="J34" s="24">
        <v>1</v>
      </c>
      <c r="K34" s="24">
        <v>1</v>
      </c>
      <c r="L34" s="24">
        <v>1</v>
      </c>
      <c r="M34" s="26">
        <v>0</v>
      </c>
      <c r="N34" s="1">
        <f t="shared" si="0"/>
        <v>10</v>
      </c>
    </row>
    <row r="35" spans="1:15" ht="14.45">
      <c r="A35" s="3" t="s">
        <v>49</v>
      </c>
      <c r="B35" s="24">
        <v>1</v>
      </c>
      <c r="C35" s="22">
        <v>1</v>
      </c>
      <c r="D35" s="22">
        <v>1</v>
      </c>
      <c r="E35" s="24">
        <v>0</v>
      </c>
      <c r="F35" s="24">
        <v>1</v>
      </c>
      <c r="G35" s="22">
        <v>1</v>
      </c>
      <c r="H35" s="24">
        <v>1</v>
      </c>
      <c r="I35" s="24">
        <v>1</v>
      </c>
      <c r="J35" s="24">
        <v>1</v>
      </c>
      <c r="K35" s="24">
        <v>1</v>
      </c>
      <c r="L35" s="24">
        <v>1</v>
      </c>
      <c r="M35" s="26">
        <v>0</v>
      </c>
      <c r="N35" s="1">
        <f t="shared" si="0"/>
        <v>10</v>
      </c>
    </row>
    <row r="36" spans="1:15" ht="14.45">
      <c r="A36" s="3" t="s">
        <v>50</v>
      </c>
      <c r="B36" s="24">
        <v>0</v>
      </c>
      <c r="C36" s="22">
        <v>1</v>
      </c>
      <c r="D36" s="22">
        <v>1</v>
      </c>
      <c r="E36" s="24">
        <v>0</v>
      </c>
      <c r="F36" s="24">
        <v>0</v>
      </c>
      <c r="G36" s="22">
        <v>1</v>
      </c>
      <c r="H36" s="24">
        <v>0</v>
      </c>
      <c r="I36" s="24">
        <v>0</v>
      </c>
      <c r="J36" s="24">
        <v>1</v>
      </c>
      <c r="K36" s="24">
        <v>1</v>
      </c>
      <c r="L36" s="24">
        <v>1</v>
      </c>
      <c r="M36" s="26">
        <v>0</v>
      </c>
      <c r="N36" s="1">
        <f t="shared" si="0"/>
        <v>6</v>
      </c>
    </row>
    <row r="37" spans="1:15" ht="14.45">
      <c r="A37" s="3" t="s">
        <v>51</v>
      </c>
      <c r="B37" s="24">
        <v>1</v>
      </c>
      <c r="C37" s="22">
        <v>1</v>
      </c>
      <c r="D37" s="22">
        <v>1</v>
      </c>
      <c r="E37" s="24">
        <v>0</v>
      </c>
      <c r="F37" s="24">
        <v>1</v>
      </c>
      <c r="G37" s="22">
        <v>1</v>
      </c>
      <c r="H37" s="24">
        <v>1</v>
      </c>
      <c r="I37" s="24">
        <v>1</v>
      </c>
      <c r="J37" s="24">
        <v>1</v>
      </c>
      <c r="K37" s="24">
        <v>1</v>
      </c>
      <c r="L37" s="24">
        <v>1</v>
      </c>
      <c r="M37" s="26">
        <v>0</v>
      </c>
      <c r="N37" s="1">
        <f t="shared" si="0"/>
        <v>10</v>
      </c>
    </row>
    <row r="38" spans="1:15" ht="14.45">
      <c r="A38" s="3" t="s">
        <v>52</v>
      </c>
      <c r="B38" s="24">
        <v>0</v>
      </c>
      <c r="C38" s="22">
        <v>1</v>
      </c>
      <c r="D38" s="22">
        <v>0</v>
      </c>
      <c r="E38" s="24">
        <v>0</v>
      </c>
      <c r="F38" s="24">
        <v>0</v>
      </c>
      <c r="G38" s="22">
        <v>1</v>
      </c>
      <c r="H38" s="24">
        <v>1</v>
      </c>
      <c r="I38" s="24">
        <v>1</v>
      </c>
      <c r="J38" s="24">
        <v>1</v>
      </c>
      <c r="K38" s="24">
        <v>1</v>
      </c>
      <c r="L38" s="24">
        <v>1</v>
      </c>
      <c r="M38" s="26">
        <v>1</v>
      </c>
      <c r="N38" s="1">
        <f t="shared" si="0"/>
        <v>8</v>
      </c>
    </row>
    <row r="39" spans="1:15" ht="14.45">
      <c r="A39" s="3" t="s">
        <v>53</v>
      </c>
      <c r="B39" s="24">
        <v>0</v>
      </c>
      <c r="C39" s="22">
        <v>1</v>
      </c>
      <c r="D39" s="22">
        <v>1</v>
      </c>
      <c r="E39" s="24">
        <v>1</v>
      </c>
      <c r="F39" s="24">
        <v>0</v>
      </c>
      <c r="G39" s="22">
        <v>1</v>
      </c>
      <c r="H39" s="24">
        <v>0</v>
      </c>
      <c r="I39" s="24">
        <v>0</v>
      </c>
      <c r="J39" s="24">
        <v>1</v>
      </c>
      <c r="K39" s="24">
        <v>1</v>
      </c>
      <c r="L39" s="24">
        <v>1</v>
      </c>
      <c r="M39" s="26">
        <v>0</v>
      </c>
      <c r="N39" s="1">
        <f t="shared" si="0"/>
        <v>7</v>
      </c>
    </row>
    <row r="40" spans="1:15" ht="14.45">
      <c r="A40" s="3" t="s">
        <v>54</v>
      </c>
      <c r="B40" s="24">
        <v>1</v>
      </c>
      <c r="C40" s="22">
        <v>1</v>
      </c>
      <c r="D40" s="22">
        <v>1</v>
      </c>
      <c r="E40" s="24">
        <v>1</v>
      </c>
      <c r="F40" s="24">
        <v>1</v>
      </c>
      <c r="G40" s="22">
        <v>1</v>
      </c>
      <c r="H40" s="24">
        <v>1</v>
      </c>
      <c r="I40" s="24">
        <v>1</v>
      </c>
      <c r="J40" s="24">
        <v>1</v>
      </c>
      <c r="K40" s="24">
        <v>1</v>
      </c>
      <c r="L40" s="24">
        <v>1</v>
      </c>
      <c r="M40" s="26">
        <v>0</v>
      </c>
      <c r="N40" s="1">
        <f t="shared" si="0"/>
        <v>11</v>
      </c>
    </row>
    <row r="41" spans="1:15" ht="14.45">
      <c r="A41" s="3" t="s">
        <v>55</v>
      </c>
      <c r="B41" s="24">
        <v>1</v>
      </c>
      <c r="C41" s="22">
        <v>1</v>
      </c>
      <c r="D41" s="22">
        <v>1</v>
      </c>
      <c r="E41" s="24">
        <v>0</v>
      </c>
      <c r="F41" s="24">
        <v>1</v>
      </c>
      <c r="G41" s="22">
        <v>1</v>
      </c>
      <c r="H41" s="24">
        <v>1</v>
      </c>
      <c r="I41" s="24">
        <v>1</v>
      </c>
      <c r="J41" s="24">
        <v>1</v>
      </c>
      <c r="K41" s="24">
        <v>1</v>
      </c>
      <c r="L41" s="24">
        <v>1</v>
      </c>
      <c r="M41" s="26">
        <v>0</v>
      </c>
      <c r="N41" s="1">
        <f t="shared" si="0"/>
        <v>10</v>
      </c>
    </row>
    <row r="42" spans="1:15" ht="14.45">
      <c r="A42" s="3" t="s">
        <v>56</v>
      </c>
      <c r="B42" s="24">
        <v>1</v>
      </c>
      <c r="C42" s="22">
        <v>1</v>
      </c>
      <c r="D42" s="22">
        <v>1</v>
      </c>
      <c r="E42" s="24">
        <v>0</v>
      </c>
      <c r="F42" s="24">
        <v>1</v>
      </c>
      <c r="G42" s="22">
        <v>1</v>
      </c>
      <c r="H42" s="24">
        <v>0</v>
      </c>
      <c r="I42" s="24">
        <v>0</v>
      </c>
      <c r="J42" s="24">
        <v>1</v>
      </c>
      <c r="K42" s="24">
        <v>1</v>
      </c>
      <c r="L42" s="24">
        <v>1</v>
      </c>
      <c r="M42" s="26">
        <v>0</v>
      </c>
      <c r="N42" s="1">
        <f t="shared" si="0"/>
        <v>8</v>
      </c>
    </row>
    <row r="43" spans="1:15" ht="14.45">
      <c r="A43" s="3" t="s">
        <v>57</v>
      </c>
      <c r="B43" s="24">
        <v>1</v>
      </c>
      <c r="C43" s="22">
        <v>0</v>
      </c>
      <c r="D43" s="22">
        <v>0</v>
      </c>
      <c r="E43" s="24">
        <v>0</v>
      </c>
      <c r="F43" s="25">
        <v>1</v>
      </c>
      <c r="G43" s="23">
        <v>1</v>
      </c>
      <c r="H43" s="24">
        <v>0</v>
      </c>
      <c r="I43" s="24">
        <v>0</v>
      </c>
      <c r="J43" s="24">
        <v>1</v>
      </c>
      <c r="K43" s="24">
        <v>1</v>
      </c>
      <c r="L43" s="24">
        <v>1</v>
      </c>
      <c r="M43" s="26">
        <v>0</v>
      </c>
      <c r="N43" s="1">
        <f t="shared" si="0"/>
        <v>6</v>
      </c>
      <c r="O43" t="s">
        <v>80</v>
      </c>
    </row>
    <row r="44" spans="1:15" ht="14.45">
      <c r="A44" s="3" t="s">
        <v>58</v>
      </c>
      <c r="B44" s="24">
        <v>1</v>
      </c>
      <c r="C44" s="22">
        <v>0</v>
      </c>
      <c r="D44" s="22">
        <v>0</v>
      </c>
      <c r="E44" s="25">
        <v>1</v>
      </c>
      <c r="F44" s="24">
        <v>1</v>
      </c>
      <c r="G44" s="23">
        <v>1</v>
      </c>
      <c r="H44" s="24">
        <v>0</v>
      </c>
      <c r="I44" s="24">
        <v>0</v>
      </c>
      <c r="J44" s="24">
        <v>1</v>
      </c>
      <c r="K44" s="24">
        <v>1</v>
      </c>
      <c r="L44" s="24">
        <v>1</v>
      </c>
      <c r="M44" s="26">
        <v>0</v>
      </c>
      <c r="N44" s="1">
        <f t="shared" si="0"/>
        <v>7</v>
      </c>
      <c r="O44" t="s">
        <v>81</v>
      </c>
    </row>
    <row r="45" spans="1:15" ht="14.45">
      <c r="A45" s="3" t="s">
        <v>59</v>
      </c>
      <c r="B45" s="25">
        <v>1</v>
      </c>
      <c r="C45" s="22">
        <v>0</v>
      </c>
      <c r="D45" s="22">
        <v>0</v>
      </c>
      <c r="E45" s="24">
        <v>1</v>
      </c>
      <c r="F45" s="24">
        <v>0</v>
      </c>
      <c r="G45" s="23">
        <v>1</v>
      </c>
      <c r="H45" s="24">
        <v>0</v>
      </c>
      <c r="I45" s="24">
        <v>0</v>
      </c>
      <c r="J45" s="24">
        <v>1</v>
      </c>
      <c r="K45" s="24">
        <v>1</v>
      </c>
      <c r="L45" s="24">
        <v>1</v>
      </c>
      <c r="M45" s="26">
        <v>0</v>
      </c>
      <c r="N45" s="1">
        <f t="shared" si="0"/>
        <v>6</v>
      </c>
      <c r="O45" t="s">
        <v>82</v>
      </c>
    </row>
    <row r="46" spans="1:15" ht="14.45">
      <c r="A46" s="3" t="s">
        <v>60</v>
      </c>
      <c r="B46" s="24">
        <v>0</v>
      </c>
      <c r="C46" s="22">
        <v>1</v>
      </c>
      <c r="D46" s="22">
        <v>1</v>
      </c>
      <c r="E46" s="24">
        <v>0</v>
      </c>
      <c r="F46" s="25">
        <v>1</v>
      </c>
      <c r="G46" s="22">
        <v>1</v>
      </c>
      <c r="H46" s="24">
        <v>0</v>
      </c>
      <c r="I46" s="24">
        <v>0</v>
      </c>
      <c r="J46" s="24">
        <v>1</v>
      </c>
      <c r="K46" s="24">
        <v>1</v>
      </c>
      <c r="L46" s="24">
        <v>1</v>
      </c>
      <c r="M46" s="26">
        <v>0</v>
      </c>
      <c r="N46" s="1">
        <f t="shared" si="0"/>
        <v>7</v>
      </c>
      <c r="O46" t="s">
        <v>83</v>
      </c>
    </row>
    <row r="47" spans="1:15" ht="14.45">
      <c r="A47" s="3" t="s">
        <v>61</v>
      </c>
      <c r="B47" s="24">
        <v>1</v>
      </c>
      <c r="C47" s="22">
        <v>0</v>
      </c>
      <c r="D47" s="22">
        <v>0</v>
      </c>
      <c r="E47" s="24">
        <v>1</v>
      </c>
      <c r="F47" s="24">
        <v>1</v>
      </c>
      <c r="G47" s="22">
        <v>0</v>
      </c>
      <c r="H47" s="24">
        <v>0</v>
      </c>
      <c r="I47" s="24">
        <v>0</v>
      </c>
      <c r="J47" s="24">
        <v>1</v>
      </c>
      <c r="K47" s="24">
        <v>1</v>
      </c>
      <c r="L47" s="24">
        <v>1</v>
      </c>
      <c r="M47" s="26">
        <v>0</v>
      </c>
      <c r="N47" s="1">
        <f t="shared" si="0"/>
        <v>6</v>
      </c>
    </row>
    <row r="48" spans="1:15" ht="14.45">
      <c r="A48" s="3" t="s">
        <v>62</v>
      </c>
      <c r="B48" s="24">
        <v>0</v>
      </c>
      <c r="C48" s="22">
        <v>0</v>
      </c>
      <c r="D48" s="22">
        <v>0</v>
      </c>
      <c r="E48" s="24">
        <v>0</v>
      </c>
      <c r="F48" s="24">
        <v>0</v>
      </c>
      <c r="G48" s="22">
        <v>0</v>
      </c>
      <c r="H48" s="24">
        <v>0</v>
      </c>
      <c r="I48" s="24">
        <v>0</v>
      </c>
      <c r="J48" s="24">
        <v>1</v>
      </c>
      <c r="K48" s="24">
        <v>1</v>
      </c>
      <c r="L48" s="24">
        <v>1</v>
      </c>
      <c r="M48" s="26">
        <v>0</v>
      </c>
      <c r="N48" s="1">
        <f t="shared" si="0"/>
        <v>3</v>
      </c>
      <c r="O48" t="s">
        <v>84</v>
      </c>
    </row>
    <row r="49" spans="1:15" ht="14.45">
      <c r="A49" s="3" t="s">
        <v>63</v>
      </c>
      <c r="B49" s="24">
        <v>1</v>
      </c>
      <c r="C49" s="22">
        <v>0</v>
      </c>
      <c r="D49" s="22">
        <v>0</v>
      </c>
      <c r="E49" s="24">
        <v>0</v>
      </c>
      <c r="F49" s="24">
        <v>1</v>
      </c>
      <c r="G49" s="22">
        <v>0</v>
      </c>
      <c r="H49" s="24">
        <v>0</v>
      </c>
      <c r="I49" s="24">
        <v>0</v>
      </c>
      <c r="J49" s="24">
        <v>1</v>
      </c>
      <c r="K49" s="24">
        <v>1</v>
      </c>
      <c r="L49" s="24">
        <v>1</v>
      </c>
      <c r="M49" s="26">
        <v>0</v>
      </c>
      <c r="N49" s="1">
        <f t="shared" si="0"/>
        <v>5</v>
      </c>
    </row>
    <row r="50" spans="1:15" ht="14.45">
      <c r="A50" s="3" t="s">
        <v>64</v>
      </c>
      <c r="B50" s="24">
        <v>1</v>
      </c>
      <c r="C50" s="22">
        <v>0</v>
      </c>
      <c r="D50" s="22">
        <v>0</v>
      </c>
      <c r="E50" s="24">
        <v>0</v>
      </c>
      <c r="F50" s="24">
        <v>1</v>
      </c>
      <c r="G50" s="23">
        <v>1</v>
      </c>
      <c r="H50" s="24">
        <v>0</v>
      </c>
      <c r="I50" s="24">
        <v>0</v>
      </c>
      <c r="J50" s="24">
        <v>1</v>
      </c>
      <c r="K50" s="24">
        <v>1</v>
      </c>
      <c r="L50" s="24">
        <v>1</v>
      </c>
      <c r="M50" s="26">
        <v>0</v>
      </c>
      <c r="N50" s="1">
        <f t="shared" si="0"/>
        <v>6</v>
      </c>
      <c r="O50" t="s">
        <v>85</v>
      </c>
    </row>
    <row r="51" spans="1:15" ht="14.45">
      <c r="A51" s="3" t="s">
        <v>65</v>
      </c>
      <c r="B51" s="25">
        <v>1</v>
      </c>
      <c r="C51" s="22">
        <v>0</v>
      </c>
      <c r="D51" s="22">
        <v>0</v>
      </c>
      <c r="E51" s="24">
        <v>0</v>
      </c>
      <c r="F51" s="24">
        <v>0</v>
      </c>
      <c r="G51" s="22">
        <v>0</v>
      </c>
      <c r="H51" s="24">
        <v>0</v>
      </c>
      <c r="I51" s="24">
        <v>0</v>
      </c>
      <c r="J51" s="24">
        <v>1</v>
      </c>
      <c r="K51" s="24">
        <v>1</v>
      </c>
      <c r="L51" s="24">
        <v>1</v>
      </c>
      <c r="M51" s="26">
        <v>0</v>
      </c>
      <c r="N51" s="1">
        <f t="shared" si="0"/>
        <v>4</v>
      </c>
      <c r="O51" t="s">
        <v>86</v>
      </c>
    </row>
    <row r="52" spans="1:15" ht="14.45">
      <c r="A52" s="3" t="s">
        <v>76</v>
      </c>
      <c r="B52" s="24">
        <f>SUM(B2:B51)</f>
        <v>35</v>
      </c>
      <c r="C52" s="22">
        <f t="shared" ref="C52:M52" si="1">SUM(C2:C51)</f>
        <v>42</v>
      </c>
      <c r="D52" s="22">
        <f t="shared" si="1"/>
        <v>39</v>
      </c>
      <c r="E52" s="24">
        <f t="shared" si="1"/>
        <v>25</v>
      </c>
      <c r="F52" s="24">
        <f t="shared" si="1"/>
        <v>33</v>
      </c>
      <c r="G52" s="22">
        <f t="shared" si="1"/>
        <v>46</v>
      </c>
      <c r="H52" s="24">
        <f t="shared" si="1"/>
        <v>36</v>
      </c>
      <c r="I52" s="24">
        <f t="shared" si="1"/>
        <v>36</v>
      </c>
      <c r="J52" s="24">
        <f t="shared" si="1"/>
        <v>50</v>
      </c>
      <c r="K52" s="24">
        <f t="shared" si="1"/>
        <v>50</v>
      </c>
      <c r="L52" s="24">
        <f t="shared" si="1"/>
        <v>50</v>
      </c>
      <c r="M52" s="24">
        <f t="shared" si="1"/>
        <v>19</v>
      </c>
      <c r="N52" s="1"/>
    </row>
  </sheetData>
  <conditionalFormatting sqref="A17:A52">
    <cfRule type="beginsWith" dxfId="21" priority="22" operator="beginsWith" text="01">
      <formula>LEFT(A17,LEN("01"))="01"</formula>
    </cfRule>
  </conditionalFormatting>
  <conditionalFormatting sqref="A17:A52">
    <cfRule type="beginsWith" dxfId="20" priority="21" operator="beginsWith" text="03">
      <formula>LEFT(A17,LEN("03"))="03"</formula>
    </cfRule>
  </conditionalFormatting>
  <conditionalFormatting sqref="A17:A52">
    <cfRule type="beginsWith" dxfId="19" priority="20" operator="beginsWith" text="04">
      <formula>LEFT(A17,LEN("04"))="04"</formula>
    </cfRule>
  </conditionalFormatting>
  <conditionalFormatting sqref="A17:A52">
    <cfRule type="beginsWith" dxfId="18" priority="19" operator="beginsWith" text="05">
      <formula>LEFT(A17,LEN("05"))="05"</formula>
    </cfRule>
  </conditionalFormatting>
  <conditionalFormatting sqref="A17:A52">
    <cfRule type="beginsWith" dxfId="17" priority="18" operator="beginsWith" text="06">
      <formula>LEFT(A17,LEN("06"))="06"</formula>
    </cfRule>
  </conditionalFormatting>
  <conditionalFormatting sqref="A17:A52">
    <cfRule type="beginsWith" dxfId="16" priority="17" operator="beginsWith" text="07">
      <formula>LEFT(A17,LEN("07"))="07"</formula>
    </cfRule>
  </conditionalFormatting>
  <conditionalFormatting sqref="A17:A52">
    <cfRule type="beginsWith" dxfId="15" priority="16" operator="beginsWith" text="08">
      <formula>LEFT(A17,LEN("08"))="08"</formula>
    </cfRule>
  </conditionalFormatting>
  <conditionalFormatting sqref="A17:A52">
    <cfRule type="beginsWith" dxfId="14" priority="15" operator="beginsWith" text="09">
      <formula>LEFT(A17,LEN("09"))="09"</formula>
    </cfRule>
  </conditionalFormatting>
  <conditionalFormatting sqref="A17:A52">
    <cfRule type="beginsWith" dxfId="13" priority="14" operator="beginsWith" text="10">
      <formula>LEFT(A17,LEN("10"))="10"</formula>
    </cfRule>
  </conditionalFormatting>
  <conditionalFormatting sqref="A17:A52">
    <cfRule type="beginsWith" dxfId="12" priority="13" operator="beginsWith" text="11">
      <formula>LEFT(A17,LEN("11"))="11"</formula>
    </cfRule>
  </conditionalFormatting>
  <conditionalFormatting sqref="A17:A52">
    <cfRule type="beginsWith" dxfId="11" priority="12" operator="beginsWith" text="12">
      <formula>LEFT(A17,LEN("12"))="12"</formula>
    </cfRule>
  </conditionalFormatting>
  <conditionalFormatting sqref="A2:A16">
    <cfRule type="beginsWith" dxfId="10" priority="11" operator="beginsWith" text="01">
      <formula>LEFT(A2,LEN("01"))="01"</formula>
    </cfRule>
  </conditionalFormatting>
  <conditionalFormatting sqref="A2:A16">
    <cfRule type="beginsWith" dxfId="9" priority="10" operator="beginsWith" text="03">
      <formula>LEFT(A2,LEN("03"))="03"</formula>
    </cfRule>
  </conditionalFormatting>
  <conditionalFormatting sqref="A2:A16">
    <cfRule type="beginsWith" dxfId="8" priority="9" operator="beginsWith" text="04">
      <formula>LEFT(A2,LEN("04"))="04"</formula>
    </cfRule>
  </conditionalFormatting>
  <conditionalFormatting sqref="A2:A16">
    <cfRule type="beginsWith" dxfId="7" priority="8" operator="beginsWith" text="05">
      <formula>LEFT(A2,LEN("05"))="05"</formula>
    </cfRule>
  </conditionalFormatting>
  <conditionalFormatting sqref="A2:A16">
    <cfRule type="beginsWith" dxfId="6" priority="7" operator="beginsWith" text="06">
      <formula>LEFT(A2,LEN("06"))="06"</formula>
    </cfRule>
  </conditionalFormatting>
  <conditionalFormatting sqref="A2:A16">
    <cfRule type="beginsWith" dxfId="5" priority="6" operator="beginsWith" text="07">
      <formula>LEFT(A2,LEN("07"))="07"</formula>
    </cfRule>
  </conditionalFormatting>
  <conditionalFormatting sqref="A2:A16">
    <cfRule type="beginsWith" dxfId="4" priority="5" operator="beginsWith" text="08">
      <formula>LEFT(A2,LEN("08"))="08"</formula>
    </cfRule>
  </conditionalFormatting>
  <conditionalFormatting sqref="A2:A16">
    <cfRule type="beginsWith" dxfId="3" priority="4" operator="beginsWith" text="09">
      <formula>LEFT(A2,LEN("09"))="09"</formula>
    </cfRule>
  </conditionalFormatting>
  <conditionalFormatting sqref="A2:A16">
    <cfRule type="beginsWith" dxfId="2" priority="3" operator="beginsWith" text="10">
      <formula>LEFT(A2,LEN("10"))="10"</formula>
    </cfRule>
  </conditionalFormatting>
  <conditionalFormatting sqref="A2:A16">
    <cfRule type="beginsWith" dxfId="1" priority="2" operator="beginsWith" text="11">
      <formula>LEFT(A2,LEN("11"))="11"</formula>
    </cfRule>
  </conditionalFormatting>
  <conditionalFormatting sqref="A2:A16">
    <cfRule type="beginsWith" dxfId="0" priority="1" operator="beginsWith" text="12">
      <formula>LEFT(A2,LEN("12"))="12"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2024-10-13T16:09:14+00:00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D93B63-E252-4960-ACA2-DBEF9F5C4D6D}"/>
</file>

<file path=customXml/itemProps2.xml><?xml version="1.0" encoding="utf-8"?>
<ds:datastoreItem xmlns:ds="http://schemas.openxmlformats.org/officeDocument/2006/customXml" ds:itemID="{5F432B49-9522-44DF-8F1C-D85C0F557ED9}"/>
</file>

<file path=customXml/itemProps3.xml><?xml version="1.0" encoding="utf-8"?>
<ds:datastoreItem xmlns:ds="http://schemas.openxmlformats.org/officeDocument/2006/customXml" ds:itemID="{D6690B29-CB41-4985-B885-F5F9ED18D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2023-06-07T16:36:08Z</dcterms:created>
  <dcterms:modified xsi:type="dcterms:W3CDTF">2023-10-25T15:41:58Z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