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Desktop\ANT\2024\MUNICIPIOS\6. Puerto Triunfo\"/>
    </mc:Choice>
  </mc:AlternateContent>
  <xr:revisionPtr revIDLastSave="25" documentId="13_ncr:1_{B64A0C0B-AC31-4F1A-A40D-F7A14890E804}" xr6:coauthVersionLast="47" xr6:coauthVersionMax="47" xr10:uidLastSave="{3E33AB1A-FA5B-462E-9CCD-8C625EB0C5BD}"/>
  <bookViews>
    <workbookView xWindow="-120" yWindow="-120" windowWidth="20730" windowHeight="11040" firstSheet="1" activeTab="1" xr2:uid="{00000000-000D-0000-FFFF-FFFF00000000}"/>
  </bookViews>
  <sheets>
    <sheet name="SIPRA" sheetId="3" r:id="rId1"/>
    <sheet name="Aptitud final P Triunfo" sheetId="1" r:id="rId2"/>
  </sheets>
  <definedNames>
    <definedName name="_xlnm._FilterDatabase" localSheetId="1" hidden="1">'Aptitud final P Triunfo'!$B$1:$J$30</definedName>
    <definedName name="_xlnm._FilterDatabase" localSheetId="0" hidden="1">SIPRA!$A$1:$I$113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3" i="3" l="1"/>
  <c r="I109" i="3"/>
  <c r="I105" i="3"/>
  <c r="I101" i="3"/>
  <c r="I97" i="3"/>
  <c r="I93" i="3"/>
  <c r="I89" i="3"/>
  <c r="I85" i="3"/>
  <c r="I81" i="3"/>
  <c r="I77" i="3"/>
  <c r="I73" i="3"/>
  <c r="I69" i="3"/>
  <c r="I65" i="3"/>
  <c r="I61" i="3"/>
  <c r="I57" i="3"/>
  <c r="I53" i="3"/>
  <c r="I49" i="3"/>
  <c r="I45" i="3"/>
  <c r="I41" i="3"/>
  <c r="I37" i="3"/>
  <c r="I33" i="3"/>
  <c r="I29" i="3"/>
  <c r="I25" i="3"/>
  <c r="I21" i="3"/>
  <c r="I17" i="3"/>
  <c r="I13" i="3"/>
  <c r="I9" i="3"/>
  <c r="H113" i="3"/>
  <c r="H109" i="3"/>
  <c r="H105" i="3"/>
  <c r="H101" i="3"/>
  <c r="H97" i="3"/>
  <c r="H93" i="3"/>
  <c r="H89" i="3"/>
  <c r="H85" i="3"/>
  <c r="H81" i="3"/>
  <c r="H77" i="3"/>
  <c r="H73" i="3"/>
  <c r="H69" i="3"/>
  <c r="H65" i="3"/>
  <c r="H61" i="3"/>
  <c r="H57" i="3"/>
  <c r="H53" i="3"/>
  <c r="H49" i="3"/>
  <c r="H45" i="3"/>
  <c r="H41" i="3"/>
  <c r="H37" i="3"/>
  <c r="H33" i="3"/>
  <c r="H29" i="3"/>
  <c r="H25" i="3"/>
  <c r="H21" i="3"/>
  <c r="H17" i="3"/>
  <c r="H13" i="3"/>
  <c r="H9" i="3"/>
  <c r="G113" i="3"/>
  <c r="G109" i="3"/>
  <c r="G105" i="3"/>
  <c r="G101" i="3"/>
  <c r="G97" i="3"/>
  <c r="G93" i="3"/>
  <c r="G89" i="3"/>
  <c r="G85" i="3"/>
  <c r="G81" i="3"/>
  <c r="G77" i="3"/>
  <c r="G73" i="3"/>
  <c r="G69" i="3"/>
  <c r="G65" i="3"/>
  <c r="G61" i="3"/>
  <c r="G57" i="3"/>
  <c r="G53" i="3"/>
  <c r="G49" i="3"/>
  <c r="G45" i="3"/>
  <c r="G41" i="3"/>
  <c r="G37" i="3"/>
  <c r="G33" i="3"/>
  <c r="G29" i="3"/>
  <c r="G25" i="3"/>
  <c r="G21" i="3"/>
  <c r="G17" i="3"/>
  <c r="G13" i="3"/>
  <c r="G9" i="3"/>
  <c r="F113" i="3"/>
  <c r="F109" i="3"/>
  <c r="F105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29" i="3"/>
  <c r="F25" i="3"/>
  <c r="F21" i="3"/>
  <c r="F17" i="3"/>
  <c r="F13" i="3"/>
  <c r="F9" i="3"/>
  <c r="E109" i="3"/>
  <c r="E105" i="3"/>
  <c r="E101" i="3"/>
  <c r="E97" i="3"/>
  <c r="E93" i="3"/>
  <c r="E89" i="3"/>
  <c r="E85" i="3"/>
  <c r="E81" i="3"/>
  <c r="E77" i="3"/>
  <c r="E73" i="3"/>
  <c r="E69" i="3"/>
  <c r="E65" i="3"/>
  <c r="E61" i="3"/>
  <c r="E57" i="3"/>
  <c r="E53" i="3"/>
  <c r="E49" i="3"/>
  <c r="E45" i="3"/>
  <c r="E41" i="3"/>
  <c r="E37" i="3"/>
  <c r="E33" i="3"/>
  <c r="E29" i="3"/>
  <c r="E25" i="3"/>
  <c r="E21" i="3"/>
  <c r="E17" i="3"/>
  <c r="E13" i="3"/>
  <c r="E9" i="3"/>
  <c r="D113" i="3"/>
  <c r="D109" i="3"/>
  <c r="D105" i="3"/>
  <c r="D101" i="3"/>
  <c r="D97" i="3"/>
  <c r="D93" i="3"/>
  <c r="D89" i="3"/>
  <c r="D85" i="3"/>
  <c r="D81" i="3"/>
  <c r="D77" i="3"/>
  <c r="D73" i="3"/>
  <c r="D69" i="3"/>
  <c r="D65" i="3"/>
  <c r="D61" i="3"/>
  <c r="D57" i="3"/>
  <c r="D53" i="3"/>
  <c r="D49" i="3"/>
  <c r="D45" i="3"/>
  <c r="D41" i="3"/>
  <c r="D37" i="3"/>
  <c r="D33" i="3"/>
  <c r="D29" i="3"/>
  <c r="D25" i="3"/>
  <c r="D21" i="3"/>
  <c r="D17" i="3"/>
  <c r="D13" i="3"/>
  <c r="D9" i="3"/>
  <c r="C113" i="3"/>
  <c r="C109" i="3"/>
  <c r="C105" i="3"/>
  <c r="C101" i="3"/>
  <c r="C97" i="3"/>
  <c r="C93" i="3"/>
  <c r="C89" i="3"/>
  <c r="C85" i="3"/>
  <c r="C81" i="3"/>
  <c r="C77" i="3"/>
  <c r="C73" i="3"/>
  <c r="C69" i="3"/>
  <c r="C65" i="3"/>
  <c r="C61" i="3"/>
  <c r="C57" i="3"/>
  <c r="C53" i="3"/>
  <c r="C49" i="3"/>
  <c r="C45" i="3"/>
  <c r="C41" i="3"/>
  <c r="C37" i="3"/>
  <c r="C33" i="3"/>
  <c r="C29" i="3"/>
  <c r="C25" i="3"/>
  <c r="C21" i="3"/>
  <c r="C17" i="3"/>
  <c r="C13" i="3"/>
  <c r="C9" i="3"/>
  <c r="C5" i="3"/>
  <c r="J30" i="1"/>
  <c r="K28" i="1"/>
  <c r="K29" i="1"/>
  <c r="F30" i="1"/>
  <c r="G30" i="1"/>
  <c r="H30" i="1"/>
  <c r="I30" i="1"/>
  <c r="E30" i="1"/>
  <c r="E5" i="3"/>
  <c r="F5" i="3"/>
  <c r="G5" i="3"/>
  <c r="H5" i="3"/>
  <c r="I5" i="3"/>
  <c r="D5" i="3"/>
  <c r="C30" i="1"/>
  <c r="D30" i="1"/>
  <c r="B30" i="1"/>
  <c r="K10" i="1"/>
  <c r="K11" i="1"/>
  <c r="K5" i="1"/>
  <c r="K6" i="1"/>
  <c r="K2" i="1"/>
  <c r="K27" i="1"/>
  <c r="K23" i="1"/>
  <c r="K22" i="1"/>
  <c r="K21" i="1"/>
  <c r="K20" i="1"/>
  <c r="K15" i="1"/>
  <c r="K12" i="1"/>
  <c r="K26" i="1"/>
  <c r="K18" i="1"/>
  <c r="K19" i="1"/>
  <c r="K24" i="1"/>
  <c r="K25" i="1"/>
  <c r="K16" i="1"/>
  <c r="K17" i="1"/>
  <c r="K13" i="1"/>
  <c r="K14" i="1"/>
  <c r="K4" i="1"/>
  <c r="K7" i="1"/>
  <c r="K8" i="1"/>
  <c r="K9" i="1"/>
  <c r="K3" i="1"/>
</calcChain>
</file>

<file path=xl/sharedStrings.xml><?xml version="1.0" encoding="utf-8"?>
<sst xmlns="http://schemas.openxmlformats.org/spreadsheetml/2006/main" count="207" uniqueCount="52">
  <si>
    <t>UFH</t>
  </si>
  <si>
    <t>APTITUD</t>
  </si>
  <si>
    <t xml:space="preserve">cacao </t>
  </si>
  <si>
    <t>avicultura_engorde</t>
  </si>
  <si>
    <t>avicultura_ponedoras</t>
  </si>
  <si>
    <t>ganaderia_carne</t>
  </si>
  <si>
    <t>ganaderia_DP</t>
  </si>
  <si>
    <t xml:space="preserve">piscicultura_cachama </t>
  </si>
  <si>
    <t>piscicultura_tilapia</t>
  </si>
  <si>
    <t>01Ua-92</t>
  </si>
  <si>
    <t>Área total</t>
  </si>
  <si>
    <t>Apto</t>
  </si>
  <si>
    <t>No apto</t>
  </si>
  <si>
    <t>% aptitud</t>
  </si>
  <si>
    <t>01Va-92</t>
  </si>
  <si>
    <t>04Va-67</t>
  </si>
  <si>
    <t>04Vb-67</t>
  </si>
  <si>
    <t>04Vbs1-67</t>
  </si>
  <si>
    <t>04Vc-67</t>
  </si>
  <si>
    <t>04Vcs1-67</t>
  </si>
  <si>
    <t>05Vc2s1-61</t>
  </si>
  <si>
    <t>05Vd-61</t>
  </si>
  <si>
    <t>06Vai-55</t>
  </si>
  <si>
    <t>06Vd2s1-55</t>
  </si>
  <si>
    <t>06Vds1-55</t>
  </si>
  <si>
    <t>07Vai-49</t>
  </si>
  <si>
    <t>07Vd2s2-49</t>
  </si>
  <si>
    <t>08UdL-44</t>
  </si>
  <si>
    <t>08Va-44</t>
  </si>
  <si>
    <t>08VdL-44</t>
  </si>
  <si>
    <t>09Ud-38</t>
  </si>
  <si>
    <t>09UdLs1-38</t>
  </si>
  <si>
    <t>09Uds1-38</t>
  </si>
  <si>
    <t>09VdL2s1-38</t>
  </si>
  <si>
    <t>09VdLs1-38</t>
  </si>
  <si>
    <t>10Ue-30</t>
  </si>
  <si>
    <t>10Vai-30</t>
  </si>
  <si>
    <t>11Uf2s1-23</t>
  </si>
  <si>
    <t>11UfL2s1-23</t>
  </si>
  <si>
    <t>11VfL2s1-23</t>
  </si>
  <si>
    <t>12UfL2s2-17</t>
  </si>
  <si>
    <t>platano</t>
  </si>
  <si>
    <t>yuca</t>
  </si>
  <si>
    <t>total</t>
  </si>
  <si>
    <t>Se flexibiliza lineas de piscicultura para esta UFH debido a que se evaluan caracteristicas agroclimaticas dando viabilidad y debido a que las canastas de costos fueron referenciadas segun los productores en esta UFH ( revision de informacion de campo)</t>
  </si>
  <si>
    <t>.</t>
  </si>
  <si>
    <t xml:space="preserve">Se flexibiliza debido a requerimiento tecnico,  a participacion de la comunidad con viabilidad de estas lineas en la UFH y condiciones climaticas </t>
  </si>
  <si>
    <t>Ruta SIPRA</t>
  </si>
  <si>
    <t xml:space="preserve">Ruta tablero no zonificadas </t>
  </si>
  <si>
    <t xml:space="preserve">Se flexibliza aptitud condicionada para estas UFH debido a que en territorio se reporta la importancia de las líneas las cuales fueron validadas en taller 3. </t>
  </si>
  <si>
    <t>Línea</t>
  </si>
  <si>
    <t>Número UFH con aptitud en la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</si>
</sst>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rgb="FFFFFFFF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482390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DDEBF7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548235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12" borderId="0" xfId="0" applyFont="1" applyFill="1"/>
    <xf numFmtId="0" fontId="5" fillId="13" borderId="0" xfId="0" applyFont="1" applyFill="1"/>
    <xf numFmtId="0" fontId="7" fillId="14" borderId="2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13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0" fontId="0" fillId="0" borderId="0" xfId="1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10" fontId="12" fillId="15" borderId="1" xfId="1" applyNumberFormat="1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wrapText="1"/>
    </xf>
    <xf numFmtId="0" fontId="4" fillId="12" borderId="6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/>
    </xf>
    <xf numFmtId="0" fontId="4" fillId="21" borderId="7" xfId="0" applyFont="1" applyFill="1" applyBorder="1" applyAlignment="1">
      <alignment horizontal="center" vertical="center"/>
    </xf>
    <xf numFmtId="0" fontId="5" fillId="0" borderId="0" xfId="0" applyFont="1"/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9" fillId="13" borderId="3" xfId="0" applyFont="1" applyFill="1" applyBorder="1" applyAlignment="1">
      <alignment horizontal="center"/>
    </xf>
    <xf numFmtId="0" fontId="9" fillId="13" borderId="5" xfId="0" applyFont="1" applyFill="1" applyBorder="1" applyAlignment="1">
      <alignment horizontal="center"/>
    </xf>
    <xf numFmtId="0" fontId="9" fillId="13" borderId="8" xfId="0" applyFont="1" applyFill="1" applyBorder="1" applyAlignment="1">
      <alignment horizontal="center"/>
    </xf>
    <xf numFmtId="0" fontId="7" fillId="13" borderId="5" xfId="0" applyFont="1" applyFill="1" applyBorder="1" applyAlignment="1">
      <alignment horizontal="center"/>
    </xf>
    <xf numFmtId="0" fontId="7" fillId="13" borderId="8" xfId="0" applyFont="1" applyFill="1" applyBorder="1" applyAlignment="1">
      <alignment horizontal="center"/>
    </xf>
    <xf numFmtId="0" fontId="7" fillId="22" borderId="8" xfId="0" applyFont="1" applyFill="1" applyBorder="1" applyAlignment="1">
      <alignment horizontal="center"/>
    </xf>
    <xf numFmtId="0" fontId="7" fillId="22" borderId="5" xfId="0" applyFont="1" applyFill="1" applyBorder="1" applyAlignment="1">
      <alignment horizontal="center"/>
    </xf>
    <xf numFmtId="0" fontId="9" fillId="0" borderId="3" xfId="0" applyFont="1" applyBorder="1"/>
    <xf numFmtId="0" fontId="7" fillId="12" borderId="5" xfId="0" applyFont="1" applyFill="1" applyBorder="1"/>
    <xf numFmtId="0" fontId="9" fillId="0" borderId="8" xfId="0" applyFont="1" applyBorder="1"/>
    <xf numFmtId="0" fontId="7" fillId="23" borderId="5" xfId="0" applyFont="1" applyFill="1" applyBorder="1"/>
    <xf numFmtId="0" fontId="7" fillId="23" borderId="7" xfId="0" applyFont="1" applyFill="1" applyBorder="1"/>
    <xf numFmtId="0" fontId="13" fillId="1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left" vertical="center" wrapText="1"/>
    </xf>
    <xf numFmtId="0" fontId="4" fillId="17" borderId="2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/>
    </xf>
    <xf numFmtId="0" fontId="4" fillId="17" borderId="5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/>
    </xf>
    <xf numFmtId="0" fontId="10" fillId="16" borderId="4" xfId="0" applyFont="1" applyFill="1" applyBorder="1" applyAlignment="1">
      <alignment horizontal="center" vertical="center"/>
    </xf>
    <xf numFmtId="0" fontId="10" fillId="16" borderId="5" xfId="0" applyFont="1" applyFill="1" applyBorder="1" applyAlignment="1">
      <alignment horizontal="center" vertical="center"/>
    </xf>
    <xf numFmtId="0" fontId="10" fillId="19" borderId="2" xfId="0" applyFont="1" applyFill="1" applyBorder="1" applyAlignment="1">
      <alignment horizontal="center" vertical="center"/>
    </xf>
    <xf numFmtId="0" fontId="10" fillId="19" borderId="4" xfId="0" applyFont="1" applyFill="1" applyBorder="1" applyAlignment="1">
      <alignment horizontal="center" vertical="center"/>
    </xf>
    <xf numFmtId="0" fontId="10" fillId="19" borderId="5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0" fillId="18" borderId="2" xfId="0" applyFont="1" applyFill="1" applyBorder="1" applyAlignment="1">
      <alignment horizontal="center" vertical="center"/>
    </xf>
    <xf numFmtId="0" fontId="10" fillId="18" borderId="4" xfId="0" applyFont="1" applyFill="1" applyBorder="1" applyAlignment="1">
      <alignment horizontal="center" vertical="center"/>
    </xf>
    <xf numFmtId="0" fontId="10" fillId="18" borderId="5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9" fillId="22" borderId="0" xfId="0" applyFont="1" applyFill="1" applyAlignment="1">
      <alignment wrapText="1"/>
    </xf>
    <xf numFmtId="0" fontId="5" fillId="12" borderId="0" xfId="0" applyFont="1" applyFill="1" applyAlignment="1"/>
    <xf numFmtId="0" fontId="5" fillId="13" borderId="0" xfId="0" applyFont="1" applyFill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8D4925"/>
      <color rgb="FF8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5C-415D-AAAB-858310E7CF4A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BC1-49AA-A1DA-2E9E372CBDDA}"/>
              </c:ext>
            </c:extLst>
          </c:dPt>
          <c:dPt>
            <c:idx val="6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7E-457D-BFF8-7B10B715342B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BC1-49AA-A1DA-2E9E372CBD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P Triunfo'!$L$40:$L$48</c:f>
              <c:strCache>
                <c:ptCount val="9"/>
                <c:pt idx="0">
                  <c:v>yuca</c:v>
                </c:pt>
                <c:pt idx="1">
                  <c:v>cacao </c:v>
                </c:pt>
                <c:pt idx="2">
                  <c:v>piscicultura_cachama </c:v>
                </c:pt>
                <c:pt idx="3">
                  <c:v>piscicultura_tilapia</c:v>
                </c:pt>
                <c:pt idx="4">
                  <c:v>ganaderia_carne</c:v>
                </c:pt>
                <c:pt idx="5">
                  <c:v>ganaderia_DP</c:v>
                </c:pt>
                <c:pt idx="6">
                  <c:v>platano</c:v>
                </c:pt>
                <c:pt idx="7">
                  <c:v>avicultura_engorde</c:v>
                </c:pt>
                <c:pt idx="8">
                  <c:v>avicultura_ponedoras</c:v>
                </c:pt>
              </c:strCache>
            </c:strRef>
          </c:cat>
          <c:val>
            <c:numRef>
              <c:f>'Aptitud final P Triunfo'!$M$40:$M$48</c:f>
              <c:numCache>
                <c:formatCode>General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17</c:v>
                </c:pt>
                <c:pt idx="3">
                  <c:v>17</c:v>
                </c:pt>
                <c:pt idx="4">
                  <c:v>19</c:v>
                </c:pt>
                <c:pt idx="5">
                  <c:v>20</c:v>
                </c:pt>
                <c:pt idx="6">
                  <c:v>25</c:v>
                </c:pt>
                <c:pt idx="7">
                  <c:v>27</c:v>
                </c:pt>
                <c:pt idx="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48-4729-B86B-075E4FEB26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7707968"/>
        <c:axId val="223141216"/>
      </c:barChart>
      <c:catAx>
        <c:axId val="497707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</a:t>
                </a:r>
                <a:r>
                  <a:rPr lang="es-CO" baseline="0"/>
                  <a:t> agropecuarias validadas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141216"/>
        <c:crosses val="autoZero"/>
        <c:auto val="1"/>
        <c:lblAlgn val="ctr"/>
        <c:lblOffset val="100"/>
        <c:noMultiLvlLbl val="0"/>
      </c:catAx>
      <c:valAx>
        <c:axId val="22314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</a:t>
                </a:r>
                <a:r>
                  <a:rPr lang="es-CO" baseline="0"/>
                  <a:t> de UFH con aptitud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70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190499</xdr:rowOff>
    </xdr:from>
    <xdr:to>
      <xdr:col>7</xdr:col>
      <xdr:colOff>465667</xdr:colOff>
      <xdr:row>53</xdr:row>
      <xdr:rowOff>116416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D9D747-AC31-4542-B397-78527D873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CD7C1-7614-4D93-A058-BA31A888D896}">
  <dimension ref="A1:S113"/>
  <sheetViews>
    <sheetView zoomScale="70" zoomScaleNormal="70" workbookViewId="0">
      <selection activeCell="G93" sqref="G93"/>
    </sheetView>
  </sheetViews>
  <sheetFormatPr defaultColWidth="11.42578125" defaultRowHeight="15"/>
  <cols>
    <col min="1" max="1" width="15" customWidth="1"/>
    <col min="2" max="3" width="15.42578125" customWidth="1"/>
    <col min="4" max="7" width="20.85546875" customWidth="1"/>
    <col min="8" max="8" width="20.28515625" bestFit="1" customWidth="1"/>
    <col min="9" max="9" width="20.140625" customWidth="1"/>
  </cols>
  <sheetData>
    <row r="1" spans="1:9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>
      <c r="A2" s="47" t="s">
        <v>9</v>
      </c>
      <c r="B2" s="7" t="s">
        <v>10</v>
      </c>
      <c r="C2" s="7">
        <v>177.71</v>
      </c>
      <c r="D2" s="12">
        <v>177.70784800000001</v>
      </c>
      <c r="E2" s="12">
        <v>177.70784800000001</v>
      </c>
      <c r="F2" s="12">
        <v>177.70784800000001</v>
      </c>
      <c r="G2" s="12">
        <v>177.70785000000001</v>
      </c>
      <c r="H2" s="12">
        <v>177.70784800000001</v>
      </c>
      <c r="I2" s="12">
        <v>177.70784800000001</v>
      </c>
    </row>
    <row r="3" spans="1:9">
      <c r="A3" s="47"/>
      <c r="B3" s="7" t="s">
        <v>11</v>
      </c>
      <c r="C3" s="7">
        <v>121.33</v>
      </c>
      <c r="D3" s="12">
        <v>128.47729800000002</v>
      </c>
      <c r="E3" s="12">
        <v>128.47729800000002</v>
      </c>
      <c r="F3" s="12">
        <v>88.033627000000024</v>
      </c>
      <c r="G3" s="12">
        <v>89.424464000000015</v>
      </c>
      <c r="H3" s="12">
        <v>0</v>
      </c>
      <c r="I3" s="12">
        <v>0</v>
      </c>
    </row>
    <row r="4" spans="1:9">
      <c r="A4" s="47"/>
      <c r="B4" s="7" t="s">
        <v>12</v>
      </c>
      <c r="C4" s="7">
        <v>56.38</v>
      </c>
      <c r="D4" s="12">
        <v>49.230550000000001</v>
      </c>
      <c r="E4" s="12">
        <v>49.230550000000001</v>
      </c>
      <c r="F4" s="12">
        <v>89.674220999999989</v>
      </c>
      <c r="G4" s="12">
        <v>88.283385999999993</v>
      </c>
      <c r="H4" s="12">
        <v>177.70784800000001</v>
      </c>
      <c r="I4" s="12">
        <v>177.70784800000001</v>
      </c>
    </row>
    <row r="5" spans="1:9">
      <c r="A5" s="47"/>
      <c r="B5" s="8" t="s">
        <v>13</v>
      </c>
      <c r="C5" s="14">
        <f>+C3/C2</f>
        <v>0.68274154521411279</v>
      </c>
      <c r="D5" s="14">
        <f>D3/D2</f>
        <v>0.72296918479368455</v>
      </c>
      <c r="E5" s="14">
        <f>E3/E2</f>
        <v>0.72296918479368455</v>
      </c>
      <c r="F5" s="14">
        <f t="shared" ref="F5:I5" si="0">F3/F2</f>
        <v>0.49538401365369084</v>
      </c>
      <c r="G5" s="14">
        <f t="shared" si="0"/>
        <v>0.50321054472270088</v>
      </c>
      <c r="H5" s="14">
        <f t="shared" si="0"/>
        <v>0</v>
      </c>
      <c r="I5" s="14">
        <f t="shared" si="0"/>
        <v>0</v>
      </c>
    </row>
    <row r="6" spans="1:9">
      <c r="A6" s="47" t="s">
        <v>14</v>
      </c>
      <c r="B6" s="7" t="s">
        <v>10</v>
      </c>
      <c r="C6" s="7">
        <v>171.84</v>
      </c>
      <c r="D6" s="13">
        <v>171.84078399999999</v>
      </c>
      <c r="E6" s="13">
        <v>171.84078399999999</v>
      </c>
      <c r="F6" s="13">
        <v>171.84078799999997</v>
      </c>
      <c r="G6" s="13">
        <v>171.84078499999998</v>
      </c>
      <c r="H6" s="12">
        <v>171.84078400000001</v>
      </c>
      <c r="I6" s="12">
        <v>171.84078400000001</v>
      </c>
    </row>
    <row r="7" spans="1:9">
      <c r="A7" s="47"/>
      <c r="B7" s="7" t="s">
        <v>11</v>
      </c>
      <c r="C7" s="7">
        <v>104.19</v>
      </c>
      <c r="D7" s="13">
        <v>130.72839999999999</v>
      </c>
      <c r="E7" s="13">
        <v>130.72839999999999</v>
      </c>
      <c r="F7" s="13">
        <v>54.714618999999971</v>
      </c>
      <c r="G7" s="13">
        <v>62.53725799999998</v>
      </c>
      <c r="H7" s="12">
        <v>0</v>
      </c>
      <c r="I7" s="12">
        <v>0</v>
      </c>
    </row>
    <row r="8" spans="1:9">
      <c r="A8" s="47"/>
      <c r="B8" s="7" t="s">
        <v>12</v>
      </c>
      <c r="C8" s="7">
        <v>67.650000000000006</v>
      </c>
      <c r="D8" s="13">
        <v>41.112383999999999</v>
      </c>
      <c r="E8" s="13">
        <v>41.112383999999999</v>
      </c>
      <c r="F8" s="13">
        <v>117.126169</v>
      </c>
      <c r="G8" s="13">
        <v>109.303527</v>
      </c>
      <c r="H8" s="12">
        <v>171.84078400000001</v>
      </c>
      <c r="I8" s="12">
        <v>171.84078400000001</v>
      </c>
    </row>
    <row r="9" spans="1:9">
      <c r="A9" s="47"/>
      <c r="B9" s="8" t="s">
        <v>13</v>
      </c>
      <c r="C9" s="14">
        <f>+C7/C6</f>
        <v>0.60631983240223464</v>
      </c>
      <c r="D9" s="14">
        <f>D7/D6</f>
        <v>0.76075304684364109</v>
      </c>
      <c r="E9" s="14">
        <f>E7/E6</f>
        <v>0.76075304684364109</v>
      </c>
      <c r="F9" s="14">
        <f t="shared" ref="F9:I9" si="1">F7/F6</f>
        <v>0.31840298008875506</v>
      </c>
      <c r="G9" s="14">
        <f t="shared" si="1"/>
        <v>0.36392558378966894</v>
      </c>
      <c r="H9" s="14">
        <f t="shared" si="1"/>
        <v>0</v>
      </c>
      <c r="I9" s="14">
        <f t="shared" si="1"/>
        <v>0</v>
      </c>
    </row>
    <row r="10" spans="1:9">
      <c r="A10" s="48" t="s">
        <v>15</v>
      </c>
      <c r="B10" s="7" t="s">
        <v>10</v>
      </c>
      <c r="C10" s="7">
        <v>1657.06</v>
      </c>
      <c r="D10" s="13">
        <v>1657.0605689999998</v>
      </c>
      <c r="E10" s="13">
        <v>1657.0605689999998</v>
      </c>
      <c r="F10" s="13">
        <v>1657.0605689999998</v>
      </c>
      <c r="G10" s="13">
        <v>1657.0605680000001</v>
      </c>
      <c r="H10" s="12">
        <v>1657.0605740000001</v>
      </c>
      <c r="I10" s="12">
        <v>1657.0605709999995</v>
      </c>
    </row>
    <row r="11" spans="1:9">
      <c r="A11" s="49"/>
      <c r="B11" s="7" t="s">
        <v>11</v>
      </c>
      <c r="C11" s="7">
        <v>625.66999999999996</v>
      </c>
      <c r="D11" s="13">
        <v>1534.2207199999998</v>
      </c>
      <c r="E11" s="13">
        <v>1534.2207199999998</v>
      </c>
      <c r="F11" s="13">
        <v>1317.1725549999996</v>
      </c>
      <c r="G11" s="13">
        <v>1313.4651760000002</v>
      </c>
      <c r="H11" s="12">
        <v>1573.461626</v>
      </c>
      <c r="I11" s="12">
        <v>1574.6235239999996</v>
      </c>
    </row>
    <row r="12" spans="1:9">
      <c r="A12" s="49"/>
      <c r="B12" s="7" t="s">
        <v>12</v>
      </c>
      <c r="C12" s="7">
        <v>1031.3900000000001</v>
      </c>
      <c r="D12" s="13">
        <v>122.83984899999999</v>
      </c>
      <c r="E12" s="13">
        <v>122.83984899999999</v>
      </c>
      <c r="F12" s="13">
        <v>339.888014</v>
      </c>
      <c r="G12" s="13">
        <v>343.59539200000006</v>
      </c>
      <c r="H12" s="12">
        <v>83.598948000000007</v>
      </c>
      <c r="I12" s="12">
        <v>82.437047000000007</v>
      </c>
    </row>
    <row r="13" spans="1:9">
      <c r="A13" s="50"/>
      <c r="B13" s="8" t="s">
        <v>13</v>
      </c>
      <c r="C13" s="14">
        <f>+C11/C10</f>
        <v>0.3775783616767045</v>
      </c>
      <c r="D13" s="14">
        <f>D11/D10</f>
        <v>0.92586882380881763</v>
      </c>
      <c r="E13" s="14">
        <f>E11/E10</f>
        <v>0.92586882380881763</v>
      </c>
      <c r="F13" s="14">
        <f t="shared" ref="F13:I13" si="2">F11/F10</f>
        <v>0.79488497864316743</v>
      </c>
      <c r="G13" s="14">
        <f t="shared" si="2"/>
        <v>0.79264765655807945</v>
      </c>
      <c r="H13" s="14">
        <f t="shared" si="2"/>
        <v>0.94954985393310065</v>
      </c>
      <c r="I13" s="14">
        <f t="shared" si="2"/>
        <v>0.9502510358144296</v>
      </c>
    </row>
    <row r="14" spans="1:9">
      <c r="A14" s="48" t="s">
        <v>16</v>
      </c>
      <c r="B14" s="7" t="s">
        <v>10</v>
      </c>
      <c r="C14" s="7">
        <v>75.209999999999994</v>
      </c>
      <c r="D14" s="13">
        <v>75.210836</v>
      </c>
      <c r="E14" s="13">
        <v>75.210836</v>
      </c>
      <c r="F14" s="13">
        <v>75.210835000000003</v>
      </c>
      <c r="G14" s="13">
        <v>75.21083400000002</v>
      </c>
      <c r="H14" s="12">
        <v>75.210836</v>
      </c>
      <c r="I14" s="12">
        <v>75.210836</v>
      </c>
    </row>
    <row r="15" spans="1:9">
      <c r="A15" s="49"/>
      <c r="B15" s="7" t="s">
        <v>11</v>
      </c>
      <c r="C15" s="7">
        <v>72.510000000000005</v>
      </c>
      <c r="D15" s="13">
        <v>74.836888000000002</v>
      </c>
      <c r="E15" s="13">
        <v>74.836888000000002</v>
      </c>
      <c r="F15" s="13">
        <v>67.541104000000004</v>
      </c>
      <c r="G15" s="13">
        <v>67.599200000000025</v>
      </c>
      <c r="H15" s="12">
        <v>73.15549</v>
      </c>
      <c r="I15" s="12">
        <v>73.830950000000001</v>
      </c>
    </row>
    <row r="16" spans="1:9">
      <c r="A16" s="49"/>
      <c r="B16" s="7" t="s">
        <v>12</v>
      </c>
      <c r="C16" s="7">
        <v>2.7</v>
      </c>
      <c r="D16" s="13">
        <v>0.373948</v>
      </c>
      <c r="E16" s="13">
        <v>0.373948</v>
      </c>
      <c r="F16" s="13">
        <v>7.6697310000000005</v>
      </c>
      <c r="G16" s="13">
        <v>7.6116339999999996</v>
      </c>
      <c r="H16" s="12">
        <v>2.0553460000000001</v>
      </c>
      <c r="I16" s="12">
        <v>1.3798859999999999</v>
      </c>
    </row>
    <row r="17" spans="1:13">
      <c r="A17" s="50"/>
      <c r="B17" s="8" t="s">
        <v>13</v>
      </c>
      <c r="C17" s="14">
        <f>+C15/C14</f>
        <v>0.96410051854806555</v>
      </c>
      <c r="D17" s="14">
        <f>D15/D14</f>
        <v>0.99502800367755517</v>
      </c>
      <c r="E17" s="14">
        <f>E15/E14</f>
        <v>0.99502800367755517</v>
      </c>
      <c r="F17" s="14">
        <f t="shared" ref="F17:I17" si="3">F15/F14</f>
        <v>0.89802358928736803</v>
      </c>
      <c r="G17" s="14">
        <f t="shared" si="3"/>
        <v>0.89879604313389216</v>
      </c>
      <c r="H17" s="14">
        <f t="shared" si="3"/>
        <v>0.97267220909497665</v>
      </c>
      <c r="I17" s="14">
        <f t="shared" si="3"/>
        <v>0.98165309583847737</v>
      </c>
      <c r="J17" s="1"/>
      <c r="K17" s="1"/>
      <c r="L17" s="1"/>
      <c r="M17" s="1"/>
    </row>
    <row r="18" spans="1:13">
      <c r="A18" s="48" t="s">
        <v>17</v>
      </c>
      <c r="B18" s="7" t="s">
        <v>10</v>
      </c>
      <c r="C18" s="7">
        <v>204.87</v>
      </c>
      <c r="D18" s="13">
        <v>204.87371400000001</v>
      </c>
      <c r="E18" s="13">
        <v>204.87371400000001</v>
      </c>
      <c r="F18" s="13">
        <v>204.87371400000001</v>
      </c>
      <c r="G18" s="13">
        <v>204.87371400000001</v>
      </c>
      <c r="H18" s="12">
        <v>204.87371300000001</v>
      </c>
      <c r="I18" s="12">
        <v>204.87371300000001</v>
      </c>
      <c r="J18" s="1"/>
      <c r="K18" s="1"/>
      <c r="L18" s="1"/>
      <c r="M18" s="1"/>
    </row>
    <row r="19" spans="1:13">
      <c r="A19" s="49"/>
      <c r="B19" s="7" t="s">
        <v>11</v>
      </c>
      <c r="C19" s="7">
        <v>203.53</v>
      </c>
      <c r="D19" s="13">
        <v>204.662206</v>
      </c>
      <c r="E19" s="13">
        <v>204.662206</v>
      </c>
      <c r="F19" s="13">
        <v>203.281308</v>
      </c>
      <c r="G19" s="13">
        <v>203.281308</v>
      </c>
      <c r="H19" s="12">
        <v>204.56118000000001</v>
      </c>
      <c r="I19" s="12">
        <v>204.662205</v>
      </c>
      <c r="J19" s="1"/>
      <c r="K19" s="1"/>
      <c r="L19" s="1"/>
      <c r="M19" s="1"/>
    </row>
    <row r="20" spans="1:13">
      <c r="A20" s="49"/>
      <c r="B20" s="7" t="s">
        <v>12</v>
      </c>
      <c r="C20" s="7">
        <v>1.34</v>
      </c>
      <c r="D20" s="13">
        <v>0.211508</v>
      </c>
      <c r="E20" s="13">
        <v>0.211508</v>
      </c>
      <c r="F20" s="13">
        <v>1.592406</v>
      </c>
      <c r="G20" s="13">
        <v>1.592406</v>
      </c>
      <c r="H20" s="12">
        <v>0.31253300000000001</v>
      </c>
      <c r="I20" s="12">
        <v>0.211508</v>
      </c>
      <c r="J20" s="1"/>
      <c r="K20" s="1"/>
      <c r="L20" s="1"/>
      <c r="M20" s="1"/>
    </row>
    <row r="21" spans="1:13">
      <c r="A21" s="50"/>
      <c r="B21" s="8" t="s">
        <v>13</v>
      </c>
      <c r="C21" s="14">
        <f>+C19/C18</f>
        <v>0.99345926685215014</v>
      </c>
      <c r="D21" s="14">
        <f>D19/D18</f>
        <v>0.99896761768081188</v>
      </c>
      <c r="E21" s="14">
        <f>E19/E18</f>
        <v>0.99896761768081188</v>
      </c>
      <c r="F21" s="14">
        <f t="shared" ref="F21:I21" si="4">F19/F18</f>
        <v>0.9922273776908247</v>
      </c>
      <c r="G21" s="14">
        <f t="shared" si="4"/>
        <v>0.9922273776908247</v>
      </c>
      <c r="H21" s="14">
        <f t="shared" si="4"/>
        <v>0.9984745090259578</v>
      </c>
      <c r="I21" s="14">
        <f t="shared" si="4"/>
        <v>0.99896761767577269</v>
      </c>
      <c r="J21" s="1"/>
      <c r="K21" s="1"/>
      <c r="L21" s="1"/>
      <c r="M21" s="1"/>
    </row>
    <row r="22" spans="1:13">
      <c r="A22" s="49" t="s">
        <v>18</v>
      </c>
      <c r="B22" s="7" t="s">
        <v>10</v>
      </c>
      <c r="C22" s="7">
        <v>785.15</v>
      </c>
      <c r="D22" s="13">
        <v>785.14899100000002</v>
      </c>
      <c r="E22" s="13">
        <v>785.14899100000002</v>
      </c>
      <c r="F22" s="13">
        <v>785.14901399999997</v>
      </c>
      <c r="G22" s="13">
        <v>785.14901499999996</v>
      </c>
      <c r="H22" s="12">
        <v>785.14901399999985</v>
      </c>
      <c r="I22" s="12">
        <v>785.14900299999988</v>
      </c>
      <c r="J22" s="1"/>
      <c r="K22" s="1"/>
      <c r="L22" s="1"/>
      <c r="M22" s="1"/>
    </row>
    <row r="23" spans="1:13">
      <c r="A23" s="49"/>
      <c r="B23" s="7" t="s">
        <v>11</v>
      </c>
      <c r="C23" s="7">
        <v>582.04999999999995</v>
      </c>
      <c r="D23" s="13">
        <v>585.95883900000001</v>
      </c>
      <c r="E23" s="13">
        <v>585.95883900000001</v>
      </c>
      <c r="F23" s="13">
        <v>609.721586</v>
      </c>
      <c r="G23" s="13">
        <v>607.90684299999998</v>
      </c>
      <c r="H23" s="12">
        <v>634.56075399999986</v>
      </c>
      <c r="I23" s="12">
        <v>633.60886499999992</v>
      </c>
      <c r="J23" s="1"/>
      <c r="K23" s="1"/>
      <c r="L23" s="1"/>
      <c r="M23" s="1"/>
    </row>
    <row r="24" spans="1:13">
      <c r="A24" s="49"/>
      <c r="B24" s="7" t="s">
        <v>12</v>
      </c>
      <c r="C24" s="7">
        <v>203.1</v>
      </c>
      <c r="D24" s="13">
        <v>199.19015200000001</v>
      </c>
      <c r="E24" s="13">
        <v>199.19015200000001</v>
      </c>
      <c r="F24" s="13">
        <v>175.42742799999999</v>
      </c>
      <c r="G24" s="13">
        <v>177.24217199999998</v>
      </c>
      <c r="H24" s="12">
        <v>150.58826000000002</v>
      </c>
      <c r="I24" s="12">
        <v>151.54013799999998</v>
      </c>
      <c r="J24" s="1"/>
      <c r="K24" s="1"/>
      <c r="L24" s="1"/>
      <c r="M24" s="1"/>
    </row>
    <row r="25" spans="1:13">
      <c r="A25" s="50"/>
      <c r="B25" s="8" t="s">
        <v>13</v>
      </c>
      <c r="C25" s="14">
        <f>+C23/C22</f>
        <v>0.74132331401642992</v>
      </c>
      <c r="D25" s="14">
        <f>D23/D22</f>
        <v>0.74630273453411344</v>
      </c>
      <c r="E25" s="14">
        <f>E23/E22</f>
        <v>0.74630273453411344</v>
      </c>
      <c r="F25" s="14">
        <f t="shared" ref="F25:I25" si="5">F23/F22</f>
        <v>0.77656798280077832</v>
      </c>
      <c r="G25" s="14">
        <f t="shared" si="5"/>
        <v>0.77425664604571909</v>
      </c>
      <c r="H25" s="14">
        <f t="shared" si="5"/>
        <v>0.80820422962411054</v>
      </c>
      <c r="I25" s="14">
        <f t="shared" si="5"/>
        <v>0.80699187361765012</v>
      </c>
      <c r="J25" s="1"/>
      <c r="K25" s="1"/>
      <c r="L25" s="1"/>
      <c r="M25" s="1"/>
    </row>
    <row r="26" spans="1:13">
      <c r="A26" s="48" t="s">
        <v>19</v>
      </c>
      <c r="B26" s="7" t="s">
        <v>10</v>
      </c>
      <c r="C26" s="7">
        <v>12259.77</v>
      </c>
      <c r="D26" s="13">
        <v>12259.773313999998</v>
      </c>
      <c r="E26" s="13">
        <v>12259.773313999998</v>
      </c>
      <c r="F26" s="13">
        <v>12259.773262000002</v>
      </c>
      <c r="G26" s="13">
        <v>12259.773277999999</v>
      </c>
      <c r="H26" s="12">
        <v>12259.773296999994</v>
      </c>
      <c r="I26" s="12">
        <v>12259.773305000001</v>
      </c>
      <c r="J26" s="9"/>
      <c r="K26" s="9"/>
      <c r="L26" s="9"/>
      <c r="M26" s="9"/>
    </row>
    <row r="27" spans="1:13">
      <c r="A27" s="49"/>
      <c r="B27" s="7" t="s">
        <v>11</v>
      </c>
      <c r="C27" s="7">
        <v>10724.27</v>
      </c>
      <c r="D27" s="13">
        <v>11321.202843999998</v>
      </c>
      <c r="E27" s="13">
        <v>11321.202843999998</v>
      </c>
      <c r="F27" s="13">
        <v>10917.292179000002</v>
      </c>
      <c r="G27" s="13">
        <v>10916.354553999998</v>
      </c>
      <c r="H27" s="12">
        <v>11767.967313999994</v>
      </c>
      <c r="I27" s="12">
        <v>11800.716875</v>
      </c>
      <c r="J27" s="10"/>
      <c r="K27" s="10"/>
      <c r="L27" s="10"/>
      <c r="M27" s="10"/>
    </row>
    <row r="28" spans="1:13">
      <c r="A28" s="49"/>
      <c r="B28" s="7" t="s">
        <v>12</v>
      </c>
      <c r="C28" s="7">
        <v>1535.5</v>
      </c>
      <c r="D28" s="13">
        <v>938.57047</v>
      </c>
      <c r="E28" s="13">
        <v>938.57047</v>
      </c>
      <c r="F28" s="13">
        <v>1342.4810829999999</v>
      </c>
      <c r="G28" s="13">
        <v>1343.4187240000003</v>
      </c>
      <c r="H28" s="12">
        <v>491.80598300000003</v>
      </c>
      <c r="I28" s="12">
        <v>459.05642999999998</v>
      </c>
      <c r="J28" s="10"/>
      <c r="K28" s="10"/>
      <c r="L28" s="10"/>
      <c r="M28" s="10"/>
    </row>
    <row r="29" spans="1:13">
      <c r="A29" s="50"/>
      <c r="B29" s="8" t="s">
        <v>13</v>
      </c>
      <c r="C29" s="14">
        <f>+C27/C26</f>
        <v>0.87475295213531734</v>
      </c>
      <c r="D29" s="14">
        <f>D27/D26</f>
        <v>0.92344308120867102</v>
      </c>
      <c r="E29" s="14">
        <f>E27/E26</f>
        <v>0.92344308120867102</v>
      </c>
      <c r="F29" s="14">
        <f t="shared" ref="F29:I29" si="6">F27/F26</f>
        <v>0.89049707084215723</v>
      </c>
      <c r="G29" s="14">
        <f t="shared" si="6"/>
        <v>0.89042058988066708</v>
      </c>
      <c r="H29" s="14">
        <f t="shared" si="6"/>
        <v>0.95988457770908808</v>
      </c>
      <c r="I29" s="14">
        <f t="shared" si="6"/>
        <v>0.96255587941313892</v>
      </c>
      <c r="J29" s="11"/>
      <c r="K29" s="11"/>
      <c r="L29" s="11"/>
      <c r="M29" s="11"/>
    </row>
    <row r="30" spans="1:13">
      <c r="A30" s="44" t="s">
        <v>20</v>
      </c>
      <c r="B30" s="7" t="s">
        <v>10</v>
      </c>
      <c r="C30" s="7">
        <v>436.3</v>
      </c>
      <c r="D30" s="13">
        <v>436.30337099999997</v>
      </c>
      <c r="E30" s="13">
        <v>436.30337099999997</v>
      </c>
      <c r="F30" s="13">
        <v>436.30337199999997</v>
      </c>
      <c r="G30" s="13">
        <v>436.30337200000002</v>
      </c>
      <c r="H30" s="12">
        <v>436.30337099999997</v>
      </c>
      <c r="I30" s="12">
        <v>436.30337099999997</v>
      </c>
      <c r="J30" s="11"/>
      <c r="K30" s="11"/>
      <c r="L30" s="11"/>
      <c r="M30" s="11"/>
    </row>
    <row r="31" spans="1:13">
      <c r="A31" s="45"/>
      <c r="B31" s="7" t="s">
        <v>11</v>
      </c>
      <c r="C31" s="7">
        <v>429.59</v>
      </c>
      <c r="D31" s="13">
        <v>436.30337099999997</v>
      </c>
      <c r="E31" s="13">
        <v>436.30337099999997</v>
      </c>
      <c r="F31" s="13">
        <v>433.13435699999997</v>
      </c>
      <c r="G31" s="13">
        <v>433.13436200000001</v>
      </c>
      <c r="H31" s="12">
        <v>433.87753899999996</v>
      </c>
      <c r="I31" s="12">
        <v>433.76316599999996</v>
      </c>
      <c r="J31" s="11"/>
      <c r="K31" s="11"/>
      <c r="L31" s="11"/>
      <c r="M31" s="11"/>
    </row>
    <row r="32" spans="1:13">
      <c r="A32" s="45"/>
      <c r="B32" s="7" t="s">
        <v>12</v>
      </c>
      <c r="C32" s="7">
        <v>6.72</v>
      </c>
      <c r="D32" s="13">
        <v>0</v>
      </c>
      <c r="E32" s="13">
        <v>0</v>
      </c>
      <c r="F32" s="13">
        <v>3.1690149999999999</v>
      </c>
      <c r="G32" s="13">
        <v>3.1690100000000001</v>
      </c>
      <c r="H32" s="12">
        <v>2.4258320000000002</v>
      </c>
      <c r="I32" s="12">
        <v>2.5402049999999998</v>
      </c>
      <c r="J32" s="11"/>
      <c r="K32" s="11"/>
      <c r="L32" s="11"/>
      <c r="M32" s="11"/>
    </row>
    <row r="33" spans="1:18">
      <c r="A33" s="46"/>
      <c r="B33" s="8" t="s">
        <v>13</v>
      </c>
      <c r="C33" s="14">
        <f>+C31/C30</f>
        <v>0.98462067384826946</v>
      </c>
      <c r="D33" s="14">
        <f>D31/D30</f>
        <v>1</v>
      </c>
      <c r="E33" s="14">
        <f>E31/E30</f>
        <v>1</v>
      </c>
      <c r="F33" s="14">
        <f t="shared" ref="F33:I33" si="7">F31/F30</f>
        <v>0.99273667085020834</v>
      </c>
      <c r="G33" s="14">
        <f t="shared" si="7"/>
        <v>0.99273668231012435</v>
      </c>
      <c r="H33" s="14">
        <f t="shared" si="7"/>
        <v>0.99444003379015833</v>
      </c>
      <c r="I33" s="14">
        <f t="shared" si="7"/>
        <v>0.99417789279469027</v>
      </c>
      <c r="J33" s="11"/>
      <c r="K33" s="11"/>
      <c r="L33" s="11"/>
      <c r="M33" s="11"/>
    </row>
    <row r="34" spans="1:18">
      <c r="A34" s="44" t="s">
        <v>21</v>
      </c>
      <c r="B34" s="7" t="s">
        <v>10</v>
      </c>
      <c r="C34" s="7">
        <v>162.62</v>
      </c>
      <c r="D34" s="13">
        <v>162.62480299999999</v>
      </c>
      <c r="E34" s="13">
        <v>162.62480299999999</v>
      </c>
      <c r="F34" s="13">
        <v>162.62480199999999</v>
      </c>
      <c r="G34" s="13">
        <v>162.62480099999999</v>
      </c>
      <c r="H34" s="12">
        <v>162.62480199999999</v>
      </c>
      <c r="I34" s="12">
        <v>162.62480300000001</v>
      </c>
    </row>
    <row r="35" spans="1:18">
      <c r="A35" s="45"/>
      <c r="B35" s="7" t="s">
        <v>11</v>
      </c>
      <c r="C35" s="7">
        <v>69.34</v>
      </c>
      <c r="D35" s="13">
        <v>75.488291999999987</v>
      </c>
      <c r="E35" s="13">
        <v>75.488291999999987</v>
      </c>
      <c r="F35" s="13">
        <v>68.477103</v>
      </c>
      <c r="G35" s="13">
        <v>71.541951999999981</v>
      </c>
      <c r="H35" s="12">
        <v>73.676237999999998</v>
      </c>
      <c r="I35" s="12">
        <v>79.861757000000011</v>
      </c>
    </row>
    <row r="36" spans="1:18">
      <c r="A36" s="45"/>
      <c r="B36" s="7" t="s">
        <v>12</v>
      </c>
      <c r="C36" s="7">
        <v>93.28</v>
      </c>
      <c r="D36" s="13">
        <v>87.136510999999999</v>
      </c>
      <c r="E36" s="13">
        <v>87.136510999999999</v>
      </c>
      <c r="F36" s="13">
        <v>94.147698999999989</v>
      </c>
      <c r="G36" s="13">
        <v>91.08284900000001</v>
      </c>
      <c r="H36" s="12">
        <v>88.94856399999999</v>
      </c>
      <c r="I36" s="12">
        <v>82.763046000000003</v>
      </c>
    </row>
    <row r="37" spans="1:18">
      <c r="A37" s="46"/>
      <c r="B37" s="8" t="s">
        <v>13</v>
      </c>
      <c r="C37" s="14">
        <f>+C35/C34</f>
        <v>0.42639281761160991</v>
      </c>
      <c r="D37" s="14">
        <f>D35/D34</f>
        <v>0.46418683132855199</v>
      </c>
      <c r="E37" s="14">
        <f>E35/E34</f>
        <v>0.46418683132855199</v>
      </c>
      <c r="F37" s="14">
        <f t="shared" ref="F37:I37" si="8">F35/F34</f>
        <v>0.42107416678053822</v>
      </c>
      <c r="G37" s="14">
        <f t="shared" si="8"/>
        <v>0.43992030465267096</v>
      </c>
      <c r="H37" s="14">
        <f t="shared" si="8"/>
        <v>0.45304429025530807</v>
      </c>
      <c r="I37" s="14">
        <f t="shared" si="8"/>
        <v>0.49107980779537058</v>
      </c>
    </row>
    <row r="38" spans="1:18">
      <c r="A38" s="54" t="s">
        <v>22</v>
      </c>
      <c r="B38" s="7" t="s">
        <v>10</v>
      </c>
      <c r="C38" s="7">
        <v>2162.34</v>
      </c>
      <c r="D38" s="13">
        <v>2162.3390429999999</v>
      </c>
      <c r="E38" s="13">
        <v>2162.3390429999999</v>
      </c>
      <c r="F38" s="13">
        <v>2162.3390449999997</v>
      </c>
      <c r="G38" s="13">
        <v>2162.3390460000001</v>
      </c>
      <c r="H38" s="12">
        <v>2162.3390420000001</v>
      </c>
      <c r="I38" s="12">
        <v>2162.3390390000013</v>
      </c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55"/>
      <c r="B39" s="7" t="s">
        <v>11</v>
      </c>
      <c r="C39" s="7">
        <v>49.54</v>
      </c>
      <c r="D39" s="13">
        <v>1992.7676569999999</v>
      </c>
      <c r="E39" s="13">
        <v>1992.7676569999999</v>
      </c>
      <c r="F39" s="13">
        <v>1938.6306629999997</v>
      </c>
      <c r="G39" s="13">
        <v>1922.15876</v>
      </c>
      <c r="H39" s="12">
        <v>2086.76125</v>
      </c>
      <c r="I39" s="12">
        <v>2082.3966180000011</v>
      </c>
      <c r="J39" s="9"/>
      <c r="K39" s="9"/>
      <c r="L39" s="9"/>
      <c r="M39" s="9"/>
      <c r="N39" s="9"/>
      <c r="O39" s="9"/>
      <c r="P39" s="9"/>
      <c r="Q39" s="9"/>
      <c r="R39" s="9"/>
    </row>
    <row r="40" spans="1:18">
      <c r="A40" s="55"/>
      <c r="B40" s="7" t="s">
        <v>12</v>
      </c>
      <c r="C40" s="7">
        <v>2112.8000000000002</v>
      </c>
      <c r="D40" s="13">
        <v>169.57138599999999</v>
      </c>
      <c r="E40" s="13">
        <v>169.57138599999999</v>
      </c>
      <c r="F40" s="13">
        <v>223.70838199999997</v>
      </c>
      <c r="G40" s="13">
        <v>240.18028600000002</v>
      </c>
      <c r="H40" s="12">
        <v>75.577792000000017</v>
      </c>
      <c r="I40" s="12">
        <v>79.942420999999996</v>
      </c>
      <c r="J40" s="10"/>
      <c r="K40" s="10"/>
      <c r="L40" s="10"/>
      <c r="M40" s="10"/>
      <c r="N40" s="10"/>
      <c r="O40" s="10"/>
      <c r="P40" s="10"/>
      <c r="Q40" s="10"/>
      <c r="R40" s="10"/>
    </row>
    <row r="41" spans="1:18">
      <c r="A41" s="56"/>
      <c r="B41" s="8" t="s">
        <v>13</v>
      </c>
      <c r="C41" s="14">
        <f>+C39/C38</f>
        <v>2.2910365622427552E-2</v>
      </c>
      <c r="D41" s="14">
        <f>D39/D38</f>
        <v>0.92157964933901437</v>
      </c>
      <c r="E41" s="14">
        <f>E39/E38</f>
        <v>0.92157964933901437</v>
      </c>
      <c r="F41" s="14">
        <f t="shared" ref="F41:I41" si="9">F39/F38</f>
        <v>0.89654333694002175</v>
      </c>
      <c r="G41" s="14">
        <f t="shared" si="9"/>
        <v>0.88892570457704256</v>
      </c>
      <c r="H41" s="14">
        <f t="shared" si="9"/>
        <v>0.96504813050496641</v>
      </c>
      <c r="I41" s="14">
        <f t="shared" si="9"/>
        <v>0.9630296546664715</v>
      </c>
      <c r="J41" s="10"/>
      <c r="K41" s="10"/>
      <c r="L41" s="10"/>
      <c r="M41" s="10"/>
      <c r="N41" s="10"/>
      <c r="O41" s="10"/>
      <c r="P41" s="10"/>
      <c r="Q41" s="10"/>
      <c r="R41" s="10"/>
    </row>
    <row r="42" spans="1:18">
      <c r="A42" s="54" t="s">
        <v>23</v>
      </c>
      <c r="B42" s="7" t="s">
        <v>10</v>
      </c>
      <c r="C42" s="7">
        <v>3017.42</v>
      </c>
      <c r="D42" s="12">
        <v>3017.4228010000002</v>
      </c>
      <c r="E42" s="12">
        <v>3017.4228010000002</v>
      </c>
      <c r="F42" s="12">
        <v>3017.4228010000006</v>
      </c>
      <c r="G42" s="12">
        <v>3017.4227969999997</v>
      </c>
      <c r="H42" s="12">
        <v>3017.4227989999999</v>
      </c>
      <c r="I42" s="12">
        <v>3017.4228029999999</v>
      </c>
      <c r="J42" s="11"/>
      <c r="K42" s="11"/>
      <c r="L42" s="11"/>
      <c r="M42" s="11"/>
      <c r="N42" s="11"/>
      <c r="O42" s="11"/>
      <c r="P42" s="11"/>
      <c r="Q42" s="11"/>
      <c r="R42" s="11"/>
    </row>
    <row r="43" spans="1:18">
      <c r="A43" s="55"/>
      <c r="B43" s="7" t="s">
        <v>11</v>
      </c>
      <c r="C43" s="7">
        <v>2524.8000000000002</v>
      </c>
      <c r="D43" s="12">
        <v>2604.4152440000003</v>
      </c>
      <c r="E43" s="12">
        <v>2604.4152440000003</v>
      </c>
      <c r="F43" s="12">
        <v>2500.9087250000007</v>
      </c>
      <c r="G43" s="12">
        <v>2498.6184529999996</v>
      </c>
      <c r="H43" s="12">
        <v>2586.1947609999997</v>
      </c>
      <c r="I43" s="12">
        <v>2593.027474</v>
      </c>
      <c r="J43" s="10"/>
      <c r="K43" s="10"/>
      <c r="L43" s="10"/>
      <c r="M43" s="10"/>
      <c r="N43" s="10"/>
      <c r="O43" s="10"/>
      <c r="P43" s="10"/>
      <c r="Q43" s="10"/>
    </row>
    <row r="44" spans="1:18">
      <c r="A44" s="55"/>
      <c r="B44" s="7" t="s">
        <v>12</v>
      </c>
      <c r="C44" s="7">
        <v>492.62</v>
      </c>
      <c r="D44" s="12">
        <v>413.00755700000002</v>
      </c>
      <c r="E44" s="12">
        <v>413.00755700000002</v>
      </c>
      <c r="F44" s="12">
        <v>516.51407600000005</v>
      </c>
      <c r="G44" s="12">
        <v>518.80434400000001</v>
      </c>
      <c r="H44" s="12">
        <v>431.22803800000003</v>
      </c>
      <c r="I44" s="12">
        <v>424.395329</v>
      </c>
      <c r="J44" s="1"/>
      <c r="K44" s="1"/>
      <c r="L44" s="1"/>
      <c r="M44" s="1"/>
      <c r="N44" s="1"/>
      <c r="O44" s="1"/>
      <c r="P44" s="1"/>
      <c r="Q44" s="1"/>
    </row>
    <row r="45" spans="1:18">
      <c r="A45" s="56"/>
      <c r="B45" s="8" t="s">
        <v>13</v>
      </c>
      <c r="C45" s="14">
        <f>+C43/C42</f>
        <v>0.83674132205659146</v>
      </c>
      <c r="D45" s="14">
        <f>D43/D42</f>
        <v>0.86312572541603194</v>
      </c>
      <c r="E45" s="14">
        <f>E43/E42</f>
        <v>0.86312572541603194</v>
      </c>
      <c r="F45" s="14">
        <f t="shared" ref="F45:I45" si="10">F43/F42</f>
        <v>0.82882277026977369</v>
      </c>
      <c r="G45" s="14">
        <f t="shared" si="10"/>
        <v>0.82806375542870259</v>
      </c>
      <c r="H45" s="14">
        <f t="shared" si="10"/>
        <v>0.85708730041314962</v>
      </c>
      <c r="I45" s="14">
        <f t="shared" si="10"/>
        <v>0.85935171942823019</v>
      </c>
      <c r="J45" s="9"/>
      <c r="K45" s="9"/>
      <c r="L45" s="9"/>
      <c r="M45" s="9"/>
      <c r="N45" s="9"/>
      <c r="O45" s="9"/>
      <c r="P45" s="9"/>
      <c r="Q45" s="9"/>
    </row>
    <row r="46" spans="1:18">
      <c r="A46" s="54" t="s">
        <v>24</v>
      </c>
      <c r="B46" s="7" t="s">
        <v>10</v>
      </c>
      <c r="C46" s="7">
        <v>790.03</v>
      </c>
      <c r="D46" s="12">
        <v>790.02663200000006</v>
      </c>
      <c r="E46" s="12">
        <v>790.02663200000006</v>
      </c>
      <c r="F46" s="12">
        <v>790.02663400000006</v>
      </c>
      <c r="G46" s="12">
        <v>790.02663299999995</v>
      </c>
      <c r="H46" s="12">
        <v>790.02663300000006</v>
      </c>
      <c r="I46" s="12">
        <v>790.02662999999995</v>
      </c>
      <c r="J46" s="10"/>
      <c r="K46" s="10"/>
      <c r="L46" s="10"/>
      <c r="M46" s="10"/>
      <c r="N46" s="10"/>
      <c r="O46" s="10"/>
      <c r="P46" s="10"/>
      <c r="Q46" s="10"/>
    </row>
    <row r="47" spans="1:18">
      <c r="A47" s="55"/>
      <c r="B47" s="7" t="s">
        <v>11</v>
      </c>
      <c r="C47" s="7">
        <v>557.97</v>
      </c>
      <c r="D47" s="12">
        <v>671.83195300000011</v>
      </c>
      <c r="E47" s="12">
        <v>671.83195300000011</v>
      </c>
      <c r="F47" s="12">
        <v>559.3118300000001</v>
      </c>
      <c r="G47" s="12">
        <v>559.18259399999988</v>
      </c>
      <c r="H47" s="12">
        <v>308.25021500000003</v>
      </c>
      <c r="I47" s="12">
        <v>316.31028800000001</v>
      </c>
      <c r="J47" s="10"/>
      <c r="K47" s="10"/>
      <c r="L47" s="10"/>
      <c r="M47" s="10"/>
      <c r="N47" s="10"/>
      <c r="O47" s="10"/>
      <c r="P47" s="10"/>
      <c r="Q47" s="10"/>
    </row>
    <row r="48" spans="1:18">
      <c r="A48" s="55"/>
      <c r="B48" s="7" t="s">
        <v>12</v>
      </c>
      <c r="C48" s="7">
        <v>232.06</v>
      </c>
      <c r="D48" s="12">
        <v>118.19467900000001</v>
      </c>
      <c r="E48" s="12">
        <v>118.19467900000001</v>
      </c>
      <c r="F48" s="12">
        <v>230.71480400000002</v>
      </c>
      <c r="G48" s="12">
        <v>230.84403900000001</v>
      </c>
      <c r="H48" s="12">
        <v>481.77641800000004</v>
      </c>
      <c r="I48" s="12">
        <v>473.71634199999994</v>
      </c>
      <c r="J48" s="11"/>
      <c r="K48" s="11"/>
      <c r="L48" s="11"/>
      <c r="M48" s="11"/>
      <c r="N48" s="11"/>
      <c r="O48" s="11"/>
      <c r="P48" s="11"/>
      <c r="Q48" s="11"/>
    </row>
    <row r="49" spans="1:10">
      <c r="A49" s="56"/>
      <c r="B49" s="8" t="s">
        <v>13</v>
      </c>
      <c r="C49" s="14">
        <f>+C47/C46</f>
        <v>0.70626431907649079</v>
      </c>
      <c r="D49" s="14">
        <f>D47/D46</f>
        <v>0.85039152578846233</v>
      </c>
      <c r="E49" s="14">
        <f>E47/E46</f>
        <v>0.85039152578846233</v>
      </c>
      <c r="F49" s="14">
        <f t="shared" ref="F49:I49" si="11">F47/F46</f>
        <v>0.70796578992297632</v>
      </c>
      <c r="G49" s="14">
        <f t="shared" si="11"/>
        <v>0.70780220646055092</v>
      </c>
      <c r="H49" s="14">
        <f t="shared" si="11"/>
        <v>0.39017699166605185</v>
      </c>
      <c r="I49" s="14">
        <f t="shared" si="11"/>
        <v>0.40037927329107886</v>
      </c>
    </row>
    <row r="50" spans="1:10">
      <c r="A50" s="57" t="s">
        <v>25</v>
      </c>
      <c r="B50" s="7" t="s">
        <v>10</v>
      </c>
      <c r="C50" s="7">
        <v>546.49</v>
      </c>
      <c r="D50" s="12">
        <v>546.48543999999993</v>
      </c>
      <c r="E50" s="12">
        <v>546.48543999999993</v>
      </c>
      <c r="F50" s="12">
        <v>546.48544300000003</v>
      </c>
      <c r="G50" s="12">
        <v>546.48544200000003</v>
      </c>
      <c r="H50" s="12">
        <v>546.48544500000003</v>
      </c>
      <c r="I50" s="12">
        <v>546.48544199999992</v>
      </c>
    </row>
    <row r="51" spans="1:10">
      <c r="A51" s="58"/>
      <c r="B51" s="7" t="s">
        <v>11</v>
      </c>
      <c r="C51" s="7">
        <v>22.49</v>
      </c>
      <c r="D51" s="12">
        <v>392.93881499999992</v>
      </c>
      <c r="E51" s="12">
        <v>392.93881499999992</v>
      </c>
      <c r="F51" s="12">
        <v>217.84068400000001</v>
      </c>
      <c r="G51" s="12">
        <v>223.39841200000001</v>
      </c>
      <c r="H51" s="12">
        <v>404.12050600000003</v>
      </c>
      <c r="I51" s="12">
        <v>403.19439599999993</v>
      </c>
      <c r="J51" s="1"/>
    </row>
    <row r="52" spans="1:10">
      <c r="A52" s="58"/>
      <c r="B52" s="7" t="s">
        <v>12</v>
      </c>
      <c r="C52" s="7">
        <v>524</v>
      </c>
      <c r="D52" s="12">
        <v>153.54662500000001</v>
      </c>
      <c r="E52" s="12">
        <v>153.54662500000001</v>
      </c>
      <c r="F52" s="12">
        <v>328.64475900000002</v>
      </c>
      <c r="G52" s="12">
        <v>323.08703000000003</v>
      </c>
      <c r="H52" s="12">
        <v>142.36493899999999</v>
      </c>
      <c r="I52" s="12">
        <v>143.29104599999999</v>
      </c>
      <c r="J52" s="9"/>
    </row>
    <row r="53" spans="1:10">
      <c r="A53" s="59"/>
      <c r="B53" s="8" t="s">
        <v>13</v>
      </c>
      <c r="C53" s="14">
        <f>+C51/C50</f>
        <v>4.1153543523211766E-2</v>
      </c>
      <c r="D53" s="14">
        <f>D51/D50</f>
        <v>0.71902888208695914</v>
      </c>
      <c r="E53" s="14">
        <f>E51/E50</f>
        <v>0.71902888208695914</v>
      </c>
      <c r="F53" s="14">
        <f t="shared" ref="F53:I53" si="12">F51/F50</f>
        <v>0.39862120169960319</v>
      </c>
      <c r="G53" s="14">
        <f t="shared" si="12"/>
        <v>0.40879114946304462</v>
      </c>
      <c r="H53" s="14">
        <f t="shared" si="12"/>
        <v>0.73948997122878546</v>
      </c>
      <c r="I53" s="14">
        <f t="shared" si="12"/>
        <v>0.73779530983370645</v>
      </c>
      <c r="J53" s="10"/>
    </row>
    <row r="54" spans="1:10" ht="14.25" customHeight="1">
      <c r="A54" s="57" t="s">
        <v>26</v>
      </c>
      <c r="B54" s="7" t="s">
        <v>10</v>
      </c>
      <c r="C54" s="7">
        <v>101.55</v>
      </c>
      <c r="D54" s="12">
        <v>101.54901100000001</v>
      </c>
      <c r="E54" s="12">
        <v>101.54901100000001</v>
      </c>
      <c r="F54" s="12">
        <v>101.54901</v>
      </c>
      <c r="G54" s="12">
        <v>101.549013</v>
      </c>
      <c r="H54" s="12">
        <v>101.549012</v>
      </c>
      <c r="I54" s="12">
        <v>101.549008</v>
      </c>
      <c r="J54" s="10"/>
    </row>
    <row r="55" spans="1:10">
      <c r="A55" s="58"/>
      <c r="B55" s="7" t="s">
        <v>11</v>
      </c>
      <c r="C55" s="7">
        <v>0.38</v>
      </c>
      <c r="D55" s="12">
        <v>47.356936000000005</v>
      </c>
      <c r="E55" s="12">
        <v>47.356936000000005</v>
      </c>
      <c r="F55" s="12">
        <v>9.7172769999999957</v>
      </c>
      <c r="G55" s="12">
        <v>8.762361999999996</v>
      </c>
      <c r="H55" s="12">
        <v>87.213155999999998</v>
      </c>
      <c r="I55" s="12">
        <v>87.374520000000004</v>
      </c>
      <c r="J55" s="11"/>
    </row>
    <row r="56" spans="1:10">
      <c r="A56" s="58"/>
      <c r="B56" s="7" t="s">
        <v>12</v>
      </c>
      <c r="C56" s="7">
        <v>101.17</v>
      </c>
      <c r="D56" s="12">
        <v>54.192075000000003</v>
      </c>
      <c r="E56" s="12">
        <v>54.192075000000003</v>
      </c>
      <c r="F56" s="12">
        <v>91.831733</v>
      </c>
      <c r="G56" s="12">
        <v>92.786651000000006</v>
      </c>
      <c r="H56" s="12">
        <v>14.335856</v>
      </c>
      <c r="I56" s="12">
        <v>14.174488000000002</v>
      </c>
    </row>
    <row r="57" spans="1:10">
      <c r="A57" s="59"/>
      <c r="B57" s="8" t="s">
        <v>13</v>
      </c>
      <c r="C57" s="14">
        <f>+C55/C54</f>
        <v>3.741999015263417E-3</v>
      </c>
      <c r="D57" s="14">
        <f>D55/D54</f>
        <v>0.46634561512371597</v>
      </c>
      <c r="E57" s="14">
        <f>E55/E54</f>
        <v>0.46634561512371597</v>
      </c>
      <c r="F57" s="14">
        <f t="shared" ref="F57:I57" si="13">F55/F54</f>
        <v>9.5690514363458545E-2</v>
      </c>
      <c r="G57" s="14">
        <f t="shared" si="13"/>
        <v>8.6287022799522398E-2</v>
      </c>
      <c r="H57" s="14">
        <f t="shared" si="13"/>
        <v>0.85882820799871484</v>
      </c>
      <c r="I57" s="14">
        <f t="shared" si="13"/>
        <v>0.86041726769009896</v>
      </c>
    </row>
    <row r="58" spans="1:10">
      <c r="A58" s="60" t="s">
        <v>27</v>
      </c>
      <c r="B58" s="7" t="s">
        <v>10</v>
      </c>
      <c r="C58" s="7">
        <v>779.21</v>
      </c>
      <c r="D58" s="12">
        <v>779.20885399999997</v>
      </c>
      <c r="E58" s="12">
        <v>779.20885399999997</v>
      </c>
      <c r="F58" s="12">
        <v>779.20884499999988</v>
      </c>
      <c r="G58" s="12">
        <v>779.20884699999988</v>
      </c>
      <c r="H58" s="12">
        <v>779.20884699999999</v>
      </c>
      <c r="I58" s="12">
        <v>779.20884699999999</v>
      </c>
    </row>
    <row r="59" spans="1:10">
      <c r="A59" s="61"/>
      <c r="B59" s="7" t="s">
        <v>11</v>
      </c>
      <c r="C59" s="7">
        <v>155.59</v>
      </c>
      <c r="D59" s="12">
        <v>162.43210799999997</v>
      </c>
      <c r="E59" s="12">
        <v>162.43210799999997</v>
      </c>
      <c r="F59" s="12">
        <v>145.36408599999993</v>
      </c>
      <c r="G59" s="12">
        <v>154.901612</v>
      </c>
      <c r="H59" s="12">
        <v>0</v>
      </c>
      <c r="I59" s="12">
        <v>0</v>
      </c>
    </row>
    <row r="60" spans="1:10">
      <c r="A60" s="61"/>
      <c r="B60" s="7" t="s">
        <v>12</v>
      </c>
      <c r="C60" s="7">
        <v>623.62</v>
      </c>
      <c r="D60" s="12">
        <v>616.776746</v>
      </c>
      <c r="E60" s="12">
        <v>616.776746</v>
      </c>
      <c r="F60" s="12">
        <v>633.84475899999995</v>
      </c>
      <c r="G60" s="12">
        <v>624.30723499999988</v>
      </c>
      <c r="H60" s="12">
        <v>779.20884699999999</v>
      </c>
      <c r="I60" s="12">
        <v>779.20884699999999</v>
      </c>
    </row>
    <row r="61" spans="1:10">
      <c r="A61" s="62"/>
      <c r="B61" s="8" t="s">
        <v>13</v>
      </c>
      <c r="C61" s="14">
        <f>+C59/C58</f>
        <v>0.19967659552623812</v>
      </c>
      <c r="D61" s="14">
        <f>D59/D58</f>
        <v>0.2084577288440308</v>
      </c>
      <c r="E61" s="14">
        <f>E59/E58</f>
        <v>0.2084577288440308</v>
      </c>
      <c r="F61" s="14">
        <f t="shared" ref="F61:I61" si="14">F59/F58</f>
        <v>0.186553434208001</v>
      </c>
      <c r="G61" s="14">
        <f t="shared" si="14"/>
        <v>0.19879344619402148</v>
      </c>
      <c r="H61" s="14">
        <f t="shared" si="14"/>
        <v>0</v>
      </c>
      <c r="I61" s="14">
        <f t="shared" si="14"/>
        <v>0</v>
      </c>
    </row>
    <row r="62" spans="1:10">
      <c r="A62" s="60" t="s">
        <v>28</v>
      </c>
      <c r="B62" s="7" t="s">
        <v>10</v>
      </c>
      <c r="C62" s="7">
        <v>3381.29</v>
      </c>
      <c r="D62" s="12">
        <v>3381.2943260000002</v>
      </c>
      <c r="E62" s="12">
        <v>3381.2943260000002</v>
      </c>
      <c r="F62" s="12">
        <v>3381.2943289999998</v>
      </c>
      <c r="G62" s="12">
        <v>3381.2943259999997</v>
      </c>
      <c r="H62" s="12">
        <v>3381.2943219999997</v>
      </c>
      <c r="I62" s="12">
        <v>3381.2943249999989</v>
      </c>
    </row>
    <row r="63" spans="1:10">
      <c r="A63" s="61"/>
      <c r="B63" s="7" t="s">
        <v>11</v>
      </c>
      <c r="C63" s="7">
        <v>97.8</v>
      </c>
      <c r="D63" s="12">
        <v>3180.7857300000001</v>
      </c>
      <c r="E63" s="12">
        <v>3180.7857300000001</v>
      </c>
      <c r="F63" s="12">
        <v>2856.7404049999996</v>
      </c>
      <c r="G63" s="12">
        <v>2849.9837809999999</v>
      </c>
      <c r="H63" s="12">
        <v>3287.9639249999996</v>
      </c>
      <c r="I63" s="12">
        <v>3285.676805999999</v>
      </c>
    </row>
    <row r="64" spans="1:10">
      <c r="A64" s="61"/>
      <c r="B64" s="7" t="s">
        <v>12</v>
      </c>
      <c r="C64" s="7">
        <v>3283.5</v>
      </c>
      <c r="D64" s="12">
        <v>200.50859599999998</v>
      </c>
      <c r="E64" s="12">
        <v>200.50859599999998</v>
      </c>
      <c r="F64" s="12">
        <v>524.55392400000005</v>
      </c>
      <c r="G64" s="12">
        <v>531.31054500000005</v>
      </c>
      <c r="H64" s="12">
        <v>93.330397000000005</v>
      </c>
      <c r="I64" s="12">
        <v>95.617518999999987</v>
      </c>
    </row>
    <row r="65" spans="1:9">
      <c r="A65" s="62"/>
      <c r="B65" s="8" t="s">
        <v>13</v>
      </c>
      <c r="C65" s="14">
        <f>+C63/C62</f>
        <v>2.892387224994011E-2</v>
      </c>
      <c r="D65" s="14">
        <f>D63/D62</f>
        <v>0.94070063807867399</v>
      </c>
      <c r="E65" s="14">
        <f>E63/E62</f>
        <v>0.94070063807867399</v>
      </c>
      <c r="F65" s="14">
        <f t="shared" ref="F65:I65" si="15">F63/F62</f>
        <v>0.84486593802227972</v>
      </c>
      <c r="G65" s="14">
        <f t="shared" si="15"/>
        <v>0.84286770278630874</v>
      </c>
      <c r="H65" s="14">
        <f t="shared" si="15"/>
        <v>0.97239802628456307</v>
      </c>
      <c r="I65" s="14">
        <f t="shared" si="15"/>
        <v>0.97172162201526191</v>
      </c>
    </row>
    <row r="66" spans="1:9">
      <c r="A66" s="60" t="s">
        <v>29</v>
      </c>
      <c r="B66" s="7" t="s">
        <v>10</v>
      </c>
      <c r="C66" s="7">
        <v>639.79999999999995</v>
      </c>
      <c r="D66" s="12">
        <v>639.79514499999993</v>
      </c>
      <c r="E66" s="12">
        <v>639.79514499999993</v>
      </c>
      <c r="F66" s="12">
        <v>639.79513699999984</v>
      </c>
      <c r="G66" s="12">
        <v>639.79513799999995</v>
      </c>
      <c r="H66" s="12">
        <v>639.79514299999994</v>
      </c>
      <c r="I66" s="12">
        <v>639.79514199999994</v>
      </c>
    </row>
    <row r="67" spans="1:9">
      <c r="A67" s="61"/>
      <c r="B67" s="7" t="s">
        <v>11</v>
      </c>
      <c r="C67" s="7">
        <v>32.479999999999997</v>
      </c>
      <c r="D67" s="12">
        <v>106.20318199999997</v>
      </c>
      <c r="E67" s="12">
        <v>106.20318199999997</v>
      </c>
      <c r="F67" s="12">
        <v>26.627089999999953</v>
      </c>
      <c r="G67" s="12">
        <v>29.009933000000046</v>
      </c>
      <c r="H67" s="12">
        <v>6.6484000000059496E-2</v>
      </c>
      <c r="I67" s="12">
        <v>0.26562300000000505</v>
      </c>
    </row>
    <row r="68" spans="1:9">
      <c r="A68" s="61"/>
      <c r="B68" s="7" t="s">
        <v>12</v>
      </c>
      <c r="C68" s="7">
        <v>607.32000000000005</v>
      </c>
      <c r="D68" s="12">
        <v>533.59196299999996</v>
      </c>
      <c r="E68" s="12">
        <v>533.59196299999996</v>
      </c>
      <c r="F68" s="12">
        <v>613.16804699999989</v>
      </c>
      <c r="G68" s="12">
        <v>610.78520499999991</v>
      </c>
      <c r="H68" s="12">
        <v>639.72865899999988</v>
      </c>
      <c r="I68" s="12">
        <v>639.52951899999994</v>
      </c>
    </row>
    <row r="69" spans="1:9" ht="13.5" customHeight="1">
      <c r="A69" s="62"/>
      <c r="B69" s="8" t="s">
        <v>13</v>
      </c>
      <c r="C69" s="14">
        <f>+C67/C66</f>
        <v>5.0765864332603938E-2</v>
      </c>
      <c r="D69" s="14">
        <f>D67/D66</f>
        <v>0.16599560473376204</v>
      </c>
      <c r="E69" s="14">
        <f>E67/E66</f>
        <v>0.16599560473376204</v>
      </c>
      <c r="F69" s="14">
        <f t="shared" ref="F69:I69" si="16">F67/F66</f>
        <v>4.1618150029796117E-2</v>
      </c>
      <c r="G69" s="14">
        <f t="shared" si="16"/>
        <v>4.5342534316039219E-2</v>
      </c>
      <c r="H69" s="14">
        <f t="shared" si="16"/>
        <v>1.039145118987868E-4</v>
      </c>
      <c r="I69" s="14">
        <f t="shared" si="16"/>
        <v>4.1516882915001107E-4</v>
      </c>
    </row>
    <row r="70" spans="1:9">
      <c r="A70" s="69" t="s">
        <v>30</v>
      </c>
      <c r="B70" s="7" t="s">
        <v>10</v>
      </c>
      <c r="C70" s="7">
        <v>31.03</v>
      </c>
      <c r="D70" s="12">
        <v>31.027983999999996</v>
      </c>
      <c r="E70" s="12">
        <v>31.027983999999996</v>
      </c>
      <c r="F70" s="12">
        <v>31.027981</v>
      </c>
      <c r="G70" s="12">
        <v>31.027981</v>
      </c>
      <c r="H70" s="12">
        <v>31.027981</v>
      </c>
      <c r="I70" s="12">
        <v>31.027981</v>
      </c>
    </row>
    <row r="71" spans="1:9">
      <c r="A71" s="70"/>
      <c r="B71" s="7" t="s">
        <v>11</v>
      </c>
      <c r="C71" s="7">
        <v>0.11</v>
      </c>
      <c r="D71" s="12">
        <v>7.0550489999999968</v>
      </c>
      <c r="E71" s="12">
        <v>7.0550489999999968</v>
      </c>
      <c r="F71" s="12">
        <v>0</v>
      </c>
      <c r="G71" s="12">
        <v>0</v>
      </c>
      <c r="H71" s="12">
        <v>0</v>
      </c>
      <c r="I71" s="12">
        <v>0</v>
      </c>
    </row>
    <row r="72" spans="1:9">
      <c r="A72" s="70"/>
      <c r="B72" s="7" t="s">
        <v>12</v>
      </c>
      <c r="C72" s="7">
        <v>30.92</v>
      </c>
      <c r="D72" s="12">
        <v>23.972935</v>
      </c>
      <c r="E72" s="12">
        <v>23.972935</v>
      </c>
      <c r="F72" s="12">
        <v>31.027981</v>
      </c>
      <c r="G72" s="12">
        <v>31.027981</v>
      </c>
      <c r="H72" s="12">
        <v>31.027981</v>
      </c>
      <c r="I72" s="12">
        <v>31.027981</v>
      </c>
    </row>
    <row r="73" spans="1:9">
      <c r="A73" s="71"/>
      <c r="B73" s="8" t="s">
        <v>13</v>
      </c>
      <c r="C73" s="14">
        <f>+C71/C70</f>
        <v>3.544956493715759E-3</v>
      </c>
      <c r="D73" s="14">
        <f>D71/D70</f>
        <v>0.22737697041483576</v>
      </c>
      <c r="E73" s="14">
        <f>E71/E70</f>
        <v>0.22737697041483576</v>
      </c>
      <c r="F73" s="14">
        <f t="shared" ref="F73:I73" si="17">F71/F70</f>
        <v>0</v>
      </c>
      <c r="G73" s="14">
        <f t="shared" si="17"/>
        <v>0</v>
      </c>
      <c r="H73" s="14">
        <f t="shared" si="17"/>
        <v>0</v>
      </c>
      <c r="I73" s="14">
        <f t="shared" si="17"/>
        <v>0</v>
      </c>
    </row>
    <row r="74" spans="1:9" ht="13.5" customHeight="1">
      <c r="A74" s="69" t="s">
        <v>31</v>
      </c>
      <c r="B74" s="7" t="s">
        <v>10</v>
      </c>
      <c r="C74" s="7">
        <v>1448.86</v>
      </c>
      <c r="D74" s="12">
        <v>1448.8594250000001</v>
      </c>
      <c r="E74" s="12">
        <v>1448.8594250000001</v>
      </c>
      <c r="F74" s="12">
        <v>1448.8594290000003</v>
      </c>
      <c r="G74" s="12">
        <v>1448.8594349999998</v>
      </c>
      <c r="H74" s="12">
        <v>1448.85943</v>
      </c>
      <c r="I74" s="12">
        <v>1448.85943</v>
      </c>
    </row>
    <row r="75" spans="1:9">
      <c r="A75" s="70"/>
      <c r="B75" s="7" t="s">
        <v>11</v>
      </c>
      <c r="C75" s="7">
        <v>1134.3</v>
      </c>
      <c r="D75" s="12">
        <v>1188.5553850000001</v>
      </c>
      <c r="E75" s="12">
        <v>1188.5553850000001</v>
      </c>
      <c r="F75" s="12">
        <v>1151.4236340000002</v>
      </c>
      <c r="G75" s="12">
        <v>1173.693636</v>
      </c>
      <c r="H75" s="12">
        <v>0</v>
      </c>
      <c r="I75" s="12">
        <v>0</v>
      </c>
    </row>
    <row r="76" spans="1:9">
      <c r="A76" s="70"/>
      <c r="B76" s="7" t="s">
        <v>12</v>
      </c>
      <c r="C76" s="7">
        <v>314.56</v>
      </c>
      <c r="D76" s="12">
        <v>260.30403999999999</v>
      </c>
      <c r="E76" s="12">
        <v>260.30403999999999</v>
      </c>
      <c r="F76" s="12">
        <v>297.43579499999998</v>
      </c>
      <c r="G76" s="12">
        <v>275.16579899999999</v>
      </c>
      <c r="H76" s="12">
        <v>1448.85943</v>
      </c>
      <c r="I76" s="12">
        <v>1448.85943</v>
      </c>
    </row>
    <row r="77" spans="1:9">
      <c r="A77" s="71"/>
      <c r="B77" s="8" t="s">
        <v>13</v>
      </c>
      <c r="C77" s="14">
        <f>+C75/C74</f>
        <v>0.78289137666855324</v>
      </c>
      <c r="D77" s="14">
        <f>D75/D74</f>
        <v>0.82033865017650009</v>
      </c>
      <c r="E77" s="14">
        <f>E75/E74</f>
        <v>0.82033865017650009</v>
      </c>
      <c r="F77" s="14">
        <f t="shared" ref="F77:I77" si="18">F75/F74</f>
        <v>0.79471038456416043</v>
      </c>
      <c r="G77" s="14">
        <f t="shared" si="18"/>
        <v>0.81008109389162386</v>
      </c>
      <c r="H77" s="14">
        <f t="shared" si="18"/>
        <v>0</v>
      </c>
      <c r="I77" s="14">
        <f t="shared" si="18"/>
        <v>0</v>
      </c>
    </row>
    <row r="78" spans="1:9">
      <c r="A78" s="69" t="s">
        <v>32</v>
      </c>
      <c r="B78" s="7" t="s">
        <v>10</v>
      </c>
      <c r="C78" s="7">
        <v>138.4</v>
      </c>
      <c r="D78" s="12">
        <v>138.39783499999999</v>
      </c>
      <c r="E78" s="12">
        <v>138.39783499999999</v>
      </c>
      <c r="F78" s="12">
        <v>138.39783699999998</v>
      </c>
      <c r="G78" s="12">
        <v>138.39783700000001</v>
      </c>
      <c r="H78" s="12">
        <v>138.39783799999998</v>
      </c>
      <c r="I78" s="12">
        <v>138.39783799999998</v>
      </c>
    </row>
    <row r="79" spans="1:9">
      <c r="A79" s="70"/>
      <c r="B79" s="7" t="s">
        <v>11</v>
      </c>
      <c r="C79" s="7">
        <v>106.14</v>
      </c>
      <c r="D79" s="12">
        <v>98.049725999999993</v>
      </c>
      <c r="E79" s="12">
        <v>98.049725999999993</v>
      </c>
      <c r="F79" s="12">
        <v>108.50830399999998</v>
      </c>
      <c r="G79" s="12">
        <v>108.90556600000001</v>
      </c>
      <c r="H79" s="12">
        <v>0</v>
      </c>
      <c r="I79" s="12">
        <v>0</v>
      </c>
    </row>
    <row r="80" spans="1:9">
      <c r="A80" s="70"/>
      <c r="B80" s="7" t="s">
        <v>12</v>
      </c>
      <c r="C80" s="7">
        <v>32.26</v>
      </c>
      <c r="D80" s="12">
        <v>40.348109000000001</v>
      </c>
      <c r="E80" s="12">
        <v>40.348109000000001</v>
      </c>
      <c r="F80" s="12">
        <v>29.889533</v>
      </c>
      <c r="G80" s="12">
        <v>29.492270999999999</v>
      </c>
      <c r="H80" s="12">
        <v>138.39783799999998</v>
      </c>
      <c r="I80" s="12">
        <v>138.39783799999998</v>
      </c>
    </row>
    <row r="81" spans="1:9">
      <c r="A81" s="71"/>
      <c r="B81" s="8" t="s">
        <v>13</v>
      </c>
      <c r="C81" s="14">
        <f>+C79/C78</f>
        <v>0.76690751445086702</v>
      </c>
      <c r="D81" s="14">
        <f>D79/D78</f>
        <v>0.70846285998621294</v>
      </c>
      <c r="E81" s="14">
        <f>E79/E78</f>
        <v>0.70846285998621294</v>
      </c>
      <c r="F81" s="14">
        <f t="shared" ref="F81:I81" si="19">F79/F78</f>
        <v>0.7840317909014719</v>
      </c>
      <c r="G81" s="14">
        <f t="shared" si="19"/>
        <v>0.78690222593579984</v>
      </c>
      <c r="H81" s="14">
        <f t="shared" si="19"/>
        <v>0</v>
      </c>
      <c r="I81" s="14">
        <f t="shared" si="19"/>
        <v>0</v>
      </c>
    </row>
    <row r="82" spans="1:9" ht="13.5" customHeight="1">
      <c r="A82" s="69" t="s">
        <v>33</v>
      </c>
      <c r="B82" s="7" t="s">
        <v>10</v>
      </c>
      <c r="C82" s="7">
        <v>77.349999999999994</v>
      </c>
      <c r="D82" s="12">
        <v>77.350482</v>
      </c>
      <c r="E82" s="12">
        <v>77.350482</v>
      </c>
      <c r="F82" s="12">
        <v>77.350482999999997</v>
      </c>
      <c r="G82" s="12">
        <v>77.350482999999997</v>
      </c>
      <c r="H82" s="12">
        <v>77.350482</v>
      </c>
      <c r="I82" s="12">
        <v>77.350482</v>
      </c>
    </row>
    <row r="83" spans="1:9">
      <c r="A83" s="70"/>
      <c r="B83" s="7" t="s">
        <v>11</v>
      </c>
      <c r="C83" s="7">
        <v>38.65</v>
      </c>
      <c r="D83" s="12">
        <v>59.948698</v>
      </c>
      <c r="E83" s="12">
        <v>59.948698</v>
      </c>
      <c r="F83" s="12">
        <v>15.333560999999996</v>
      </c>
      <c r="G83" s="12">
        <v>28.165588</v>
      </c>
      <c r="H83" s="12">
        <v>0</v>
      </c>
      <c r="I83" s="12">
        <v>0</v>
      </c>
    </row>
    <row r="84" spans="1:9">
      <c r="A84" s="70"/>
      <c r="B84" s="7" t="s">
        <v>12</v>
      </c>
      <c r="C84" s="7">
        <v>38.700000000000003</v>
      </c>
      <c r="D84" s="12">
        <v>17.401783999999999</v>
      </c>
      <c r="E84" s="12">
        <v>17.401783999999999</v>
      </c>
      <c r="F84" s="12">
        <v>62.016922000000001</v>
      </c>
      <c r="G84" s="12">
        <v>49.184894999999997</v>
      </c>
      <c r="H84" s="12">
        <v>77.350482</v>
      </c>
      <c r="I84" s="12">
        <v>77.350482</v>
      </c>
    </row>
    <row r="85" spans="1:9">
      <c r="A85" s="71"/>
      <c r="B85" s="8" t="s">
        <v>13</v>
      </c>
      <c r="C85" s="14">
        <f>+C83/C82</f>
        <v>0.49967679379444085</v>
      </c>
      <c r="D85" s="14">
        <f>D83/D82</f>
        <v>0.77502681883740554</v>
      </c>
      <c r="E85" s="14">
        <f>E83/E82</f>
        <v>0.77502681883740554</v>
      </c>
      <c r="F85" s="14">
        <f t="shared" ref="F85:I85" si="20">F83/F82</f>
        <v>0.19823484489424581</v>
      </c>
      <c r="G85" s="14">
        <f t="shared" si="20"/>
        <v>0.36412943924344987</v>
      </c>
      <c r="H85" s="14">
        <f t="shared" si="20"/>
        <v>0</v>
      </c>
      <c r="I85" s="14">
        <f t="shared" si="20"/>
        <v>0</v>
      </c>
    </row>
    <row r="86" spans="1:9" ht="13.5" customHeight="1">
      <c r="A86" s="69" t="s">
        <v>34</v>
      </c>
      <c r="B86" s="7" t="s">
        <v>10</v>
      </c>
      <c r="C86" s="7">
        <v>2858.13</v>
      </c>
      <c r="D86" s="12">
        <v>2858.1282030000002</v>
      </c>
      <c r="E86" s="12">
        <v>2858.1282030000002</v>
      </c>
      <c r="F86" s="12">
        <v>2858.1282090000004</v>
      </c>
      <c r="G86" s="12">
        <v>2858.128205</v>
      </c>
      <c r="H86" s="12">
        <v>2858.1282029999998</v>
      </c>
      <c r="I86" s="12">
        <v>2858.1282039999996</v>
      </c>
    </row>
    <row r="87" spans="1:9">
      <c r="A87" s="70"/>
      <c r="B87" s="7" t="s">
        <v>11</v>
      </c>
      <c r="C87" s="7">
        <v>2494.21</v>
      </c>
      <c r="D87" s="12">
        <v>2263.0481900000004</v>
      </c>
      <c r="E87" s="12">
        <v>2263.0481900000004</v>
      </c>
      <c r="F87" s="12">
        <v>2380.1503470000007</v>
      </c>
      <c r="G87" s="12">
        <v>2389.7805239999998</v>
      </c>
      <c r="H87" s="12">
        <v>1.6626999999971304E-2</v>
      </c>
      <c r="I87" s="12">
        <v>9.0889999999944848E-2</v>
      </c>
    </row>
    <row r="88" spans="1:9">
      <c r="A88" s="70"/>
      <c r="B88" s="7" t="s">
        <v>12</v>
      </c>
      <c r="C88" s="7">
        <v>363.92</v>
      </c>
      <c r="D88" s="12">
        <v>595.08001300000001</v>
      </c>
      <c r="E88" s="12">
        <v>595.08001300000001</v>
      </c>
      <c r="F88" s="12">
        <v>477.97786199999996</v>
      </c>
      <c r="G88" s="12">
        <v>468.34768100000002</v>
      </c>
      <c r="H88" s="12">
        <v>2858.1115759999998</v>
      </c>
      <c r="I88" s="12">
        <v>2858.0373139999997</v>
      </c>
    </row>
    <row r="89" spans="1:9">
      <c r="A89" s="71"/>
      <c r="B89" s="8" t="s">
        <v>13</v>
      </c>
      <c r="C89" s="14">
        <f>+C87/C86</f>
        <v>0.87267199182682376</v>
      </c>
      <c r="D89" s="14">
        <f>D87/D86</f>
        <v>0.79179379974089992</v>
      </c>
      <c r="E89" s="14">
        <f>E87/E86</f>
        <v>0.79179379974089992</v>
      </c>
      <c r="F89" s="14">
        <f t="shared" ref="F89:I89" si="21">F87/F86</f>
        <v>0.83276542301535372</v>
      </c>
      <c r="G89" s="14">
        <f t="shared" si="21"/>
        <v>0.83613482411996976</v>
      </c>
      <c r="H89" s="14">
        <f t="shared" si="21"/>
        <v>5.817443732061765E-6</v>
      </c>
      <c r="I89" s="14">
        <f t="shared" si="21"/>
        <v>3.1800532905676774E-5</v>
      </c>
    </row>
    <row r="90" spans="1:9" ht="14.25" customHeight="1">
      <c r="A90" s="51" t="s">
        <v>35</v>
      </c>
      <c r="B90" s="7" t="s">
        <v>10</v>
      </c>
      <c r="C90" s="7">
        <v>110.49</v>
      </c>
      <c r="D90" s="12">
        <v>110.48865500000001</v>
      </c>
      <c r="E90" s="12">
        <v>110.48865500000001</v>
      </c>
      <c r="F90" s="12">
        <v>110.488658</v>
      </c>
      <c r="G90" s="12">
        <v>110.48865599999999</v>
      </c>
      <c r="H90" s="12">
        <v>110.488657</v>
      </c>
      <c r="I90" s="12">
        <v>110.488657</v>
      </c>
    </row>
    <row r="91" spans="1:9">
      <c r="A91" s="52"/>
      <c r="B91" s="7" t="s">
        <v>11</v>
      </c>
      <c r="C91" s="7">
        <v>24.6</v>
      </c>
      <c r="D91" s="12">
        <v>47.378770000000003</v>
      </c>
      <c r="E91" s="12">
        <v>47.378770000000003</v>
      </c>
      <c r="F91" s="12">
        <v>21.492352000000011</v>
      </c>
      <c r="G91" s="12">
        <v>21.750430999999992</v>
      </c>
      <c r="H91" s="12">
        <v>0</v>
      </c>
      <c r="I91" s="12">
        <v>0</v>
      </c>
    </row>
    <row r="92" spans="1:9">
      <c r="A92" s="52"/>
      <c r="B92" s="7" t="s">
        <v>12</v>
      </c>
      <c r="C92" s="7">
        <v>85.89</v>
      </c>
      <c r="D92" s="12">
        <v>63.109885000000006</v>
      </c>
      <c r="E92" s="12">
        <v>63.109885000000006</v>
      </c>
      <c r="F92" s="12">
        <v>88.99630599999999</v>
      </c>
      <c r="G92" s="12">
        <v>88.738225</v>
      </c>
      <c r="H92" s="12">
        <v>110.488657</v>
      </c>
      <c r="I92" s="12">
        <v>110.488657</v>
      </c>
    </row>
    <row r="93" spans="1:9">
      <c r="A93" s="53"/>
      <c r="B93" s="8" t="s">
        <v>13</v>
      </c>
      <c r="C93" s="14">
        <f>+C91/C90</f>
        <v>0.22264458322020095</v>
      </c>
      <c r="D93" s="14">
        <f>D91/D90</f>
        <v>0.42881117522880519</v>
      </c>
      <c r="E93" s="14">
        <f>E91/E90</f>
        <v>0.42881117522880519</v>
      </c>
      <c r="F93" s="14">
        <f t="shared" ref="F93:I93" si="22">F91/F90</f>
        <v>0.19452088919389365</v>
      </c>
      <c r="G93" s="14">
        <f t="shared" si="22"/>
        <v>0.19685668907041456</v>
      </c>
      <c r="H93" s="14">
        <f t="shared" si="22"/>
        <v>0</v>
      </c>
      <c r="I93" s="14">
        <f t="shared" si="22"/>
        <v>0</v>
      </c>
    </row>
    <row r="94" spans="1:9" ht="14.25" customHeight="1">
      <c r="A94" s="51" t="s">
        <v>36</v>
      </c>
      <c r="B94" s="7" t="s">
        <v>10</v>
      </c>
      <c r="C94" s="7">
        <v>27.25</v>
      </c>
      <c r="D94" s="12">
        <v>27.247731000000002</v>
      </c>
      <c r="E94" s="12">
        <v>27.247731000000002</v>
      </c>
      <c r="F94" s="12">
        <v>27.247733</v>
      </c>
      <c r="G94" s="12">
        <v>27.247730000000001</v>
      </c>
      <c r="H94" s="12">
        <v>27.247731000000002</v>
      </c>
      <c r="I94" s="12">
        <v>27.247731000000002</v>
      </c>
    </row>
    <row r="95" spans="1:9">
      <c r="A95" s="52"/>
      <c r="B95" s="7" t="s">
        <v>11</v>
      </c>
      <c r="C95" s="7">
        <v>0</v>
      </c>
      <c r="D95" s="12">
        <v>27.247731000000002</v>
      </c>
      <c r="E95" s="12">
        <v>27.247731000000002</v>
      </c>
      <c r="F95" s="12">
        <v>24.801955</v>
      </c>
      <c r="G95" s="12">
        <v>24.571079000000001</v>
      </c>
      <c r="H95" s="12">
        <v>22.897607000000001</v>
      </c>
      <c r="I95" s="12">
        <v>22.897594000000002</v>
      </c>
    </row>
    <row r="96" spans="1:9">
      <c r="A96" s="52"/>
      <c r="B96" s="7" t="s">
        <v>12</v>
      </c>
      <c r="C96" s="7">
        <v>27.25</v>
      </c>
      <c r="D96" s="12">
        <v>0</v>
      </c>
      <c r="E96" s="12">
        <v>0</v>
      </c>
      <c r="F96" s="12">
        <v>2.4457779999999998</v>
      </c>
      <c r="G96" s="12">
        <v>2.6766510000000001</v>
      </c>
      <c r="H96" s="12">
        <v>4.3501240000000001</v>
      </c>
      <c r="I96" s="12">
        <v>4.3501370000000001</v>
      </c>
    </row>
    <row r="97" spans="1:19">
      <c r="A97" s="53"/>
      <c r="B97" s="8" t="s">
        <v>13</v>
      </c>
      <c r="C97" s="14">
        <f>+C95/C94</f>
        <v>0</v>
      </c>
      <c r="D97" s="14">
        <f>D95/D94</f>
        <v>1</v>
      </c>
      <c r="E97" s="14">
        <f>E95/E94</f>
        <v>1</v>
      </c>
      <c r="F97" s="14">
        <f t="shared" ref="F97:I97" si="23">F95/F94</f>
        <v>0.91023921146027087</v>
      </c>
      <c r="G97" s="14">
        <f t="shared" si="23"/>
        <v>0.90176609207445901</v>
      </c>
      <c r="H97" s="14">
        <f t="shared" si="23"/>
        <v>0.8403491285200958</v>
      </c>
      <c r="I97" s="14">
        <f t="shared" si="23"/>
        <v>0.84034865141614912</v>
      </c>
      <c r="J97" s="1"/>
    </row>
    <row r="98" spans="1:19">
      <c r="A98" s="63" t="s">
        <v>37</v>
      </c>
      <c r="B98" s="7" t="s">
        <v>10</v>
      </c>
      <c r="C98" s="7">
        <v>703.88</v>
      </c>
      <c r="D98" s="12">
        <v>703.88274299999989</v>
      </c>
      <c r="E98" s="12">
        <v>703.88274299999989</v>
      </c>
      <c r="F98" s="12">
        <v>703.882745</v>
      </c>
      <c r="G98" s="12">
        <v>703.882744</v>
      </c>
      <c r="H98" s="12">
        <v>703.882743</v>
      </c>
      <c r="I98" s="12">
        <v>703.882743</v>
      </c>
      <c r="J98" s="9"/>
    </row>
    <row r="99" spans="1:19">
      <c r="A99" s="64"/>
      <c r="B99" s="7" t="s">
        <v>11</v>
      </c>
      <c r="C99" s="7">
        <v>67.349999999999994</v>
      </c>
      <c r="D99" s="12">
        <v>156.61362399999985</v>
      </c>
      <c r="E99" s="12">
        <v>156.61362399999985</v>
      </c>
      <c r="F99" s="12">
        <v>3.3299530000000459</v>
      </c>
      <c r="G99" s="12">
        <v>6.350180000000023</v>
      </c>
      <c r="H99" s="12">
        <v>0</v>
      </c>
      <c r="I99" s="12"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>
      <c r="A100" s="64"/>
      <c r="B100" s="7" t="s">
        <v>12</v>
      </c>
      <c r="C100" s="7">
        <v>636.53</v>
      </c>
      <c r="D100" s="12">
        <v>547.26911900000005</v>
      </c>
      <c r="E100" s="12">
        <v>547.26911900000005</v>
      </c>
      <c r="F100" s="12">
        <v>700.55279199999995</v>
      </c>
      <c r="G100" s="12">
        <v>697.53256399999998</v>
      </c>
      <c r="H100" s="12">
        <v>703.882743</v>
      </c>
      <c r="I100" s="12">
        <v>703.882743</v>
      </c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>
      <c r="A101" s="65"/>
      <c r="B101" s="8" t="s">
        <v>13</v>
      </c>
      <c r="C101" s="14">
        <f>+C99/C98</f>
        <v>9.5683923396033405E-2</v>
      </c>
      <c r="D101" s="14">
        <f>D99/D98</f>
        <v>0.22249959323125482</v>
      </c>
      <c r="E101" s="14">
        <f>E99/E98</f>
        <v>0.22249959323125482</v>
      </c>
      <c r="F101" s="14">
        <f t="shared" ref="F101:I101" si="24">F99/F98</f>
        <v>4.7308348210752717E-3</v>
      </c>
      <c r="G101" s="14">
        <f t="shared" si="24"/>
        <v>9.0216446618842285E-3</v>
      </c>
      <c r="H101" s="14">
        <f t="shared" si="24"/>
        <v>0</v>
      </c>
      <c r="I101" s="14">
        <f t="shared" si="24"/>
        <v>0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>
      <c r="A102" s="63" t="s">
        <v>38</v>
      </c>
      <c r="B102" s="7" t="s">
        <v>10</v>
      </c>
      <c r="C102" s="7">
        <v>570.25</v>
      </c>
      <c r="D102" s="12">
        <v>570.25133100000016</v>
      </c>
      <c r="E102" s="12">
        <v>570.25133100000016</v>
      </c>
      <c r="F102" s="12">
        <v>570.25132999999994</v>
      </c>
      <c r="G102" s="12">
        <v>570.25133099999994</v>
      </c>
      <c r="H102" s="12">
        <v>570.25133099999994</v>
      </c>
      <c r="I102" s="12">
        <v>570.25133099999994</v>
      </c>
    </row>
    <row r="103" spans="1:19">
      <c r="A103" s="64"/>
      <c r="B103" s="7" t="s">
        <v>11</v>
      </c>
      <c r="C103" s="7">
        <v>137.69</v>
      </c>
      <c r="D103" s="12">
        <v>291.32966900000008</v>
      </c>
      <c r="E103" s="12">
        <v>291.32966900000008</v>
      </c>
      <c r="F103" s="12">
        <v>3.4784899999999652</v>
      </c>
      <c r="G103" s="12">
        <v>4.196187000000009</v>
      </c>
      <c r="H103" s="12">
        <v>0</v>
      </c>
      <c r="I103" s="12">
        <v>0</v>
      </c>
    </row>
    <row r="104" spans="1:19">
      <c r="A104" s="64"/>
      <c r="B104" s="7" t="s">
        <v>12</v>
      </c>
      <c r="C104" s="7">
        <v>432.56</v>
      </c>
      <c r="D104" s="12">
        <v>278.92166200000008</v>
      </c>
      <c r="E104" s="12">
        <v>278.92166200000008</v>
      </c>
      <c r="F104" s="12">
        <v>566.77283999999997</v>
      </c>
      <c r="G104" s="12">
        <v>566.05514399999993</v>
      </c>
      <c r="H104" s="12">
        <v>570.25133099999994</v>
      </c>
      <c r="I104" s="12">
        <v>570.25133099999994</v>
      </c>
    </row>
    <row r="105" spans="1:19">
      <c r="A105" s="65"/>
      <c r="B105" s="8" t="s">
        <v>13</v>
      </c>
      <c r="C105" s="14">
        <f>+C103/C102</f>
        <v>0.24145550197281893</v>
      </c>
      <c r="D105" s="14">
        <f>D103/D102</f>
        <v>0.51087941958701011</v>
      </c>
      <c r="E105" s="14">
        <f>E103/E102</f>
        <v>0.51087941958701011</v>
      </c>
      <c r="F105" s="14">
        <f t="shared" ref="F105:I105" si="25">F103/F102</f>
        <v>6.0999243964936752E-3</v>
      </c>
      <c r="G105" s="14">
        <f t="shared" si="25"/>
        <v>7.3584869896603702E-3</v>
      </c>
      <c r="H105" s="14">
        <f t="shared" si="25"/>
        <v>0</v>
      </c>
      <c r="I105" s="14">
        <f t="shared" si="25"/>
        <v>0</v>
      </c>
    </row>
    <row r="106" spans="1:19">
      <c r="A106" s="63" t="s">
        <v>39</v>
      </c>
      <c r="B106" s="7" t="s">
        <v>10</v>
      </c>
      <c r="C106" s="7">
        <v>1252.76</v>
      </c>
      <c r="D106" s="12">
        <v>1252.7578660000001</v>
      </c>
      <c r="E106" s="12">
        <v>1252.7578660000001</v>
      </c>
      <c r="F106" s="12">
        <v>1252.7578650000005</v>
      </c>
      <c r="G106" s="12">
        <v>1252.7578629999998</v>
      </c>
      <c r="H106" s="12">
        <v>1252.7578640000002</v>
      </c>
      <c r="I106" s="12">
        <v>1252.7578640000002</v>
      </c>
    </row>
    <row r="107" spans="1:19">
      <c r="A107" s="64"/>
      <c r="B107" s="7" t="s">
        <v>11</v>
      </c>
      <c r="C107" s="7">
        <v>649.09</v>
      </c>
      <c r="D107" s="12">
        <v>774.05686800000012</v>
      </c>
      <c r="E107" s="12">
        <v>774.05686800000012</v>
      </c>
      <c r="F107" s="12">
        <v>33.718593000000283</v>
      </c>
      <c r="G107" s="12">
        <v>42.739614999999958</v>
      </c>
      <c r="H107" s="12">
        <v>10.620836999999938</v>
      </c>
      <c r="I107" s="12">
        <v>10.491342000000259</v>
      </c>
    </row>
    <row r="108" spans="1:19">
      <c r="A108" s="64"/>
      <c r="B108" s="7" t="s">
        <v>12</v>
      </c>
      <c r="C108" s="7">
        <v>603.66999999999996</v>
      </c>
      <c r="D108" s="12">
        <v>478.70099800000008</v>
      </c>
      <c r="E108" s="12">
        <v>478.70099800000008</v>
      </c>
      <c r="F108" s="12">
        <v>1219.0392720000002</v>
      </c>
      <c r="G108" s="12">
        <v>1210.0182479999999</v>
      </c>
      <c r="H108" s="12">
        <v>1242.1370270000002</v>
      </c>
      <c r="I108" s="12">
        <v>1242.2665219999999</v>
      </c>
    </row>
    <row r="109" spans="1:19">
      <c r="A109" s="65"/>
      <c r="B109" s="8" t="s">
        <v>13</v>
      </c>
      <c r="C109" s="14">
        <f>+C107/C106</f>
        <v>0.51812797343465633</v>
      </c>
      <c r="D109" s="14">
        <f>D107/D106</f>
        <v>0.61788226520702605</v>
      </c>
      <c r="E109" s="14">
        <f>E107/E106</f>
        <v>0.61788226520702605</v>
      </c>
      <c r="F109" s="14">
        <f t="shared" ref="F109:I109" si="26">F107/F106</f>
        <v>2.6915490967602321E-2</v>
      </c>
      <c r="G109" s="14">
        <f t="shared" si="26"/>
        <v>3.4116421267275626E-2</v>
      </c>
      <c r="H109" s="14">
        <f t="shared" si="26"/>
        <v>8.4779647409979758E-3</v>
      </c>
      <c r="I109" s="14">
        <f t="shared" si="26"/>
        <v>8.3745968007751075E-3</v>
      </c>
    </row>
    <row r="110" spans="1:19">
      <c r="A110" s="66" t="s">
        <v>40</v>
      </c>
      <c r="B110" s="7" t="s">
        <v>10</v>
      </c>
      <c r="C110" s="7">
        <v>110.93</v>
      </c>
      <c r="D110" s="12">
        <v>110.934989</v>
      </c>
      <c r="E110" s="12">
        <v>110.934989</v>
      </c>
      <c r="F110" s="12">
        <v>110.934989</v>
      </c>
      <c r="G110" s="12">
        <v>110.934989</v>
      </c>
      <c r="H110" s="12">
        <v>110.934989</v>
      </c>
      <c r="I110" s="12">
        <v>110.934989</v>
      </c>
    </row>
    <row r="111" spans="1:19">
      <c r="A111" s="67"/>
      <c r="B111" s="7" t="s">
        <v>11</v>
      </c>
      <c r="C111" s="7">
        <v>0.37</v>
      </c>
      <c r="D111" s="12">
        <v>101.36850699999999</v>
      </c>
      <c r="E111" s="12">
        <v>101.36850699999999</v>
      </c>
      <c r="F111" s="12">
        <v>0.6193930000000023</v>
      </c>
      <c r="G111" s="12">
        <v>1.3973069999999979</v>
      </c>
      <c r="H111" s="12">
        <v>0</v>
      </c>
      <c r="I111" s="12">
        <v>0</v>
      </c>
    </row>
    <row r="112" spans="1:19">
      <c r="A112" s="67"/>
      <c r="B112" s="7" t="s">
        <v>12</v>
      </c>
      <c r="C112" s="7">
        <v>110.57</v>
      </c>
      <c r="D112" s="12">
        <v>9.5664820000000006</v>
      </c>
      <c r="E112" s="12">
        <v>9.5664820000000006</v>
      </c>
      <c r="F112" s="12">
        <v>110.315596</v>
      </c>
      <c r="G112" s="12">
        <v>109.537682</v>
      </c>
      <c r="H112" s="12">
        <v>110.934989</v>
      </c>
      <c r="I112" s="12">
        <v>110.934989</v>
      </c>
    </row>
    <row r="113" spans="1:9">
      <c r="A113" s="68"/>
      <c r="B113" s="8" t="s">
        <v>13</v>
      </c>
      <c r="C113" s="14">
        <f>+C111/C110</f>
        <v>3.3354367619219324E-3</v>
      </c>
      <c r="D113" s="14">
        <f>D111/D110</f>
        <v>0.91376497094167464</v>
      </c>
      <c r="E113" s="14">
        <v>0.91376497094167464</v>
      </c>
      <c r="F113" s="14">
        <f t="shared" ref="F113:I113" si="27">F111/F110</f>
        <v>5.5833872215014357E-3</v>
      </c>
      <c r="G113" s="14">
        <f t="shared" si="27"/>
        <v>1.2595728476612531E-2</v>
      </c>
      <c r="H113" s="14">
        <f t="shared" si="27"/>
        <v>0</v>
      </c>
      <c r="I113" s="14">
        <f t="shared" si="27"/>
        <v>0</v>
      </c>
    </row>
  </sheetData>
  <autoFilter ref="A1:I113" xr:uid="{EDFCD7C1-7614-4D93-A058-BA31A888D896}"/>
  <mergeCells count="28">
    <mergeCell ref="A106:A109"/>
    <mergeCell ref="A110:A113"/>
    <mergeCell ref="A98:A101"/>
    <mergeCell ref="A102:A105"/>
    <mergeCell ref="A18:A21"/>
    <mergeCell ref="A22:A25"/>
    <mergeCell ref="A30:A33"/>
    <mergeCell ref="A42:A45"/>
    <mergeCell ref="A78:A81"/>
    <mergeCell ref="A82:A85"/>
    <mergeCell ref="A86:A89"/>
    <mergeCell ref="A62:A65"/>
    <mergeCell ref="A66:A69"/>
    <mergeCell ref="A70:A73"/>
    <mergeCell ref="A74:A77"/>
    <mergeCell ref="A90:A93"/>
    <mergeCell ref="A94:A97"/>
    <mergeCell ref="A38:A41"/>
    <mergeCell ref="A46:A49"/>
    <mergeCell ref="A50:A53"/>
    <mergeCell ref="A54:A57"/>
    <mergeCell ref="A58:A61"/>
    <mergeCell ref="A34:A37"/>
    <mergeCell ref="A2:A5"/>
    <mergeCell ref="A6:A9"/>
    <mergeCell ref="A10:A13"/>
    <mergeCell ref="A14:A17"/>
    <mergeCell ref="A26:A29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8"/>
  <sheetViews>
    <sheetView tabSelected="1" zoomScale="70" zoomScaleNormal="70" workbookViewId="0">
      <pane ySplit="1" topLeftCell="A2" activePane="bottomLeft" state="frozen"/>
      <selection pane="bottomLeft" activeCell="A11" sqref="A11"/>
    </sheetView>
  </sheetViews>
  <sheetFormatPr defaultColWidth="11.42578125" defaultRowHeight="15"/>
  <cols>
    <col min="1" max="1" width="15.28515625" style="1" customWidth="1"/>
    <col min="2" max="2" width="13.85546875" style="1" customWidth="1"/>
    <col min="3" max="3" width="11.42578125" style="1" customWidth="1"/>
    <col min="4" max="4" width="11" style="1" customWidth="1"/>
    <col min="5" max="5" width="10.7109375" style="1" customWidth="1"/>
    <col min="6" max="6" width="10.5703125" style="1" customWidth="1"/>
    <col min="7" max="7" width="9.7109375" style="1" customWidth="1"/>
    <col min="8" max="8" width="10.7109375" style="1" customWidth="1"/>
    <col min="9" max="9" width="11.140625" style="1" customWidth="1"/>
    <col min="10" max="10" width="11.85546875" style="1" customWidth="1"/>
    <col min="11" max="11" width="11.42578125" style="1"/>
    <col min="12" max="12" width="20.5703125" style="1" bestFit="1" customWidth="1"/>
    <col min="13" max="16384" width="11.42578125" style="1"/>
  </cols>
  <sheetData>
    <row r="1" spans="1:48" ht="30.75" customHeight="1">
      <c r="A1" s="2" t="s">
        <v>0</v>
      </c>
      <c r="B1" s="18" t="s">
        <v>41</v>
      </c>
      <c r="C1" s="18" t="s">
        <v>42</v>
      </c>
      <c r="D1" s="16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5" t="s">
        <v>7</v>
      </c>
      <c r="J1" s="15" t="s">
        <v>8</v>
      </c>
      <c r="K1" s="2" t="s">
        <v>43</v>
      </c>
    </row>
    <row r="2" spans="1:48">
      <c r="A2" s="34" t="s">
        <v>9</v>
      </c>
      <c r="B2" s="8">
        <v>1</v>
      </c>
      <c r="C2" s="22">
        <v>0</v>
      </c>
      <c r="D2" s="17">
        <v>1</v>
      </c>
      <c r="E2" s="17">
        <v>1</v>
      </c>
      <c r="F2" s="17">
        <v>1</v>
      </c>
      <c r="G2" s="17">
        <v>1</v>
      </c>
      <c r="H2" s="17">
        <v>1</v>
      </c>
      <c r="I2" s="17">
        <v>0</v>
      </c>
      <c r="J2" s="17">
        <v>0</v>
      </c>
      <c r="K2" s="1">
        <f t="shared" ref="K2:K29" si="0">SUM(B2:J2)</f>
        <v>6</v>
      </c>
    </row>
    <row r="3" spans="1:48">
      <c r="A3" s="34" t="s">
        <v>14</v>
      </c>
      <c r="B3" s="23">
        <v>1</v>
      </c>
      <c r="C3" s="24">
        <v>0</v>
      </c>
      <c r="D3" s="17">
        <v>1</v>
      </c>
      <c r="E3" s="17">
        <v>1</v>
      </c>
      <c r="F3" s="17">
        <v>1</v>
      </c>
      <c r="G3" s="17">
        <v>1</v>
      </c>
      <c r="H3" s="17">
        <v>1</v>
      </c>
      <c r="I3" s="20">
        <v>1</v>
      </c>
      <c r="J3" s="20">
        <v>1</v>
      </c>
      <c r="K3" s="1">
        <f t="shared" si="0"/>
        <v>8</v>
      </c>
      <c r="L3" s="21" t="s">
        <v>44</v>
      </c>
    </row>
    <row r="4" spans="1:48">
      <c r="A4" s="35" t="s">
        <v>15</v>
      </c>
      <c r="B4" s="25">
        <v>1</v>
      </c>
      <c r="C4" s="26">
        <v>1</v>
      </c>
      <c r="D4" s="17">
        <v>1</v>
      </c>
      <c r="E4" s="17">
        <v>1</v>
      </c>
      <c r="F4" s="17">
        <v>1</v>
      </c>
      <c r="G4" s="17">
        <v>1</v>
      </c>
      <c r="H4" s="17">
        <v>1</v>
      </c>
      <c r="I4" s="17">
        <v>1</v>
      </c>
      <c r="J4" s="17">
        <v>1</v>
      </c>
      <c r="K4" s="1">
        <f t="shared" si="0"/>
        <v>9</v>
      </c>
    </row>
    <row r="5" spans="1:48">
      <c r="A5" s="35" t="s">
        <v>16</v>
      </c>
      <c r="B5" s="23">
        <v>1</v>
      </c>
      <c r="C5" s="24">
        <v>1</v>
      </c>
      <c r="D5" s="17">
        <v>1</v>
      </c>
      <c r="E5" s="17">
        <v>1</v>
      </c>
      <c r="F5" s="17">
        <v>1</v>
      </c>
      <c r="G5" s="17">
        <v>1</v>
      </c>
      <c r="H5" s="17">
        <v>1</v>
      </c>
      <c r="I5" s="17">
        <v>1</v>
      </c>
      <c r="J5" s="17">
        <v>1</v>
      </c>
      <c r="K5" s="1">
        <f t="shared" si="0"/>
        <v>9</v>
      </c>
    </row>
    <row r="6" spans="1:48">
      <c r="A6" s="35" t="s">
        <v>17</v>
      </c>
      <c r="B6" s="23">
        <v>1</v>
      </c>
      <c r="C6" s="24">
        <v>1</v>
      </c>
      <c r="D6" s="17">
        <v>1</v>
      </c>
      <c r="E6" s="17">
        <v>1</v>
      </c>
      <c r="F6" s="17">
        <v>1</v>
      </c>
      <c r="G6" s="17">
        <v>1</v>
      </c>
      <c r="H6" s="17">
        <v>1</v>
      </c>
      <c r="I6" s="17">
        <v>1</v>
      </c>
      <c r="J6" s="17">
        <v>1</v>
      </c>
      <c r="K6" s="1">
        <f t="shared" si="0"/>
        <v>9</v>
      </c>
    </row>
    <row r="7" spans="1:48">
      <c r="A7" s="35" t="s">
        <v>18</v>
      </c>
      <c r="B7" s="23">
        <v>1</v>
      </c>
      <c r="C7" s="24">
        <v>1</v>
      </c>
      <c r="D7" s="17">
        <v>1</v>
      </c>
      <c r="E7" s="17">
        <v>1</v>
      </c>
      <c r="F7" s="17">
        <v>1</v>
      </c>
      <c r="G7" s="17">
        <v>1</v>
      </c>
      <c r="H7" s="17">
        <v>1</v>
      </c>
      <c r="I7" s="17">
        <v>1</v>
      </c>
      <c r="J7" s="17">
        <v>1</v>
      </c>
      <c r="K7" s="1">
        <f t="shared" si="0"/>
        <v>9</v>
      </c>
    </row>
    <row r="8" spans="1:48">
      <c r="A8" s="35" t="s">
        <v>19</v>
      </c>
      <c r="B8" s="23">
        <v>1</v>
      </c>
      <c r="C8" s="24">
        <v>1</v>
      </c>
      <c r="D8" s="17">
        <v>1</v>
      </c>
      <c r="E8" s="17">
        <v>1</v>
      </c>
      <c r="F8" s="17">
        <v>1</v>
      </c>
      <c r="G8" s="17">
        <v>1</v>
      </c>
      <c r="H8" s="17">
        <v>1</v>
      </c>
      <c r="I8" s="17">
        <v>1</v>
      </c>
      <c r="J8" s="17">
        <v>1</v>
      </c>
      <c r="K8" s="1">
        <f t="shared" si="0"/>
        <v>9</v>
      </c>
    </row>
    <row r="9" spans="1:48">
      <c r="A9" s="36" t="s">
        <v>20</v>
      </c>
      <c r="B9" s="23">
        <v>1</v>
      </c>
      <c r="C9" s="24">
        <v>1</v>
      </c>
      <c r="D9" s="17">
        <v>1</v>
      </c>
      <c r="E9" s="17">
        <v>1</v>
      </c>
      <c r="F9" s="17">
        <v>1</v>
      </c>
      <c r="G9" s="17">
        <v>1</v>
      </c>
      <c r="H9" s="17">
        <v>1</v>
      </c>
      <c r="I9" s="17">
        <v>1</v>
      </c>
      <c r="J9" s="17">
        <v>1</v>
      </c>
      <c r="K9" s="1">
        <f t="shared" si="0"/>
        <v>9</v>
      </c>
    </row>
    <row r="10" spans="1:48">
      <c r="A10" s="36" t="s">
        <v>21</v>
      </c>
      <c r="B10" s="23">
        <v>1</v>
      </c>
      <c r="C10" s="24">
        <v>0</v>
      </c>
      <c r="D10" s="17">
        <v>1</v>
      </c>
      <c r="E10" s="17">
        <v>1</v>
      </c>
      <c r="F10" s="17">
        <v>1</v>
      </c>
      <c r="G10" s="17">
        <v>1</v>
      </c>
      <c r="H10" s="17">
        <v>1</v>
      </c>
      <c r="I10" s="17">
        <v>1</v>
      </c>
      <c r="J10" s="17">
        <v>1</v>
      </c>
      <c r="K10" s="1">
        <f t="shared" si="0"/>
        <v>8</v>
      </c>
    </row>
    <row r="11" spans="1:48">
      <c r="A11" s="37" t="s">
        <v>22</v>
      </c>
      <c r="B11" s="25">
        <v>1</v>
      </c>
      <c r="C11" s="26">
        <v>1</v>
      </c>
      <c r="D11" s="17">
        <v>0</v>
      </c>
      <c r="E11" s="17">
        <v>1</v>
      </c>
      <c r="F11" s="17">
        <v>1</v>
      </c>
      <c r="G11" s="17">
        <v>1</v>
      </c>
      <c r="H11" s="17">
        <v>1</v>
      </c>
      <c r="I11" s="17">
        <v>1</v>
      </c>
      <c r="J11" s="17">
        <v>1</v>
      </c>
      <c r="K11" s="1">
        <f t="shared" si="0"/>
        <v>8</v>
      </c>
      <c r="AV11" s="1" t="s">
        <v>45</v>
      </c>
    </row>
    <row r="12" spans="1:48">
      <c r="A12" s="37" t="s">
        <v>23</v>
      </c>
      <c r="B12" s="23">
        <v>1</v>
      </c>
      <c r="C12" s="24">
        <v>0</v>
      </c>
      <c r="D12" s="17">
        <v>1</v>
      </c>
      <c r="E12" s="17">
        <v>1</v>
      </c>
      <c r="F12" s="17">
        <v>1</v>
      </c>
      <c r="G12" s="17">
        <v>1</v>
      </c>
      <c r="H12" s="17">
        <v>1</v>
      </c>
      <c r="I12" s="17">
        <v>1</v>
      </c>
      <c r="J12" s="17">
        <v>1</v>
      </c>
      <c r="K12" s="1">
        <f t="shared" si="0"/>
        <v>8</v>
      </c>
    </row>
    <row r="13" spans="1:48">
      <c r="A13" s="37" t="s">
        <v>24</v>
      </c>
      <c r="B13" s="23">
        <v>1</v>
      </c>
      <c r="C13" s="24">
        <v>0</v>
      </c>
      <c r="D13" s="17">
        <v>1</v>
      </c>
      <c r="E13" s="17">
        <v>1</v>
      </c>
      <c r="F13" s="17">
        <v>1</v>
      </c>
      <c r="G13" s="17">
        <v>1</v>
      </c>
      <c r="H13" s="17">
        <v>1</v>
      </c>
      <c r="I13" s="17">
        <v>1</v>
      </c>
      <c r="J13" s="17">
        <v>1</v>
      </c>
      <c r="K13" s="1">
        <f t="shared" si="0"/>
        <v>8</v>
      </c>
    </row>
    <row r="14" spans="1:48">
      <c r="A14" s="38" t="s">
        <v>25</v>
      </c>
      <c r="B14" s="25">
        <v>1</v>
      </c>
      <c r="C14" s="24">
        <v>0</v>
      </c>
      <c r="D14" s="17">
        <v>0</v>
      </c>
      <c r="E14" s="17">
        <v>1</v>
      </c>
      <c r="F14" s="17">
        <v>1</v>
      </c>
      <c r="G14" s="17">
        <v>1</v>
      </c>
      <c r="H14" s="17">
        <v>1</v>
      </c>
      <c r="I14" s="17">
        <v>1</v>
      </c>
      <c r="J14" s="17">
        <v>1</v>
      </c>
      <c r="K14" s="1">
        <f t="shared" si="0"/>
        <v>7</v>
      </c>
    </row>
    <row r="15" spans="1:48">
      <c r="A15" s="38" t="s">
        <v>26</v>
      </c>
      <c r="B15" s="23">
        <v>1</v>
      </c>
      <c r="C15" s="26">
        <v>1</v>
      </c>
      <c r="D15" s="17">
        <v>0</v>
      </c>
      <c r="E15" s="17">
        <v>1</v>
      </c>
      <c r="F15" s="17">
        <v>1</v>
      </c>
      <c r="G15" s="17">
        <v>0</v>
      </c>
      <c r="H15" s="17">
        <v>0</v>
      </c>
      <c r="I15" s="17">
        <v>1</v>
      </c>
      <c r="J15" s="17">
        <v>1</v>
      </c>
      <c r="K15" s="1">
        <f t="shared" si="0"/>
        <v>6</v>
      </c>
    </row>
    <row r="16" spans="1:48">
      <c r="A16" s="39" t="s">
        <v>27</v>
      </c>
      <c r="B16" s="23">
        <v>1</v>
      </c>
      <c r="C16" s="24">
        <v>0</v>
      </c>
      <c r="D16" s="17">
        <v>0</v>
      </c>
      <c r="E16" s="20">
        <v>1</v>
      </c>
      <c r="F16" s="20">
        <v>1</v>
      </c>
      <c r="G16" s="20">
        <v>1</v>
      </c>
      <c r="H16" s="20">
        <v>1</v>
      </c>
      <c r="I16" s="17">
        <v>0</v>
      </c>
      <c r="J16" s="17">
        <v>0</v>
      </c>
      <c r="K16" s="1">
        <f t="shared" si="0"/>
        <v>5</v>
      </c>
      <c r="L16" s="21" t="s">
        <v>46</v>
      </c>
    </row>
    <row r="17" spans="1:12">
      <c r="A17" s="39" t="s">
        <v>28</v>
      </c>
      <c r="B17" s="25">
        <v>1</v>
      </c>
      <c r="C17" s="26">
        <v>1</v>
      </c>
      <c r="D17" s="17">
        <v>0</v>
      </c>
      <c r="E17" s="17">
        <v>1</v>
      </c>
      <c r="F17" s="17">
        <v>1</v>
      </c>
      <c r="G17" s="17">
        <v>1</v>
      </c>
      <c r="H17" s="17">
        <v>1</v>
      </c>
      <c r="I17" s="17">
        <v>1</v>
      </c>
      <c r="J17" s="17">
        <v>1</v>
      </c>
      <c r="K17" s="1">
        <f t="shared" si="0"/>
        <v>8</v>
      </c>
    </row>
    <row r="18" spans="1:12">
      <c r="A18" s="39" t="s">
        <v>29</v>
      </c>
      <c r="B18" s="23">
        <v>1</v>
      </c>
      <c r="C18" s="27">
        <v>1</v>
      </c>
      <c r="D18" s="17">
        <v>0</v>
      </c>
      <c r="E18" s="20">
        <v>1</v>
      </c>
      <c r="F18" s="20">
        <v>1</v>
      </c>
      <c r="G18" s="17">
        <v>0</v>
      </c>
      <c r="H18" s="17">
        <v>0</v>
      </c>
      <c r="I18" s="17">
        <v>0</v>
      </c>
      <c r="J18" s="17">
        <v>0</v>
      </c>
      <c r="K18" s="1">
        <f t="shared" si="0"/>
        <v>4</v>
      </c>
      <c r="L18" s="21" t="s">
        <v>46</v>
      </c>
    </row>
    <row r="19" spans="1:12">
      <c r="A19" s="40" t="s">
        <v>30</v>
      </c>
      <c r="B19" s="23">
        <v>1</v>
      </c>
      <c r="C19" s="24">
        <v>0</v>
      </c>
      <c r="D19" s="17">
        <v>0</v>
      </c>
      <c r="E19" s="20">
        <v>1</v>
      </c>
      <c r="F19" s="20">
        <v>1</v>
      </c>
      <c r="G19" s="17">
        <v>0</v>
      </c>
      <c r="H19" s="17">
        <v>0</v>
      </c>
      <c r="I19" s="17">
        <v>0</v>
      </c>
      <c r="J19" s="17">
        <v>0</v>
      </c>
      <c r="K19" s="1">
        <f t="shared" si="0"/>
        <v>3</v>
      </c>
      <c r="L19" s="21" t="s">
        <v>46</v>
      </c>
    </row>
    <row r="20" spans="1:12">
      <c r="A20" s="40" t="s">
        <v>31</v>
      </c>
      <c r="B20" s="23">
        <v>1</v>
      </c>
      <c r="C20" s="24">
        <v>0</v>
      </c>
      <c r="D20" s="17">
        <v>1</v>
      </c>
      <c r="E20" s="17">
        <v>1</v>
      </c>
      <c r="F20" s="17">
        <v>1</v>
      </c>
      <c r="G20" s="17">
        <v>1</v>
      </c>
      <c r="H20" s="17">
        <v>1</v>
      </c>
      <c r="I20" s="17">
        <v>1</v>
      </c>
      <c r="J20" s="17">
        <v>1</v>
      </c>
      <c r="K20" s="1">
        <f t="shared" si="0"/>
        <v>8</v>
      </c>
    </row>
    <row r="21" spans="1:12">
      <c r="A21" s="40" t="s">
        <v>32</v>
      </c>
      <c r="B21" s="23">
        <v>1</v>
      </c>
      <c r="C21" s="24">
        <v>0</v>
      </c>
      <c r="D21" s="17">
        <v>1</v>
      </c>
      <c r="E21" s="17">
        <v>1</v>
      </c>
      <c r="F21" s="17">
        <v>1</v>
      </c>
      <c r="G21" s="17">
        <v>1</v>
      </c>
      <c r="H21" s="17">
        <v>1</v>
      </c>
      <c r="I21" s="17">
        <v>1</v>
      </c>
      <c r="J21" s="17">
        <v>1</v>
      </c>
      <c r="K21" s="1">
        <f t="shared" si="0"/>
        <v>8</v>
      </c>
    </row>
    <row r="22" spans="1:12">
      <c r="A22" s="40" t="s">
        <v>33</v>
      </c>
      <c r="B22" s="23">
        <v>1</v>
      </c>
      <c r="C22" s="24">
        <v>0</v>
      </c>
      <c r="D22" s="17">
        <v>1</v>
      </c>
      <c r="E22" s="17">
        <v>1</v>
      </c>
      <c r="F22" s="17">
        <v>1</v>
      </c>
      <c r="G22" s="17">
        <v>0</v>
      </c>
      <c r="H22" s="17">
        <v>1</v>
      </c>
      <c r="I22" s="17">
        <v>0</v>
      </c>
      <c r="J22" s="17">
        <v>0</v>
      </c>
      <c r="K22" s="1">
        <f t="shared" si="0"/>
        <v>5</v>
      </c>
    </row>
    <row r="23" spans="1:12">
      <c r="A23" s="40" t="s">
        <v>34</v>
      </c>
      <c r="B23" s="23">
        <v>1</v>
      </c>
      <c r="C23" s="24">
        <v>0</v>
      </c>
      <c r="D23" s="17">
        <v>1</v>
      </c>
      <c r="E23" s="17">
        <v>1</v>
      </c>
      <c r="F23" s="17">
        <v>1</v>
      </c>
      <c r="G23" s="17">
        <v>1</v>
      </c>
      <c r="H23" s="17">
        <v>1</v>
      </c>
      <c r="I23" s="17">
        <v>0</v>
      </c>
      <c r="J23" s="17">
        <v>0</v>
      </c>
      <c r="K23" s="1">
        <f t="shared" si="0"/>
        <v>6</v>
      </c>
    </row>
    <row r="24" spans="1:12">
      <c r="A24" s="41" t="s">
        <v>35</v>
      </c>
      <c r="B24" s="25">
        <v>1</v>
      </c>
      <c r="C24" s="26">
        <v>1</v>
      </c>
      <c r="D24" s="17">
        <v>0</v>
      </c>
      <c r="E24" s="17">
        <v>1</v>
      </c>
      <c r="F24" s="17">
        <v>1</v>
      </c>
      <c r="G24" s="17">
        <v>0</v>
      </c>
      <c r="H24" s="17">
        <v>0</v>
      </c>
      <c r="I24" s="17">
        <v>0</v>
      </c>
      <c r="J24" s="17">
        <v>0</v>
      </c>
      <c r="K24" s="1">
        <f t="shared" si="0"/>
        <v>4</v>
      </c>
    </row>
    <row r="25" spans="1:12">
      <c r="A25" s="41" t="s">
        <v>36</v>
      </c>
      <c r="B25" s="25">
        <v>1</v>
      </c>
      <c r="C25" s="26">
        <v>1</v>
      </c>
      <c r="D25" s="17">
        <v>0</v>
      </c>
      <c r="E25" s="17">
        <v>1</v>
      </c>
      <c r="F25" s="17">
        <v>1</v>
      </c>
      <c r="G25" s="17">
        <v>1</v>
      </c>
      <c r="H25" s="17">
        <v>1</v>
      </c>
      <c r="I25" s="17">
        <v>1</v>
      </c>
      <c r="J25" s="17">
        <v>1</v>
      </c>
      <c r="K25" s="1">
        <f t="shared" si="0"/>
        <v>8</v>
      </c>
    </row>
    <row r="26" spans="1:12">
      <c r="A26" s="42" t="s">
        <v>37</v>
      </c>
      <c r="B26" s="23">
        <v>0</v>
      </c>
      <c r="C26" s="26">
        <v>1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">
        <f t="shared" si="0"/>
        <v>1</v>
      </c>
    </row>
    <row r="27" spans="1:12">
      <c r="A27" s="42" t="s">
        <v>38</v>
      </c>
      <c r="B27" s="23">
        <v>0</v>
      </c>
      <c r="C27" s="24">
        <v>0</v>
      </c>
      <c r="D27" s="17">
        <v>0</v>
      </c>
      <c r="E27" s="17">
        <v>1</v>
      </c>
      <c r="F27" s="17">
        <v>1</v>
      </c>
      <c r="G27" s="17">
        <v>0</v>
      </c>
      <c r="H27" s="17">
        <v>0</v>
      </c>
      <c r="I27" s="17">
        <v>0</v>
      </c>
      <c r="J27" s="17">
        <v>0</v>
      </c>
      <c r="K27" s="1">
        <f t="shared" si="0"/>
        <v>2</v>
      </c>
    </row>
    <row r="28" spans="1:12">
      <c r="A28" s="42" t="s">
        <v>39</v>
      </c>
      <c r="B28" s="28">
        <v>1</v>
      </c>
      <c r="C28" s="27">
        <v>1</v>
      </c>
      <c r="D28" s="17">
        <v>1</v>
      </c>
      <c r="E28" s="17">
        <v>1</v>
      </c>
      <c r="F28" s="17">
        <v>1</v>
      </c>
      <c r="G28" s="17">
        <v>0</v>
      </c>
      <c r="H28" s="17">
        <v>0</v>
      </c>
      <c r="I28" s="17">
        <v>0</v>
      </c>
      <c r="J28" s="17">
        <v>0</v>
      </c>
      <c r="K28" s="1">
        <f t="shared" si="0"/>
        <v>5</v>
      </c>
    </row>
    <row r="29" spans="1:12">
      <c r="A29" s="43" t="s">
        <v>40</v>
      </c>
      <c r="B29" s="23">
        <v>0</v>
      </c>
      <c r="C29" s="24">
        <v>0</v>
      </c>
      <c r="D29" s="17">
        <v>0</v>
      </c>
      <c r="E29" s="17">
        <v>1</v>
      </c>
      <c r="F29" s="17">
        <v>1</v>
      </c>
      <c r="G29" s="17">
        <v>0</v>
      </c>
      <c r="H29" s="17">
        <v>0</v>
      </c>
      <c r="I29" s="17">
        <v>0</v>
      </c>
      <c r="J29" s="17">
        <v>0</v>
      </c>
      <c r="K29" s="1">
        <f t="shared" si="0"/>
        <v>2</v>
      </c>
    </row>
    <row r="30" spans="1:12">
      <c r="B30" s="1">
        <f>SUM(B2:B29)</f>
        <v>25</v>
      </c>
      <c r="C30" s="1">
        <f t="shared" ref="C30:D30" si="1">SUM(C2:C29)</f>
        <v>14</v>
      </c>
      <c r="D30" s="1">
        <f t="shared" si="1"/>
        <v>16</v>
      </c>
      <c r="E30" s="1">
        <f>SUM(E2:E29)</f>
        <v>27</v>
      </c>
      <c r="F30" s="1">
        <f t="shared" ref="F30:I30" si="2">SUM(F2:F29)</f>
        <v>27</v>
      </c>
      <c r="G30" s="1">
        <f t="shared" si="2"/>
        <v>19</v>
      </c>
      <c r="H30" s="1">
        <f t="shared" si="2"/>
        <v>20</v>
      </c>
      <c r="I30" s="1">
        <f t="shared" si="2"/>
        <v>17</v>
      </c>
      <c r="J30" s="1">
        <f>SUM(J2:J29)</f>
        <v>17</v>
      </c>
    </row>
    <row r="33" spans="1:13">
      <c r="A33" s="73" t="s">
        <v>47</v>
      </c>
      <c r="B33" s="73"/>
      <c r="C33" s="73"/>
      <c r="D33" s="73"/>
      <c r="E33" s="3"/>
      <c r="F33" s="3"/>
      <c r="G33" s="3"/>
      <c r="H33" s="3"/>
      <c r="I33" s="3"/>
      <c r="J33" s="3"/>
    </row>
    <row r="34" spans="1:13">
      <c r="A34" s="74" t="s">
        <v>48</v>
      </c>
      <c r="B34" s="74"/>
      <c r="C34" s="74"/>
      <c r="D34" s="74"/>
      <c r="E34" s="4"/>
      <c r="F34" s="4"/>
      <c r="G34" s="4"/>
      <c r="H34" s="4"/>
      <c r="I34" s="4"/>
      <c r="J34" s="4"/>
    </row>
    <row r="35" spans="1:13">
      <c r="A35" s="72" t="s">
        <v>49</v>
      </c>
      <c r="B35" s="72"/>
      <c r="C35" s="72"/>
      <c r="D35" s="72"/>
      <c r="E35" s="72"/>
      <c r="F35" s="72"/>
      <c r="G35" s="72"/>
      <c r="H35" s="72"/>
      <c r="I35" s="72"/>
      <c r="J35" s="72"/>
    </row>
    <row r="36" spans="1:13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9" spans="1:13">
      <c r="L39" s="19" t="s">
        <v>50</v>
      </c>
      <c r="M39" s="19" t="s">
        <v>51</v>
      </c>
    </row>
    <row r="40" spans="1:13">
      <c r="L40" s="33" t="s">
        <v>42</v>
      </c>
      <c r="M40" s="29">
        <v>14</v>
      </c>
    </row>
    <row r="41" spans="1:13">
      <c r="L41" s="30" t="s">
        <v>2</v>
      </c>
      <c r="M41" s="31">
        <v>16</v>
      </c>
    </row>
    <row r="42" spans="1:13">
      <c r="L42" s="30" t="s">
        <v>7</v>
      </c>
      <c r="M42" s="31">
        <v>17</v>
      </c>
    </row>
    <row r="43" spans="1:13">
      <c r="L43" s="30" t="s">
        <v>8</v>
      </c>
      <c r="M43" s="31">
        <v>17</v>
      </c>
    </row>
    <row r="44" spans="1:13">
      <c r="L44" s="30" t="s">
        <v>5</v>
      </c>
      <c r="M44" s="31">
        <v>19</v>
      </c>
    </row>
    <row r="45" spans="1:13">
      <c r="L45" s="30" t="s">
        <v>6</v>
      </c>
      <c r="M45" s="31">
        <v>20</v>
      </c>
    </row>
    <row r="46" spans="1:13">
      <c r="L46" s="32" t="s">
        <v>41</v>
      </c>
      <c r="M46" s="31">
        <v>25</v>
      </c>
    </row>
    <row r="47" spans="1:13">
      <c r="L47" s="30" t="s">
        <v>3</v>
      </c>
      <c r="M47" s="31">
        <v>27</v>
      </c>
    </row>
    <row r="48" spans="1:13">
      <c r="L48" s="30" t="s">
        <v>4</v>
      </c>
      <c r="M48" s="31">
        <v>27</v>
      </c>
    </row>
  </sheetData>
  <sortState xmlns:xlrd2="http://schemas.microsoft.com/office/spreadsheetml/2017/richdata2" ref="L40:M48">
    <sortCondition ref="M40:M48"/>
  </sortState>
  <mergeCells count="3">
    <mergeCell ref="A33:D33"/>
    <mergeCell ref="A34:D34"/>
    <mergeCell ref="A35:J3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2024-09-03T16:06:24+00:00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E9309A-761A-43D4-A2D1-27F9673762D9}"/>
</file>

<file path=customXml/itemProps2.xml><?xml version="1.0" encoding="utf-8"?>
<ds:datastoreItem xmlns:ds="http://schemas.openxmlformats.org/officeDocument/2006/customXml" ds:itemID="{E15B53ED-F07F-4A43-948E-2EC3C209AA8A}"/>
</file>

<file path=customXml/itemProps3.xml><?xml version="1.0" encoding="utf-8"?>
<ds:datastoreItem xmlns:ds="http://schemas.openxmlformats.org/officeDocument/2006/customXml" ds:itemID="{8FDF530D-525A-4C3A-A9D5-7AE583B9C7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Hugo Andres Isaza Vega</cp:lastModifiedBy>
  <cp:revision/>
  <dcterms:created xsi:type="dcterms:W3CDTF">2023-06-01T14:44:35Z</dcterms:created>
  <dcterms:modified xsi:type="dcterms:W3CDTF">2024-09-03T21:15:58Z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