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defaultThemeVersion="166925"/>
  <mc:AlternateContent xmlns:mc="http://schemas.openxmlformats.org/markup-compatibility/2006">
    <mc:Choice Requires="x15">
      <x15ac:absPath xmlns:x15ac="http://schemas.microsoft.com/office/spreadsheetml/2010/11/ac" url="C:\Users\Cristina\Desktop\ANT\2025\MUNICIPIOS\17.RIONEGRO\"/>
    </mc:Choice>
  </mc:AlternateContent>
  <xr:revisionPtr revIDLastSave="0" documentId="13_ncr:1_{4354FD93-804A-4AAA-B12C-70EEE6E767C7}" xr6:coauthVersionLast="47" xr6:coauthVersionMax="47" xr10:uidLastSave="{00000000-0000-0000-0000-000000000000}"/>
  <bookViews>
    <workbookView xWindow="-120" yWindow="-120" windowWidth="20730" windowHeight="11040"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SIPRA!$B$1:$G$123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3" i="13" l="1"/>
  <c r="K93" i="13"/>
  <c r="J93" i="13"/>
  <c r="I93" i="13"/>
  <c r="H93" i="13"/>
  <c r="G93" i="13"/>
  <c r="F93" i="13"/>
  <c r="E93" i="13"/>
  <c r="D93" i="13"/>
  <c r="C93" i="13"/>
  <c r="M89" i="13"/>
  <c r="K89" i="13"/>
  <c r="J89" i="13"/>
  <c r="I89" i="13"/>
  <c r="H89" i="13"/>
  <c r="G89" i="13"/>
  <c r="F89" i="13"/>
  <c r="E89" i="13"/>
  <c r="D89" i="13"/>
  <c r="C89" i="13"/>
  <c r="M85" i="13"/>
  <c r="K85" i="13"/>
  <c r="J85" i="13"/>
  <c r="I85" i="13"/>
  <c r="H85" i="13"/>
  <c r="G85" i="13"/>
  <c r="F85" i="13"/>
  <c r="E85" i="13"/>
  <c r="D85" i="13"/>
  <c r="C85" i="13"/>
  <c r="M81" i="13"/>
  <c r="K81" i="13"/>
  <c r="J81" i="13"/>
  <c r="I81" i="13"/>
  <c r="H81" i="13"/>
  <c r="G81" i="13"/>
  <c r="F81" i="13"/>
  <c r="E81" i="13"/>
  <c r="D81" i="13"/>
  <c r="C81" i="13"/>
  <c r="M77" i="13"/>
  <c r="K77" i="13"/>
  <c r="J77" i="13"/>
  <c r="I77" i="13"/>
  <c r="H77" i="13"/>
  <c r="G77" i="13"/>
  <c r="F77" i="13"/>
  <c r="E77" i="13"/>
  <c r="D77" i="13"/>
  <c r="C77" i="13"/>
  <c r="M73" i="13"/>
  <c r="K73" i="13"/>
  <c r="J73" i="13"/>
  <c r="I73" i="13"/>
  <c r="H73" i="13"/>
  <c r="G73" i="13"/>
  <c r="F73" i="13"/>
  <c r="E73" i="13"/>
  <c r="D73" i="13"/>
  <c r="C73" i="13"/>
  <c r="M69" i="13"/>
  <c r="K69" i="13"/>
  <c r="J69" i="13"/>
  <c r="I69" i="13"/>
  <c r="H69" i="13"/>
  <c r="G69" i="13"/>
  <c r="F69" i="13"/>
  <c r="E69" i="13"/>
  <c r="D69" i="13"/>
  <c r="C69" i="13"/>
  <c r="M65" i="13"/>
  <c r="K65" i="13"/>
  <c r="J65" i="13"/>
  <c r="I65" i="13"/>
  <c r="H65" i="13"/>
  <c r="G65" i="13"/>
  <c r="F65" i="13"/>
  <c r="E65" i="13"/>
  <c r="D65" i="13"/>
  <c r="C65" i="13"/>
  <c r="M61" i="13"/>
  <c r="K61" i="13"/>
  <c r="J61" i="13"/>
  <c r="I61" i="13"/>
  <c r="H61" i="13"/>
  <c r="G61" i="13"/>
  <c r="F61" i="13"/>
  <c r="E61" i="13"/>
  <c r="D61" i="13"/>
  <c r="C61" i="13"/>
  <c r="M57" i="13"/>
  <c r="K57" i="13"/>
  <c r="J57" i="13"/>
  <c r="I57" i="13"/>
  <c r="H57" i="13"/>
  <c r="G57" i="13"/>
  <c r="F57" i="13"/>
  <c r="E57" i="13"/>
  <c r="D57" i="13"/>
  <c r="C57" i="13"/>
  <c r="M53" i="13"/>
  <c r="K53" i="13"/>
  <c r="J53" i="13"/>
  <c r="I53" i="13"/>
  <c r="H53" i="13"/>
  <c r="G53" i="13"/>
  <c r="F53" i="13"/>
  <c r="E53" i="13"/>
  <c r="D53" i="13"/>
  <c r="C53" i="13"/>
  <c r="M49" i="13"/>
  <c r="K49" i="13"/>
  <c r="J49" i="13"/>
  <c r="I49" i="13"/>
  <c r="H49" i="13"/>
  <c r="G49" i="13"/>
  <c r="F49" i="13"/>
  <c r="E49" i="13"/>
  <c r="D49" i="13"/>
  <c r="C49" i="13"/>
  <c r="M45" i="13"/>
  <c r="K45" i="13"/>
  <c r="J45" i="13"/>
  <c r="I45" i="13"/>
  <c r="H45" i="13"/>
  <c r="G45" i="13"/>
  <c r="F45" i="13"/>
  <c r="E45" i="13"/>
  <c r="D45" i="13"/>
  <c r="C45" i="13"/>
  <c r="M41" i="13"/>
  <c r="K41" i="13"/>
  <c r="J41" i="13"/>
  <c r="I41" i="13"/>
  <c r="H41" i="13"/>
  <c r="G41" i="13"/>
  <c r="F41" i="13"/>
  <c r="E41" i="13"/>
  <c r="D41" i="13"/>
  <c r="C41" i="13"/>
  <c r="M37" i="13"/>
  <c r="K37" i="13"/>
  <c r="J37" i="13"/>
  <c r="I37" i="13"/>
  <c r="H37" i="13"/>
  <c r="G37" i="13"/>
  <c r="F37" i="13"/>
  <c r="E37" i="13"/>
  <c r="D37" i="13"/>
  <c r="C37" i="13"/>
  <c r="M33" i="13"/>
  <c r="K33" i="13"/>
  <c r="J33" i="13"/>
  <c r="I33" i="13"/>
  <c r="H33" i="13"/>
  <c r="G33" i="13"/>
  <c r="F33" i="13"/>
  <c r="E33" i="13"/>
  <c r="D33" i="13"/>
  <c r="C33" i="13"/>
  <c r="M29" i="13"/>
  <c r="K29" i="13"/>
  <c r="J29" i="13"/>
  <c r="I29" i="13"/>
  <c r="H29" i="13"/>
  <c r="G29" i="13"/>
  <c r="F29" i="13"/>
  <c r="E29" i="13"/>
  <c r="D29" i="13"/>
  <c r="C29" i="13"/>
  <c r="M25" i="13"/>
  <c r="K25" i="13"/>
  <c r="J25" i="13"/>
  <c r="I25" i="13"/>
  <c r="H25" i="13"/>
  <c r="G25" i="13"/>
  <c r="F25" i="13"/>
  <c r="E25" i="13"/>
  <c r="D25" i="13"/>
  <c r="C25" i="13"/>
  <c r="M21" i="13"/>
  <c r="K21" i="13"/>
  <c r="J21" i="13"/>
  <c r="I21" i="13"/>
  <c r="H21" i="13"/>
  <c r="G21" i="13"/>
  <c r="F21" i="13"/>
  <c r="E21" i="13"/>
  <c r="D21" i="13"/>
  <c r="C21" i="13"/>
  <c r="M17" i="13"/>
  <c r="K17" i="13"/>
  <c r="J17" i="13"/>
  <c r="I17" i="13"/>
  <c r="H17" i="13"/>
  <c r="G17" i="13"/>
  <c r="F17" i="13"/>
  <c r="E17" i="13"/>
  <c r="D17" i="13"/>
  <c r="C17" i="13"/>
  <c r="M13" i="13"/>
  <c r="K13" i="13"/>
  <c r="J13" i="13"/>
  <c r="I13" i="13"/>
  <c r="H13" i="13"/>
  <c r="G13" i="13"/>
  <c r="F13" i="13"/>
  <c r="E13" i="13"/>
  <c r="D13" i="13"/>
  <c r="C13" i="13"/>
  <c r="M9" i="13"/>
  <c r="K9" i="13"/>
  <c r="J9" i="13"/>
  <c r="I9" i="13"/>
  <c r="H9" i="13"/>
  <c r="G9" i="13"/>
  <c r="F9" i="13"/>
  <c r="E9" i="13"/>
  <c r="D9" i="13"/>
  <c r="C9" i="13"/>
  <c r="D5" i="13"/>
  <c r="E5" i="13"/>
  <c r="F5" i="13"/>
  <c r="G5" i="13"/>
  <c r="H5" i="13"/>
  <c r="I5" i="13"/>
  <c r="J5" i="13"/>
  <c r="K5" i="13"/>
  <c r="M5"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AP102" i="12" s="1"/>
  <c r="D102" i="12"/>
  <c r="C102" i="12"/>
  <c r="B102" i="12"/>
  <c r="AQ102" i="12" l="1"/>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<sst xmlns="http://schemas.openxmlformats.org/spreadsheetml/2006/main" count="244" uniqueCount="68">
  <si>
    <t>UFH</t>
  </si>
  <si>
    <t>avicultura_postura</t>
  </si>
  <si>
    <t>ganaderia_leche</t>
  </si>
  <si>
    <t>porcicultura_ciclo_completo</t>
  </si>
  <si>
    <t>aguacate_hass</t>
  </si>
  <si>
    <t>fresa</t>
  </si>
  <si>
    <t>frijol</t>
  </si>
  <si>
    <t>hortensias</t>
  </si>
  <si>
    <t xml:space="preserve">lechuga </t>
  </si>
  <si>
    <t>papa</t>
  </si>
  <si>
    <t>tomate_invernadero</t>
  </si>
  <si>
    <t>tomillo</t>
  </si>
  <si>
    <t>02Ka-80</t>
  </si>
  <si>
    <t>Área total</t>
  </si>
  <si>
    <t>Apto</t>
  </si>
  <si>
    <t>No apto</t>
  </si>
  <si>
    <t>% aptitud</t>
  </si>
  <si>
    <t>02La-80</t>
  </si>
  <si>
    <t>03Kb-73</t>
  </si>
  <si>
    <t>03Kbs1-73</t>
  </si>
  <si>
    <t>03Lb-73</t>
  </si>
  <si>
    <t>03Lc-73</t>
  </si>
  <si>
    <t>04Ka-67</t>
  </si>
  <si>
    <t>04La-67</t>
  </si>
  <si>
    <t>06Kd-55</t>
  </si>
  <si>
    <t>06Kd2s1-55</t>
  </si>
  <si>
    <t>06Ld-55</t>
  </si>
  <si>
    <t>07KcL-49</t>
  </si>
  <si>
    <t>07KcLs1-49</t>
  </si>
  <si>
    <t>07LcL-49</t>
  </si>
  <si>
    <t>07LcLs1-49</t>
  </si>
  <si>
    <t>09KdL2s1-38</t>
  </si>
  <si>
    <t>09LdL2s1-38</t>
  </si>
  <si>
    <t>10KeL2s1-30</t>
  </si>
  <si>
    <t>10LeL2s1-30</t>
  </si>
  <si>
    <t>Por Revision cruzada con Guarne</t>
  </si>
  <si>
    <t>11KfL-23</t>
  </si>
  <si>
    <t>11KfL2s1-23</t>
  </si>
  <si>
    <t>11KfLs1-23</t>
  </si>
  <si>
    <t>11LfL2s1-23</t>
  </si>
  <si>
    <t>SIPRA TERRITORIAL: Aguacate, Frijol, Hortensias, Lechuga, Maiz , Papa, Tomate, Tomillo y Porcicultura</t>
  </si>
  <si>
    <t xml:space="preserve">SIPRA NACIONAL: Avicultura,Ganaderia, Fresa, </t>
  </si>
  <si>
    <t>frijol_voluble</t>
  </si>
  <si>
    <t>cilantro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</si>
  <si>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</si>
  <si>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</si>
  <si>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</si>
  <si>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</si>
  <si>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</si>
  <si>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</si>
  <si>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</si>
  <si>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</si>
  <si>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</si>
  <si>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</si>
  <si>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</si>
  <si>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</si>
  <si>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</si>
  <si>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</si>
  <si>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</si>
  <si>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</si>
  <si>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</si>
  <si>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</si>
  <si>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</si>
  <si>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</si>
  <si>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</si>
  <si>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</si>
  <si>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</si>
  <si>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maiz_tradicional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</si>
</sst>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39997558519241921"/>
        <bgColor indexed="64"/>
      </patternFill>
    </fill>
    <fill>
      <patternFill patternType="solid">
        <fgColor theme="5" tint="0.59999389629810485"/>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0">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12" borderId="1" xfId="0" applyFont="1" applyFill="1" applyBorder="1" applyAlignment="1">
      <alignment horizontal="center" vertical="center"/>
    </xf>
    <xf numFmtId="0" fontId="1" fillId="3" borderId="1" xfId="0" applyFont="1" applyFill="1" applyBorder="1" applyAlignment="1">
      <alignment horizontal="center" vertical="center" wrapText="1"/>
    </xf>
    <xf numFmtId="10" fontId="3" fillId="10" borderId="0" xfId="1" applyNumberFormat="1" applyFont="1" applyFill="1" applyBorder="1" applyAlignment="1">
      <alignment horizontal="center"/>
    </xf>
    <xf numFmtId="0" fontId="3" fillId="4" borderId="2" xfId="0" applyFont="1" applyFill="1" applyBorder="1" applyAlignment="1">
      <alignment horizontal="center"/>
    </xf>
    <xf numFmtId="0" fontId="0" fillId="0" borderId="0" xfId="0" applyAlignment="1">
      <alignment horizontal="left"/>
    </xf>
    <xf numFmtId="10" fontId="9" fillId="13" borderId="1" xfId="1" applyNumberFormat="1" applyFont="1" applyFill="1" applyBorder="1" applyAlignment="1">
      <alignment horizontal="center"/>
    </xf>
    <xf numFmtId="10" fontId="16" fillId="10" borderId="1" xfId="1" applyNumberFormat="1" applyFont="1" applyFill="1" applyBorder="1" applyAlignment="1">
      <alignment horizontal="center"/>
    </xf>
    <xf numFmtId="2" fontId="16" fillId="0" borderId="1" xfId="0" applyNumberFormat="1" applyFont="1" applyBorder="1" applyAlignment="1">
      <alignment horizontal="center"/>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arroz_secano_mecanizado</v>
          </cell>
          <cell r="C18" t="str">
            <v>arroz secano mecanizado</v>
          </cell>
        </row>
        <row r="19">
          <cell r="A19" t="str">
            <v>agricola</v>
          </cell>
          <cell r="B19" t="str">
            <v>arroz_secano_manual</v>
          </cell>
          <cell r="C19" t="str">
            <v>arroz secano manual</v>
          </cell>
        </row>
        <row r="20">
          <cell r="A20" t="str">
            <v>agricola</v>
          </cell>
          <cell r="B20" t="str">
            <v>arveja</v>
          </cell>
          <cell r="C20" t="str">
            <v>arveja</v>
          </cell>
        </row>
        <row r="21">
          <cell r="A21" t="str">
            <v>agricola</v>
          </cell>
          <cell r="B21" t="str">
            <v>asai</v>
          </cell>
          <cell r="C21" t="str">
            <v>asaí</v>
          </cell>
        </row>
        <row r="22">
          <cell r="A22" t="str">
            <v>agricola</v>
          </cell>
          <cell r="B22" t="str">
            <v>asai_platano</v>
          </cell>
          <cell r="C22" t="str">
            <v>asaí en asocio con plátano</v>
          </cell>
        </row>
        <row r="23">
          <cell r="A23" t="str">
            <v>agricola</v>
          </cell>
          <cell r="B23" t="str">
            <v>asai_cacao</v>
          </cell>
          <cell r="C23" t="str">
            <v>asaí en asocio con cacao</v>
          </cell>
        </row>
        <row r="24">
          <cell r="A24" t="str">
            <v>pecuaria</v>
          </cell>
          <cell r="B24" t="str">
            <v>avicultura_engorde</v>
          </cell>
          <cell r="C24" t="str">
            <v>avicultura de engorde</v>
          </cell>
        </row>
        <row r="25">
          <cell r="A25" t="str">
            <v>pecuaria</v>
          </cell>
          <cell r="B25" t="str">
            <v>avicultura_postura</v>
          </cell>
          <cell r="C25" t="str">
            <v>avicultura de postura</v>
          </cell>
        </row>
        <row r="26">
          <cell r="A26" t="str">
            <v>agricola</v>
          </cell>
          <cell r="B26" t="str">
            <v>banano</v>
          </cell>
          <cell r="C26" t="str">
            <v>banano</v>
          </cell>
        </row>
        <row r="27">
          <cell r="A27" t="str">
            <v>agricola</v>
          </cell>
          <cell r="B27" t="str">
            <v>batata</v>
          </cell>
          <cell r="C27" t="str">
            <v>batata</v>
          </cell>
        </row>
        <row r="28">
          <cell r="A28" t="str">
            <v>agricola</v>
          </cell>
          <cell r="B28" t="str">
            <v>berenjena</v>
          </cell>
          <cell r="C28" t="str">
            <v>berenjena</v>
          </cell>
        </row>
        <row r="29">
          <cell r="A29" t="str">
            <v>agricola</v>
          </cell>
          <cell r="B29" t="str">
            <v>bijao</v>
          </cell>
          <cell r="C29" t="str">
            <v>bijao</v>
          </cell>
        </row>
        <row r="30">
          <cell r="A30" t="str">
            <v>agricola</v>
          </cell>
          <cell r="B30" t="str">
            <v>brocoli</v>
          </cell>
          <cell r="C30" t="str">
            <v>brócoli</v>
          </cell>
        </row>
        <row r="31">
          <cell r="A31" t="str">
            <v>pecuaria</v>
          </cell>
          <cell r="B31" t="str">
            <v>bufalos</v>
          </cell>
          <cell r="C31" t="str">
            <v>búfalos</v>
          </cell>
        </row>
        <row r="32">
          <cell r="A32" t="str">
            <v>agricola</v>
          </cell>
          <cell r="B32" t="str">
            <v>cacao</v>
          </cell>
          <cell r="C32" t="str">
            <v>cacao</v>
          </cell>
        </row>
        <row r="33">
          <cell r="A33" t="str">
            <v>agricola</v>
          </cell>
          <cell r="B33" t="str">
            <v>cacao_aguacate_criollo</v>
          </cell>
          <cell r="C33" t="str">
            <v>cacao en asocio con aguacate criollo</v>
          </cell>
        </row>
        <row r="34">
          <cell r="A34" t="str">
            <v>agricola</v>
          </cell>
          <cell r="B34" t="str">
            <v>cacao_aguacate_papelillo</v>
          </cell>
          <cell r="C34" t="str">
            <v>cacao en asocio con aguacate papelillo</v>
          </cell>
        </row>
        <row r="35">
          <cell r="A35" t="str">
            <v>agricola</v>
          </cell>
          <cell r="B35" t="str">
            <v>cacao_banano</v>
          </cell>
          <cell r="C35" t="str">
            <v>cacao en asocio con banano</v>
          </cell>
        </row>
        <row r="36">
          <cell r="A36" t="str">
            <v>agricola</v>
          </cell>
          <cell r="B36" t="str">
            <v>cacao_banano_aguacate</v>
          </cell>
          <cell r="C36" t="str">
            <v>cacao en asocio con banano y aguacate</v>
          </cell>
        </row>
        <row r="37">
          <cell r="A37" t="str">
            <v>agricola</v>
          </cell>
          <cell r="B37" t="str">
            <v>cacao_banano_aguacate_mandarina_naranja</v>
          </cell>
          <cell r="C37" t="str">
            <v>cacao en asocio con banano,aguacate, mandarina y naranja</v>
          </cell>
        </row>
        <row r="38">
          <cell r="A38" t="str">
            <v>agricola</v>
          </cell>
          <cell r="B38" t="str">
            <v>cacao_platano</v>
          </cell>
          <cell r="C38" t="str">
            <v>cacao en asocio con plátano</v>
          </cell>
        </row>
        <row r="39">
          <cell r="A39" t="str">
            <v>agricola</v>
          </cell>
          <cell r="B39" t="str">
            <v>cacao_platano_limon</v>
          </cell>
          <cell r="C39" t="str">
            <v>cacao plátano limón</v>
          </cell>
        </row>
        <row r="40">
          <cell r="A40" t="str">
            <v>agricola</v>
          </cell>
          <cell r="B40" t="str">
            <v>cacao_sombrio</v>
          </cell>
          <cell r="C40" t="str">
            <v>cacao sombrío</v>
          </cell>
        </row>
        <row r="41">
          <cell r="A41" t="str">
            <v>agricola</v>
          </cell>
          <cell r="B41" t="str">
            <v>cachaco</v>
          </cell>
          <cell r="C41" t="str">
            <v>cachaco</v>
          </cell>
        </row>
        <row r="42">
          <cell r="A42" t="str">
            <v>agricola</v>
          </cell>
          <cell r="B42" t="str">
            <v>cafe</v>
          </cell>
          <cell r="C42" t="str">
            <v>café</v>
          </cell>
        </row>
        <row r="43">
          <cell r="A43" t="str">
            <v>agricola</v>
          </cell>
          <cell r="B43" t="str">
            <v>cafe_aguacate</v>
          </cell>
          <cell r="C43" t="str">
            <v>café en asocio con aguacate</v>
          </cell>
        </row>
        <row r="44">
          <cell r="A44" t="str">
            <v>agricola</v>
          </cell>
          <cell r="B44" t="str">
            <v>cafe_frijol_arbustivo</v>
          </cell>
          <cell r="C44" t="str">
            <v>café en asocio con frijol arbustivo</v>
          </cell>
        </row>
        <row r="45">
          <cell r="A45" t="str">
            <v>agricola</v>
          </cell>
          <cell r="B45" t="str">
            <v>cafe_maiz</v>
          </cell>
          <cell r="C45" t="str">
            <v>café en asocio con maíz</v>
          </cell>
        </row>
        <row r="46">
          <cell r="A46" t="str">
            <v>agricola</v>
          </cell>
          <cell r="B46" t="str">
            <v>cafe_platano</v>
          </cell>
          <cell r="C46" t="str">
            <v>café en asocio con plátano</v>
          </cell>
        </row>
        <row r="47">
          <cell r="A47" t="str">
            <v>agricola</v>
          </cell>
          <cell r="B47" t="str">
            <v>cafe_platano_frutales_forestal</v>
          </cell>
          <cell r="C47" t="str">
            <v>café en asocio con plátano, frutales y sistema forestal</v>
          </cell>
        </row>
        <row r="48">
          <cell r="A48" t="str">
            <v>agricola</v>
          </cell>
          <cell r="B48" t="str">
            <v>cafe_sombrio</v>
          </cell>
          <cell r="C48" t="str">
            <v>Café sombrío</v>
          </cell>
        </row>
        <row r="49">
          <cell r="A49" t="str">
            <v>agricola</v>
          </cell>
          <cell r="B49" t="str">
            <v>calabacin</v>
          </cell>
          <cell r="C49" t="str">
            <v>calabacín</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cebolla_rama</v>
          </cell>
          <cell r="C58" t="str">
            <v>cebolla de rama</v>
          </cell>
        </row>
        <row r="59">
          <cell r="A59" t="str">
            <v>agricola</v>
          </cell>
          <cell r="B59" t="str">
            <v>chontaduro</v>
          </cell>
          <cell r="C59" t="str">
            <v>chontaduro</v>
          </cell>
        </row>
        <row r="60">
          <cell r="A60" t="str">
            <v>agricola</v>
          </cell>
          <cell r="B60" t="str">
            <v>cilantro</v>
          </cell>
          <cell r="C60" t="str">
            <v>cilantro</v>
          </cell>
        </row>
        <row r="61">
          <cell r="A61" t="str">
            <v>agricola</v>
          </cell>
          <cell r="B61" t="str">
            <v>cilantro_cimarron</v>
          </cell>
          <cell r="C61" t="str">
            <v>cilantro cimarron</v>
          </cell>
        </row>
        <row r="62">
          <cell r="A62" t="str">
            <v>agricola</v>
          </cell>
          <cell r="B62" t="str">
            <v>cilantro_repollo</v>
          </cell>
          <cell r="C62" t="str">
            <v>cilantro_repollo</v>
          </cell>
        </row>
        <row r="63">
          <cell r="A63" t="str">
            <v>agricola</v>
          </cell>
          <cell r="B63" t="str">
            <v>ciruela</v>
          </cell>
          <cell r="C63" t="str">
            <v>ciruela</v>
          </cell>
        </row>
        <row r="64">
          <cell r="A64" t="str">
            <v>agricola</v>
          </cell>
          <cell r="B64" t="str">
            <v>ciruela_castilla</v>
          </cell>
          <cell r="C64" t="str">
            <v>ciruela castilla</v>
          </cell>
        </row>
        <row r="65">
          <cell r="A65" t="str">
            <v>agricola</v>
          </cell>
          <cell r="B65" t="str">
            <v>ciruela_costena</v>
          </cell>
          <cell r="C65" t="str">
            <v>ciruela costeña</v>
          </cell>
        </row>
        <row r="66">
          <cell r="A66" t="str">
            <v>agricola</v>
          </cell>
          <cell r="B66" t="str">
            <v>citricos</v>
          </cell>
          <cell r="C66" t="str">
            <v>cítricos</v>
          </cell>
        </row>
        <row r="67">
          <cell r="A67" t="str">
            <v>agricola</v>
          </cell>
          <cell r="B67" t="str">
            <v>coco</v>
          </cell>
          <cell r="C67" t="str">
            <v>coco</v>
          </cell>
        </row>
        <row r="68">
          <cell r="A68" t="str">
            <v>pecuaria</v>
          </cell>
          <cell r="B68" t="str">
            <v>codornices</v>
          </cell>
          <cell r="C68" t="str">
            <v>codornices</v>
          </cell>
        </row>
        <row r="69">
          <cell r="A69" t="str">
            <v>agricola</v>
          </cell>
          <cell r="B69" t="str">
            <v>coliflor</v>
          </cell>
          <cell r="C69" t="str">
            <v>coliflor</v>
          </cell>
        </row>
        <row r="70">
          <cell r="A70" t="str">
            <v>pecuaria</v>
          </cell>
          <cell r="B70" t="str">
            <v>cunicultura</v>
          </cell>
          <cell r="C70" t="str">
            <v>cunicultura</v>
          </cell>
        </row>
        <row r="71">
          <cell r="A71" t="str">
            <v>pecuaria</v>
          </cell>
          <cell r="B71" t="str">
            <v>cuyicultura</v>
          </cell>
          <cell r="C71" t="str">
            <v>cuyicultura</v>
          </cell>
        </row>
        <row r="72">
          <cell r="A72" t="str">
            <v>agricola</v>
          </cell>
          <cell r="B72" t="str">
            <v>esparrago</v>
          </cell>
          <cell r="C72" t="str">
            <v>espárrago</v>
          </cell>
        </row>
        <row r="73">
          <cell r="A73" t="str">
            <v>agricola</v>
          </cell>
          <cell r="B73" t="str">
            <v>espinaca</v>
          </cell>
          <cell r="C73" t="str">
            <v>espinaca</v>
          </cell>
        </row>
        <row r="74">
          <cell r="A74" t="str">
            <v>agricola</v>
          </cell>
          <cell r="B74" t="str">
            <v>fique</v>
          </cell>
          <cell r="C74" t="str">
            <v>fique</v>
          </cell>
        </row>
        <row r="75">
          <cell r="A75" t="str">
            <v>agricola</v>
          </cell>
          <cell r="B75" t="str">
            <v>fresa</v>
          </cell>
          <cell r="C75" t="str">
            <v>fresa</v>
          </cell>
        </row>
        <row r="76">
          <cell r="A76" t="str">
            <v>agricola</v>
          </cell>
          <cell r="B76" t="str">
            <v>frijol</v>
          </cell>
          <cell r="C76" t="str">
            <v>frijol</v>
          </cell>
        </row>
        <row r="77">
          <cell r="A77" t="str">
            <v>agricola</v>
          </cell>
          <cell r="B77" t="str">
            <v>frijol_arbustivo</v>
          </cell>
          <cell r="C77" t="str">
            <v>frjiol arbustivo</v>
          </cell>
        </row>
        <row r="78">
          <cell r="A78" t="str">
            <v>agricola</v>
          </cell>
          <cell r="B78" t="str">
            <v>frijol_cabeza_negra</v>
          </cell>
          <cell r="C78" t="str">
            <v>frijol cabeza negra</v>
          </cell>
        </row>
        <row r="79">
          <cell r="A79" t="str">
            <v>agricola</v>
          </cell>
          <cell r="B79" t="str">
            <v>frijol_caraota</v>
          </cell>
          <cell r="C79" t="str">
            <v>frijol caraota</v>
          </cell>
        </row>
        <row r="80">
          <cell r="A80" t="str">
            <v>agricola</v>
          </cell>
          <cell r="B80" t="str">
            <v>frijol_caupi</v>
          </cell>
          <cell r="C80" t="str">
            <v>frijol caupí</v>
          </cell>
        </row>
        <row r="81">
          <cell r="A81" t="str">
            <v>agricola</v>
          </cell>
          <cell r="B81" t="str">
            <v>frijol_rosado</v>
          </cell>
          <cell r="C81" t="str">
            <v>frijol rosado</v>
          </cell>
        </row>
        <row r="82">
          <cell r="A82" t="str">
            <v>agricola</v>
          </cell>
          <cell r="B82" t="str">
            <v>frijol_voluble</v>
          </cell>
          <cell r="C82" t="str">
            <v>frijol voluble</v>
          </cell>
        </row>
        <row r="83">
          <cell r="A83" t="str">
            <v>agricola</v>
          </cell>
          <cell r="B83" t="str">
            <v>frijol_zaragoza</v>
          </cell>
          <cell r="C83" t="str">
            <v>frijol zaragoza</v>
          </cell>
        </row>
        <row r="84">
          <cell r="A84" t="str">
            <v>pecuaria</v>
          </cell>
          <cell r="B84" t="str">
            <v>ganaderia_carne</v>
          </cell>
          <cell r="C84" t="str">
            <v>ganadería de carne</v>
          </cell>
        </row>
        <row r="85">
          <cell r="A85" t="str">
            <v>pecuaria</v>
          </cell>
          <cell r="B85" t="str">
            <v>ganaderia_cria</v>
          </cell>
          <cell r="C85" t="str">
            <v>ganadería de cría</v>
          </cell>
        </row>
        <row r="86">
          <cell r="A86" t="str">
            <v>pecuaria</v>
          </cell>
          <cell r="B86" t="str">
            <v>ganaderia_dp</v>
          </cell>
          <cell r="C86" t="str">
            <v>ganadería doble propósito</v>
          </cell>
        </row>
        <row r="87">
          <cell r="A87" t="str">
            <v>pecuaria</v>
          </cell>
          <cell r="B87" t="str">
            <v>ganaderia_leche</v>
          </cell>
          <cell r="C87" t="str">
            <v>ganadería de leche</v>
          </cell>
        </row>
        <row r="88">
          <cell r="A88" t="str">
            <v>agricola</v>
          </cell>
          <cell r="B88" t="str">
            <v>granadilla</v>
          </cell>
          <cell r="C88" t="str">
            <v>granadilla</v>
          </cell>
        </row>
        <row r="89">
          <cell r="A89" t="str">
            <v>agricola</v>
          </cell>
          <cell r="B89" t="str">
            <v>guandul</v>
          </cell>
          <cell r="C89" t="str">
            <v>guandul</v>
          </cell>
        </row>
        <row r="90">
          <cell r="A90" t="str">
            <v>agricola</v>
          </cell>
          <cell r="B90" t="str">
            <v>guayaba</v>
          </cell>
          <cell r="C90" t="str">
            <v>guayaba</v>
          </cell>
        </row>
        <row r="91">
          <cell r="A91" t="str">
            <v>agricola</v>
          </cell>
          <cell r="B91" t="str">
            <v>gulupa</v>
          </cell>
          <cell r="C91" t="str">
            <v>gulupa</v>
          </cell>
        </row>
        <row r="92">
          <cell r="A92" t="str">
            <v>agricola</v>
          </cell>
          <cell r="B92" t="str">
            <v>hierbabuena</v>
          </cell>
          <cell r="C92" t="str">
            <v>hierbabuena</v>
          </cell>
        </row>
        <row r="93">
          <cell r="A93" t="str">
            <v>agricola</v>
          </cell>
          <cell r="B93" t="str">
            <v>hortalizas</v>
          </cell>
          <cell r="C93" t="str">
            <v>hortalizas</v>
          </cell>
        </row>
        <row r="94">
          <cell r="A94" t="str">
            <v>agricola</v>
          </cell>
          <cell r="B94" t="str">
            <v>hortensias</v>
          </cell>
          <cell r="C94" t="str">
            <v>Hortensias</v>
          </cell>
        </row>
        <row r="95">
          <cell r="A95" t="str">
            <v>agricola</v>
          </cell>
          <cell r="B95" t="str">
            <v xml:space="preserve">lechuga </v>
          </cell>
          <cell r="C95" t="str">
            <v>lechuga</v>
          </cell>
        </row>
        <row r="96">
          <cell r="A96" t="str">
            <v>agricola</v>
          </cell>
          <cell r="B96" t="str">
            <v>lechuga_gourmet</v>
          </cell>
          <cell r="C96" t="str">
            <v>lechuga gourmet</v>
          </cell>
        </row>
        <row r="97">
          <cell r="A97" t="str">
            <v>agricola</v>
          </cell>
          <cell r="B97" t="str">
            <v>lechuga_hidroponica</v>
          </cell>
          <cell r="C97" t="str">
            <v>lechuga hidroponica</v>
          </cell>
        </row>
        <row r="98">
          <cell r="A98" t="str">
            <v>agricola</v>
          </cell>
          <cell r="B98" t="str">
            <v>limon</v>
          </cell>
          <cell r="C98" t="str">
            <v>limón</v>
          </cell>
        </row>
        <row r="99">
          <cell r="A99" t="str">
            <v>agricola</v>
          </cell>
          <cell r="B99" t="str">
            <v>limon_castilla</v>
          </cell>
          <cell r="C99" t="str">
            <v>limón de castilla</v>
          </cell>
        </row>
        <row r="100">
          <cell r="A100" t="str">
            <v>agricola</v>
          </cell>
          <cell r="B100" t="str">
            <v>limon_castilla_limon_mandarino</v>
          </cell>
          <cell r="C100" t="str">
            <v>limón de castilla y limón mandarino</v>
          </cell>
        </row>
        <row r="101">
          <cell r="A101" t="str">
            <v>agricola</v>
          </cell>
          <cell r="B101" t="str">
            <v>limon_criollo</v>
          </cell>
          <cell r="C101" t="str">
            <v>limón criollo</v>
          </cell>
        </row>
        <row r="102">
          <cell r="A102" t="str">
            <v>agricola</v>
          </cell>
          <cell r="B102" t="str">
            <v>limon_mandarina</v>
          </cell>
          <cell r="C102" t="str">
            <v xml:space="preserve">limón en asocio con mandarina </v>
          </cell>
        </row>
        <row r="103">
          <cell r="A103" t="str">
            <v>agricola</v>
          </cell>
          <cell r="B103" t="str">
            <v>limon_mandarino</v>
          </cell>
          <cell r="C103" t="str">
            <v>limón mandarino</v>
          </cell>
        </row>
        <row r="104">
          <cell r="A104" t="str">
            <v>agricola</v>
          </cell>
          <cell r="B104" t="str">
            <v>limon_tahiti</v>
          </cell>
          <cell r="C104" t="str">
            <v>limón Tahití</v>
          </cell>
        </row>
        <row r="105">
          <cell r="A105" t="str">
            <v>agricola</v>
          </cell>
          <cell r="B105" t="str">
            <v>lulo</v>
          </cell>
          <cell r="C105" t="str">
            <v>lulo</v>
          </cell>
        </row>
        <row r="106">
          <cell r="A106" t="str">
            <v>agricola</v>
          </cell>
          <cell r="B106" t="str">
            <v>maiz</v>
          </cell>
          <cell r="C106" t="str">
            <v>maíz</v>
          </cell>
        </row>
        <row r="107">
          <cell r="A107" t="str">
            <v>agricola</v>
          </cell>
          <cell r="B107" t="str">
            <v>maiz amarillo</v>
          </cell>
          <cell r="C107" t="str">
            <v>maíz amarillo</v>
          </cell>
        </row>
        <row r="108">
          <cell r="A108" t="str">
            <v>agricola</v>
          </cell>
          <cell r="B108" t="str">
            <v>maiz puya</v>
          </cell>
          <cell r="C108" t="str">
            <v>maíz puya</v>
          </cell>
        </row>
        <row r="109">
          <cell r="A109" t="str">
            <v>agricola</v>
          </cell>
          <cell r="B109" t="str">
            <v>maiz_amarillo</v>
          </cell>
          <cell r="C109" t="str">
            <v xml:space="preserve">Maíz amarillo </v>
          </cell>
        </row>
        <row r="110">
          <cell r="A110" t="str">
            <v>agricola</v>
          </cell>
          <cell r="B110" t="str">
            <v>maiz_amarillo_tradicional</v>
          </cell>
          <cell r="C110" t="str">
            <v>maíz amarillo  tradicional</v>
          </cell>
        </row>
        <row r="111">
          <cell r="A111" t="str">
            <v>agricola</v>
          </cell>
          <cell r="B111" t="str">
            <v>maiz_amarillo_tecnificado</v>
          </cell>
          <cell r="C111" t="str">
            <v>maíz amarillo  tecnificado</v>
          </cell>
        </row>
        <row r="112">
          <cell r="A112" t="str">
            <v>agricola</v>
          </cell>
          <cell r="B112" t="str">
            <v>maiz_blanco</v>
          </cell>
          <cell r="C112" t="str">
            <v>Maíz blanco tradicional</v>
          </cell>
        </row>
        <row r="113">
          <cell r="A113" t="str">
            <v>agricola</v>
          </cell>
          <cell r="B113" t="str">
            <v>maiz_blanco_tradicional</v>
          </cell>
          <cell r="C113" t="str">
            <v>maíz blanco tradicional</v>
          </cell>
        </row>
        <row r="114">
          <cell r="A114" t="str">
            <v>agricola</v>
          </cell>
          <cell r="B114" t="str">
            <v>maiz_blanco_tecnificado</v>
          </cell>
          <cell r="C114" t="str">
            <v>maíz blanco tecnificado</v>
          </cell>
        </row>
        <row r="115">
          <cell r="A115" t="str">
            <v>agricola</v>
          </cell>
          <cell r="B115" t="str">
            <v>maiz_puya</v>
          </cell>
          <cell r="C115" t="str">
            <v>maíz puya</v>
          </cell>
        </row>
        <row r="116">
          <cell r="A116" t="str">
            <v>agricola</v>
          </cell>
          <cell r="B116" t="str">
            <v>maiz_tecnificado</v>
          </cell>
          <cell r="C116" t="str">
            <v>maíz tecnificado</v>
          </cell>
        </row>
        <row r="117">
          <cell r="A117" t="str">
            <v>agricola</v>
          </cell>
          <cell r="B117" t="str">
            <v>maiz_tradicional</v>
          </cell>
          <cell r="C117" t="str">
            <v>maíz tradicional</v>
          </cell>
        </row>
        <row r="118">
          <cell r="A118" t="str">
            <v>agricola</v>
          </cell>
          <cell r="B118" t="str">
            <v>malanga</v>
          </cell>
          <cell r="C118" t="str">
            <v>malanga</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pina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row r="196">
          <cell r="A196" t="str">
            <v>agricola</v>
          </cell>
          <cell r="B196" t="str">
            <v>mango_azucar</v>
          </cell>
          <cell r="C196" t="str">
            <v>mango de azúcar</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O100"/>
  <sheetViews>
    <sheetView zoomScale="90" zoomScaleNormal="90" workbookViewId="0">
      <pane ySplit="1" topLeftCell="A80" activePane="bottomLeft" state="frozen"/>
      <selection pane="bottomLeft" activeCell="O88" sqref="O88"/>
    </sheetView>
  </sheetViews>
  <sheetFormatPr baseColWidth="10" defaultColWidth="11.42578125" defaultRowHeight="15" x14ac:dyDescent="0.25"/>
  <cols>
    <col min="1" max="1" width="16.42578125" style="1" customWidth="1"/>
    <col min="2" max="2" width="11.42578125" style="1"/>
    <col min="3" max="3" width="10.5703125" style="1" customWidth="1"/>
    <col min="4" max="4" width="9.5703125" style="1" customWidth="1"/>
    <col min="5" max="5" width="16.85546875" style="1" customWidth="1"/>
    <col min="6" max="6" width="9.5703125" style="1" customWidth="1"/>
    <col min="7" max="7" width="11.140625" style="1" customWidth="1"/>
    <col min="8" max="8" width="11.28515625" style="1" customWidth="1"/>
    <col min="9" max="9" width="11.42578125" style="1"/>
    <col min="10" max="11" width="12.42578125" style="1" customWidth="1"/>
    <col min="12" max="12" width="11.42578125" style="1"/>
    <col min="13" max="13" width="11.7109375" style="1" customWidth="1"/>
    <col min="14" max="14" width="11.42578125" style="1"/>
    <col min="15" max="15" width="29.42578125" style="1" bestFit="1" customWidth="1"/>
    <col min="16" max="16384" width="11.42578125" style="1"/>
  </cols>
  <sheetData>
    <row r="1" spans="1:14" ht="27" customHeight="1" x14ac:dyDescent="0.25">
      <c r="A1" s="3" t="s">
        <v>0</v>
      </c>
      <c r="B1" s="3"/>
      <c r="C1" s="68" t="s">
        <v>1</v>
      </c>
      <c r="D1" s="68" t="s">
        <v>2</v>
      </c>
      <c r="E1" s="68" t="s">
        <v>3</v>
      </c>
      <c r="F1" s="68" t="s">
        <v>4</v>
      </c>
      <c r="G1" s="64" t="s">
        <v>5</v>
      </c>
      <c r="H1" s="64" t="s">
        <v>6</v>
      </c>
      <c r="I1" s="64" t="s">
        <v>7</v>
      </c>
      <c r="J1" s="64" t="s">
        <v>8</v>
      </c>
      <c r="K1" s="64" t="s">
        <v>67</v>
      </c>
      <c r="L1" s="64" t="s">
        <v>9</v>
      </c>
      <c r="M1" s="68" t="s">
        <v>10</v>
      </c>
      <c r="N1" s="64" t="s">
        <v>11</v>
      </c>
    </row>
    <row r="2" spans="1:14" x14ac:dyDescent="0.25">
      <c r="A2" s="75" t="s">
        <v>12</v>
      </c>
      <c r="B2" s="24" t="s">
        <v>13</v>
      </c>
      <c r="C2" s="25">
        <v>165.881449</v>
      </c>
      <c r="D2" s="25">
        <v>165.88145</v>
      </c>
      <c r="E2" s="25">
        <v>165.88144799999998</v>
      </c>
      <c r="F2" s="25">
        <v>165.88144899999998</v>
      </c>
      <c r="G2" s="25">
        <v>165.88144800000001</v>
      </c>
      <c r="H2" s="25">
        <v>165.88144999999997</v>
      </c>
      <c r="I2" s="25">
        <v>165.88144899999998</v>
      </c>
      <c r="J2" s="25">
        <v>165.88144999999997</v>
      </c>
      <c r="K2" s="25">
        <v>165.881449</v>
      </c>
      <c r="L2" s="74">
        <v>165.88145</v>
      </c>
      <c r="M2" s="25">
        <v>165.88144900000003</v>
      </c>
      <c r="N2" s="25">
        <v>165.88144900000003</v>
      </c>
    </row>
    <row r="3" spans="1:14" x14ac:dyDescent="0.25">
      <c r="A3" s="76"/>
      <c r="B3" s="24" t="s">
        <v>14</v>
      </c>
      <c r="C3" s="25">
        <v>165.881449</v>
      </c>
      <c r="D3" s="25">
        <v>140.15956399999999</v>
      </c>
      <c r="E3" s="25">
        <v>130.04952799999998</v>
      </c>
      <c r="F3" s="25">
        <v>132.95496299999996</v>
      </c>
      <c r="G3" s="25">
        <v>139.12633300000002</v>
      </c>
      <c r="H3" s="25">
        <v>132.95496399999996</v>
      </c>
      <c r="I3" s="25">
        <v>132.95496299999996</v>
      </c>
      <c r="J3" s="25">
        <v>132.95496399999996</v>
      </c>
      <c r="K3" s="25">
        <v>132.95497</v>
      </c>
      <c r="L3" s="74">
        <v>132.95496199999999</v>
      </c>
      <c r="M3" s="25">
        <v>132.65497700000003</v>
      </c>
      <c r="N3" s="25">
        <v>132.95496400000002</v>
      </c>
    </row>
    <row r="4" spans="1:14" x14ac:dyDescent="0.25">
      <c r="A4" s="76"/>
      <c r="B4" s="24" t="s">
        <v>15</v>
      </c>
      <c r="C4" s="25">
        <v>0</v>
      </c>
      <c r="D4" s="25">
        <v>25.721885999999998</v>
      </c>
      <c r="E4" s="25">
        <v>35.831919999999997</v>
      </c>
      <c r="F4" s="25">
        <v>32.926485999999997</v>
      </c>
      <c r="G4" s="25">
        <v>26.755115</v>
      </c>
      <c r="H4" s="25">
        <v>32.926485999999997</v>
      </c>
      <c r="I4" s="25">
        <v>32.926485999999997</v>
      </c>
      <c r="J4" s="25">
        <v>32.926485999999997</v>
      </c>
      <c r="K4" s="25">
        <v>32.926479</v>
      </c>
      <c r="L4" s="74">
        <v>32.926487999999999</v>
      </c>
      <c r="M4" s="25">
        <v>33.226472000000001</v>
      </c>
      <c r="N4" s="25">
        <v>32.926485</v>
      </c>
    </row>
    <row r="5" spans="1:14" x14ac:dyDescent="0.25">
      <c r="A5" s="77"/>
      <c r="B5" s="26" t="s">
        <v>16</v>
      </c>
      <c r="C5" s="27">
        <f t="shared" ref="C5:M5" si="0">C3/C2</f>
        <v>1</v>
      </c>
      <c r="D5" s="27">
        <f t="shared" si="0"/>
        <v>0.84493814106399467</v>
      </c>
      <c r="E5" s="27">
        <f t="shared" si="0"/>
        <v>0.78399079323204368</v>
      </c>
      <c r="F5" s="27">
        <f t="shared" si="0"/>
        <v>0.80150591763880707</v>
      </c>
      <c r="G5" s="27">
        <f t="shared" si="0"/>
        <v>0.8387094197537992</v>
      </c>
      <c r="H5" s="27">
        <f t="shared" si="0"/>
        <v>0.80150591883540911</v>
      </c>
      <c r="I5" s="27">
        <f t="shared" si="0"/>
        <v>0.80150591763880707</v>
      </c>
      <c r="J5" s="27">
        <f t="shared" si="0"/>
        <v>0.80150591883540911</v>
      </c>
      <c r="K5" s="27">
        <f t="shared" si="0"/>
        <v>0.80150595983761874</v>
      </c>
      <c r="L5" s="73">
        <v>0.801505906778606</v>
      </c>
      <c r="M5" s="27">
        <f t="shared" si="0"/>
        <v>0.79969748154297837</v>
      </c>
      <c r="N5" s="27">
        <v>0.80150592366720885</v>
      </c>
    </row>
    <row r="6" spans="1:14" x14ac:dyDescent="0.25">
      <c r="A6" s="75" t="s">
        <v>17</v>
      </c>
      <c r="B6" s="24" t="s">
        <v>13</v>
      </c>
      <c r="C6" s="25">
        <v>1616.655767</v>
      </c>
      <c r="D6" s="25">
        <v>1616.6557680000001</v>
      </c>
      <c r="E6" s="25">
        <v>1616.655765</v>
      </c>
      <c r="F6" s="25">
        <v>1616.6557599999999</v>
      </c>
      <c r="G6" s="25">
        <v>1616.6557690000002</v>
      </c>
      <c r="H6" s="25">
        <v>1616.6557630000002</v>
      </c>
      <c r="I6" s="25">
        <v>1616.6557630000002</v>
      </c>
      <c r="J6" s="25">
        <v>1616.6557639999999</v>
      </c>
      <c r="K6" s="25">
        <v>1616.6557649999997</v>
      </c>
      <c r="L6" s="74">
        <v>1616.6557660000005</v>
      </c>
      <c r="M6" s="25">
        <v>1616.6557650000002</v>
      </c>
      <c r="N6" s="25">
        <v>1616.6557660000001</v>
      </c>
    </row>
    <row r="7" spans="1:14" x14ac:dyDescent="0.25">
      <c r="A7" s="76"/>
      <c r="B7" s="24" t="s">
        <v>14</v>
      </c>
      <c r="C7" s="25">
        <v>1507.005887</v>
      </c>
      <c r="D7" s="25">
        <v>1285.9780500000002</v>
      </c>
      <c r="E7" s="25">
        <v>1559.8920779999999</v>
      </c>
      <c r="F7" s="25">
        <v>1560.5338609999999</v>
      </c>
      <c r="G7" s="25">
        <v>1463.8165740000002</v>
      </c>
      <c r="H7" s="25">
        <v>1561.9531890000003</v>
      </c>
      <c r="I7" s="25">
        <v>1564.9608660000001</v>
      </c>
      <c r="J7" s="25">
        <v>1564.9608669999998</v>
      </c>
      <c r="K7" s="25">
        <v>1564.9608729999998</v>
      </c>
      <c r="L7" s="74">
        <v>1564.9608660000006</v>
      </c>
      <c r="M7" s="25">
        <v>1564.2225560000002</v>
      </c>
      <c r="N7" s="25">
        <v>1564.9608810000002</v>
      </c>
    </row>
    <row r="8" spans="1:14" x14ac:dyDescent="0.25">
      <c r="A8" s="76"/>
      <c r="B8" s="24" t="s">
        <v>15</v>
      </c>
      <c r="C8" s="25">
        <v>109.64988</v>
      </c>
      <c r="D8" s="25">
        <v>330.67771800000003</v>
      </c>
      <c r="E8" s="25">
        <v>56.763687000000004</v>
      </c>
      <c r="F8" s="25">
        <v>56.121898999999999</v>
      </c>
      <c r="G8" s="25">
        <v>152.83919499999999</v>
      </c>
      <c r="H8" s="25">
        <v>54.702574000000006</v>
      </c>
      <c r="I8" s="25">
        <v>51.694897000000005</v>
      </c>
      <c r="J8" s="25">
        <v>51.694896999999997</v>
      </c>
      <c r="K8" s="25">
        <v>51.694892000000003</v>
      </c>
      <c r="L8" s="74">
        <v>51.694899999999997</v>
      </c>
      <c r="M8" s="25">
        <v>52.433209000000005</v>
      </c>
      <c r="N8" s="25">
        <v>51.694884999999992</v>
      </c>
    </row>
    <row r="9" spans="1:14" x14ac:dyDescent="0.25">
      <c r="A9" s="77"/>
      <c r="B9" s="26" t="s">
        <v>16</v>
      </c>
      <c r="C9" s="27">
        <f t="shared" ref="C9:M9" si="1">C7/C6</f>
        <v>0.93217487467757265</v>
      </c>
      <c r="D9" s="27">
        <f t="shared" si="1"/>
        <v>0.79545570272570243</v>
      </c>
      <c r="E9" s="27">
        <f t="shared" si="1"/>
        <v>0.96488820426159172</v>
      </c>
      <c r="F9" s="27">
        <f t="shared" si="1"/>
        <v>0.96528518909925509</v>
      </c>
      <c r="G9" s="27">
        <f t="shared" si="1"/>
        <v>0.90545965447267707</v>
      </c>
      <c r="H9" s="27">
        <f t="shared" si="1"/>
        <v>0.96616312807465621</v>
      </c>
      <c r="I9" s="27">
        <f t="shared" si="1"/>
        <v>0.96802355938528883</v>
      </c>
      <c r="J9" s="27">
        <f t="shared" si="1"/>
        <v>0.96802355940506823</v>
      </c>
      <c r="K9" s="27">
        <f t="shared" si="1"/>
        <v>0.96802356251765198</v>
      </c>
      <c r="L9" s="73">
        <v>0.96802355758894443</v>
      </c>
      <c r="M9" s="27">
        <f t="shared" si="1"/>
        <v>0.96756686851019269</v>
      </c>
      <c r="N9" s="27">
        <v>0.96802356686735758</v>
      </c>
    </row>
    <row r="10" spans="1:14" x14ac:dyDescent="0.25">
      <c r="A10" s="75" t="s">
        <v>18</v>
      </c>
      <c r="B10" s="24" t="s">
        <v>13</v>
      </c>
      <c r="C10" s="25">
        <v>959.47327399999995</v>
      </c>
      <c r="D10" s="25">
        <v>959.47327200000007</v>
      </c>
      <c r="E10" s="25">
        <v>959.47327700000073</v>
      </c>
      <c r="F10" s="25">
        <v>959.47327800000039</v>
      </c>
      <c r="G10" s="25">
        <v>959.47327500000006</v>
      </c>
      <c r="H10" s="25">
        <v>959.47326400000088</v>
      </c>
      <c r="I10" s="25">
        <v>959.47326700000087</v>
      </c>
      <c r="J10" s="25">
        <v>959.47327300000086</v>
      </c>
      <c r="K10" s="25">
        <v>959.47327400000074</v>
      </c>
      <c r="L10" s="74">
        <v>959.47327200000075</v>
      </c>
      <c r="M10" s="25">
        <v>959.47327800000073</v>
      </c>
      <c r="N10" s="25">
        <v>959.47327700000062</v>
      </c>
    </row>
    <row r="11" spans="1:14" x14ac:dyDescent="0.25">
      <c r="A11" s="76"/>
      <c r="B11" s="24" t="s">
        <v>14</v>
      </c>
      <c r="C11" s="25">
        <v>922.56721199999993</v>
      </c>
      <c r="D11" s="25">
        <v>905.49519200000009</v>
      </c>
      <c r="E11" s="25">
        <v>748.83461100000068</v>
      </c>
      <c r="F11" s="25">
        <v>856.54895500000043</v>
      </c>
      <c r="G11" s="25">
        <v>916.71118200000001</v>
      </c>
      <c r="H11" s="25">
        <v>859.44911800000091</v>
      </c>
      <c r="I11" s="25">
        <v>884.34013000000084</v>
      </c>
      <c r="J11" s="25">
        <v>884.34013600000083</v>
      </c>
      <c r="K11" s="25">
        <v>884.34012600000074</v>
      </c>
      <c r="L11" s="74">
        <v>884.34013300000072</v>
      </c>
      <c r="M11" s="25">
        <v>883.19761800000072</v>
      </c>
      <c r="N11" s="25">
        <v>884.34012200000063</v>
      </c>
    </row>
    <row r="12" spans="1:14" x14ac:dyDescent="0.25">
      <c r="A12" s="76"/>
      <c r="B12" s="24" t="s">
        <v>15</v>
      </c>
      <c r="C12" s="25">
        <v>36.906061999999999</v>
      </c>
      <c r="D12" s="25">
        <v>53.978080000000006</v>
      </c>
      <c r="E12" s="25">
        <v>210.638666</v>
      </c>
      <c r="F12" s="25">
        <v>102.92432300000002</v>
      </c>
      <c r="G12" s="25">
        <v>42.762093</v>
      </c>
      <c r="H12" s="25">
        <v>100.024146</v>
      </c>
      <c r="I12" s="25">
        <v>75.133137000000019</v>
      </c>
      <c r="J12" s="25">
        <v>75.133137000000005</v>
      </c>
      <c r="K12" s="25">
        <v>75.13314800000002</v>
      </c>
      <c r="L12" s="74">
        <v>75.133139</v>
      </c>
      <c r="M12" s="25">
        <v>76.275660000000002</v>
      </c>
      <c r="N12" s="25">
        <v>75.133155000000002</v>
      </c>
    </row>
    <row r="13" spans="1:14" x14ac:dyDescent="0.25">
      <c r="A13" s="77"/>
      <c r="B13" s="26" t="s">
        <v>16</v>
      </c>
      <c r="C13" s="27">
        <f t="shared" ref="C13:M13" si="2">C11/C10</f>
        <v>0.96153508075723637</v>
      </c>
      <c r="D13" s="27">
        <f t="shared" si="2"/>
        <v>0.9437419659565045</v>
      </c>
      <c r="E13" s="27">
        <f t="shared" si="2"/>
        <v>0.78046427029358534</v>
      </c>
      <c r="F13" s="27">
        <f t="shared" si="2"/>
        <v>0.89272830691591187</v>
      </c>
      <c r="G13" s="27">
        <f t="shared" si="2"/>
        <v>0.95543169975213738</v>
      </c>
      <c r="H13" s="27">
        <f t="shared" si="2"/>
        <v>0.89575098155106081</v>
      </c>
      <c r="I13" s="27">
        <f t="shared" si="2"/>
        <v>0.92169335031613764</v>
      </c>
      <c r="J13" s="27">
        <f t="shared" si="2"/>
        <v>0.92169335080582282</v>
      </c>
      <c r="K13" s="27">
        <f t="shared" si="2"/>
        <v>0.9216933394228134</v>
      </c>
      <c r="L13" s="73">
        <v>0.92169334863973162</v>
      </c>
      <c r="M13" s="27">
        <f t="shared" si="2"/>
        <v>0.92050256974431344</v>
      </c>
      <c r="N13" s="27">
        <v>0.92169333237198647</v>
      </c>
    </row>
    <row r="14" spans="1:14" x14ac:dyDescent="0.25">
      <c r="A14" s="75" t="s">
        <v>19</v>
      </c>
      <c r="B14" s="24" t="s">
        <v>13</v>
      </c>
      <c r="C14" s="25">
        <v>86.049547000000004</v>
      </c>
      <c r="D14" s="25">
        <v>86.049546000000007</v>
      </c>
      <c r="E14" s="25">
        <v>86.049548000000016</v>
      </c>
      <c r="F14" s="25">
        <v>86.049546000000007</v>
      </c>
      <c r="G14" s="25">
        <v>86.049545999999992</v>
      </c>
      <c r="H14" s="25">
        <v>86.049551000000022</v>
      </c>
      <c r="I14" s="25">
        <v>86.049549000000013</v>
      </c>
      <c r="J14" s="25">
        <v>86.049547000000018</v>
      </c>
      <c r="K14" s="25">
        <v>86.049545999999964</v>
      </c>
      <c r="L14" s="74">
        <v>86.049545000000023</v>
      </c>
      <c r="M14" s="25">
        <v>86.049548000000016</v>
      </c>
      <c r="N14" s="25">
        <v>86.049548000000016</v>
      </c>
    </row>
    <row r="15" spans="1:14" x14ac:dyDescent="0.25">
      <c r="A15" s="76"/>
      <c r="B15" s="24" t="s">
        <v>14</v>
      </c>
      <c r="C15" s="25">
        <v>86.049547000000004</v>
      </c>
      <c r="D15" s="25">
        <v>86.049546000000007</v>
      </c>
      <c r="E15" s="25">
        <v>37.184258000000014</v>
      </c>
      <c r="F15" s="25">
        <v>60.722350000000006</v>
      </c>
      <c r="G15" s="25">
        <v>86.049545999999992</v>
      </c>
      <c r="H15" s="25">
        <v>61.352441000000027</v>
      </c>
      <c r="I15" s="25">
        <v>61.110912000000013</v>
      </c>
      <c r="J15" s="25">
        <v>61.110910000000018</v>
      </c>
      <c r="K15" s="25">
        <v>61.110910999999959</v>
      </c>
      <c r="L15" s="74">
        <v>61.110910000000025</v>
      </c>
      <c r="M15" s="25">
        <v>61.110913000000011</v>
      </c>
      <c r="N15" s="25">
        <v>61.11091500000002</v>
      </c>
    </row>
    <row r="16" spans="1:14" x14ac:dyDescent="0.25">
      <c r="A16" s="76"/>
      <c r="B16" s="24" t="s">
        <v>15</v>
      </c>
      <c r="C16" s="25">
        <v>0</v>
      </c>
      <c r="D16" s="25">
        <v>0</v>
      </c>
      <c r="E16" s="25">
        <v>48.865290000000002</v>
      </c>
      <c r="F16" s="25">
        <v>25.327196000000001</v>
      </c>
      <c r="G16" s="25">
        <v>0</v>
      </c>
      <c r="H16" s="25">
        <v>24.697109999999999</v>
      </c>
      <c r="I16" s="25">
        <v>24.938637</v>
      </c>
      <c r="J16" s="25">
        <v>24.938637</v>
      </c>
      <c r="K16" s="25">
        <v>24.938635000000001</v>
      </c>
      <c r="L16" s="74">
        <v>24.938634999999998</v>
      </c>
      <c r="M16" s="25">
        <v>24.938635000000001</v>
      </c>
      <c r="N16" s="25">
        <v>24.938632999999999</v>
      </c>
    </row>
    <row r="17" spans="1:14" x14ac:dyDescent="0.25">
      <c r="A17" s="77"/>
      <c r="B17" s="26" t="s">
        <v>16</v>
      </c>
      <c r="C17" s="27">
        <f t="shared" ref="C17:M17" si="3">C15/C14</f>
        <v>1</v>
      </c>
      <c r="D17" s="27">
        <f t="shared" si="3"/>
        <v>1</v>
      </c>
      <c r="E17" s="27">
        <f t="shared" si="3"/>
        <v>0.43212612807681461</v>
      </c>
      <c r="F17" s="27">
        <f t="shared" si="3"/>
        <v>0.70566729079546797</v>
      </c>
      <c r="G17" s="27">
        <f t="shared" si="3"/>
        <v>1</v>
      </c>
      <c r="H17" s="27">
        <f t="shared" si="3"/>
        <v>0.7129896703354095</v>
      </c>
      <c r="I17" s="27">
        <f t="shared" si="3"/>
        <v>0.71018282733823512</v>
      </c>
      <c r="J17" s="27">
        <f t="shared" si="3"/>
        <v>0.71018282060218174</v>
      </c>
      <c r="K17" s="27">
        <f t="shared" si="3"/>
        <v>0.71018284047657831</v>
      </c>
      <c r="L17" s="73">
        <v>0.7101828371085519</v>
      </c>
      <c r="M17" s="27">
        <f t="shared" si="3"/>
        <v>0.71018284721263147</v>
      </c>
      <c r="N17" s="27">
        <v>0.71018287045505468</v>
      </c>
    </row>
    <row r="18" spans="1:14" x14ac:dyDescent="0.25">
      <c r="A18" s="75" t="s">
        <v>20</v>
      </c>
      <c r="B18" s="24" t="s">
        <v>13</v>
      </c>
      <c r="C18" s="25">
        <v>2561.8092939999997</v>
      </c>
      <c r="D18" s="25">
        <v>2561.8092980000006</v>
      </c>
      <c r="E18" s="25">
        <v>2561.8092970000007</v>
      </c>
      <c r="F18" s="25">
        <v>2561.8092930000003</v>
      </c>
      <c r="G18" s="25">
        <v>2561.8092959999999</v>
      </c>
      <c r="H18" s="25">
        <v>2561.8093010000002</v>
      </c>
      <c r="I18" s="25">
        <v>2561.8093000000003</v>
      </c>
      <c r="J18" s="25">
        <v>2561.8093000000008</v>
      </c>
      <c r="K18" s="25">
        <v>2561.8092960000004</v>
      </c>
      <c r="L18" s="74">
        <v>2561.809299</v>
      </c>
      <c r="M18" s="25">
        <v>2561.8092970000002</v>
      </c>
      <c r="N18" s="25">
        <v>2561.8092940000006</v>
      </c>
    </row>
    <row r="19" spans="1:14" x14ac:dyDescent="0.25">
      <c r="A19" s="76"/>
      <c r="B19" s="24" t="s">
        <v>14</v>
      </c>
      <c r="C19" s="25">
        <v>2019.9350289999998</v>
      </c>
      <c r="D19" s="25">
        <v>1882.5641460000006</v>
      </c>
      <c r="E19" s="25">
        <v>2330.0761610000009</v>
      </c>
      <c r="F19" s="25">
        <v>2333.4551860000001</v>
      </c>
      <c r="G19" s="25">
        <v>1998.7152489999999</v>
      </c>
      <c r="H19" s="25">
        <v>2335.8921030000001</v>
      </c>
      <c r="I19" s="25">
        <v>2351.2227340000004</v>
      </c>
      <c r="J19" s="25">
        <v>2351.2227340000009</v>
      </c>
      <c r="K19" s="25">
        <v>2351.2227260000004</v>
      </c>
      <c r="L19" s="74">
        <v>2351.2227320000002</v>
      </c>
      <c r="M19" s="25">
        <v>2350.3174610000001</v>
      </c>
      <c r="N19" s="25">
        <v>2351.2227230000008</v>
      </c>
    </row>
    <row r="20" spans="1:14" x14ac:dyDescent="0.25">
      <c r="A20" s="76"/>
      <c r="B20" s="24" t="s">
        <v>15</v>
      </c>
      <c r="C20" s="25">
        <v>541.87426500000004</v>
      </c>
      <c r="D20" s="25">
        <v>679.24515199999996</v>
      </c>
      <c r="E20" s="25">
        <v>231.733136</v>
      </c>
      <c r="F20" s="25">
        <v>228.354107</v>
      </c>
      <c r="G20" s="25">
        <v>563.09404699999993</v>
      </c>
      <c r="H20" s="25">
        <v>225.91719800000001</v>
      </c>
      <c r="I20" s="25">
        <v>210.586566</v>
      </c>
      <c r="J20" s="25">
        <v>210.586566</v>
      </c>
      <c r="K20" s="25">
        <v>210.58656999999999</v>
      </c>
      <c r="L20" s="74">
        <v>210.586567</v>
      </c>
      <c r="M20" s="25">
        <v>211.49183600000001</v>
      </c>
      <c r="N20" s="25">
        <v>210.58657099999999</v>
      </c>
    </row>
    <row r="21" spans="1:14" x14ac:dyDescent="0.25">
      <c r="A21" s="77"/>
      <c r="B21" s="26" t="s">
        <v>16</v>
      </c>
      <c r="C21" s="27">
        <f t="shared" ref="C21:M21" si="4">C19/C18</f>
        <v>0.78847985825130662</v>
      </c>
      <c r="D21" s="27">
        <f t="shared" si="4"/>
        <v>0.73485725400002044</v>
      </c>
      <c r="E21" s="27">
        <f t="shared" si="4"/>
        <v>0.90954317471196222</v>
      </c>
      <c r="F21" s="27">
        <f t="shared" si="4"/>
        <v>0.91086217556319871</v>
      </c>
      <c r="G21" s="27">
        <f t="shared" si="4"/>
        <v>0.78019673522177735</v>
      </c>
      <c r="H21" s="27">
        <f t="shared" si="4"/>
        <v>0.91181342111927943</v>
      </c>
      <c r="I21" s="27">
        <f t="shared" si="4"/>
        <v>0.91779771976001501</v>
      </c>
      <c r="J21" s="27">
        <f t="shared" si="4"/>
        <v>0.91779771976001501</v>
      </c>
      <c r="K21" s="27">
        <f t="shared" si="4"/>
        <v>0.91779771807026811</v>
      </c>
      <c r="L21" s="73">
        <v>0.91779771933757825</v>
      </c>
      <c r="M21" s="27">
        <f t="shared" si="4"/>
        <v>0.91744434831754762</v>
      </c>
      <c r="N21" s="27">
        <v>0.91779771761574391</v>
      </c>
    </row>
    <row r="22" spans="1:14" x14ac:dyDescent="0.25">
      <c r="A22" s="75" t="s">
        <v>21</v>
      </c>
      <c r="B22" s="24" t="s">
        <v>13</v>
      </c>
      <c r="C22" s="25">
        <v>111.95222199999999</v>
      </c>
      <c r="D22" s="25">
        <v>111.95222100000001</v>
      </c>
      <c r="E22" s="25">
        <v>111.95222099999999</v>
      </c>
      <c r="F22" s="25">
        <v>111.95222099999999</v>
      </c>
      <c r="G22" s="25">
        <v>111.95221900000001</v>
      </c>
      <c r="H22" s="25">
        <v>111.95222099999999</v>
      </c>
      <c r="I22" s="25">
        <v>111.95222099999999</v>
      </c>
      <c r="J22" s="25">
        <v>111.95222100000001</v>
      </c>
      <c r="K22" s="25">
        <v>111.95222099999999</v>
      </c>
      <c r="L22" s="74">
        <v>111.95222099999999</v>
      </c>
      <c r="M22" s="25">
        <v>111.95222099999999</v>
      </c>
      <c r="N22" s="25">
        <v>111.95222099999999</v>
      </c>
    </row>
    <row r="23" spans="1:14" x14ac:dyDescent="0.25">
      <c r="A23" s="76"/>
      <c r="B23" s="24" t="s">
        <v>14</v>
      </c>
      <c r="C23" s="25">
        <v>97.796756999999985</v>
      </c>
      <c r="D23" s="25">
        <v>107.10646000000001</v>
      </c>
      <c r="E23" s="25">
        <v>111.95222099999999</v>
      </c>
      <c r="F23" s="25">
        <v>111.95222099999999</v>
      </c>
      <c r="G23" s="25">
        <v>107.95114600000001</v>
      </c>
      <c r="H23" s="25">
        <v>111.95222099999999</v>
      </c>
      <c r="I23" s="25">
        <v>111.95222099999999</v>
      </c>
      <c r="J23" s="25">
        <v>111.95222100000001</v>
      </c>
      <c r="K23" s="25">
        <v>111.95222099999999</v>
      </c>
      <c r="L23" s="74">
        <v>111.95222099999999</v>
      </c>
      <c r="M23" s="25">
        <v>111.826269</v>
      </c>
      <c r="N23" s="25">
        <v>111.95222099999999</v>
      </c>
    </row>
    <row r="24" spans="1:14" x14ac:dyDescent="0.25">
      <c r="A24" s="76"/>
      <c r="B24" s="24" t="s">
        <v>15</v>
      </c>
      <c r="C24" s="25">
        <v>14.155465</v>
      </c>
      <c r="D24" s="25">
        <v>4.8457609999999995</v>
      </c>
      <c r="E24" s="25">
        <v>0</v>
      </c>
      <c r="F24" s="25">
        <v>0</v>
      </c>
      <c r="G24" s="25">
        <v>4.0010729999999999</v>
      </c>
      <c r="H24" s="25">
        <v>0</v>
      </c>
      <c r="I24" s="25">
        <v>0</v>
      </c>
      <c r="J24" s="25">
        <v>0</v>
      </c>
      <c r="K24" s="25">
        <v>0</v>
      </c>
      <c r="L24" s="74">
        <v>0</v>
      </c>
      <c r="M24" s="25">
        <v>0.12595200000000001</v>
      </c>
      <c r="N24" s="25">
        <v>0</v>
      </c>
    </row>
    <row r="25" spans="1:14" x14ac:dyDescent="0.25">
      <c r="A25" s="77"/>
      <c r="B25" s="28" t="s">
        <v>16</v>
      </c>
      <c r="C25" s="27">
        <f t="shared" ref="C25:M25" si="5">C23/C22</f>
        <v>0.87355798083221603</v>
      </c>
      <c r="D25" s="27">
        <f t="shared" si="5"/>
        <v>0.95671581182833354</v>
      </c>
      <c r="E25" s="27">
        <f t="shared" si="5"/>
        <v>1</v>
      </c>
      <c r="F25" s="27">
        <f t="shared" si="5"/>
        <v>1</v>
      </c>
      <c r="G25" s="27">
        <f t="shared" si="5"/>
        <v>0.96426088704860768</v>
      </c>
      <c r="H25" s="27">
        <f t="shared" si="5"/>
        <v>1</v>
      </c>
      <c r="I25" s="27">
        <f t="shared" si="5"/>
        <v>1</v>
      </c>
      <c r="J25" s="27">
        <f t="shared" si="5"/>
        <v>1</v>
      </c>
      <c r="K25" s="27">
        <f t="shared" si="5"/>
        <v>1</v>
      </c>
      <c r="L25" s="73">
        <v>1</v>
      </c>
      <c r="M25" s="27">
        <f t="shared" si="5"/>
        <v>0.99887494862652171</v>
      </c>
      <c r="N25" s="27">
        <v>1</v>
      </c>
    </row>
    <row r="26" spans="1:14" x14ac:dyDescent="0.25">
      <c r="A26" s="75" t="s">
        <v>22</v>
      </c>
      <c r="B26" s="24" t="s">
        <v>13</v>
      </c>
      <c r="C26" s="25">
        <v>57.575727000000001</v>
      </c>
      <c r="D26" s="25">
        <v>57.575728999999988</v>
      </c>
      <c r="E26" s="25">
        <v>57.575723999999994</v>
      </c>
      <c r="F26" s="25">
        <v>57.575721000000001</v>
      </c>
      <c r="G26" s="25">
        <v>57.575729000000003</v>
      </c>
      <c r="H26" s="25">
        <v>57.575721999999999</v>
      </c>
      <c r="I26" s="25">
        <v>57.575721999999999</v>
      </c>
      <c r="J26" s="25">
        <v>57.575721999999999</v>
      </c>
      <c r="K26" s="25">
        <v>57.575721000000001</v>
      </c>
      <c r="L26" s="74">
        <v>57.575722999999996</v>
      </c>
      <c r="M26" s="25">
        <v>57.575724999999991</v>
      </c>
      <c r="N26" s="25">
        <v>57.575722999999996</v>
      </c>
    </row>
    <row r="27" spans="1:14" x14ac:dyDescent="0.25">
      <c r="A27" s="76"/>
      <c r="B27" s="24" t="s">
        <v>14</v>
      </c>
      <c r="C27" s="25">
        <v>47.577095999999997</v>
      </c>
      <c r="D27" s="25">
        <v>45.657541999999992</v>
      </c>
      <c r="E27" s="25">
        <v>42.102961999999991</v>
      </c>
      <c r="F27" s="25">
        <v>45.063378</v>
      </c>
      <c r="G27" s="25">
        <v>47.239950000000007</v>
      </c>
      <c r="H27" s="25">
        <v>45.063378999999998</v>
      </c>
      <c r="I27" s="25">
        <v>45.063378999999998</v>
      </c>
      <c r="J27" s="25">
        <v>45.063378999999998</v>
      </c>
      <c r="K27" s="25">
        <v>45.063378</v>
      </c>
      <c r="L27" s="74">
        <v>45.063380999999993</v>
      </c>
      <c r="M27" s="25">
        <v>43.910259999999994</v>
      </c>
      <c r="N27" s="25">
        <v>45.063378999999998</v>
      </c>
    </row>
    <row r="28" spans="1:14" x14ac:dyDescent="0.25">
      <c r="A28" s="76"/>
      <c r="B28" s="24" t="s">
        <v>15</v>
      </c>
      <c r="C28" s="25">
        <v>9.9986309999999996</v>
      </c>
      <c r="D28" s="25">
        <v>11.918187</v>
      </c>
      <c r="E28" s="25">
        <v>15.472761999999999</v>
      </c>
      <c r="F28" s="25">
        <v>12.512343</v>
      </c>
      <c r="G28" s="25">
        <v>10.335778999999999</v>
      </c>
      <c r="H28" s="25">
        <v>12.512343</v>
      </c>
      <c r="I28" s="25">
        <v>12.512343</v>
      </c>
      <c r="J28" s="25">
        <v>12.512343</v>
      </c>
      <c r="K28" s="25">
        <v>12.512343</v>
      </c>
      <c r="L28" s="74">
        <v>12.512342</v>
      </c>
      <c r="M28" s="25">
        <v>13.665464999999999</v>
      </c>
      <c r="N28" s="25">
        <v>12.512344000000001</v>
      </c>
    </row>
    <row r="29" spans="1:14" x14ac:dyDescent="0.25">
      <c r="A29" s="77"/>
      <c r="B29" s="26" t="s">
        <v>16</v>
      </c>
      <c r="C29" s="27">
        <f t="shared" ref="C29:M29" si="6">C27/C26</f>
        <v>0.82633947461922619</v>
      </c>
      <c r="D29" s="27">
        <f t="shared" si="6"/>
        <v>0.79299980726253594</v>
      </c>
      <c r="E29" s="27">
        <f t="shared" si="6"/>
        <v>0.73126239802038784</v>
      </c>
      <c r="F29" s="27">
        <f t="shared" si="6"/>
        <v>0.78268022036580309</v>
      </c>
      <c r="G29" s="27">
        <f t="shared" si="6"/>
        <v>0.82048374932430301</v>
      </c>
      <c r="H29" s="27">
        <f t="shared" si="6"/>
        <v>0.78268022414030691</v>
      </c>
      <c r="I29" s="27">
        <f t="shared" si="6"/>
        <v>0.78268022414030691</v>
      </c>
      <c r="J29" s="27">
        <f t="shared" si="6"/>
        <v>0.78268022414030691</v>
      </c>
      <c r="K29" s="27">
        <f t="shared" si="6"/>
        <v>0.78268022036580309</v>
      </c>
      <c r="L29" s="73">
        <v>0.78268024528324198</v>
      </c>
      <c r="M29" s="27">
        <f t="shared" si="6"/>
        <v>0.76265231571117864</v>
      </c>
      <c r="N29" s="27">
        <v>0.78268021054637904</v>
      </c>
    </row>
    <row r="30" spans="1:14" x14ac:dyDescent="0.25">
      <c r="A30" s="75" t="s">
        <v>23</v>
      </c>
      <c r="B30" s="24" t="s">
        <v>13</v>
      </c>
      <c r="C30" s="25">
        <v>680.11421400000006</v>
      </c>
      <c r="D30" s="25">
        <v>680.11421200000018</v>
      </c>
      <c r="E30" s="25">
        <v>680.11421700000005</v>
      </c>
      <c r="F30" s="25">
        <v>680.11420999999996</v>
      </c>
      <c r="G30" s="25">
        <v>680.11421800000005</v>
      </c>
      <c r="H30" s="25">
        <v>680.11420799999996</v>
      </c>
      <c r="I30" s="25">
        <v>680.11420900000007</v>
      </c>
      <c r="J30" s="25">
        <v>680.11421199999995</v>
      </c>
      <c r="K30" s="25">
        <v>680.11421199999995</v>
      </c>
      <c r="L30" s="74">
        <v>680.11420900000007</v>
      </c>
      <c r="M30" s="25">
        <v>680.11421500000006</v>
      </c>
      <c r="N30" s="25">
        <v>680.11420800000008</v>
      </c>
    </row>
    <row r="31" spans="1:14" x14ac:dyDescent="0.25">
      <c r="A31" s="76"/>
      <c r="B31" s="24" t="s">
        <v>14</v>
      </c>
      <c r="C31" s="25">
        <v>573.60435400000006</v>
      </c>
      <c r="D31" s="25">
        <v>500.67926000000023</v>
      </c>
      <c r="E31" s="25">
        <v>646.00470800000005</v>
      </c>
      <c r="F31" s="25">
        <v>648.04567499999996</v>
      </c>
      <c r="G31" s="25">
        <v>532.74991100000011</v>
      </c>
      <c r="H31" s="25">
        <v>648.04567299999997</v>
      </c>
      <c r="I31" s="25">
        <v>648.04567400000008</v>
      </c>
      <c r="J31" s="25">
        <v>648.04567699999996</v>
      </c>
      <c r="K31" s="25">
        <v>648.04567799999995</v>
      </c>
      <c r="L31" s="74">
        <v>648.04567500000007</v>
      </c>
      <c r="M31" s="25">
        <v>642.84260600000005</v>
      </c>
      <c r="N31" s="25">
        <v>648.04567400000008</v>
      </c>
    </row>
    <row r="32" spans="1:14" x14ac:dyDescent="0.25">
      <c r="A32" s="76"/>
      <c r="B32" s="24" t="s">
        <v>15</v>
      </c>
      <c r="C32" s="25">
        <v>106.50985999999999</v>
      </c>
      <c r="D32" s="25">
        <v>179.43495199999998</v>
      </c>
      <c r="E32" s="25">
        <v>34.109508999999996</v>
      </c>
      <c r="F32" s="25">
        <v>32.068534999999997</v>
      </c>
      <c r="G32" s="25">
        <v>147.364307</v>
      </c>
      <c r="H32" s="25">
        <v>32.068534999999997</v>
      </c>
      <c r="I32" s="25">
        <v>32.068534999999997</v>
      </c>
      <c r="J32" s="25">
        <v>32.068534999999997</v>
      </c>
      <c r="K32" s="25">
        <v>32.068534</v>
      </c>
      <c r="L32" s="74">
        <v>32.068534</v>
      </c>
      <c r="M32" s="25">
        <v>37.271608999999998</v>
      </c>
      <c r="N32" s="25">
        <v>32.068534</v>
      </c>
    </row>
    <row r="33" spans="1:14" x14ac:dyDescent="0.25">
      <c r="A33" s="77"/>
      <c r="B33" s="26" t="s">
        <v>16</v>
      </c>
      <c r="C33" s="27">
        <f t="shared" ref="C33:M33" si="7">C31/C30</f>
        <v>0.84339415673497453</v>
      </c>
      <c r="D33" s="27">
        <f t="shared" si="7"/>
        <v>0.73616938326823278</v>
      </c>
      <c r="E33" s="27">
        <f t="shared" si="7"/>
        <v>0.94984738129654478</v>
      </c>
      <c r="F33" s="27">
        <f t="shared" si="7"/>
        <v>0.95284830910973028</v>
      </c>
      <c r="G33" s="27">
        <f t="shared" si="7"/>
        <v>0.78332417835146639</v>
      </c>
      <c r="H33" s="27">
        <f t="shared" si="7"/>
        <v>0.95284830897107209</v>
      </c>
      <c r="I33" s="27">
        <f t="shared" si="7"/>
        <v>0.95284830904040119</v>
      </c>
      <c r="J33" s="27">
        <f t="shared" si="7"/>
        <v>0.95284830924838837</v>
      </c>
      <c r="K33" s="27">
        <f t="shared" si="7"/>
        <v>0.95284831071872966</v>
      </c>
      <c r="L33" s="73">
        <v>0.95284831051074248</v>
      </c>
      <c r="M33" s="27">
        <f t="shared" si="7"/>
        <v>0.94519801501281664</v>
      </c>
      <c r="N33" s="27">
        <v>0.95284831044141338</v>
      </c>
    </row>
    <row r="34" spans="1:14" x14ac:dyDescent="0.25">
      <c r="A34" s="75" t="s">
        <v>24</v>
      </c>
      <c r="B34" s="24" t="s">
        <v>13</v>
      </c>
      <c r="C34" s="25">
        <v>458.40511199999997</v>
      </c>
      <c r="D34" s="25">
        <v>458.40511199999997</v>
      </c>
      <c r="E34" s="25">
        <v>458.40511199999997</v>
      </c>
      <c r="F34" s="25">
        <v>458.40511000000004</v>
      </c>
      <c r="G34" s="25">
        <v>458.40511099999998</v>
      </c>
      <c r="H34" s="25">
        <v>458.40511099999998</v>
      </c>
      <c r="I34" s="25">
        <v>458.40511199999997</v>
      </c>
      <c r="J34" s="25">
        <v>458.40511100000003</v>
      </c>
      <c r="K34" s="25">
        <v>458.40511099999992</v>
      </c>
      <c r="L34" s="74">
        <v>458.40511099999998</v>
      </c>
      <c r="M34" s="25">
        <v>458.40510999999998</v>
      </c>
      <c r="N34" s="25">
        <v>458.40511099999998</v>
      </c>
    </row>
    <row r="35" spans="1:14" x14ac:dyDescent="0.25">
      <c r="A35" s="76"/>
      <c r="B35" s="24" t="s">
        <v>14</v>
      </c>
      <c r="C35" s="25">
        <v>458.40511199999997</v>
      </c>
      <c r="D35" s="25">
        <v>458.40511199999997</v>
      </c>
      <c r="E35" s="25">
        <v>458.40511199999997</v>
      </c>
      <c r="F35" s="25">
        <v>458.40511000000004</v>
      </c>
      <c r="G35" s="25">
        <v>458.40511099999998</v>
      </c>
      <c r="H35" s="25">
        <v>457.9409</v>
      </c>
      <c r="I35" s="25">
        <v>458.40511199999997</v>
      </c>
      <c r="J35" s="25">
        <v>458.40511100000003</v>
      </c>
      <c r="K35" s="25">
        <v>457.94089899999994</v>
      </c>
      <c r="L35" s="74">
        <v>457.9409</v>
      </c>
      <c r="M35" s="25">
        <v>457.940899</v>
      </c>
      <c r="N35" s="25">
        <v>458.40511099999998</v>
      </c>
    </row>
    <row r="36" spans="1:14" x14ac:dyDescent="0.25">
      <c r="A36" s="76"/>
      <c r="B36" s="24" t="s">
        <v>15</v>
      </c>
      <c r="C36" s="25">
        <v>0</v>
      </c>
      <c r="D36" s="25">
        <v>0</v>
      </c>
      <c r="E36" s="25">
        <v>0</v>
      </c>
      <c r="F36" s="25">
        <v>0</v>
      </c>
      <c r="G36" s="25">
        <v>0</v>
      </c>
      <c r="H36" s="25">
        <v>0.46421099999999998</v>
      </c>
      <c r="I36" s="25">
        <v>0</v>
      </c>
      <c r="J36" s="25">
        <v>0</v>
      </c>
      <c r="K36" s="25">
        <v>0.46421200000000001</v>
      </c>
      <c r="L36" s="74">
        <v>0.46421099999999998</v>
      </c>
      <c r="M36" s="25">
        <v>0.46421099999999998</v>
      </c>
      <c r="N36" s="25">
        <v>0</v>
      </c>
    </row>
    <row r="37" spans="1:14" x14ac:dyDescent="0.25">
      <c r="A37" s="77"/>
      <c r="B37" s="26" t="s">
        <v>16</v>
      </c>
      <c r="C37" s="27">
        <f t="shared" ref="C37:M37" si="8">C35/C34</f>
        <v>1</v>
      </c>
      <c r="D37" s="27">
        <f t="shared" si="8"/>
        <v>1</v>
      </c>
      <c r="E37" s="27">
        <f t="shared" si="8"/>
        <v>1</v>
      </c>
      <c r="F37" s="27">
        <f t="shared" si="8"/>
        <v>1</v>
      </c>
      <c r="G37" s="27">
        <f t="shared" si="8"/>
        <v>1</v>
      </c>
      <c r="H37" s="27">
        <f t="shared" si="8"/>
        <v>0.99898733458929523</v>
      </c>
      <c r="I37" s="27">
        <f t="shared" si="8"/>
        <v>1</v>
      </c>
      <c r="J37" s="27">
        <f t="shared" si="8"/>
        <v>1</v>
      </c>
      <c r="K37" s="27">
        <f t="shared" si="8"/>
        <v>0.99898733240781867</v>
      </c>
      <c r="L37" s="73">
        <v>0.99898733458929523</v>
      </c>
      <c r="M37" s="27">
        <f t="shared" si="8"/>
        <v>0.99898733458708611</v>
      </c>
      <c r="N37" s="27">
        <v>1</v>
      </c>
    </row>
    <row r="38" spans="1:14" x14ac:dyDescent="0.25">
      <c r="A38" s="75" t="s">
        <v>25</v>
      </c>
      <c r="B38" s="24" t="s">
        <v>13</v>
      </c>
      <c r="C38" s="25">
        <v>408.366602</v>
      </c>
      <c r="D38" s="25">
        <v>408.366601</v>
      </c>
      <c r="E38" s="25">
        <v>408.366602</v>
      </c>
      <c r="F38" s="25">
        <v>408.36660100000006</v>
      </c>
      <c r="G38" s="25">
        <v>408.366604</v>
      </c>
      <c r="H38" s="25">
        <v>408.36660100000006</v>
      </c>
      <c r="I38" s="25">
        <v>408.36660100000006</v>
      </c>
      <c r="J38" s="25">
        <v>408.36660100000006</v>
      </c>
      <c r="K38" s="25">
        <v>408.36660200000006</v>
      </c>
      <c r="L38" s="74">
        <v>408.366601</v>
      </c>
      <c r="M38" s="25">
        <v>408.36660400000005</v>
      </c>
      <c r="N38" s="25">
        <v>408.36660300000005</v>
      </c>
    </row>
    <row r="39" spans="1:14" x14ac:dyDescent="0.25">
      <c r="A39" s="76"/>
      <c r="B39" s="24" t="s">
        <v>14</v>
      </c>
      <c r="C39" s="25">
        <v>408.366602</v>
      </c>
      <c r="D39" s="25">
        <v>408.29863499999999</v>
      </c>
      <c r="E39" s="25">
        <v>408.14687099999998</v>
      </c>
      <c r="F39" s="25">
        <v>408.14687000000004</v>
      </c>
      <c r="G39" s="25">
        <v>407.60987</v>
      </c>
      <c r="H39" s="25">
        <v>408.14687000000004</v>
      </c>
      <c r="I39" s="25">
        <v>408.14687000000004</v>
      </c>
      <c r="J39" s="25">
        <v>408.14687000000004</v>
      </c>
      <c r="K39" s="25">
        <v>408.14687100000003</v>
      </c>
      <c r="L39" s="74">
        <v>408.14686999999998</v>
      </c>
      <c r="M39" s="25">
        <v>407.85429400000004</v>
      </c>
      <c r="N39" s="25">
        <v>408.14687200000003</v>
      </c>
    </row>
    <row r="40" spans="1:14" x14ac:dyDescent="0.25">
      <c r="A40" s="76"/>
      <c r="B40" s="24" t="s">
        <v>15</v>
      </c>
      <c r="C40" s="25">
        <v>0</v>
      </c>
      <c r="D40" s="25">
        <v>6.7965999999999999E-2</v>
      </c>
      <c r="E40" s="25">
        <v>0.21973100000000001</v>
      </c>
      <c r="F40" s="25">
        <v>0.21973100000000001</v>
      </c>
      <c r="G40" s="25">
        <v>0.75673400000000002</v>
      </c>
      <c r="H40" s="25">
        <v>0.21973100000000001</v>
      </c>
      <c r="I40" s="25">
        <v>0.21973100000000001</v>
      </c>
      <c r="J40" s="25">
        <v>0.21973100000000001</v>
      </c>
      <c r="K40" s="25">
        <v>0.21973100000000001</v>
      </c>
      <c r="L40" s="74">
        <v>0.21973100000000001</v>
      </c>
      <c r="M40" s="25">
        <v>0.51231000000000004</v>
      </c>
      <c r="N40" s="25">
        <v>0.21973100000000001</v>
      </c>
    </row>
    <row r="41" spans="1:14" x14ac:dyDescent="0.25">
      <c r="A41" s="77"/>
      <c r="B41" s="26" t="s">
        <v>16</v>
      </c>
      <c r="C41" s="27">
        <f t="shared" ref="C41:M41" si="9">C39/C38</f>
        <v>1</v>
      </c>
      <c r="D41" s="27">
        <f t="shared" si="9"/>
        <v>0.99983356621272756</v>
      </c>
      <c r="E41" s="27">
        <f t="shared" si="9"/>
        <v>0.99946192710441084</v>
      </c>
      <c r="F41" s="27">
        <f t="shared" si="9"/>
        <v>0.99946192710309323</v>
      </c>
      <c r="G41" s="27">
        <f t="shared" si="9"/>
        <v>0.99814692486460033</v>
      </c>
      <c r="H41" s="27">
        <f t="shared" si="9"/>
        <v>0.99946192710309323</v>
      </c>
      <c r="I41" s="27">
        <f t="shared" si="9"/>
        <v>0.99946192710309323</v>
      </c>
      <c r="J41" s="27">
        <f t="shared" si="9"/>
        <v>0.99946192710309323</v>
      </c>
      <c r="K41" s="27">
        <f t="shared" si="9"/>
        <v>0.99946192710441084</v>
      </c>
      <c r="L41" s="73">
        <v>0.99946192710309323</v>
      </c>
      <c r="M41" s="27">
        <f t="shared" si="9"/>
        <v>0.99874546548375431</v>
      </c>
      <c r="N41" s="27">
        <v>0.99946192710572856</v>
      </c>
    </row>
    <row r="42" spans="1:14" x14ac:dyDescent="0.25">
      <c r="A42" s="75" t="s">
        <v>26</v>
      </c>
      <c r="B42" s="24" t="s">
        <v>13</v>
      </c>
      <c r="C42" s="25">
        <v>5167.6480409999995</v>
      </c>
      <c r="D42" s="25">
        <v>5167.6480460000021</v>
      </c>
      <c r="E42" s="25">
        <v>5167.6480439999996</v>
      </c>
      <c r="F42" s="25">
        <v>5167.6480459999993</v>
      </c>
      <c r="G42" s="25">
        <v>5167.6480430000001</v>
      </c>
      <c r="H42" s="25">
        <v>5167.648043000002</v>
      </c>
      <c r="I42" s="25">
        <v>5167.6480420000007</v>
      </c>
      <c r="J42" s="25">
        <v>5167.6480410000004</v>
      </c>
      <c r="K42" s="25">
        <v>5167.648046000003</v>
      </c>
      <c r="L42" s="74">
        <v>5167.6480430000011</v>
      </c>
      <c r="M42" s="25">
        <v>5167.6480460000012</v>
      </c>
      <c r="N42" s="25">
        <v>5167.6480449999999</v>
      </c>
    </row>
    <row r="43" spans="1:14" x14ac:dyDescent="0.25">
      <c r="A43" s="76"/>
      <c r="B43" s="24" t="s">
        <v>14</v>
      </c>
      <c r="C43" s="25">
        <v>5096.1995619999998</v>
      </c>
      <c r="D43" s="25">
        <v>5071.0307130000019</v>
      </c>
      <c r="E43" s="25">
        <v>4949.1308419999996</v>
      </c>
      <c r="F43" s="25">
        <v>4944.6457779999992</v>
      </c>
      <c r="G43" s="25">
        <v>5091.4191250000003</v>
      </c>
      <c r="H43" s="25">
        <v>4946.5297660000024</v>
      </c>
      <c r="I43" s="25">
        <v>4949.1888130000007</v>
      </c>
      <c r="J43" s="25">
        <v>4949.1888120000003</v>
      </c>
      <c r="K43" s="25">
        <v>4948.9745500000026</v>
      </c>
      <c r="L43" s="74">
        <v>4948.9745550000007</v>
      </c>
      <c r="M43" s="25">
        <v>4948.9745510000012</v>
      </c>
      <c r="N43" s="25">
        <v>4949.188803</v>
      </c>
    </row>
    <row r="44" spans="1:14" x14ac:dyDescent="0.25">
      <c r="A44" s="76"/>
      <c r="B44" s="24" t="s">
        <v>15</v>
      </c>
      <c r="C44" s="25">
        <v>71.448479000000006</v>
      </c>
      <c r="D44" s="25">
        <v>96.617333000000002</v>
      </c>
      <c r="E44" s="25">
        <v>218.517202</v>
      </c>
      <c r="F44" s="25">
        <v>223.00226799999999</v>
      </c>
      <c r="G44" s="25">
        <v>76.228917999999993</v>
      </c>
      <c r="H44" s="25">
        <v>221.11827700000001</v>
      </c>
      <c r="I44" s="25">
        <v>218.45922899999999</v>
      </c>
      <c r="J44" s="25">
        <v>218.45922899999999</v>
      </c>
      <c r="K44" s="25">
        <v>218.67349599999997</v>
      </c>
      <c r="L44" s="74">
        <v>218.67348799999999</v>
      </c>
      <c r="M44" s="25">
        <v>218.673495</v>
      </c>
      <c r="N44" s="25">
        <v>218.45924200000002</v>
      </c>
    </row>
    <row r="45" spans="1:14" x14ac:dyDescent="0.25">
      <c r="A45" s="77"/>
      <c r="B45" s="26" t="s">
        <v>16</v>
      </c>
      <c r="C45" s="27">
        <f t="shared" ref="C45:M45" si="10">C43/C42</f>
        <v>0.98617388830796349</v>
      </c>
      <c r="D45" s="27">
        <f t="shared" si="10"/>
        <v>0.9813034223422421</v>
      </c>
      <c r="E45" s="27">
        <f t="shared" si="10"/>
        <v>0.95771437989982433</v>
      </c>
      <c r="F45" s="27">
        <f t="shared" si="10"/>
        <v>0.9568464674809628</v>
      </c>
      <c r="G45" s="27">
        <f t="shared" si="10"/>
        <v>0.98524881776667084</v>
      </c>
      <c r="H45" s="27">
        <f t="shared" si="10"/>
        <v>0.95721104162665993</v>
      </c>
      <c r="I45" s="27">
        <f t="shared" si="10"/>
        <v>0.95772559833323112</v>
      </c>
      <c r="J45" s="27">
        <f t="shared" si="10"/>
        <v>0.95772559832505044</v>
      </c>
      <c r="K45" s="27">
        <f t="shared" si="10"/>
        <v>0.95768413520938922</v>
      </c>
      <c r="L45" s="73">
        <v>0.95768413673291641</v>
      </c>
      <c r="M45" s="27">
        <f t="shared" si="10"/>
        <v>0.95768413540290087</v>
      </c>
      <c r="N45" s="27">
        <v>0.95772559584212169</v>
      </c>
    </row>
    <row r="46" spans="1:14" x14ac:dyDescent="0.25">
      <c r="A46" s="75" t="s">
        <v>27</v>
      </c>
      <c r="B46" s="24" t="s">
        <v>13</v>
      </c>
      <c r="C46" s="25">
        <v>11.32206</v>
      </c>
      <c r="D46" s="25">
        <v>11.32206</v>
      </c>
      <c r="E46" s="25">
        <v>11.32206</v>
      </c>
      <c r="F46" s="25">
        <v>11.322059000000001</v>
      </c>
      <c r="G46" s="25">
        <v>11.32206</v>
      </c>
      <c r="H46" s="25">
        <v>11.32206</v>
      </c>
      <c r="I46" s="25">
        <v>11.32206</v>
      </c>
      <c r="J46" s="25">
        <v>11.32206</v>
      </c>
      <c r="K46" s="25">
        <v>11.32206</v>
      </c>
      <c r="L46" s="74">
        <v>11.32206</v>
      </c>
      <c r="M46" s="25">
        <v>11.32206</v>
      </c>
      <c r="N46" s="25">
        <v>11.32206</v>
      </c>
    </row>
    <row r="47" spans="1:14" x14ac:dyDescent="0.25">
      <c r="A47" s="76"/>
      <c r="B47" s="24" t="s">
        <v>14</v>
      </c>
      <c r="C47" s="25">
        <v>11.32206</v>
      </c>
      <c r="D47" s="25">
        <v>11.32206</v>
      </c>
      <c r="E47" s="25">
        <v>11.32206</v>
      </c>
      <c r="F47" s="25">
        <v>0.31199400000000033</v>
      </c>
      <c r="G47" s="25">
        <v>11.32206</v>
      </c>
      <c r="H47" s="25">
        <v>0.46067500000000017</v>
      </c>
      <c r="I47" s="25">
        <v>11.32206</v>
      </c>
      <c r="J47" s="25">
        <v>11.32206</v>
      </c>
      <c r="K47" s="25">
        <v>11.32206</v>
      </c>
      <c r="L47" s="74">
        <v>11.32206</v>
      </c>
      <c r="M47" s="25">
        <v>11.32206</v>
      </c>
      <c r="N47" s="25">
        <v>11.32206</v>
      </c>
    </row>
    <row r="48" spans="1:14" x14ac:dyDescent="0.25">
      <c r="A48" s="76"/>
      <c r="B48" s="24" t="s">
        <v>15</v>
      </c>
      <c r="C48" s="25">
        <v>0</v>
      </c>
      <c r="D48" s="25">
        <v>0</v>
      </c>
      <c r="E48" s="25">
        <v>0</v>
      </c>
      <c r="F48" s="25">
        <v>11.010065000000001</v>
      </c>
      <c r="G48" s="25">
        <v>0</v>
      </c>
      <c r="H48" s="25">
        <v>10.861385</v>
      </c>
      <c r="I48" s="25">
        <v>0</v>
      </c>
      <c r="J48" s="25">
        <v>0</v>
      </c>
      <c r="K48" s="25">
        <v>0</v>
      </c>
      <c r="L48" s="74">
        <v>0</v>
      </c>
      <c r="M48" s="25">
        <v>0</v>
      </c>
      <c r="N48" s="25">
        <v>0</v>
      </c>
    </row>
    <row r="49" spans="1:14" x14ac:dyDescent="0.25">
      <c r="A49" s="77"/>
      <c r="B49" s="26" t="s">
        <v>16</v>
      </c>
      <c r="C49" s="27">
        <f t="shared" ref="C49:M49" si="11">C47/C46</f>
        <v>1</v>
      </c>
      <c r="D49" s="27">
        <f t="shared" si="11"/>
        <v>1</v>
      </c>
      <c r="E49" s="27">
        <f t="shared" si="11"/>
        <v>1</v>
      </c>
      <c r="F49" s="27">
        <f t="shared" si="11"/>
        <v>2.7556295193303645E-2</v>
      </c>
      <c r="G49" s="27">
        <f t="shared" si="11"/>
        <v>1</v>
      </c>
      <c r="H49" s="27">
        <f t="shared" si="11"/>
        <v>4.0688266976150994E-2</v>
      </c>
      <c r="I49" s="27">
        <f t="shared" si="11"/>
        <v>1</v>
      </c>
      <c r="J49" s="27">
        <f t="shared" si="11"/>
        <v>1</v>
      </c>
      <c r="K49" s="27">
        <f t="shared" si="11"/>
        <v>1</v>
      </c>
      <c r="L49" s="73">
        <v>1</v>
      </c>
      <c r="M49" s="27">
        <f t="shared" si="11"/>
        <v>1</v>
      </c>
      <c r="N49" s="27">
        <v>1</v>
      </c>
    </row>
    <row r="50" spans="1:14" x14ac:dyDescent="0.25">
      <c r="A50" s="75" t="s">
        <v>28</v>
      </c>
      <c r="B50" s="24" t="s">
        <v>13</v>
      </c>
      <c r="C50" s="25">
        <v>91.950949999999992</v>
      </c>
      <c r="D50" s="25">
        <v>91.950950000000006</v>
      </c>
      <c r="E50" s="25">
        <v>91.950951000000003</v>
      </c>
      <c r="F50" s="25">
        <v>91.950947999999997</v>
      </c>
      <c r="G50" s="25">
        <v>91.950950000000006</v>
      </c>
      <c r="H50" s="25">
        <v>91.950951000000003</v>
      </c>
      <c r="I50" s="25">
        <v>91.950951000000003</v>
      </c>
      <c r="J50" s="25">
        <v>91.950951000000003</v>
      </c>
      <c r="K50" s="25">
        <v>91.950951000000003</v>
      </c>
      <c r="L50" s="74">
        <v>91.950951000000003</v>
      </c>
      <c r="M50" s="25">
        <v>91.950950000000006</v>
      </c>
      <c r="N50" s="25">
        <v>91.950950000000006</v>
      </c>
    </row>
    <row r="51" spans="1:14" x14ac:dyDescent="0.25">
      <c r="A51" s="76"/>
      <c r="B51" s="24" t="s">
        <v>14</v>
      </c>
      <c r="C51" s="25">
        <v>91.355619999999988</v>
      </c>
      <c r="D51" s="25">
        <v>90.864821000000006</v>
      </c>
      <c r="E51" s="25">
        <v>91.950951000000003</v>
      </c>
      <c r="F51" s="25">
        <v>1.2797800000000024</v>
      </c>
      <c r="G51" s="25">
        <v>91.929888000000005</v>
      </c>
      <c r="H51" s="25">
        <v>1.2301999999999964</v>
      </c>
      <c r="I51" s="25">
        <v>91.950951000000003</v>
      </c>
      <c r="J51" s="25">
        <v>91.950951000000003</v>
      </c>
      <c r="K51" s="25">
        <v>91.950951000000003</v>
      </c>
      <c r="L51" s="74">
        <v>91.950951000000003</v>
      </c>
      <c r="M51" s="25">
        <v>91.882416000000006</v>
      </c>
      <c r="N51" s="25">
        <v>91.950950000000006</v>
      </c>
    </row>
    <row r="52" spans="1:14" x14ac:dyDescent="0.25">
      <c r="A52" s="76"/>
      <c r="B52" s="24" t="s">
        <v>15</v>
      </c>
      <c r="C52" s="25">
        <v>0.59533000000000003</v>
      </c>
      <c r="D52" s="25">
        <v>1.0861289999999999</v>
      </c>
      <c r="E52" s="25">
        <v>0</v>
      </c>
      <c r="F52" s="25">
        <v>90.671167999999994</v>
      </c>
      <c r="G52" s="25">
        <v>2.1062000000000001E-2</v>
      </c>
      <c r="H52" s="25">
        <v>90.720751000000007</v>
      </c>
      <c r="I52" s="25">
        <v>0</v>
      </c>
      <c r="J52" s="25">
        <v>0</v>
      </c>
      <c r="K52" s="25">
        <v>0</v>
      </c>
      <c r="L52" s="74">
        <v>0</v>
      </c>
      <c r="M52" s="25">
        <v>6.8533999999999998E-2</v>
      </c>
      <c r="N52" s="25">
        <v>0</v>
      </c>
    </row>
    <row r="53" spans="1:14" x14ac:dyDescent="0.25">
      <c r="A53" s="77"/>
      <c r="B53" s="26" t="s">
        <v>16</v>
      </c>
      <c r="C53" s="27">
        <f t="shared" ref="C53:M53" si="12">C51/C50</f>
        <v>0.99352556988263852</v>
      </c>
      <c r="D53" s="27">
        <f t="shared" si="12"/>
        <v>0.98818795238113366</v>
      </c>
      <c r="E53" s="27">
        <f t="shared" si="12"/>
        <v>1</v>
      </c>
      <c r="F53" s="27">
        <f t="shared" si="12"/>
        <v>1.3918072927317752E-2</v>
      </c>
      <c r="G53" s="27">
        <f t="shared" si="12"/>
        <v>0.99977094309520453</v>
      </c>
      <c r="H53" s="27">
        <f t="shared" si="12"/>
        <v>1.3378871959682031E-2</v>
      </c>
      <c r="I53" s="27">
        <f t="shared" si="12"/>
        <v>1</v>
      </c>
      <c r="J53" s="27">
        <f t="shared" si="12"/>
        <v>1</v>
      </c>
      <c r="K53" s="27">
        <f t="shared" si="12"/>
        <v>1</v>
      </c>
      <c r="L53" s="73">
        <v>1</v>
      </c>
      <c r="M53" s="27">
        <f t="shared" si="12"/>
        <v>0.99925466784193095</v>
      </c>
      <c r="N53" s="27">
        <v>1</v>
      </c>
    </row>
    <row r="54" spans="1:14" x14ac:dyDescent="0.25">
      <c r="A54" s="75" t="s">
        <v>29</v>
      </c>
      <c r="B54" s="24" t="s">
        <v>13</v>
      </c>
      <c r="C54" s="25">
        <v>29.979265999999999</v>
      </c>
      <c r="D54" s="25">
        <v>29.979265999999999</v>
      </c>
      <c r="E54" s="25">
        <v>29.979265999999999</v>
      </c>
      <c r="F54" s="25">
        <v>29.979267</v>
      </c>
      <c r="G54" s="25">
        <v>29.979265999999999</v>
      </c>
      <c r="H54" s="25">
        <v>29.979265999999999</v>
      </c>
      <c r="I54" s="25">
        <v>29.979265999999999</v>
      </c>
      <c r="J54" s="25">
        <v>29.979265999999999</v>
      </c>
      <c r="K54" s="25">
        <v>29.979265999999999</v>
      </c>
      <c r="L54" s="74">
        <v>29.979265999999999</v>
      </c>
      <c r="M54" s="25">
        <v>29.979265999999999</v>
      </c>
      <c r="N54" s="25">
        <v>29.979266000000003</v>
      </c>
    </row>
    <row r="55" spans="1:14" x14ac:dyDescent="0.25">
      <c r="A55" s="76"/>
      <c r="B55" s="24" t="s">
        <v>14</v>
      </c>
      <c r="C55" s="25">
        <v>29.979265999999999</v>
      </c>
      <c r="D55" s="25">
        <v>29.979265999999999</v>
      </c>
      <c r="E55" s="25">
        <v>29.979265999999999</v>
      </c>
      <c r="F55" s="25">
        <v>1.0017920000000018</v>
      </c>
      <c r="G55" s="25">
        <v>29.979265999999999</v>
      </c>
      <c r="H55" s="25">
        <v>1.1746459999999992</v>
      </c>
      <c r="I55" s="25">
        <v>29.979265999999999</v>
      </c>
      <c r="J55" s="25">
        <v>29.979265999999999</v>
      </c>
      <c r="K55" s="25">
        <v>29.979265999999999</v>
      </c>
      <c r="L55" s="74">
        <v>29.979265999999999</v>
      </c>
      <c r="M55" s="25">
        <v>29.979265999999999</v>
      </c>
      <c r="N55" s="25">
        <v>29.979266000000003</v>
      </c>
    </row>
    <row r="56" spans="1:14" x14ac:dyDescent="0.25">
      <c r="A56" s="76"/>
      <c r="B56" s="24" t="s">
        <v>15</v>
      </c>
      <c r="C56" s="25">
        <v>0</v>
      </c>
      <c r="D56" s="25">
        <v>0</v>
      </c>
      <c r="E56" s="25">
        <v>0</v>
      </c>
      <c r="F56" s="25">
        <v>28.977474999999998</v>
      </c>
      <c r="G56" s="25">
        <v>0</v>
      </c>
      <c r="H56" s="25">
        <v>28.80462</v>
      </c>
      <c r="I56" s="25">
        <v>0</v>
      </c>
      <c r="J56" s="25">
        <v>0</v>
      </c>
      <c r="K56" s="25">
        <v>0</v>
      </c>
      <c r="L56" s="74">
        <v>0</v>
      </c>
      <c r="M56" s="25">
        <v>0</v>
      </c>
      <c r="N56" s="25">
        <v>0</v>
      </c>
    </row>
    <row r="57" spans="1:14" x14ac:dyDescent="0.25">
      <c r="A57" s="77"/>
      <c r="B57" s="26" t="s">
        <v>16</v>
      </c>
      <c r="C57" s="27">
        <f t="shared" ref="C57:M57" si="13">C55/C54</f>
        <v>1</v>
      </c>
      <c r="D57" s="27">
        <f t="shared" si="13"/>
        <v>1</v>
      </c>
      <c r="E57" s="27">
        <f t="shared" si="13"/>
        <v>1</v>
      </c>
      <c r="F57" s="27">
        <f t="shared" si="13"/>
        <v>3.3416160575240272E-2</v>
      </c>
      <c r="G57" s="27">
        <f t="shared" si="13"/>
        <v>1</v>
      </c>
      <c r="H57" s="27">
        <f t="shared" si="13"/>
        <v>3.9181946616037869E-2</v>
      </c>
      <c r="I57" s="27">
        <f t="shared" si="13"/>
        <v>1</v>
      </c>
      <c r="J57" s="27">
        <f t="shared" si="13"/>
        <v>1</v>
      </c>
      <c r="K57" s="27">
        <f t="shared" si="13"/>
        <v>1</v>
      </c>
      <c r="L57" s="73">
        <v>1</v>
      </c>
      <c r="M57" s="27">
        <f t="shared" si="13"/>
        <v>1</v>
      </c>
      <c r="N57" s="27">
        <v>1</v>
      </c>
    </row>
    <row r="58" spans="1:14" x14ac:dyDescent="0.25">
      <c r="A58" s="75" t="s">
        <v>30</v>
      </c>
      <c r="B58" s="24" t="s">
        <v>13</v>
      </c>
      <c r="C58" s="25">
        <v>108.51871800000001</v>
      </c>
      <c r="D58" s="25">
        <v>108.51871899999999</v>
      </c>
      <c r="E58" s="25">
        <v>108.51871800000001</v>
      </c>
      <c r="F58" s="25">
        <v>108.518719</v>
      </c>
      <c r="G58" s="25">
        <v>108.518719</v>
      </c>
      <c r="H58" s="25">
        <v>108.51871700000001</v>
      </c>
      <c r="I58" s="25">
        <v>108.518719</v>
      </c>
      <c r="J58" s="25">
        <v>108.51871800000001</v>
      </c>
      <c r="K58" s="25">
        <v>108.51871800000001</v>
      </c>
      <c r="L58" s="74">
        <v>108.51871800000001</v>
      </c>
      <c r="M58" s="25">
        <v>108.51871799999999</v>
      </c>
      <c r="N58" s="25">
        <v>108.51871800000001</v>
      </c>
    </row>
    <row r="59" spans="1:14" x14ac:dyDescent="0.25">
      <c r="A59" s="76"/>
      <c r="B59" s="24" t="s">
        <v>14</v>
      </c>
      <c r="C59" s="25">
        <v>91.197850000000003</v>
      </c>
      <c r="D59" s="25">
        <v>107.814708</v>
      </c>
      <c r="E59" s="25">
        <v>108.51871800000001</v>
      </c>
      <c r="F59" s="25">
        <v>2.0175959999999975</v>
      </c>
      <c r="G59" s="25">
        <v>108.473675</v>
      </c>
      <c r="H59" s="25">
        <v>1.6590290000000039</v>
      </c>
      <c r="I59" s="25">
        <v>108.518719</v>
      </c>
      <c r="J59" s="25">
        <v>108.51871800000001</v>
      </c>
      <c r="K59" s="25">
        <v>108.51871800000001</v>
      </c>
      <c r="L59" s="74">
        <v>108.51871800000001</v>
      </c>
      <c r="M59" s="25">
        <v>108.505512</v>
      </c>
      <c r="N59" s="25">
        <v>108.51871800000001</v>
      </c>
    </row>
    <row r="60" spans="1:14" x14ac:dyDescent="0.25">
      <c r="A60" s="76"/>
      <c r="B60" s="24" t="s">
        <v>15</v>
      </c>
      <c r="C60" s="25">
        <v>17.320868000000001</v>
      </c>
      <c r="D60" s="25">
        <v>0.70401100000000005</v>
      </c>
      <c r="E60" s="25">
        <v>0</v>
      </c>
      <c r="F60" s="25">
        <v>106.50112300000001</v>
      </c>
      <c r="G60" s="25">
        <v>4.5044000000000001E-2</v>
      </c>
      <c r="H60" s="25">
        <v>106.85968800000001</v>
      </c>
      <c r="I60" s="25">
        <v>0</v>
      </c>
      <c r="J60" s="25">
        <v>0</v>
      </c>
      <c r="K60" s="25">
        <v>0</v>
      </c>
      <c r="L60" s="74">
        <v>0</v>
      </c>
      <c r="M60" s="25">
        <v>1.3206000000000001E-2</v>
      </c>
      <c r="N60" s="25">
        <v>0</v>
      </c>
    </row>
    <row r="61" spans="1:14" x14ac:dyDescent="0.25">
      <c r="A61" s="77"/>
      <c r="B61" s="26" t="s">
        <v>16</v>
      </c>
      <c r="C61" s="27">
        <f t="shared" ref="C61:M61" si="14">C59/C58</f>
        <v>0.84038819920449115</v>
      </c>
      <c r="D61" s="27">
        <f t="shared" si="14"/>
        <v>0.99351253860635791</v>
      </c>
      <c r="E61" s="27">
        <f t="shared" si="14"/>
        <v>1</v>
      </c>
      <c r="F61" s="27">
        <f t="shared" si="14"/>
        <v>1.8592147222084306E-2</v>
      </c>
      <c r="G61" s="27">
        <f t="shared" si="14"/>
        <v>0.99958491953816742</v>
      </c>
      <c r="H61" s="27">
        <f t="shared" si="14"/>
        <v>1.5287952584253311E-2</v>
      </c>
      <c r="I61" s="27">
        <f t="shared" si="14"/>
        <v>1</v>
      </c>
      <c r="J61" s="27">
        <f t="shared" si="14"/>
        <v>1</v>
      </c>
      <c r="K61" s="27">
        <f t="shared" si="14"/>
        <v>1</v>
      </c>
      <c r="L61" s="73">
        <v>1</v>
      </c>
      <c r="M61" s="27">
        <f t="shared" si="14"/>
        <v>0.99987830670834132</v>
      </c>
      <c r="N61" s="27">
        <v>1</v>
      </c>
    </row>
    <row r="62" spans="1:14" x14ac:dyDescent="0.25">
      <c r="A62" s="75" t="s">
        <v>31</v>
      </c>
      <c r="B62" s="24" t="s">
        <v>13</v>
      </c>
      <c r="C62" s="25">
        <v>1135.160938</v>
      </c>
      <c r="D62" s="25">
        <v>1135.1609409999999</v>
      </c>
      <c r="E62" s="25">
        <v>1135.1609349999994</v>
      </c>
      <c r="F62" s="25">
        <v>1135.1609339999998</v>
      </c>
      <c r="G62" s="25">
        <v>1135.16094</v>
      </c>
      <c r="H62" s="25">
        <v>1135.1609370000001</v>
      </c>
      <c r="I62" s="25">
        <v>1135.1609370000003</v>
      </c>
      <c r="J62" s="25">
        <v>1135.1609369999996</v>
      </c>
      <c r="K62" s="25">
        <v>1135.160936</v>
      </c>
      <c r="L62" s="74">
        <v>1135.1609360000004</v>
      </c>
      <c r="M62" s="25">
        <v>1135.1609360000002</v>
      </c>
      <c r="N62" s="25">
        <v>1135.1609390000001</v>
      </c>
    </row>
    <row r="63" spans="1:14" x14ac:dyDescent="0.25">
      <c r="A63" s="76"/>
      <c r="B63" s="24" t="s">
        <v>14</v>
      </c>
      <c r="C63" s="25">
        <v>1109.0150229999999</v>
      </c>
      <c r="D63" s="25">
        <v>991.09269899999981</v>
      </c>
      <c r="E63" s="25">
        <v>1096.4750639999995</v>
      </c>
      <c r="F63" s="25">
        <v>20.78522699999985</v>
      </c>
      <c r="G63" s="25">
        <v>1000.324944</v>
      </c>
      <c r="H63" s="25">
        <v>19.416301000000203</v>
      </c>
      <c r="I63" s="25">
        <v>1118.3304950000004</v>
      </c>
      <c r="J63" s="25">
        <v>1120.2931739999997</v>
      </c>
      <c r="K63" s="25">
        <v>1117.2517640000001</v>
      </c>
      <c r="L63" s="74">
        <v>1119.2144460000004</v>
      </c>
      <c r="M63" s="25">
        <v>1115.4213730000001</v>
      </c>
      <c r="N63" s="25">
        <v>1116.5575350000001</v>
      </c>
    </row>
    <row r="64" spans="1:14" x14ac:dyDescent="0.25">
      <c r="A64" s="76"/>
      <c r="B64" s="24" t="s">
        <v>15</v>
      </c>
      <c r="C64" s="25">
        <v>26.145914999999999</v>
      </c>
      <c r="D64" s="25">
        <v>144.068242</v>
      </c>
      <c r="E64" s="25">
        <v>38.685870999999999</v>
      </c>
      <c r="F64" s="25">
        <v>1114.3757069999999</v>
      </c>
      <c r="G64" s="25">
        <v>134.83599599999999</v>
      </c>
      <c r="H64" s="25">
        <v>1115.7446359999999</v>
      </c>
      <c r="I64" s="25">
        <v>16.830442000000005</v>
      </c>
      <c r="J64" s="25">
        <v>14.867763</v>
      </c>
      <c r="K64" s="25">
        <v>17.909172000000005</v>
      </c>
      <c r="L64" s="74">
        <v>15.946490000000002</v>
      </c>
      <c r="M64" s="25">
        <v>19.739563000000004</v>
      </c>
      <c r="N64" s="25">
        <v>18.603404000000001</v>
      </c>
    </row>
    <row r="65" spans="1:15" x14ac:dyDescent="0.25">
      <c r="A65" s="77"/>
      <c r="B65" s="26" t="s">
        <v>16</v>
      </c>
      <c r="C65" s="27">
        <f t="shared" ref="C65:M65" si="15">C63/C62</f>
        <v>0.97696721748894422</v>
      </c>
      <c r="D65" s="27">
        <f t="shared" si="15"/>
        <v>0.8730856244286509</v>
      </c>
      <c r="E65" s="27">
        <f t="shared" si="15"/>
        <v>0.96592036441070805</v>
      </c>
      <c r="F65" s="27">
        <f t="shared" si="15"/>
        <v>1.8310379063837527E-2</v>
      </c>
      <c r="G65" s="27">
        <f t="shared" si="15"/>
        <v>0.88121860852611789</v>
      </c>
      <c r="H65" s="27">
        <f t="shared" si="15"/>
        <v>1.710444780747437E-2</v>
      </c>
      <c r="I65" s="27">
        <f t="shared" si="15"/>
        <v>0.98517351905670802</v>
      </c>
      <c r="J65" s="27">
        <f t="shared" si="15"/>
        <v>0.98690250649454825</v>
      </c>
      <c r="K65" s="27">
        <f t="shared" si="15"/>
        <v>0.9842232308811586</v>
      </c>
      <c r="L65" s="73">
        <v>0.98595222096331891</v>
      </c>
      <c r="M65" s="27">
        <f t="shared" si="15"/>
        <v>0.98261078022156312</v>
      </c>
      <c r="N65" s="27">
        <v>0.98361165949174723</v>
      </c>
    </row>
    <row r="66" spans="1:15" x14ac:dyDescent="0.25">
      <c r="A66" s="75" t="s">
        <v>32</v>
      </c>
      <c r="B66" s="24" t="s">
        <v>13</v>
      </c>
      <c r="C66" s="25">
        <v>709.00053100000002</v>
      </c>
      <c r="D66" s="25">
        <v>709.00052199999993</v>
      </c>
      <c r="E66" s="25">
        <v>709.00053099999991</v>
      </c>
      <c r="F66" s="25">
        <v>709.00053100000002</v>
      </c>
      <c r="G66" s="25">
        <v>709.00052800000003</v>
      </c>
      <c r="H66" s="25">
        <v>709.00052800000003</v>
      </c>
      <c r="I66" s="25">
        <v>709.00053700000001</v>
      </c>
      <c r="J66" s="25">
        <v>709.00052999999991</v>
      </c>
      <c r="K66" s="25">
        <v>709.00053000000003</v>
      </c>
      <c r="L66" s="74">
        <v>709.00053100000002</v>
      </c>
      <c r="M66" s="25">
        <v>709.00052899999991</v>
      </c>
      <c r="N66" s="25">
        <v>709.00053099999991</v>
      </c>
    </row>
    <row r="67" spans="1:15" x14ac:dyDescent="0.25">
      <c r="A67" s="76"/>
      <c r="B67" s="24" t="s">
        <v>14</v>
      </c>
      <c r="C67" s="25">
        <v>706.71883500000001</v>
      </c>
      <c r="D67" s="25">
        <v>537.29774199999997</v>
      </c>
      <c r="E67" s="25">
        <v>669.61367299999995</v>
      </c>
      <c r="F67" s="25">
        <v>23.618696</v>
      </c>
      <c r="G67" s="25">
        <v>567.36894000000007</v>
      </c>
      <c r="H67" s="25">
        <v>20.581600999999978</v>
      </c>
      <c r="I67" s="25">
        <v>686.98949900000002</v>
      </c>
      <c r="J67" s="25">
        <v>686.98949199999993</v>
      </c>
      <c r="K67" s="25">
        <v>686.12354600000003</v>
      </c>
      <c r="L67" s="74">
        <v>686.12355000000002</v>
      </c>
      <c r="M67" s="25">
        <v>681.1907819999999</v>
      </c>
      <c r="N67" s="25">
        <v>631.5046339999999</v>
      </c>
    </row>
    <row r="68" spans="1:15" x14ac:dyDescent="0.25">
      <c r="A68" s="76"/>
      <c r="B68" s="24" t="s">
        <v>15</v>
      </c>
      <c r="C68" s="25">
        <v>2.2816960000000002</v>
      </c>
      <c r="D68" s="25">
        <v>171.70277999999999</v>
      </c>
      <c r="E68" s="25">
        <v>39.386858000000004</v>
      </c>
      <c r="F68" s="25">
        <v>685.38183500000002</v>
      </c>
      <c r="G68" s="25">
        <v>141.63158799999999</v>
      </c>
      <c r="H68" s="25">
        <v>688.41892700000005</v>
      </c>
      <c r="I68" s="25">
        <v>22.011037999999999</v>
      </c>
      <c r="J68" s="25">
        <v>22.011037999999999</v>
      </c>
      <c r="K68" s="25">
        <v>22.876984</v>
      </c>
      <c r="L68" s="74">
        <v>22.876981000000001</v>
      </c>
      <c r="M68" s="25">
        <v>27.809746999999998</v>
      </c>
      <c r="N68" s="25">
        <v>77.495896999999999</v>
      </c>
    </row>
    <row r="69" spans="1:15" x14ac:dyDescent="0.25">
      <c r="A69" s="77"/>
      <c r="B69" s="26" t="s">
        <v>16</v>
      </c>
      <c r="C69" s="27">
        <f t="shared" ref="C69:M69" si="16">C67/C66</f>
        <v>0.99678181341164607</v>
      </c>
      <c r="D69" s="27">
        <f t="shared" si="16"/>
        <v>0.75782418394326656</v>
      </c>
      <c r="E69" s="27">
        <f t="shared" si="16"/>
        <v>0.94444735049147666</v>
      </c>
      <c r="F69" s="27">
        <f t="shared" si="16"/>
        <v>3.3312663344112502E-2</v>
      </c>
      <c r="G69" s="27">
        <f t="shared" si="16"/>
        <v>0.80023768332087908</v>
      </c>
      <c r="H69" s="27">
        <f t="shared" si="16"/>
        <v>2.902903479925191E-2</v>
      </c>
      <c r="I69" s="27">
        <f t="shared" si="16"/>
        <v>0.96895483592560383</v>
      </c>
      <c r="J69" s="27">
        <f t="shared" si="16"/>
        <v>0.96895483561909324</v>
      </c>
      <c r="K69" s="27">
        <f t="shared" si="16"/>
        <v>0.96773347404973031</v>
      </c>
      <c r="L69" s="73">
        <v>0.96773347832654866</v>
      </c>
      <c r="M69" s="27">
        <f t="shared" si="16"/>
        <v>0.96077612658593659</v>
      </c>
      <c r="N69" s="27">
        <v>0.89069698313103229</v>
      </c>
    </row>
    <row r="70" spans="1:15" x14ac:dyDescent="0.25">
      <c r="A70" s="75" t="s">
        <v>33</v>
      </c>
      <c r="B70" s="24" t="s">
        <v>13</v>
      </c>
      <c r="C70" s="25">
        <v>1.7788380000000001</v>
      </c>
      <c r="D70" s="25">
        <v>1.7788370000000002</v>
      </c>
      <c r="E70" s="25">
        <v>1.7788380000000001</v>
      </c>
      <c r="F70" s="25">
        <v>1.7788349999999999</v>
      </c>
      <c r="G70" s="25">
        <v>1.7788380000000001</v>
      </c>
      <c r="H70" s="25">
        <v>1.7788349999999999</v>
      </c>
      <c r="I70" s="25">
        <v>1.7788350000000002</v>
      </c>
      <c r="J70" s="25">
        <v>1.7788349999999999</v>
      </c>
      <c r="K70" s="25">
        <v>1.7788350000000002</v>
      </c>
      <c r="L70" s="74">
        <v>1.7788360000000001</v>
      </c>
      <c r="M70" s="25">
        <v>1.7788389999999998</v>
      </c>
      <c r="N70" s="25">
        <v>1.7788379999999999</v>
      </c>
    </row>
    <row r="71" spans="1:15" x14ac:dyDescent="0.25">
      <c r="A71" s="76"/>
      <c r="B71" s="24" t="s">
        <v>14</v>
      </c>
      <c r="C71" s="25">
        <v>1.5133200000000002</v>
      </c>
      <c r="D71" s="25">
        <v>4.3005000000000404E-2</v>
      </c>
      <c r="E71" s="25">
        <v>1.7575320000000001</v>
      </c>
      <c r="F71" s="25">
        <v>0</v>
      </c>
      <c r="G71" s="25">
        <v>8.0770000000003339E-3</v>
      </c>
      <c r="H71" s="25">
        <v>0</v>
      </c>
      <c r="I71" s="25">
        <v>1.474415</v>
      </c>
      <c r="J71" s="25">
        <v>1.7575289999999999</v>
      </c>
      <c r="K71" s="25">
        <v>1.474415</v>
      </c>
      <c r="L71" s="74">
        <v>1.75753</v>
      </c>
      <c r="M71" s="25">
        <v>1.4648079999999999</v>
      </c>
      <c r="N71" s="25">
        <v>1.464807</v>
      </c>
    </row>
    <row r="72" spans="1:15" x14ac:dyDescent="0.25">
      <c r="A72" s="76"/>
      <c r="B72" s="24" t="s">
        <v>15</v>
      </c>
      <c r="C72" s="25">
        <v>0.26551800000000003</v>
      </c>
      <c r="D72" s="25">
        <v>1.7358319999999998</v>
      </c>
      <c r="E72" s="25">
        <v>2.1305999999999999E-2</v>
      </c>
      <c r="F72" s="25">
        <v>1.7788349999999999</v>
      </c>
      <c r="G72" s="25">
        <v>1.7707609999999998</v>
      </c>
      <c r="H72" s="25">
        <v>1.7788349999999999</v>
      </c>
      <c r="I72" s="25">
        <v>0.30442000000000002</v>
      </c>
      <c r="J72" s="25">
        <v>2.1305999999999999E-2</v>
      </c>
      <c r="K72" s="25">
        <v>0.30442000000000002</v>
      </c>
      <c r="L72" s="74">
        <v>2.1305999999999999E-2</v>
      </c>
      <c r="M72" s="25">
        <v>0.314031</v>
      </c>
      <c r="N72" s="25">
        <v>0.314031</v>
      </c>
    </row>
    <row r="73" spans="1:15" x14ac:dyDescent="0.25">
      <c r="A73" s="77"/>
      <c r="B73" s="26" t="s">
        <v>16</v>
      </c>
      <c r="C73" s="27">
        <f t="shared" ref="C73:M73" si="17">C71/C70</f>
        <v>0.85073514282919527</v>
      </c>
      <c r="D73" s="27">
        <f t="shared" si="17"/>
        <v>2.4175908191700755E-2</v>
      </c>
      <c r="E73" s="27">
        <f t="shared" si="17"/>
        <v>0.98802251807078556</v>
      </c>
      <c r="F73" s="27">
        <f t="shared" si="17"/>
        <v>0</v>
      </c>
      <c r="G73" s="27">
        <f t="shared" si="17"/>
        <v>4.540604596933691E-3</v>
      </c>
      <c r="H73" s="27">
        <f t="shared" si="17"/>
        <v>0</v>
      </c>
      <c r="I73" s="27">
        <f t="shared" si="17"/>
        <v>0.82886552153516202</v>
      </c>
      <c r="J73" s="27">
        <f t="shared" si="17"/>
        <v>0.98802249787079743</v>
      </c>
      <c r="K73" s="27">
        <f t="shared" si="17"/>
        <v>0.82886552153516202</v>
      </c>
      <c r="L73" s="73">
        <v>0.98802250460413432</v>
      </c>
      <c r="M73" s="27">
        <f t="shared" si="17"/>
        <v>0.82346294408881304</v>
      </c>
      <c r="N73" s="27">
        <v>0.82346284484590504</v>
      </c>
    </row>
    <row r="74" spans="1:15" x14ac:dyDescent="0.25">
      <c r="A74" s="75" t="s">
        <v>34</v>
      </c>
      <c r="B74" s="24" t="s">
        <v>13</v>
      </c>
      <c r="C74" s="25">
        <v>1087.8508859999999</v>
      </c>
      <c r="D74" s="25">
        <v>1087.8508830000003</v>
      </c>
      <c r="E74" s="25">
        <v>1087.8508869999991</v>
      </c>
      <c r="F74" s="25">
        <v>1087.8508899999995</v>
      </c>
      <c r="G74" s="25">
        <v>1087.850882</v>
      </c>
      <c r="H74" s="25">
        <v>1087.8508869999994</v>
      </c>
      <c r="I74" s="25">
        <v>1087.8508849999996</v>
      </c>
      <c r="J74" s="25">
        <v>1087.8508849999994</v>
      </c>
      <c r="K74" s="25">
        <v>1087.8508839999988</v>
      </c>
      <c r="L74" s="74">
        <v>1087.8508849999994</v>
      </c>
      <c r="M74" s="25">
        <v>1087.850885999999</v>
      </c>
      <c r="N74" s="25">
        <v>1087.8508859999988</v>
      </c>
    </row>
    <row r="75" spans="1:15" x14ac:dyDescent="0.25">
      <c r="A75" s="76"/>
      <c r="B75" s="24" t="s">
        <v>14</v>
      </c>
      <c r="C75" s="25">
        <v>1051.929181</v>
      </c>
      <c r="D75" s="25">
        <v>942.96195400000033</v>
      </c>
      <c r="E75" s="25">
        <v>915.53713399999913</v>
      </c>
      <c r="F75" s="25">
        <v>10.674321999999393</v>
      </c>
      <c r="G75" s="25">
        <v>1004.40266</v>
      </c>
      <c r="H75" s="25">
        <v>10.303892999999107</v>
      </c>
      <c r="I75" s="25">
        <v>1049.0221669999996</v>
      </c>
      <c r="J75" s="25">
        <v>1049.0221679999993</v>
      </c>
      <c r="K75" s="25">
        <v>1048.5998419999987</v>
      </c>
      <c r="L75" s="74">
        <v>1048.5998439999994</v>
      </c>
      <c r="M75" s="25">
        <v>1048.5998409999991</v>
      </c>
      <c r="N75" s="25">
        <v>1048.3478159999988</v>
      </c>
    </row>
    <row r="76" spans="1:15" x14ac:dyDescent="0.25">
      <c r="A76" s="76"/>
      <c r="B76" s="24" t="s">
        <v>15</v>
      </c>
      <c r="C76" s="25">
        <v>35.921705000000003</v>
      </c>
      <c r="D76" s="25">
        <v>144.88892900000002</v>
      </c>
      <c r="E76" s="25">
        <v>172.31375299999999</v>
      </c>
      <c r="F76" s="25">
        <v>1077.1765680000001</v>
      </c>
      <c r="G76" s="25">
        <v>83.448221999999987</v>
      </c>
      <c r="H76" s="25">
        <v>1077.5469940000003</v>
      </c>
      <c r="I76" s="25">
        <v>38.828717999999988</v>
      </c>
      <c r="J76" s="25">
        <v>38.82871699999999</v>
      </c>
      <c r="K76" s="25">
        <v>39.251041999999991</v>
      </c>
      <c r="L76" s="74">
        <v>39.251040999999987</v>
      </c>
      <c r="M76" s="25">
        <v>39.251044999999991</v>
      </c>
      <c r="N76" s="25">
        <v>39.503070000000001</v>
      </c>
    </row>
    <row r="77" spans="1:15" x14ac:dyDescent="0.25">
      <c r="A77" s="77"/>
      <c r="B77" s="26" t="s">
        <v>16</v>
      </c>
      <c r="C77" s="27">
        <f t="shared" ref="C77:M77" si="18">C75/C74</f>
        <v>0.96697920141235238</v>
      </c>
      <c r="D77" s="27">
        <f t="shared" si="18"/>
        <v>0.8668117742383632</v>
      </c>
      <c r="E77" s="27">
        <f t="shared" si="18"/>
        <v>0.84160167991847201</v>
      </c>
      <c r="F77" s="72">
        <f t="shared" si="18"/>
        <v>9.8123024930368875E-3</v>
      </c>
      <c r="G77" s="27">
        <f t="shared" si="18"/>
        <v>0.92329075300598051</v>
      </c>
      <c r="H77" s="27">
        <f t="shared" si="18"/>
        <v>9.4717880208881177E-3</v>
      </c>
      <c r="I77" s="27">
        <f t="shared" si="18"/>
        <v>0.96430694818987073</v>
      </c>
      <c r="J77" s="27">
        <f t="shared" si="18"/>
        <v>0.96430694910911419</v>
      </c>
      <c r="K77" s="27">
        <f t="shared" si="18"/>
        <v>0.96391872950851953</v>
      </c>
      <c r="L77" s="73">
        <v>0.96391873046093079</v>
      </c>
      <c r="M77" s="27">
        <f t="shared" si="18"/>
        <v>0.96391872681712376</v>
      </c>
      <c r="N77" s="27">
        <v>0.96368705444065794</v>
      </c>
      <c r="O77" s="1" t="s">
        <v>35</v>
      </c>
    </row>
    <row r="78" spans="1:15" x14ac:dyDescent="0.25">
      <c r="A78" s="75" t="s">
        <v>36</v>
      </c>
      <c r="B78" s="24" t="s">
        <v>13</v>
      </c>
      <c r="C78" s="25">
        <v>151.74529699999999</v>
      </c>
      <c r="D78" s="25">
        <v>151.74529799999999</v>
      </c>
      <c r="E78" s="25">
        <v>151.74529700000002</v>
      </c>
      <c r="F78" s="25">
        <v>151.74529799999999</v>
      </c>
      <c r="G78" s="25">
        <v>151.74529600000002</v>
      </c>
      <c r="H78" s="25">
        <v>151.74529799999999</v>
      </c>
      <c r="I78" s="25">
        <v>151.74529900000002</v>
      </c>
      <c r="J78" s="25">
        <v>151.74529999999999</v>
      </c>
      <c r="K78" s="25">
        <v>151.74529799999999</v>
      </c>
      <c r="L78" s="74">
        <v>151.74529899999999</v>
      </c>
      <c r="M78" s="25">
        <v>151.74529799999999</v>
      </c>
      <c r="N78" s="25">
        <v>151.74529999999999</v>
      </c>
    </row>
    <row r="79" spans="1:15" x14ac:dyDescent="0.25">
      <c r="A79" s="76"/>
      <c r="B79" s="24" t="s">
        <v>14</v>
      </c>
      <c r="C79" s="25">
        <v>125.337119</v>
      </c>
      <c r="D79" s="25">
        <v>6.8824109999999905</v>
      </c>
      <c r="E79" s="25">
        <v>144.86566300000001</v>
      </c>
      <c r="F79" s="25">
        <v>0</v>
      </c>
      <c r="G79" s="25">
        <v>84.12664300000003</v>
      </c>
      <c r="H79" s="25">
        <v>0</v>
      </c>
      <c r="I79" s="25">
        <v>144.72979800000002</v>
      </c>
      <c r="J79" s="25">
        <v>144.72979999999998</v>
      </c>
      <c r="K79" s="25">
        <v>142.66484299999999</v>
      </c>
      <c r="L79" s="74">
        <v>142.664841</v>
      </c>
      <c r="M79" s="25">
        <v>142.66484299999999</v>
      </c>
      <c r="N79" s="25">
        <v>144.72980199999998</v>
      </c>
    </row>
    <row r="80" spans="1:15" x14ac:dyDescent="0.25">
      <c r="A80" s="76"/>
      <c r="B80" s="24" t="s">
        <v>15</v>
      </c>
      <c r="C80" s="25">
        <v>26.408177999999999</v>
      </c>
      <c r="D80" s="25">
        <v>144.862887</v>
      </c>
      <c r="E80" s="25">
        <v>6.8796339999999994</v>
      </c>
      <c r="F80" s="25">
        <v>151.74529799999999</v>
      </c>
      <c r="G80" s="25">
        <v>67.618652999999995</v>
      </c>
      <c r="H80" s="25">
        <v>151.74529799999999</v>
      </c>
      <c r="I80" s="25">
        <v>7.0155010000000004</v>
      </c>
      <c r="J80" s="25">
        <v>7.0155000000000003</v>
      </c>
      <c r="K80" s="25">
        <v>9.0804550000000006</v>
      </c>
      <c r="L80" s="74">
        <v>9.0804580000000001</v>
      </c>
      <c r="M80" s="25">
        <v>9.0804550000000006</v>
      </c>
      <c r="N80" s="25">
        <v>7.015498</v>
      </c>
    </row>
    <row r="81" spans="1:14" x14ac:dyDescent="0.25">
      <c r="A81" s="77"/>
      <c r="B81" s="26" t="s">
        <v>16</v>
      </c>
      <c r="C81" s="27">
        <f t="shared" ref="C81:M81" si="19">C79/C78</f>
        <v>0.82597036928268031</v>
      </c>
      <c r="D81" s="27">
        <f t="shared" si="19"/>
        <v>4.5355019830663819E-2</v>
      </c>
      <c r="E81" s="27">
        <f t="shared" si="19"/>
        <v>0.95466328027286407</v>
      </c>
      <c r="F81" s="27">
        <f t="shared" si="19"/>
        <v>0</v>
      </c>
      <c r="G81" s="27">
        <f t="shared" si="19"/>
        <v>0.55439374542456998</v>
      </c>
      <c r="H81" s="27">
        <f t="shared" si="19"/>
        <v>0</v>
      </c>
      <c r="I81" s="27">
        <f t="shared" si="19"/>
        <v>0.95376791870171873</v>
      </c>
      <c r="J81" s="27">
        <f t="shared" si="19"/>
        <v>0.95376792559637757</v>
      </c>
      <c r="K81" s="27">
        <f t="shared" si="19"/>
        <v>0.94015989213715212</v>
      </c>
      <c r="L81" s="73">
        <v>0.9401598727615279</v>
      </c>
      <c r="M81" s="27">
        <f t="shared" si="19"/>
        <v>0.94015989213715212</v>
      </c>
      <c r="N81" s="27">
        <v>0.95376793877635746</v>
      </c>
    </row>
    <row r="82" spans="1:14" x14ac:dyDescent="0.25">
      <c r="A82" s="75" t="s">
        <v>37</v>
      </c>
      <c r="B82" s="24" t="s">
        <v>13</v>
      </c>
      <c r="C82" s="25">
        <v>227.384637</v>
      </c>
      <c r="D82" s="25">
        <v>227.38463499999995</v>
      </c>
      <c r="E82" s="25">
        <v>227.384635</v>
      </c>
      <c r="F82" s="25">
        <v>227.38463899999996</v>
      </c>
      <c r="G82" s="25">
        <v>227.38463099999993</v>
      </c>
      <c r="H82" s="25">
        <v>227.38463899999996</v>
      </c>
      <c r="I82" s="25">
        <v>227.38463999999999</v>
      </c>
      <c r="J82" s="25">
        <v>227.38463899999996</v>
      </c>
      <c r="K82" s="25">
        <v>227.38463799999994</v>
      </c>
      <c r="L82" s="74">
        <v>227.38463799999997</v>
      </c>
      <c r="M82" s="25">
        <v>227.38463199999998</v>
      </c>
      <c r="N82" s="25">
        <v>227.38463399999998</v>
      </c>
    </row>
    <row r="83" spans="1:14" x14ac:dyDescent="0.25">
      <c r="A83" s="76"/>
      <c r="B83" s="24" t="s">
        <v>14</v>
      </c>
      <c r="C83" s="25">
        <v>227.28433000000001</v>
      </c>
      <c r="D83" s="25">
        <v>10.679667999999964</v>
      </c>
      <c r="E83" s="25">
        <v>224.385008</v>
      </c>
      <c r="F83" s="25">
        <v>0</v>
      </c>
      <c r="G83" s="25">
        <v>116.86012299999993</v>
      </c>
      <c r="H83" s="25">
        <v>0</v>
      </c>
      <c r="I83" s="25">
        <v>187.62413599999999</v>
      </c>
      <c r="J83" s="25">
        <v>226.62278699999996</v>
      </c>
      <c r="K83" s="25">
        <v>187.53128199999995</v>
      </c>
      <c r="L83" s="74">
        <v>225.87997899999996</v>
      </c>
      <c r="M83" s="25">
        <v>177.13915499999999</v>
      </c>
      <c r="N83" s="25">
        <v>148.34833399999997</v>
      </c>
    </row>
    <row r="84" spans="1:14" x14ac:dyDescent="0.25">
      <c r="A84" s="76"/>
      <c r="B84" s="24" t="s">
        <v>15</v>
      </c>
      <c r="C84" s="25">
        <v>0.10030699999999999</v>
      </c>
      <c r="D84" s="25">
        <v>216.70496699999998</v>
      </c>
      <c r="E84" s="25">
        <v>2.9996270000000003</v>
      </c>
      <c r="F84" s="25">
        <v>227.38463899999999</v>
      </c>
      <c r="G84" s="25">
        <v>110.524508</v>
      </c>
      <c r="H84" s="25">
        <v>227.38463899999999</v>
      </c>
      <c r="I84" s="25">
        <v>39.760503999999997</v>
      </c>
      <c r="J84" s="25">
        <v>0.76185199999999997</v>
      </c>
      <c r="K84" s="25">
        <v>39.853355999999998</v>
      </c>
      <c r="L84" s="74">
        <v>1.504659</v>
      </c>
      <c r="M84" s="25">
        <v>50.245477000000001</v>
      </c>
      <c r="N84" s="25">
        <v>79.036299999999997</v>
      </c>
    </row>
    <row r="85" spans="1:14" x14ac:dyDescent="0.25">
      <c r="A85" s="77"/>
      <c r="B85" s="26" t="s">
        <v>16</v>
      </c>
      <c r="C85" s="27">
        <f t="shared" ref="C85:M85" si="20">C83/C82</f>
        <v>0.99955886641541225</v>
      </c>
      <c r="D85" s="27">
        <f t="shared" si="20"/>
        <v>4.6967412727777172E-2</v>
      </c>
      <c r="E85" s="27">
        <f t="shared" si="20"/>
        <v>0.98680813679429125</v>
      </c>
      <c r="F85" s="27">
        <f t="shared" si="20"/>
        <v>0</v>
      </c>
      <c r="G85" s="27">
        <f t="shared" si="20"/>
        <v>0.51393149346140266</v>
      </c>
      <c r="H85" s="27">
        <f t="shared" si="20"/>
        <v>0</v>
      </c>
      <c r="I85" s="27">
        <f t="shared" si="20"/>
        <v>0.82513988631773894</v>
      </c>
      <c r="J85" s="27">
        <f t="shared" si="20"/>
        <v>0.99664950102456129</v>
      </c>
      <c r="K85" s="27">
        <f t="shared" si="20"/>
        <v>0.82473153705308799</v>
      </c>
      <c r="L85" s="73">
        <v>0.99338275877722226</v>
      </c>
      <c r="M85" s="27">
        <f t="shared" si="20"/>
        <v>0.77902870322388362</v>
      </c>
      <c r="N85" s="27">
        <v>0.65241142899744042</v>
      </c>
    </row>
    <row r="86" spans="1:14" x14ac:dyDescent="0.25">
      <c r="A86" s="75" t="s">
        <v>38</v>
      </c>
      <c r="B86" s="24" t="s">
        <v>13</v>
      </c>
      <c r="C86" s="25">
        <v>15.417826</v>
      </c>
      <c r="D86" s="25">
        <v>15.417827000000001</v>
      </c>
      <c r="E86" s="25">
        <v>15.417827000000001</v>
      </c>
      <c r="F86" s="25">
        <v>15.417825000000001</v>
      </c>
      <c r="G86" s="25">
        <v>15.417828</v>
      </c>
      <c r="H86" s="25">
        <v>15.417825000000001</v>
      </c>
      <c r="I86" s="25">
        <v>15.417823</v>
      </c>
      <c r="J86" s="25">
        <v>15.417824</v>
      </c>
      <c r="K86" s="25">
        <v>15.417824999999999</v>
      </c>
      <c r="L86" s="74">
        <v>15.417824</v>
      </c>
      <c r="M86" s="25">
        <v>15.417825000000001</v>
      </c>
      <c r="N86" s="25">
        <v>15.417824999999999</v>
      </c>
    </row>
    <row r="87" spans="1:14" x14ac:dyDescent="0.25">
      <c r="A87" s="76"/>
      <c r="B87" s="24" t="s">
        <v>14</v>
      </c>
      <c r="C87" s="25">
        <v>15.276914</v>
      </c>
      <c r="D87" s="25">
        <v>0.63663700000000034</v>
      </c>
      <c r="E87" s="25">
        <v>15.417827000000001</v>
      </c>
      <c r="F87" s="25">
        <v>0</v>
      </c>
      <c r="G87" s="25">
        <v>3.0666139999999995</v>
      </c>
      <c r="H87" s="25">
        <v>0</v>
      </c>
      <c r="I87" s="25">
        <v>15.417823</v>
      </c>
      <c r="J87" s="25">
        <v>15.417824</v>
      </c>
      <c r="K87" s="25">
        <v>15.232127999999999</v>
      </c>
      <c r="L87" s="74">
        <v>15.232127</v>
      </c>
      <c r="M87" s="25">
        <v>15.232128000000001</v>
      </c>
      <c r="N87" s="25">
        <v>15.417824999999999</v>
      </c>
    </row>
    <row r="88" spans="1:14" x14ac:dyDescent="0.25">
      <c r="A88" s="76"/>
      <c r="B88" s="24" t="s">
        <v>15</v>
      </c>
      <c r="C88" s="25">
        <v>0.14091200000000001</v>
      </c>
      <c r="D88" s="25">
        <v>14.78119</v>
      </c>
      <c r="E88" s="25">
        <v>0</v>
      </c>
      <c r="F88" s="25">
        <v>15.417825000000001</v>
      </c>
      <c r="G88" s="25">
        <v>12.351214000000001</v>
      </c>
      <c r="H88" s="25">
        <v>15.417825000000001</v>
      </c>
      <c r="I88" s="25">
        <v>0</v>
      </c>
      <c r="J88" s="25">
        <v>0</v>
      </c>
      <c r="K88" s="25">
        <v>0.185697</v>
      </c>
      <c r="L88" s="74">
        <v>0.185697</v>
      </c>
      <c r="M88" s="25">
        <v>0.185697</v>
      </c>
      <c r="N88" s="25">
        <v>0</v>
      </c>
    </row>
    <row r="89" spans="1:14" x14ac:dyDescent="0.25">
      <c r="A89" s="77"/>
      <c r="B89" s="26" t="s">
        <v>16</v>
      </c>
      <c r="C89" s="27">
        <f t="shared" ref="C89:M89" si="21">C87/C86</f>
        <v>0.99086044945636298</v>
      </c>
      <c r="D89" s="27">
        <f t="shared" si="21"/>
        <v>4.1292265116219057E-2</v>
      </c>
      <c r="E89" s="27">
        <f t="shared" si="21"/>
        <v>1</v>
      </c>
      <c r="F89" s="27">
        <f t="shared" si="21"/>
        <v>0</v>
      </c>
      <c r="G89" s="27">
        <f t="shared" si="21"/>
        <v>0.19890051958031957</v>
      </c>
      <c r="H89" s="27">
        <f t="shared" si="21"/>
        <v>0</v>
      </c>
      <c r="I89" s="27">
        <f t="shared" si="21"/>
        <v>1</v>
      </c>
      <c r="J89" s="27">
        <f t="shared" si="21"/>
        <v>1</v>
      </c>
      <c r="K89" s="27">
        <f t="shared" si="21"/>
        <v>0.98795569413973761</v>
      </c>
      <c r="L89" s="73">
        <v>0.98795569335854405</v>
      </c>
      <c r="M89" s="27">
        <f t="shared" si="21"/>
        <v>0.98795569413973761</v>
      </c>
      <c r="N89" s="27">
        <v>1</v>
      </c>
    </row>
    <row r="90" spans="1:14" x14ac:dyDescent="0.25">
      <c r="A90" s="75" t="s">
        <v>39</v>
      </c>
      <c r="B90" s="24" t="s">
        <v>13</v>
      </c>
      <c r="C90" s="25">
        <v>1306.2406700000001</v>
      </c>
      <c r="D90" s="25">
        <v>1306.24065</v>
      </c>
      <c r="E90" s="25">
        <v>1306.2406859999996</v>
      </c>
      <c r="F90" s="25">
        <v>1306.2406859999992</v>
      </c>
      <c r="G90" s="25">
        <v>1306.2406720000001</v>
      </c>
      <c r="H90" s="25">
        <v>1306.2406879999994</v>
      </c>
      <c r="I90" s="25">
        <v>1306.2406839999996</v>
      </c>
      <c r="J90" s="25">
        <v>1306.2406859999992</v>
      </c>
      <c r="K90" s="25">
        <v>1306.2406909999993</v>
      </c>
      <c r="L90" s="74">
        <v>1306.2406889999997</v>
      </c>
      <c r="M90" s="25">
        <v>1306.2406879999996</v>
      </c>
      <c r="N90" s="25">
        <v>1306.2406839999987</v>
      </c>
    </row>
    <row r="91" spans="1:14" x14ac:dyDescent="0.25">
      <c r="A91" s="76"/>
      <c r="B91" s="24" t="s">
        <v>14</v>
      </c>
      <c r="C91" s="25">
        <v>1179.0869320000002</v>
      </c>
      <c r="D91" s="25">
        <v>56.853067999999894</v>
      </c>
      <c r="E91" s="25">
        <v>1164.0384249999997</v>
      </c>
      <c r="F91" s="25">
        <v>1.7788199999993139</v>
      </c>
      <c r="G91" s="25">
        <v>861.93677500000013</v>
      </c>
      <c r="H91" s="25">
        <v>2.3733339999996588</v>
      </c>
      <c r="I91" s="25">
        <v>1284.1420609999996</v>
      </c>
      <c r="J91" s="25">
        <v>1286.2731059999992</v>
      </c>
      <c r="K91" s="25">
        <v>1271.8544249999993</v>
      </c>
      <c r="L91" s="74">
        <v>1273.9854619999996</v>
      </c>
      <c r="M91" s="25">
        <v>1271.7846889999996</v>
      </c>
      <c r="N91" s="25">
        <v>1227.6097459999987</v>
      </c>
    </row>
    <row r="92" spans="1:14" x14ac:dyDescent="0.25">
      <c r="A92" s="76"/>
      <c r="B92" s="24" t="s">
        <v>15</v>
      </c>
      <c r="C92" s="25">
        <v>127.153738</v>
      </c>
      <c r="D92" s="25">
        <v>1249.3875820000001</v>
      </c>
      <c r="E92" s="25">
        <v>142.20226099999999</v>
      </c>
      <c r="F92" s="25">
        <v>1304.4618659999999</v>
      </c>
      <c r="G92" s="25">
        <v>444.30389700000001</v>
      </c>
      <c r="H92" s="25">
        <v>1303.8673539999998</v>
      </c>
      <c r="I92" s="25">
        <v>22.098623000000003</v>
      </c>
      <c r="J92" s="25">
        <v>19.967579999999998</v>
      </c>
      <c r="K92" s="25">
        <v>34.386265999999999</v>
      </c>
      <c r="L92" s="74">
        <v>32.255227000000005</v>
      </c>
      <c r="M92" s="25">
        <v>34.455998999999998</v>
      </c>
      <c r="N92" s="25">
        <v>78.630938</v>
      </c>
    </row>
    <row r="93" spans="1:14" x14ac:dyDescent="0.25">
      <c r="A93" s="77"/>
      <c r="B93" s="26" t="s">
        <v>16</v>
      </c>
      <c r="C93" s="27">
        <f t="shared" ref="C93:M93" si="22">C91/C90</f>
        <v>0.90265673017209003</v>
      </c>
      <c r="D93" s="27">
        <f t="shared" si="22"/>
        <v>4.3524191350192552E-2</v>
      </c>
      <c r="E93" s="27">
        <f t="shared" si="22"/>
        <v>0.89113624883676301</v>
      </c>
      <c r="F93" s="27">
        <f t="shared" si="22"/>
        <v>1.3617857865432582E-3</v>
      </c>
      <c r="G93" s="27">
        <f t="shared" si="22"/>
        <v>0.65986061640561133</v>
      </c>
      <c r="H93" s="27">
        <f t="shared" si="22"/>
        <v>1.8169193639447096E-3</v>
      </c>
      <c r="I93" s="27">
        <f t="shared" si="22"/>
        <v>0.98308227322063713</v>
      </c>
      <c r="J93" s="27">
        <f t="shared" si="22"/>
        <v>0.98471370535766634</v>
      </c>
      <c r="K93" s="27">
        <f t="shared" si="22"/>
        <v>0.97367539823485716</v>
      </c>
      <c r="L93" s="73">
        <v>0.97530682723970785</v>
      </c>
      <c r="M93" s="27">
        <f t="shared" si="22"/>
        <v>0.97362201367899814</v>
      </c>
      <c r="N93" s="27">
        <v>0.93980363729047645</v>
      </c>
    </row>
    <row r="94" spans="1:14" x14ac:dyDescent="0.25">
      <c r="C94" s="69"/>
      <c r="D94" s="69"/>
      <c r="E94" s="69"/>
      <c r="F94" s="69"/>
      <c r="G94" s="69"/>
      <c r="H94" s="69"/>
      <c r="I94" s="69"/>
      <c r="J94" s="69"/>
      <c r="K94" s="69"/>
      <c r="L94" s="69"/>
      <c r="M94" s="69"/>
      <c r="N94" s="69"/>
    </row>
    <row r="95" spans="1:14" x14ac:dyDescent="0.25">
      <c r="A95" s="71" t="s">
        <v>40</v>
      </c>
      <c r="C95" s="69"/>
      <c r="D95" s="69"/>
      <c r="E95" s="69"/>
      <c r="F95" s="69"/>
      <c r="G95" s="69"/>
      <c r="H95" s="69"/>
      <c r="I95" s="69"/>
      <c r="J95" s="69"/>
      <c r="K95" s="69"/>
      <c r="L95" s="69"/>
      <c r="M95" s="69"/>
      <c r="N95" s="69"/>
    </row>
    <row r="96" spans="1:14" x14ac:dyDescent="0.25">
      <c r="A96" s="71" t="s">
        <v>41</v>
      </c>
      <c r="C96" s="69"/>
      <c r="D96" s="69"/>
      <c r="E96" s="69"/>
      <c r="F96" s="69"/>
      <c r="G96" s="69"/>
      <c r="H96" s="69"/>
      <c r="I96" s="69"/>
      <c r="J96" s="69"/>
      <c r="K96" s="69"/>
      <c r="L96" s="69"/>
      <c r="M96" s="69"/>
      <c r="N96" s="69"/>
    </row>
    <row r="97" spans="3:14" x14ac:dyDescent="0.25">
      <c r="C97" s="69"/>
      <c r="D97" s="69"/>
      <c r="E97" s="69"/>
      <c r="F97" s="69"/>
      <c r="G97" s="69"/>
      <c r="H97" s="69"/>
      <c r="I97" s="69"/>
      <c r="J97" s="69"/>
      <c r="K97" s="69"/>
      <c r="L97" s="69"/>
      <c r="M97" s="69"/>
      <c r="N97" s="69"/>
    </row>
    <row r="98" spans="3:14" x14ac:dyDescent="0.25">
      <c r="C98" s="69"/>
      <c r="D98" s="69"/>
      <c r="E98" s="69"/>
      <c r="F98" s="69"/>
      <c r="G98" s="69"/>
      <c r="H98" s="69"/>
      <c r="I98" s="69"/>
      <c r="J98" s="69"/>
      <c r="K98" s="69"/>
      <c r="L98" s="69"/>
      <c r="M98" s="69"/>
      <c r="N98" s="69"/>
    </row>
    <row r="99" spans="3:14" x14ac:dyDescent="0.25">
      <c r="C99" s="69"/>
      <c r="D99" s="69"/>
      <c r="E99" s="69"/>
      <c r="F99" s="69"/>
      <c r="G99" s="69"/>
      <c r="H99" s="69"/>
      <c r="I99" s="69"/>
      <c r="J99" s="69"/>
      <c r="K99" s="69"/>
      <c r="L99" s="69"/>
      <c r="M99" s="69"/>
      <c r="N99" s="69"/>
    </row>
    <row r="100" spans="3:14" x14ac:dyDescent="0.25">
      <c r="C100" s="69"/>
      <c r="D100" s="69"/>
      <c r="E100" s="69"/>
      <c r="F100" s="69"/>
      <c r="G100" s="69"/>
      <c r="H100" s="69"/>
      <c r="I100" s="69"/>
      <c r="J100" s="69"/>
      <c r="K100" s="69"/>
      <c r="L100" s="69"/>
      <c r="M100" s="69"/>
      <c r="N100" s="69"/>
    </row>
  </sheetData>
  <autoFilter ref="B1:G123" xr:uid="{0A81C690-5968-40EA-9542-AD00D72632C9}"/>
  <mergeCells count="23">
    <mergeCell ref="A2:A5"/>
    <mergeCell ref="A6:A9"/>
    <mergeCell ref="A10:A13"/>
    <mergeCell ref="A14:A17"/>
    <mergeCell ref="A18:A21"/>
    <mergeCell ref="A42:A45"/>
    <mergeCell ref="A22:A25"/>
    <mergeCell ref="A26:A29"/>
    <mergeCell ref="A30:A33"/>
    <mergeCell ref="A34:A37"/>
    <mergeCell ref="A38:A41"/>
    <mergeCell ref="A90:A93"/>
    <mergeCell ref="A86:A89"/>
    <mergeCell ref="A82:A85"/>
    <mergeCell ref="A78:A81"/>
    <mergeCell ref="A74:A77"/>
    <mergeCell ref="A50:A53"/>
    <mergeCell ref="A46:A49"/>
    <mergeCell ref="A70:A73"/>
    <mergeCell ref="A66:A69"/>
    <mergeCell ref="A62:A65"/>
    <mergeCell ref="A58:A61"/>
    <mergeCell ref="A54:A57"/>
  </mergeCells>
  <conditionalFormatting sqref="A2 A6 A10 A14 A18 A22 A26 A30 A34 A38 A42 A46 A50 A54 A58 A62 A66 A70 A74 A78 A82 A86 A90">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N5 C9:N9 C13:N13 C17:N17 C21:N21 C25:N25 C29:N29 C33:N33 C37:N37 C41:N41 C45:N45 C49:N49 C53:N53 C57:N57 C61:N61 C65:N65 C69:N69 C73:N73 C77:N77 C81:N81 C85:N85 C89:N89 C93:N100">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90" zoomScaleNormal="90" workbookViewId="0">
      <pane xSplit="1" ySplit="1" topLeftCell="B2" activePane="bottomRight" state="frozen"/>
      <selection pane="topRight" activeCell="B1" sqref="B1"/>
      <selection pane="bottomLeft" activeCell="A2" sqref="A2"/>
      <selection pane="bottomRight" activeCell="J1" sqref="J1"/>
    </sheetView>
  </sheetViews>
  <sheetFormatPr baseColWidth="10" defaultColWidth="11.42578125" defaultRowHeight="15" customHeight="1" x14ac:dyDescent="0.25"/>
  <cols>
    <col min="1" max="1" width="28.85546875" style="47" customWidth="1"/>
    <col min="2" max="6" width="15.42578125" style="35" customWidth="1"/>
    <col min="7" max="10" width="15.85546875" style="35" customWidth="1"/>
    <col min="11" max="11" width="21.7109375" style="35" customWidth="1"/>
    <col min="12" max="14" width="15.85546875" style="35" customWidth="1"/>
    <col min="15"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x14ac:dyDescent="0.25">
      <c r="A1" s="32" t="s">
        <v>0</v>
      </c>
      <c r="B1" s="33" t="s">
        <v>1</v>
      </c>
      <c r="C1" s="33" t="s">
        <v>2</v>
      </c>
      <c r="D1" s="65" t="s">
        <v>3</v>
      </c>
      <c r="E1" s="33" t="s">
        <v>4</v>
      </c>
      <c r="F1" s="33" t="s">
        <v>5</v>
      </c>
      <c r="G1" s="33" t="s">
        <v>42</v>
      </c>
      <c r="H1" s="33" t="s">
        <v>7</v>
      </c>
      <c r="I1" s="33" t="s">
        <v>8</v>
      </c>
      <c r="J1" s="33" t="s">
        <v>67</v>
      </c>
      <c r="K1" s="33" t="s">
        <v>9</v>
      </c>
      <c r="L1" s="33" t="s">
        <v>10</v>
      </c>
      <c r="M1" s="33" t="s">
        <v>11</v>
      </c>
      <c r="N1" s="67" t="s">
        <v>43</v>
      </c>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44</v>
      </c>
      <c r="AQ1" s="14" t="s">
        <v>45</v>
      </c>
      <c r="AR1" s="48" t="s">
        <v>46</v>
      </c>
      <c r="AS1" s="48" t="s">
        <v>47</v>
      </c>
      <c r="AT1" s="34" t="s">
        <v>48</v>
      </c>
    </row>
    <row r="2" spans="1:46" x14ac:dyDescent="0.25">
      <c r="A2" s="32" t="s">
        <v>12</v>
      </c>
      <c r="B2" s="21">
        <v>1</v>
      </c>
      <c r="C2" s="21">
        <v>1</v>
      </c>
      <c r="D2" s="21">
        <v>1</v>
      </c>
      <c r="E2" s="21">
        <v>1</v>
      </c>
      <c r="F2" s="21">
        <v>1</v>
      </c>
      <c r="G2" s="21">
        <v>1</v>
      </c>
      <c r="H2" s="21">
        <v>1</v>
      </c>
      <c r="I2" s="21">
        <v>1</v>
      </c>
      <c r="J2" s="21">
        <v>1</v>
      </c>
      <c r="K2" s="21">
        <v>1</v>
      </c>
      <c r="L2" s="21">
        <v>1</v>
      </c>
      <c r="M2" s="21">
        <v>1</v>
      </c>
      <c r="N2" s="22">
        <v>1</v>
      </c>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10</v>
      </c>
      <c r="AQ2" s="16">
        <f>SUMIFS(B2:AO2,$B$103:$AO$103,"X")</f>
        <v>13</v>
      </c>
      <c r="AR2" s="49">
        <v>165.881449</v>
      </c>
      <c r="AS2" s="49">
        <f t="shared" ref="AS2:AS33" si="0">IFERROR(AR2/$AR$102,0)*100</f>
        <v>0.96722287163717136</v>
      </c>
      <c r="AT2" s="7"/>
    </row>
    <row r="3" spans="1:46" x14ac:dyDescent="0.25">
      <c r="A3" s="32" t="s">
        <v>17</v>
      </c>
      <c r="B3" s="21">
        <v>1</v>
      </c>
      <c r="C3" s="21">
        <v>1</v>
      </c>
      <c r="D3" s="21">
        <v>1</v>
      </c>
      <c r="E3" s="21">
        <v>1</v>
      </c>
      <c r="F3" s="21">
        <v>1</v>
      </c>
      <c r="G3" s="21">
        <v>1</v>
      </c>
      <c r="H3" s="21">
        <v>1</v>
      </c>
      <c r="I3" s="21">
        <v>1</v>
      </c>
      <c r="J3" s="21">
        <v>1</v>
      </c>
      <c r="K3" s="21">
        <v>1</v>
      </c>
      <c r="L3" s="21">
        <v>1</v>
      </c>
      <c r="M3" s="21">
        <v>1</v>
      </c>
      <c r="N3" s="22">
        <v>1</v>
      </c>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10</v>
      </c>
      <c r="AQ3" s="16">
        <f t="shared" ref="AQ3:AQ66" si="1">SUMIFS(B3:AO3,$B$103:$AO$103,"X")</f>
        <v>13</v>
      </c>
      <c r="AR3" s="49">
        <v>1616.6557680000001</v>
      </c>
      <c r="AS3" s="49">
        <f t="shared" si="0"/>
        <v>9.4264093049594511</v>
      </c>
      <c r="AT3" s="36"/>
    </row>
    <row r="4" spans="1:46" x14ac:dyDescent="0.25">
      <c r="A4" s="32" t="s">
        <v>18</v>
      </c>
      <c r="B4" s="21">
        <v>1</v>
      </c>
      <c r="C4" s="21">
        <v>1</v>
      </c>
      <c r="D4" s="21">
        <v>1</v>
      </c>
      <c r="E4" s="21">
        <v>1</v>
      </c>
      <c r="F4" s="21">
        <v>1</v>
      </c>
      <c r="G4" s="21">
        <v>1</v>
      </c>
      <c r="H4" s="21">
        <v>1</v>
      </c>
      <c r="I4" s="21">
        <v>1</v>
      </c>
      <c r="J4" s="21">
        <v>1</v>
      </c>
      <c r="K4" s="21">
        <v>1</v>
      </c>
      <c r="L4" s="21">
        <v>1</v>
      </c>
      <c r="M4" s="21">
        <v>1</v>
      </c>
      <c r="N4" s="22">
        <v>1</v>
      </c>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10</v>
      </c>
      <c r="AQ4" s="16">
        <f t="shared" si="1"/>
        <v>13</v>
      </c>
      <c r="AR4" s="49">
        <v>959.47327499999994</v>
      </c>
      <c r="AS4" s="49">
        <f t="shared" si="0"/>
        <v>5.5945043999743538</v>
      </c>
      <c r="AT4" s="36"/>
    </row>
    <row r="5" spans="1:46" x14ac:dyDescent="0.25">
      <c r="A5" s="32" t="s">
        <v>19</v>
      </c>
      <c r="B5" s="21">
        <v>1</v>
      </c>
      <c r="C5" s="21">
        <v>1</v>
      </c>
      <c r="D5" s="21">
        <v>1</v>
      </c>
      <c r="E5" s="21">
        <v>1</v>
      </c>
      <c r="F5" s="21">
        <v>1</v>
      </c>
      <c r="G5" s="21">
        <v>1</v>
      </c>
      <c r="H5" s="21">
        <v>1</v>
      </c>
      <c r="I5" s="21">
        <v>1</v>
      </c>
      <c r="J5" s="21">
        <v>1</v>
      </c>
      <c r="K5" s="21">
        <v>1</v>
      </c>
      <c r="L5" s="21">
        <v>1</v>
      </c>
      <c r="M5" s="21">
        <v>1</v>
      </c>
      <c r="N5" s="22">
        <v>1</v>
      </c>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10</v>
      </c>
      <c r="AQ5" s="16">
        <f t="shared" si="1"/>
        <v>13</v>
      </c>
      <c r="AR5" s="49">
        <v>86.049546000000007</v>
      </c>
      <c r="AS5" s="49">
        <f t="shared" si="0"/>
        <v>0.50173837693686218</v>
      </c>
      <c r="AT5" s="7"/>
    </row>
    <row r="6" spans="1:46" x14ac:dyDescent="0.25">
      <c r="A6" s="32" t="s">
        <v>20</v>
      </c>
      <c r="B6" s="21">
        <v>1</v>
      </c>
      <c r="C6" s="21">
        <v>1</v>
      </c>
      <c r="D6" s="21">
        <v>1</v>
      </c>
      <c r="E6" s="21">
        <v>1</v>
      </c>
      <c r="F6" s="21">
        <v>1</v>
      </c>
      <c r="G6" s="21">
        <v>1</v>
      </c>
      <c r="H6" s="21">
        <v>1</v>
      </c>
      <c r="I6" s="21">
        <v>1</v>
      </c>
      <c r="J6" s="21">
        <v>1</v>
      </c>
      <c r="K6" s="21">
        <v>1</v>
      </c>
      <c r="L6" s="21">
        <v>1</v>
      </c>
      <c r="M6" s="21">
        <v>1</v>
      </c>
      <c r="N6" s="22">
        <v>1</v>
      </c>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10</v>
      </c>
      <c r="AQ6" s="16">
        <f t="shared" si="1"/>
        <v>13</v>
      </c>
      <c r="AR6" s="49">
        <v>2561.8092959999999</v>
      </c>
      <c r="AS6" s="49">
        <f t="shared" si="0"/>
        <v>14.93741801027986</v>
      </c>
      <c r="AT6" s="36"/>
    </row>
    <row r="7" spans="1:46" x14ac:dyDescent="0.25">
      <c r="A7" s="32" t="s">
        <v>21</v>
      </c>
      <c r="B7" s="21">
        <v>1</v>
      </c>
      <c r="C7" s="21">
        <v>1</v>
      </c>
      <c r="D7" s="21">
        <v>1</v>
      </c>
      <c r="E7" s="21">
        <v>1</v>
      </c>
      <c r="F7" s="21">
        <v>1</v>
      </c>
      <c r="G7" s="21">
        <v>1</v>
      </c>
      <c r="H7" s="21">
        <v>1</v>
      </c>
      <c r="I7" s="21">
        <v>1</v>
      </c>
      <c r="J7" s="21">
        <v>1</v>
      </c>
      <c r="K7" s="21">
        <v>1</v>
      </c>
      <c r="L7" s="21">
        <v>1</v>
      </c>
      <c r="M7" s="21">
        <v>1</v>
      </c>
      <c r="N7" s="22">
        <v>1</v>
      </c>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10</v>
      </c>
      <c r="AQ7" s="16">
        <f t="shared" si="1"/>
        <v>13</v>
      </c>
      <c r="AR7" s="49">
        <v>111.95222099999999</v>
      </c>
      <c r="AS7" s="49">
        <f t="shared" si="0"/>
        <v>0.65277190026100651</v>
      </c>
      <c r="AT7" s="36"/>
    </row>
    <row r="8" spans="1:46" x14ac:dyDescent="0.25">
      <c r="A8" s="32" t="s">
        <v>22</v>
      </c>
      <c r="B8" s="21">
        <v>1</v>
      </c>
      <c r="C8" s="21">
        <v>1</v>
      </c>
      <c r="D8" s="21">
        <v>1</v>
      </c>
      <c r="E8" s="21">
        <v>1</v>
      </c>
      <c r="F8" s="21">
        <v>1</v>
      </c>
      <c r="G8" s="21">
        <v>1</v>
      </c>
      <c r="H8" s="21">
        <v>1</v>
      </c>
      <c r="I8" s="21">
        <v>1</v>
      </c>
      <c r="J8" s="21">
        <v>1</v>
      </c>
      <c r="K8" s="21">
        <v>1</v>
      </c>
      <c r="L8" s="21">
        <v>1</v>
      </c>
      <c r="M8" s="21">
        <v>1</v>
      </c>
      <c r="N8" s="22">
        <v>1</v>
      </c>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10</v>
      </c>
      <c r="AQ8" s="16">
        <f t="shared" si="1"/>
        <v>13</v>
      </c>
      <c r="AR8" s="49">
        <v>57.575727999999998</v>
      </c>
      <c r="AS8" s="49">
        <f t="shared" si="0"/>
        <v>0.33571301256694891</v>
      </c>
      <c r="AT8" s="36"/>
    </row>
    <row r="9" spans="1:46" x14ac:dyDescent="0.25">
      <c r="A9" s="32" t="s">
        <v>23</v>
      </c>
      <c r="B9" s="21">
        <v>1</v>
      </c>
      <c r="C9" s="21">
        <v>1</v>
      </c>
      <c r="D9" s="21">
        <v>1</v>
      </c>
      <c r="E9" s="21">
        <v>1</v>
      </c>
      <c r="F9" s="21">
        <v>1</v>
      </c>
      <c r="G9" s="21">
        <v>1</v>
      </c>
      <c r="H9" s="21">
        <v>1</v>
      </c>
      <c r="I9" s="21">
        <v>1</v>
      </c>
      <c r="J9" s="21">
        <v>1</v>
      </c>
      <c r="K9" s="21">
        <v>1</v>
      </c>
      <c r="L9" s="21">
        <v>1</v>
      </c>
      <c r="M9" s="21">
        <v>1</v>
      </c>
      <c r="N9" s="22">
        <v>1</v>
      </c>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10</v>
      </c>
      <c r="AQ9" s="16">
        <f t="shared" si="1"/>
        <v>13</v>
      </c>
      <c r="AR9" s="49">
        <v>680.11421499999994</v>
      </c>
      <c r="AS9" s="49">
        <f t="shared" si="0"/>
        <v>3.9656153719368614</v>
      </c>
      <c r="AT9" s="7"/>
    </row>
    <row r="10" spans="1:46" x14ac:dyDescent="0.25">
      <c r="A10" s="32" t="s">
        <v>24</v>
      </c>
      <c r="B10" s="21">
        <v>1</v>
      </c>
      <c r="C10" s="21">
        <v>1</v>
      </c>
      <c r="D10" s="21">
        <v>1</v>
      </c>
      <c r="E10" s="21">
        <v>1</v>
      </c>
      <c r="F10" s="21">
        <v>1</v>
      </c>
      <c r="G10" s="21">
        <v>1</v>
      </c>
      <c r="H10" s="21">
        <v>1</v>
      </c>
      <c r="I10" s="21">
        <v>1</v>
      </c>
      <c r="J10" s="21">
        <v>1</v>
      </c>
      <c r="K10" s="21">
        <v>1</v>
      </c>
      <c r="L10" s="21">
        <v>1</v>
      </c>
      <c r="M10" s="21">
        <v>1</v>
      </c>
      <c r="N10" s="22">
        <v>0</v>
      </c>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9</v>
      </c>
      <c r="AQ10" s="16">
        <f t="shared" si="1"/>
        <v>12</v>
      </c>
      <c r="AR10" s="49">
        <v>408.366602</v>
      </c>
      <c r="AS10" s="49">
        <f t="shared" si="0"/>
        <v>2.3811072295802882</v>
      </c>
      <c r="AT10" s="7"/>
    </row>
    <row r="11" spans="1:46" x14ac:dyDescent="0.25">
      <c r="A11" s="32" t="s">
        <v>25</v>
      </c>
      <c r="B11" s="21">
        <v>1</v>
      </c>
      <c r="C11" s="21">
        <v>1</v>
      </c>
      <c r="D11" s="21">
        <v>1</v>
      </c>
      <c r="E11" s="21">
        <v>1</v>
      </c>
      <c r="F11" s="21">
        <v>1</v>
      </c>
      <c r="G11" s="21">
        <v>1</v>
      </c>
      <c r="H11" s="21">
        <v>1</v>
      </c>
      <c r="I11" s="21">
        <v>1</v>
      </c>
      <c r="J11" s="21">
        <v>1</v>
      </c>
      <c r="K11" s="21">
        <v>1</v>
      </c>
      <c r="L11" s="21">
        <v>1</v>
      </c>
      <c r="M11" s="21">
        <v>1</v>
      </c>
      <c r="N11" s="22">
        <v>0</v>
      </c>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9</v>
      </c>
      <c r="AQ11" s="16">
        <f t="shared" si="1"/>
        <v>12</v>
      </c>
      <c r="AR11" s="49">
        <v>458.40511199999997</v>
      </c>
      <c r="AS11" s="49">
        <f t="shared" si="0"/>
        <v>2.6728721715096615</v>
      </c>
      <c r="AT11" s="36"/>
    </row>
    <row r="12" spans="1:46" x14ac:dyDescent="0.25">
      <c r="A12" s="32" t="s">
        <v>26</v>
      </c>
      <c r="B12" s="21">
        <v>1</v>
      </c>
      <c r="C12" s="21">
        <v>1</v>
      </c>
      <c r="D12" s="21">
        <v>1</v>
      </c>
      <c r="E12" s="21">
        <v>1</v>
      </c>
      <c r="F12" s="21">
        <v>1</v>
      </c>
      <c r="G12" s="21">
        <v>1</v>
      </c>
      <c r="H12" s="21">
        <v>1</v>
      </c>
      <c r="I12" s="21">
        <v>1</v>
      </c>
      <c r="J12" s="21">
        <v>1</v>
      </c>
      <c r="K12" s="21">
        <v>1</v>
      </c>
      <c r="L12" s="21">
        <v>1</v>
      </c>
      <c r="M12" s="21">
        <v>1</v>
      </c>
      <c r="N12" s="70">
        <v>1</v>
      </c>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10</v>
      </c>
      <c r="AQ12" s="16">
        <f t="shared" si="1"/>
        <v>13</v>
      </c>
      <c r="AR12" s="49">
        <v>5167.6480449999999</v>
      </c>
      <c r="AS12" s="49">
        <f t="shared" si="0"/>
        <v>30.131563305159663</v>
      </c>
      <c r="AT12" s="36"/>
    </row>
    <row r="13" spans="1:46" x14ac:dyDescent="0.25">
      <c r="A13" s="32" t="s">
        <v>27</v>
      </c>
      <c r="B13" s="21">
        <v>1</v>
      </c>
      <c r="C13" s="21">
        <v>1</v>
      </c>
      <c r="D13" s="21">
        <v>1</v>
      </c>
      <c r="E13" s="21">
        <v>0</v>
      </c>
      <c r="F13" s="21">
        <v>1</v>
      </c>
      <c r="G13" s="21">
        <v>0</v>
      </c>
      <c r="H13" s="21">
        <v>1</v>
      </c>
      <c r="I13" s="21">
        <v>1</v>
      </c>
      <c r="J13" s="21">
        <v>1</v>
      </c>
      <c r="K13" s="21">
        <v>1</v>
      </c>
      <c r="L13" s="21">
        <v>1</v>
      </c>
      <c r="M13" s="21">
        <v>1</v>
      </c>
      <c r="N13" s="22">
        <v>1</v>
      </c>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8</v>
      </c>
      <c r="AQ13" s="16">
        <f t="shared" si="1"/>
        <v>11</v>
      </c>
      <c r="AR13" s="49">
        <v>11.32206</v>
      </c>
      <c r="AS13" s="49">
        <f t="shared" si="0"/>
        <v>6.6016757461820536E-2</v>
      </c>
      <c r="AT13" s="7"/>
    </row>
    <row r="14" spans="1:46" x14ac:dyDescent="0.25">
      <c r="A14" s="32" t="s">
        <v>28</v>
      </c>
      <c r="B14" s="21">
        <v>1</v>
      </c>
      <c r="C14" s="21">
        <v>1</v>
      </c>
      <c r="D14" s="21">
        <v>1</v>
      </c>
      <c r="E14" s="21">
        <v>0</v>
      </c>
      <c r="F14" s="21">
        <v>1</v>
      </c>
      <c r="G14" s="21">
        <v>0</v>
      </c>
      <c r="H14" s="21">
        <v>1</v>
      </c>
      <c r="I14" s="21">
        <v>1</v>
      </c>
      <c r="J14" s="21">
        <v>1</v>
      </c>
      <c r="K14" s="21">
        <v>1</v>
      </c>
      <c r="L14" s="21">
        <v>1</v>
      </c>
      <c r="M14" s="21">
        <v>1</v>
      </c>
      <c r="N14" s="22">
        <v>1</v>
      </c>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8</v>
      </c>
      <c r="AQ14" s="16">
        <f t="shared" si="1"/>
        <v>11</v>
      </c>
      <c r="AR14" s="49">
        <v>91.950951000000003</v>
      </c>
      <c r="AS14" s="49">
        <f t="shared" si="0"/>
        <v>0.53614833612882673</v>
      </c>
      <c r="AT14" s="36"/>
    </row>
    <row r="15" spans="1:46" x14ac:dyDescent="0.25">
      <c r="A15" s="32" t="s">
        <v>29</v>
      </c>
      <c r="B15" s="21">
        <v>1</v>
      </c>
      <c r="C15" s="21">
        <v>1</v>
      </c>
      <c r="D15" s="21">
        <v>1</v>
      </c>
      <c r="E15" s="21">
        <v>0</v>
      </c>
      <c r="F15" s="21">
        <v>1</v>
      </c>
      <c r="G15" s="21">
        <v>0</v>
      </c>
      <c r="H15" s="21">
        <v>1</v>
      </c>
      <c r="I15" s="21">
        <v>1</v>
      </c>
      <c r="J15" s="21">
        <v>1</v>
      </c>
      <c r="K15" s="21">
        <v>1</v>
      </c>
      <c r="L15" s="21">
        <v>1</v>
      </c>
      <c r="M15" s="21">
        <v>1</v>
      </c>
      <c r="N15" s="22">
        <v>1</v>
      </c>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8</v>
      </c>
      <c r="AQ15" s="16">
        <f t="shared" si="1"/>
        <v>11</v>
      </c>
      <c r="AR15" s="49">
        <v>29.979265999999999</v>
      </c>
      <c r="AS15" s="49">
        <f t="shared" si="0"/>
        <v>0.17480334253708271</v>
      </c>
      <c r="AT15" s="36"/>
    </row>
    <row r="16" spans="1:46" x14ac:dyDescent="0.25">
      <c r="A16" s="32" t="s">
        <v>30</v>
      </c>
      <c r="B16" s="21">
        <v>1</v>
      </c>
      <c r="C16" s="21">
        <v>1</v>
      </c>
      <c r="D16" s="21">
        <v>1</v>
      </c>
      <c r="E16" s="21">
        <v>0</v>
      </c>
      <c r="F16" s="21">
        <v>1</v>
      </c>
      <c r="G16" s="21">
        <v>0</v>
      </c>
      <c r="H16" s="21">
        <v>1</v>
      </c>
      <c r="I16" s="21">
        <v>1</v>
      </c>
      <c r="J16" s="21">
        <v>1</v>
      </c>
      <c r="K16" s="21">
        <v>1</v>
      </c>
      <c r="L16" s="21">
        <v>1</v>
      </c>
      <c r="M16" s="21">
        <v>1</v>
      </c>
      <c r="N16" s="22">
        <v>1</v>
      </c>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8</v>
      </c>
      <c r="AQ16" s="16">
        <f t="shared" si="1"/>
        <v>11</v>
      </c>
      <c r="AR16" s="49">
        <v>108.51871800000001</v>
      </c>
      <c r="AS16" s="49">
        <f t="shared" si="0"/>
        <v>0.63275180367121342</v>
      </c>
      <c r="AT16" s="7"/>
    </row>
    <row r="17" spans="1:46" x14ac:dyDescent="0.25">
      <c r="A17" s="32" t="s">
        <v>31</v>
      </c>
      <c r="B17" s="21">
        <v>1</v>
      </c>
      <c r="C17" s="21">
        <v>1</v>
      </c>
      <c r="D17" s="21">
        <v>1</v>
      </c>
      <c r="E17" s="21">
        <v>0</v>
      </c>
      <c r="F17" s="21">
        <v>1</v>
      </c>
      <c r="G17" s="21">
        <v>0</v>
      </c>
      <c r="H17" s="21">
        <v>1</v>
      </c>
      <c r="I17" s="21">
        <v>1</v>
      </c>
      <c r="J17" s="21">
        <v>1</v>
      </c>
      <c r="K17" s="21">
        <v>1</v>
      </c>
      <c r="L17" s="21">
        <v>1</v>
      </c>
      <c r="M17" s="21">
        <v>1</v>
      </c>
      <c r="N17" s="22">
        <v>0</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7</v>
      </c>
      <c r="AQ17" s="16">
        <f t="shared" si="1"/>
        <v>10</v>
      </c>
      <c r="AR17" s="49">
        <v>1135.160936</v>
      </c>
      <c r="AS17" s="49">
        <f t="shared" si="0"/>
        <v>6.6189054105034932</v>
      </c>
      <c r="AT17" s="36"/>
    </row>
    <row r="18" spans="1:46" x14ac:dyDescent="0.25">
      <c r="A18" s="32" t="s">
        <v>32</v>
      </c>
      <c r="B18" s="21">
        <v>1</v>
      </c>
      <c r="C18" s="21">
        <v>1</v>
      </c>
      <c r="D18" s="21">
        <v>1</v>
      </c>
      <c r="E18" s="21">
        <v>0</v>
      </c>
      <c r="F18" s="21">
        <v>1</v>
      </c>
      <c r="G18" s="21">
        <v>0</v>
      </c>
      <c r="H18" s="21">
        <v>1</v>
      </c>
      <c r="I18" s="21">
        <v>1</v>
      </c>
      <c r="J18" s="21">
        <v>1</v>
      </c>
      <c r="K18" s="21">
        <v>1</v>
      </c>
      <c r="L18" s="21">
        <v>1</v>
      </c>
      <c r="M18" s="21">
        <v>1</v>
      </c>
      <c r="N18" s="22">
        <v>0</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7</v>
      </c>
      <c r="AQ18" s="16">
        <f t="shared" si="1"/>
        <v>10</v>
      </c>
      <c r="AR18" s="49">
        <v>709.00053400000002</v>
      </c>
      <c r="AS18" s="49">
        <f t="shared" si="0"/>
        <v>4.1340459504170832</v>
      </c>
      <c r="AT18" s="36"/>
    </row>
    <row r="19" spans="1:46" x14ac:dyDescent="0.25">
      <c r="A19" s="32" t="s">
        <v>33</v>
      </c>
      <c r="B19" s="21">
        <v>1</v>
      </c>
      <c r="C19" s="21">
        <v>0</v>
      </c>
      <c r="D19" s="21">
        <v>1</v>
      </c>
      <c r="E19" s="21">
        <v>0</v>
      </c>
      <c r="F19" s="21">
        <v>0</v>
      </c>
      <c r="G19" s="21">
        <v>0</v>
      </c>
      <c r="H19" s="21">
        <v>1</v>
      </c>
      <c r="I19" s="21">
        <v>1</v>
      </c>
      <c r="J19" s="21">
        <v>1</v>
      </c>
      <c r="K19" s="21">
        <v>1</v>
      </c>
      <c r="L19" s="21">
        <v>1</v>
      </c>
      <c r="M19" s="21">
        <v>1</v>
      </c>
      <c r="N19" s="22">
        <v>0</v>
      </c>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6</v>
      </c>
      <c r="AQ19" s="16">
        <f t="shared" si="1"/>
        <v>8</v>
      </c>
      <c r="AR19" s="49">
        <v>1.7788379999999999</v>
      </c>
      <c r="AS19" s="49">
        <f t="shared" si="0"/>
        <v>1.0372062752703122E-2</v>
      </c>
      <c r="AT19" s="36"/>
    </row>
    <row r="20" spans="1:46" x14ac:dyDescent="0.25">
      <c r="A20" s="32" t="s">
        <v>34</v>
      </c>
      <c r="B20" s="21">
        <v>1</v>
      </c>
      <c r="C20" s="21">
        <v>1</v>
      </c>
      <c r="D20" s="21">
        <v>1</v>
      </c>
      <c r="E20" s="70">
        <v>1</v>
      </c>
      <c r="F20" s="21">
        <v>1</v>
      </c>
      <c r="G20" s="21">
        <v>0</v>
      </c>
      <c r="H20" s="21">
        <v>1</v>
      </c>
      <c r="I20" s="21">
        <v>1</v>
      </c>
      <c r="J20" s="21">
        <v>1</v>
      </c>
      <c r="K20" s="21">
        <v>1</v>
      </c>
      <c r="L20" s="21">
        <v>1</v>
      </c>
      <c r="M20" s="21">
        <v>1</v>
      </c>
      <c r="N20" s="22">
        <v>0</v>
      </c>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8</v>
      </c>
      <c r="AQ20" s="16">
        <f t="shared" si="1"/>
        <v>11</v>
      </c>
      <c r="AR20" s="49">
        <v>1087.8508850000001</v>
      </c>
      <c r="AS20" s="49">
        <f t="shared" si="0"/>
        <v>6.3430495890033995</v>
      </c>
      <c r="AT20" s="36" t="s">
        <v>49</v>
      </c>
    </row>
    <row r="21" spans="1:46" x14ac:dyDescent="0.25">
      <c r="A21" s="32" t="s">
        <v>36</v>
      </c>
      <c r="B21" s="21">
        <v>1</v>
      </c>
      <c r="C21" s="21">
        <v>0</v>
      </c>
      <c r="D21" s="21">
        <v>1</v>
      </c>
      <c r="E21" s="21">
        <v>0</v>
      </c>
      <c r="F21" s="21">
        <v>1</v>
      </c>
      <c r="G21" s="21">
        <v>0</v>
      </c>
      <c r="H21" s="21">
        <v>1</v>
      </c>
      <c r="I21" s="21">
        <v>1</v>
      </c>
      <c r="J21" s="21">
        <v>1</v>
      </c>
      <c r="K21" s="21">
        <v>1</v>
      </c>
      <c r="L21" s="21">
        <v>1</v>
      </c>
      <c r="M21" s="21">
        <v>1</v>
      </c>
      <c r="N21" s="22">
        <v>0</v>
      </c>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7</v>
      </c>
      <c r="AQ21" s="16">
        <f t="shared" si="1"/>
        <v>9</v>
      </c>
      <c r="AR21" s="49">
        <v>151.74529699999999</v>
      </c>
      <c r="AS21" s="49">
        <f t="shared" si="0"/>
        <v>0.88479768416886362</v>
      </c>
      <c r="AT21" s="36"/>
    </row>
    <row r="22" spans="1:46" x14ac:dyDescent="0.25">
      <c r="A22" s="32" t="s">
        <v>37</v>
      </c>
      <c r="B22" s="21">
        <v>1</v>
      </c>
      <c r="C22" s="21">
        <v>0</v>
      </c>
      <c r="D22" s="21">
        <v>1</v>
      </c>
      <c r="E22" s="21">
        <v>0</v>
      </c>
      <c r="F22" s="21">
        <v>1</v>
      </c>
      <c r="G22" s="21">
        <v>0</v>
      </c>
      <c r="H22" s="21">
        <v>1</v>
      </c>
      <c r="I22" s="21">
        <v>1</v>
      </c>
      <c r="J22" s="21">
        <v>1</v>
      </c>
      <c r="K22" s="21">
        <v>1</v>
      </c>
      <c r="L22" s="21">
        <v>1</v>
      </c>
      <c r="M22" s="21">
        <v>1</v>
      </c>
      <c r="N22" s="22">
        <v>0</v>
      </c>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7</v>
      </c>
      <c r="AQ22" s="16">
        <f t="shared" si="1"/>
        <v>9</v>
      </c>
      <c r="AR22" s="49">
        <v>227.384636</v>
      </c>
      <c r="AS22" s="49">
        <f t="shared" si="0"/>
        <v>1.3258361433658139</v>
      </c>
      <c r="AT22" s="36"/>
    </row>
    <row r="23" spans="1:46" x14ac:dyDescent="0.25">
      <c r="A23" s="32" t="s">
        <v>38</v>
      </c>
      <c r="B23" s="21">
        <v>1</v>
      </c>
      <c r="C23" s="21">
        <v>0</v>
      </c>
      <c r="D23" s="21">
        <v>1</v>
      </c>
      <c r="E23" s="21">
        <v>0</v>
      </c>
      <c r="F23" s="21">
        <v>0</v>
      </c>
      <c r="G23" s="21">
        <v>0</v>
      </c>
      <c r="H23" s="21">
        <v>1</v>
      </c>
      <c r="I23" s="21">
        <v>1</v>
      </c>
      <c r="J23" s="21">
        <v>1</v>
      </c>
      <c r="K23" s="21">
        <v>1</v>
      </c>
      <c r="L23" s="21">
        <v>1</v>
      </c>
      <c r="M23" s="21">
        <v>1</v>
      </c>
      <c r="N23" s="22">
        <v>0</v>
      </c>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6</v>
      </c>
      <c r="AQ23" s="16">
        <f t="shared" si="1"/>
        <v>8</v>
      </c>
      <c r="AR23" s="49">
        <v>15.417827000000001</v>
      </c>
      <c r="AS23" s="49">
        <f t="shared" si="0"/>
        <v>8.9898388248013883E-2</v>
      </c>
      <c r="AT23" s="36"/>
    </row>
    <row r="24" spans="1:46" x14ac:dyDescent="0.25">
      <c r="A24" s="32" t="s">
        <v>39</v>
      </c>
      <c r="B24" s="21">
        <v>1</v>
      </c>
      <c r="C24" s="21">
        <v>0</v>
      </c>
      <c r="D24" s="21">
        <v>1</v>
      </c>
      <c r="E24" s="21">
        <v>0</v>
      </c>
      <c r="F24" s="21">
        <v>1</v>
      </c>
      <c r="G24" s="21">
        <v>0</v>
      </c>
      <c r="H24" s="21">
        <v>1</v>
      </c>
      <c r="I24" s="21">
        <v>1</v>
      </c>
      <c r="J24" s="21">
        <v>1</v>
      </c>
      <c r="K24" s="21">
        <v>1</v>
      </c>
      <c r="L24" s="21">
        <v>1</v>
      </c>
      <c r="M24" s="21">
        <v>1</v>
      </c>
      <c r="N24" s="22">
        <v>0</v>
      </c>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7</v>
      </c>
      <c r="AQ24" s="16">
        <f t="shared" si="1"/>
        <v>9</v>
      </c>
      <c r="AR24" s="49">
        <v>1306.2406860000001</v>
      </c>
      <c r="AS24" s="49">
        <f t="shared" si="0"/>
        <v>7.6164385769395393</v>
      </c>
      <c r="AT24" s="36"/>
    </row>
    <row r="25" spans="1:46" hidden="1" x14ac:dyDescent="0.25">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9"/>
      <c r="AS25" s="49">
        <f t="shared" si="0"/>
        <v>0</v>
      </c>
      <c r="AT25" s="36"/>
    </row>
    <row r="26" spans="1:46" hidden="1" x14ac:dyDescent="0.25">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9"/>
      <c r="AS26" s="49">
        <f t="shared" si="0"/>
        <v>0</v>
      </c>
      <c r="AT26" s="36"/>
    </row>
    <row r="27" spans="1:46" hidden="1" x14ac:dyDescent="0.25">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9"/>
      <c r="AS27" s="49">
        <f t="shared" si="0"/>
        <v>0</v>
      </c>
      <c r="AT27" s="36"/>
    </row>
    <row r="28" spans="1:46" hidden="1" x14ac:dyDescent="0.25">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9"/>
      <c r="AS28" s="49">
        <f t="shared" si="0"/>
        <v>0</v>
      </c>
      <c r="AT28" s="36"/>
    </row>
    <row r="29" spans="1:46" hidden="1" x14ac:dyDescent="0.25">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x14ac:dyDescent="0.25">
      <c r="A102" s="15" t="s">
        <v>50</v>
      </c>
      <c r="B102" s="19">
        <f>SUM(B2:B101)</f>
        <v>23</v>
      </c>
      <c r="C102" s="19">
        <f t="shared" ref="C102:AO102" si="8">SUM(C2:C101)</f>
        <v>18</v>
      </c>
      <c r="D102" s="19">
        <f t="shared" si="8"/>
        <v>23</v>
      </c>
      <c r="E102" s="19">
        <f t="shared" si="8"/>
        <v>12</v>
      </c>
      <c r="F102" s="19">
        <f t="shared" si="8"/>
        <v>21</v>
      </c>
      <c r="G102" s="19">
        <f t="shared" si="8"/>
        <v>11</v>
      </c>
      <c r="H102" s="19">
        <f t="shared" si="8"/>
        <v>23</v>
      </c>
      <c r="I102" s="19">
        <f t="shared" si="8"/>
        <v>23</v>
      </c>
      <c r="J102" s="19">
        <f t="shared" si="8"/>
        <v>23</v>
      </c>
      <c r="K102" s="19">
        <f t="shared" si="8"/>
        <v>23</v>
      </c>
      <c r="L102" s="19">
        <f t="shared" si="8"/>
        <v>23</v>
      </c>
      <c r="M102" s="19">
        <f t="shared" si="8"/>
        <v>23</v>
      </c>
      <c r="N102" s="19">
        <f t="shared" si="8"/>
        <v>13</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195</v>
      </c>
      <c r="AQ102" s="16">
        <f t="shared" si="5"/>
        <v>259</v>
      </c>
      <c r="AR102" s="50">
        <f>SUM(AR2:AR101)</f>
        <v>17150.281891000002</v>
      </c>
      <c r="AS102" s="50">
        <f>SUM(AS2:AS101)</f>
        <v>100.00000000000001</v>
      </c>
      <c r="AT102" s="36"/>
    </row>
    <row r="103" spans="1:47" x14ac:dyDescent="0.25">
      <c r="A103" s="59" t="s">
        <v>51</v>
      </c>
      <c r="B103" s="59" t="s">
        <v>49</v>
      </c>
      <c r="C103" s="59" t="s">
        <v>49</v>
      </c>
      <c r="D103" s="59" t="s">
        <v>49</v>
      </c>
      <c r="E103" s="59" t="s">
        <v>49</v>
      </c>
      <c r="F103" s="59" t="s">
        <v>49</v>
      </c>
      <c r="G103" s="59" t="s">
        <v>49</v>
      </c>
      <c r="H103" s="59" t="s">
        <v>49</v>
      </c>
      <c r="I103" s="59" t="s">
        <v>49</v>
      </c>
      <c r="J103" s="59" t="s">
        <v>49</v>
      </c>
      <c r="K103" s="59" t="s">
        <v>49</v>
      </c>
      <c r="L103" s="59" t="s">
        <v>49</v>
      </c>
      <c r="M103" s="59" t="s">
        <v>49</v>
      </c>
      <c r="N103" s="59" t="s">
        <v>49</v>
      </c>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52</v>
      </c>
      <c r="B104" s="7"/>
      <c r="C104" s="7"/>
      <c r="D104" s="7"/>
      <c r="E104" s="7"/>
      <c r="F104" s="7"/>
      <c r="G104" s="7"/>
      <c r="H104" s="7" t="s">
        <v>49</v>
      </c>
      <c r="I104" s="7"/>
      <c r="J104" s="7"/>
      <c r="K104" s="7" t="s">
        <v>49</v>
      </c>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x14ac:dyDescent="0.25">
      <c r="A105" s="7" t="s">
        <v>53</v>
      </c>
      <c r="B105" s="7" t="s">
        <v>49</v>
      </c>
      <c r="C105" s="7" t="s">
        <v>49</v>
      </c>
      <c r="D105" s="7" t="s">
        <v>49</v>
      </c>
      <c r="E105" s="7" t="s">
        <v>49</v>
      </c>
      <c r="F105" s="7" t="s">
        <v>49</v>
      </c>
      <c r="G105" s="60" t="s">
        <v>49</v>
      </c>
      <c r="H105" s="60" t="s">
        <v>49</v>
      </c>
      <c r="I105" s="60" t="s">
        <v>49</v>
      </c>
      <c r="J105" s="60" t="s">
        <v>49</v>
      </c>
      <c r="K105" s="60" t="s">
        <v>49</v>
      </c>
      <c r="L105" s="60" t="s">
        <v>49</v>
      </c>
      <c r="M105" s="60" t="s">
        <v>49</v>
      </c>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54</v>
      </c>
      <c r="B106" s="7"/>
      <c r="C106" s="7"/>
      <c r="D106" s="7"/>
      <c r="E106" s="7" t="s">
        <v>49</v>
      </c>
      <c r="F106" s="7" t="s">
        <v>49</v>
      </c>
      <c r="G106" s="60" t="s">
        <v>49</v>
      </c>
      <c r="H106" s="60" t="s">
        <v>49</v>
      </c>
      <c r="I106" s="60" t="s">
        <v>49</v>
      </c>
      <c r="J106" s="60" t="s">
        <v>49</v>
      </c>
      <c r="K106" s="60" t="s">
        <v>49</v>
      </c>
      <c r="L106" s="60" t="s">
        <v>49</v>
      </c>
      <c r="M106" s="60" t="s">
        <v>49</v>
      </c>
      <c r="N106" s="60" t="s">
        <v>49</v>
      </c>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55</v>
      </c>
      <c r="B107" s="7"/>
      <c r="C107" s="7"/>
      <c r="D107" s="7"/>
      <c r="E107" s="7" t="s">
        <v>49</v>
      </c>
      <c r="F107" s="7"/>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56</v>
      </c>
      <c r="B108" s="66" t="s">
        <v>49</v>
      </c>
      <c r="C108" s="7"/>
      <c r="D108" s="7" t="s">
        <v>49</v>
      </c>
      <c r="E108" s="7"/>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57</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58</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59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60</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x14ac:dyDescent="0.25">
      <c r="A114" s="6" t="s">
        <v>61</v>
      </c>
      <c r="B114" s="78" t="s">
        <v>62</v>
      </c>
      <c r="C114" s="79"/>
      <c r="D114" s="79"/>
      <c r="E114" s="79"/>
      <c r="F114" s="79"/>
      <c r="G114" s="79"/>
      <c r="H114" s="79"/>
      <c r="I114" s="79"/>
      <c r="J114" s="79"/>
      <c r="K114" s="79"/>
      <c r="L114" s="79"/>
      <c r="M114" s="79"/>
      <c r="N114" s="79"/>
      <c r="O114" s="79"/>
      <c r="P114" s="79"/>
      <c r="Q114" s="79"/>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x14ac:dyDescent="0.25">
      <c r="L219" s="35" t="s">
        <v>63</v>
      </c>
    </row>
  </sheetData>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M24 O13:AO24 AT16 F25: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C17" sqref="C17"/>
    </sheetView>
  </sheetViews>
  <sheetFormatPr baseColWidth="10" defaultColWidth="11.42578125" defaultRowHeight="15" x14ac:dyDescent="0.25"/>
  <cols>
    <col min="1" max="3" width="28.42578125" style="30" customWidth="1"/>
  </cols>
  <sheetData>
    <row r="1" spans="1:3" x14ac:dyDescent="0.25">
      <c r="A1" s="64" t="s">
        <v>64</v>
      </c>
      <c r="B1" s="64" t="s">
        <v>65</v>
      </c>
      <c r="C1" s="64" t="s">
        <v>66</v>
      </c>
    </row>
    <row r="2" spans="1:3" x14ac:dyDescent="0.25">
      <c r="A2" s="29">
        <v>1</v>
      </c>
      <c r="B2" s="29" t="str" cm="1">
        <f t="array" ref="B2:B14">TRANSPOSE(_xlfn._xlws.FILTER('Aptitud final'!1:1,'Aptitud final'!103:103="X"))</f>
        <v>avicultura_postura</v>
      </c>
      <c r="C2" s="29" t="s">
        <v>17</v>
      </c>
    </row>
    <row r="3" spans="1:3" x14ac:dyDescent="0.25">
      <c r="A3" s="29">
        <f>IF(B3="","",A2+1)</f>
        <v>2</v>
      </c>
      <c r="B3" s="29" t="str">
        <v>ganaderia_leche</v>
      </c>
      <c r="C3" s="29" t="s">
        <v>17</v>
      </c>
    </row>
    <row r="4" spans="1:3" x14ac:dyDescent="0.25">
      <c r="A4" s="29">
        <f t="shared" ref="A4:A67" si="0">IF(B4="","",A3+1)</f>
        <v>3</v>
      </c>
      <c r="B4" s="29" t="str">
        <v>porcicultura_ciclo_completo</v>
      </c>
      <c r="C4" s="29" t="s">
        <v>17</v>
      </c>
    </row>
    <row r="5" spans="1:3" x14ac:dyDescent="0.25">
      <c r="A5" s="29">
        <f t="shared" si="0"/>
        <v>4</v>
      </c>
      <c r="B5" s="29" t="str">
        <v>aguacate_hass</v>
      </c>
      <c r="C5" s="29" t="s">
        <v>17</v>
      </c>
    </row>
    <row r="6" spans="1:3" x14ac:dyDescent="0.25">
      <c r="A6" s="29">
        <f t="shared" si="0"/>
        <v>5</v>
      </c>
      <c r="B6" s="29" t="str">
        <v>fresa</v>
      </c>
      <c r="C6" s="29" t="s">
        <v>17</v>
      </c>
    </row>
    <row r="7" spans="1:3" x14ac:dyDescent="0.25">
      <c r="A7" s="29">
        <f t="shared" si="0"/>
        <v>6</v>
      </c>
      <c r="B7" s="29" t="str">
        <v>frijol_voluble</v>
      </c>
      <c r="C7" s="29" t="s">
        <v>17</v>
      </c>
    </row>
    <row r="8" spans="1:3" x14ac:dyDescent="0.25">
      <c r="A8" s="29">
        <f t="shared" si="0"/>
        <v>7</v>
      </c>
      <c r="B8" s="29" t="str">
        <v>hortensias</v>
      </c>
      <c r="C8" s="29" t="s">
        <v>17</v>
      </c>
    </row>
    <row r="9" spans="1:3" x14ac:dyDescent="0.25">
      <c r="A9" s="29">
        <f t="shared" si="0"/>
        <v>8</v>
      </c>
      <c r="B9" s="29" t="str">
        <v xml:space="preserve">lechuga </v>
      </c>
      <c r="C9" s="29" t="s">
        <v>17</v>
      </c>
    </row>
    <row r="10" spans="1:3" x14ac:dyDescent="0.25">
      <c r="A10" s="29">
        <f t="shared" si="0"/>
        <v>9</v>
      </c>
      <c r="B10" s="29" t="str">
        <v>maiz_tradicional</v>
      </c>
      <c r="C10" s="29" t="s">
        <v>17</v>
      </c>
    </row>
    <row r="11" spans="1:3" x14ac:dyDescent="0.25">
      <c r="A11" s="29">
        <f t="shared" si="0"/>
        <v>10</v>
      </c>
      <c r="B11" s="29" t="str">
        <v>papa</v>
      </c>
      <c r="C11" s="29" t="s">
        <v>17</v>
      </c>
    </row>
    <row r="12" spans="1:3" x14ac:dyDescent="0.25">
      <c r="A12" s="29">
        <f t="shared" si="0"/>
        <v>11</v>
      </c>
      <c r="B12" s="29" t="str">
        <v>tomate_invernadero</v>
      </c>
      <c r="C12" s="29" t="s">
        <v>17</v>
      </c>
    </row>
    <row r="13" spans="1:3" x14ac:dyDescent="0.25">
      <c r="A13" s="29">
        <f t="shared" si="0"/>
        <v>12</v>
      </c>
      <c r="B13" s="29" t="str">
        <v>tomillo</v>
      </c>
      <c r="C13" s="29" t="s">
        <v>17</v>
      </c>
    </row>
    <row r="14" spans="1:3" x14ac:dyDescent="0.25">
      <c r="A14" s="29">
        <f t="shared" si="0"/>
        <v>13</v>
      </c>
      <c r="B14" s="29" t="str">
        <v>cilantro</v>
      </c>
      <c r="C14" s="29" t="s">
        <v>17</v>
      </c>
    </row>
    <row r="15" spans="1:3" x14ac:dyDescent="0.25">
      <c r="A15" s="30" t="str">
        <f t="shared" si="0"/>
        <v/>
      </c>
    </row>
    <row r="16" spans="1:3" x14ac:dyDescent="0.25">
      <c r="A16" s="30" t="str">
        <f t="shared" si="0"/>
        <v/>
      </c>
    </row>
    <row r="17" spans="1:1" x14ac:dyDescent="0.25">
      <c r="A17" s="30" t="str">
        <f t="shared" si="0"/>
        <v/>
      </c>
    </row>
    <row r="18" spans="1:1" x14ac:dyDescent="0.25">
      <c r="A18" s="30" t="str">
        <f>IF(B18="","",A17+1)</f>
        <v/>
      </c>
    </row>
    <row r="19" spans="1:1" x14ac:dyDescent="0.25">
      <c r="A19" s="30" t="str">
        <f>IF(B19="","",A18+1)</f>
        <v/>
      </c>
    </row>
    <row r="20" spans="1:1" x14ac:dyDescent="0.25">
      <c r="A20" s="30" t="str">
        <f>IF(B20="","",A19+1)</f>
        <v/>
      </c>
    </row>
    <row r="21" spans="1:1" x14ac:dyDescent="0.25">
      <c r="A21" s="30" t="str">
        <f>IF(B21="","",A20+1)</f>
        <v/>
      </c>
    </row>
    <row r="22" spans="1:1" x14ac:dyDescent="0.25">
      <c r="A22" s="30" t="str">
        <f t="shared" si="0"/>
        <v/>
      </c>
    </row>
    <row r="23" spans="1:1" x14ac:dyDescent="0.25">
      <c r="A23" s="30" t="str">
        <f t="shared" si="0"/>
        <v/>
      </c>
    </row>
    <row r="24" spans="1:1" x14ac:dyDescent="0.25">
      <c r="A24" s="30" t="str">
        <f t="shared" si="0"/>
        <v/>
      </c>
    </row>
    <row r="25" spans="1:1" x14ac:dyDescent="0.25">
      <c r="A25" s="30" t="str">
        <f t="shared" si="0"/>
        <v/>
      </c>
    </row>
    <row r="26" spans="1:1" x14ac:dyDescent="0.25">
      <c r="A26" s="30" t="str">
        <f t="shared" si="0"/>
        <v/>
      </c>
    </row>
    <row r="27" spans="1:1" x14ac:dyDescent="0.25">
      <c r="A27" s="30" t="str">
        <f t="shared" si="0"/>
        <v/>
      </c>
    </row>
    <row r="28" spans="1:1" x14ac:dyDescent="0.25">
      <c r="A28" s="30" t="str">
        <f t="shared" si="0"/>
        <v/>
      </c>
    </row>
    <row r="29" spans="1:1" x14ac:dyDescent="0.25">
      <c r="A29" s="30" t="str">
        <f t="shared" si="0"/>
        <v/>
      </c>
    </row>
    <row r="30" spans="1:1" x14ac:dyDescent="0.25">
      <c r="A30" s="30" t="str">
        <f t="shared" si="0"/>
        <v/>
      </c>
    </row>
    <row r="31" spans="1:1" x14ac:dyDescent="0.25">
      <c r="A31" s="30" t="str">
        <f t="shared" si="0"/>
        <v/>
      </c>
    </row>
    <row r="32" spans="1:1"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aguacate_criollo</v>
      </c>
      <c r="C4" t="str">
        <v>Aguacate criollo</v>
      </c>
    </row>
    <row r="5" spans="1:3" x14ac:dyDescent="0.25">
      <c r="A5" s="1" t="str">
        <v>agricola</v>
      </c>
      <c r="B5" s="1" t="str">
        <v>aguacate_hass</v>
      </c>
      <c r="C5" t="str">
        <v>Aguacate Hass</v>
      </c>
    </row>
    <row r="6" spans="1:3" x14ac:dyDescent="0.25">
      <c r="A6" s="1" t="str">
        <v>agricola</v>
      </c>
      <c r="B6" s="1" t="str">
        <v>aguacate_papelillo</v>
      </c>
      <c r="C6" t="str">
        <v>Aguacate papelillo</v>
      </c>
    </row>
    <row r="7" spans="1:3" x14ac:dyDescent="0.25">
      <c r="A7" s="1" t="str">
        <v>agricola</v>
      </c>
      <c r="B7" s="1" t="str">
        <v>aguacate_reed</v>
      </c>
      <c r="C7" t="str">
        <v>Aguacate Reed</v>
      </c>
    </row>
    <row r="8" spans="1:3" x14ac:dyDescent="0.25">
      <c r="A8" s="1" t="str">
        <v>agricola</v>
      </c>
      <c r="B8" s="1" t="str">
        <v>ahuyama</v>
      </c>
      <c r="C8" t="str">
        <v>ahuyama</v>
      </c>
    </row>
    <row r="9" spans="1:3" x14ac:dyDescent="0.25">
      <c r="A9" s="1" t="str">
        <v>agricola</v>
      </c>
      <c r="B9" s="1" t="str">
        <v>aji</v>
      </c>
      <c r="C9" t="str">
        <v>ahí</v>
      </c>
    </row>
    <row r="10" spans="1:3" x14ac:dyDescent="0.25">
      <c r="A10" s="1" t="str">
        <v>agricola</v>
      </c>
      <c r="B10" s="1" t="str">
        <v>aji_dulce</v>
      </c>
      <c r="C10" t="str">
        <v>ají dulce</v>
      </c>
    </row>
    <row r="11" spans="1:3" x14ac:dyDescent="0.25">
      <c r="A11" s="1" t="str">
        <v>agricola</v>
      </c>
      <c r="B11" s="1" t="str">
        <v>ajo</v>
      </c>
      <c r="C11" t="str">
        <v>ajo</v>
      </c>
    </row>
    <row r="12" spans="1:3" x14ac:dyDescent="0.25">
      <c r="A12" s="1" t="str">
        <v>agricola</v>
      </c>
      <c r="B12" s="1" t="str">
        <v>ajonjoli</v>
      </c>
      <c r="C12" t="str">
        <v>ajonjolí</v>
      </c>
    </row>
    <row r="13" spans="1:3" x14ac:dyDescent="0.25">
      <c r="A13" s="1" t="str">
        <v>agricola</v>
      </c>
      <c r="B13" s="1" t="str">
        <v>algodon</v>
      </c>
      <c r="C13" t="str">
        <v>algodón</v>
      </c>
    </row>
    <row r="14" spans="1:3" x14ac:dyDescent="0.25">
      <c r="A14" s="1" t="str">
        <v>pecuaria</v>
      </c>
      <c r="B14" s="1" t="str">
        <v>apicultura</v>
      </c>
      <c r="C14" t="str">
        <v>apicultura</v>
      </c>
    </row>
    <row r="15" spans="1:3" x14ac:dyDescent="0.25">
      <c r="A15" s="1" t="str">
        <v>agricola</v>
      </c>
      <c r="B15" s="1" t="str">
        <v>arracacha</v>
      </c>
      <c r="C15" t="str">
        <v>arracacha</v>
      </c>
    </row>
    <row r="16" spans="1:3" x14ac:dyDescent="0.25">
      <c r="A16" s="1" t="str">
        <v>agricola</v>
      </c>
      <c r="B16" s="1" t="str">
        <v>arroz_riego</v>
      </c>
      <c r="C16" t="str">
        <v>arroz riego</v>
      </c>
    </row>
    <row r="17" spans="1:3" x14ac:dyDescent="0.25">
      <c r="A17" s="1" t="str">
        <v>agricola</v>
      </c>
      <c r="B17" s="1" t="str">
        <v>arroz_secano</v>
      </c>
      <c r="C17" t="str">
        <v>arroz secano</v>
      </c>
    </row>
    <row r="18" spans="1:3" x14ac:dyDescent="0.25">
      <c r="A18" s="1" t="str">
        <v>agricola</v>
      </c>
      <c r="B18" s="1" t="str">
        <v>arroz_secano_mecanizado</v>
      </c>
      <c r="C18" t="str">
        <v>arroz secano mecanizado</v>
      </c>
    </row>
    <row r="19" spans="1:3" x14ac:dyDescent="0.25">
      <c r="A19" s="1" t="str">
        <v>agricola</v>
      </c>
      <c r="B19" s="1" t="str">
        <v>arroz_secano_manual</v>
      </c>
      <c r="C19" t="str">
        <v>arroz secano manual</v>
      </c>
    </row>
    <row r="20" spans="1:3" x14ac:dyDescent="0.25">
      <c r="A20" s="1" t="str">
        <v>agricola</v>
      </c>
      <c r="B20" s="1" t="str">
        <v>arveja</v>
      </c>
      <c r="C20" t="str">
        <v>arveja</v>
      </c>
    </row>
    <row r="21" spans="1:3" x14ac:dyDescent="0.25">
      <c r="A21" s="1" t="str">
        <v>agricola</v>
      </c>
      <c r="B21" s="1" t="str">
        <v>asai</v>
      </c>
      <c r="C21" t="str">
        <v>asaí</v>
      </c>
    </row>
    <row r="22" spans="1:3" x14ac:dyDescent="0.25">
      <c r="A22" s="1" t="str">
        <v>agricola</v>
      </c>
      <c r="B22" s="1" t="str">
        <v>asai_platano</v>
      </c>
      <c r="C22" t="str">
        <v>asaí en asocio con plátano</v>
      </c>
    </row>
    <row r="23" spans="1:3" x14ac:dyDescent="0.25">
      <c r="A23" s="1" t="str">
        <v>agricola</v>
      </c>
      <c r="B23" s="1" t="str">
        <v>asai_cacao</v>
      </c>
      <c r="C23" t="str">
        <v>asaí en asocio con cacao</v>
      </c>
    </row>
    <row r="24" spans="1:3" x14ac:dyDescent="0.25">
      <c r="A24" s="1" t="str">
        <v>pecuaria</v>
      </c>
      <c r="B24" s="1" t="str">
        <v>avicultura_engorde</v>
      </c>
      <c r="C24" t="str">
        <v>avicultura de engorde</v>
      </c>
    </row>
    <row r="25" spans="1:3" x14ac:dyDescent="0.25">
      <c r="A25" s="1" t="str">
        <v>pecuaria</v>
      </c>
      <c r="B25" s="1" t="str">
        <v>avicultura_postura</v>
      </c>
      <c r="C25" t="str">
        <v>avicultura de postura</v>
      </c>
    </row>
    <row r="26" spans="1:3" x14ac:dyDescent="0.25">
      <c r="A26" s="1" t="str">
        <v>agricola</v>
      </c>
      <c r="B26" s="1" t="str">
        <v>banano</v>
      </c>
      <c r="C26" t="str">
        <v>banano</v>
      </c>
    </row>
    <row r="27" spans="1:3" x14ac:dyDescent="0.25">
      <c r="A27" s="1" t="str">
        <v>agricola</v>
      </c>
      <c r="B27" s="1" t="str">
        <v>batata</v>
      </c>
      <c r="C27" t="str">
        <v>batata</v>
      </c>
    </row>
    <row r="28" spans="1:3" x14ac:dyDescent="0.25">
      <c r="A28" s="1" t="str">
        <v>agricola</v>
      </c>
      <c r="B28" s="1" t="str">
        <v>berenjena</v>
      </c>
      <c r="C28" t="str">
        <v>berenjena</v>
      </c>
    </row>
    <row r="29" spans="1:3" x14ac:dyDescent="0.25">
      <c r="A29" s="1" t="str">
        <v>agricola</v>
      </c>
      <c r="B29" s="1" t="str">
        <v>bijao</v>
      </c>
      <c r="C29" t="str">
        <v>bijao</v>
      </c>
    </row>
    <row r="30" spans="1:3" x14ac:dyDescent="0.25">
      <c r="A30" s="1" t="str">
        <v>agricola</v>
      </c>
      <c r="B30" s="1" t="str">
        <v>brocoli</v>
      </c>
      <c r="C30" t="str">
        <v>brócoli</v>
      </c>
    </row>
    <row r="31" spans="1:3" x14ac:dyDescent="0.25">
      <c r="A31" s="1" t="str">
        <v>pecuaria</v>
      </c>
      <c r="B31" s="1" t="str">
        <v>bufalos</v>
      </c>
      <c r="C31" t="str">
        <v>búfalos</v>
      </c>
    </row>
    <row r="32" spans="1:3" x14ac:dyDescent="0.25">
      <c r="A32" s="1" t="str">
        <v>agricola</v>
      </c>
      <c r="B32" s="1" t="str">
        <v>cacao</v>
      </c>
      <c r="C32" t="str">
        <v>cacao</v>
      </c>
    </row>
    <row r="33" spans="1:3" x14ac:dyDescent="0.25">
      <c r="A33" s="1" t="str">
        <v>agricola</v>
      </c>
      <c r="B33" s="1" t="str">
        <v>cacao_aguacate_criollo</v>
      </c>
      <c r="C33" t="str">
        <v>cacao en asocio con aguacate criollo</v>
      </c>
    </row>
    <row r="34" spans="1:3" x14ac:dyDescent="0.25">
      <c r="A34" s="1" t="str">
        <v>agricola</v>
      </c>
      <c r="B34" s="1" t="str">
        <v>cacao_aguacate_papelillo</v>
      </c>
      <c r="C34" t="str">
        <v>cacao en asocio con aguacate papelillo</v>
      </c>
    </row>
    <row r="35" spans="1:3" x14ac:dyDescent="0.25">
      <c r="A35" s="1" t="str">
        <v>agricola</v>
      </c>
      <c r="B35" s="1" t="str">
        <v>cacao_banano</v>
      </c>
      <c r="C35" t="str">
        <v>cacao en asocio con banano</v>
      </c>
    </row>
    <row r="36" spans="1:3" x14ac:dyDescent="0.25">
      <c r="A36" s="1" t="str">
        <v>agricola</v>
      </c>
      <c r="B36" s="1" t="str">
        <v>cacao_banano_aguacate</v>
      </c>
      <c r="C36" t="str">
        <v>cacao en asocio con banano y aguacate</v>
      </c>
    </row>
    <row r="37" spans="1:3" x14ac:dyDescent="0.25">
      <c r="A37" s="1" t="str">
        <v>agricola</v>
      </c>
      <c r="B37" s="1" t="str">
        <v>cacao_banano_aguacate_mandarina_naranja</v>
      </c>
      <c r="C37" t="str">
        <v>cacao en asocio con banano,aguacate, mandarina y naranja</v>
      </c>
    </row>
    <row r="38" spans="1:3" x14ac:dyDescent="0.25">
      <c r="A38" s="1" t="str">
        <v>agricola</v>
      </c>
      <c r="B38" s="1" t="str">
        <v>cacao_platano</v>
      </c>
      <c r="C38" t="str">
        <v>cacao en asocio con plátano</v>
      </c>
    </row>
    <row r="39" spans="1:3" x14ac:dyDescent="0.25">
      <c r="A39" s="1" t="str">
        <v>agricola</v>
      </c>
      <c r="B39" s="1" t="str">
        <v>cacao_platano_limon</v>
      </c>
      <c r="C39" t="str">
        <v>cacao plátano limón</v>
      </c>
    </row>
    <row r="40" spans="1:3" x14ac:dyDescent="0.25">
      <c r="A40" s="1" t="str">
        <v>agricola</v>
      </c>
      <c r="B40" s="1" t="str">
        <v>cacao_sombrio</v>
      </c>
      <c r="C40" t="str">
        <v>cacao sombrío</v>
      </c>
    </row>
    <row r="41" spans="1:3" x14ac:dyDescent="0.25">
      <c r="A41" s="1" t="str">
        <v>agricola</v>
      </c>
      <c r="B41" s="1" t="str">
        <v>cachaco</v>
      </c>
      <c r="C41" t="str">
        <v>cachaco</v>
      </c>
    </row>
    <row r="42" spans="1:3" x14ac:dyDescent="0.25">
      <c r="A42" s="1" t="str">
        <v>agricola</v>
      </c>
      <c r="B42" s="1" t="str">
        <v>cafe</v>
      </c>
      <c r="C42" t="str">
        <v>café</v>
      </c>
    </row>
    <row r="43" spans="1:3" x14ac:dyDescent="0.25">
      <c r="A43" s="1" t="str">
        <v>agricola</v>
      </c>
      <c r="B43" s="1" t="str">
        <v>cafe_aguacate</v>
      </c>
      <c r="C43" t="str">
        <v>café en asocio con aguacate</v>
      </c>
    </row>
    <row r="44" spans="1:3" x14ac:dyDescent="0.25">
      <c r="A44" s="1" t="str">
        <v>agricola</v>
      </c>
      <c r="B44" s="1" t="str">
        <v>cafe_frijol_arbustivo</v>
      </c>
      <c r="C44" t="str">
        <v>café en asocio con frijol arbustivo</v>
      </c>
    </row>
    <row r="45" spans="1:3" x14ac:dyDescent="0.25">
      <c r="A45" s="1" t="str">
        <v>agricola</v>
      </c>
      <c r="B45" s="1" t="str">
        <v>cafe_maiz</v>
      </c>
      <c r="C45" t="str">
        <v>café en asocio con maíz</v>
      </c>
    </row>
    <row r="46" spans="1:3" x14ac:dyDescent="0.25">
      <c r="A46" s="1" t="str">
        <v>agricola</v>
      </c>
      <c r="B46" s="1" t="str">
        <v>cafe_platano</v>
      </c>
      <c r="C46" t="str">
        <v>café en asocio con plátano</v>
      </c>
    </row>
    <row r="47" spans="1:3" x14ac:dyDescent="0.25">
      <c r="A47" s="1" t="str">
        <v>agricola</v>
      </c>
      <c r="B47" s="1" t="str">
        <v>cafe_platano_frutales_forestal</v>
      </c>
      <c r="C47" t="str">
        <v>café en asocio con plátano, frutales y sistema forestal</v>
      </c>
    </row>
    <row r="48" spans="1:3" x14ac:dyDescent="0.25">
      <c r="A48" s="1" t="str">
        <v>agricola</v>
      </c>
      <c r="B48" s="1" t="str">
        <v>cafe_sombrio</v>
      </c>
      <c r="C48" t="str">
        <v>Café sombrío</v>
      </c>
    </row>
    <row r="49" spans="1:3" x14ac:dyDescent="0.25">
      <c r="A49" s="1" t="str">
        <v>agricola</v>
      </c>
      <c r="B49" s="1" t="str">
        <v>calabacin</v>
      </c>
      <c r="C49" t="str">
        <v>calabacín</v>
      </c>
    </row>
    <row r="50" spans="1:3" x14ac:dyDescent="0.25">
      <c r="A50" s="1" t="str">
        <v>pecuaria</v>
      </c>
      <c r="B50" s="1" t="str">
        <v>camaron</v>
      </c>
      <c r="C50" t="str">
        <v>camarón</v>
      </c>
    </row>
    <row r="51" spans="1:3" x14ac:dyDescent="0.25">
      <c r="A51" s="1" t="str">
        <v>agricola</v>
      </c>
      <c r="B51" s="1" t="str">
        <v>cana</v>
      </c>
      <c r="C51" t="str">
        <v>caña</v>
      </c>
    </row>
    <row r="52" spans="1:3" x14ac:dyDescent="0.25">
      <c r="A52" s="1" t="str">
        <v>agricola</v>
      </c>
      <c r="B52" s="1" t="str">
        <v>cana_flecha</v>
      </c>
      <c r="C52" t="str">
        <v>caña flecha</v>
      </c>
    </row>
    <row r="53" spans="1:3" x14ac:dyDescent="0.25">
      <c r="A53" s="1" t="str">
        <v>agricola</v>
      </c>
      <c r="B53" s="1" t="str">
        <v>cana_panelera</v>
      </c>
      <c r="C53" t="str">
        <v>caña panelera</v>
      </c>
    </row>
    <row r="54" spans="1:3" x14ac:dyDescent="0.25">
      <c r="A54" s="1" t="str">
        <v>pecuaria</v>
      </c>
      <c r="B54" s="1" t="str">
        <v>caprinos</v>
      </c>
      <c r="C54" t="str">
        <v>caprinos</v>
      </c>
    </row>
    <row r="55" spans="1:3" x14ac:dyDescent="0.25">
      <c r="A55" s="1" t="str">
        <v>agricola</v>
      </c>
      <c r="B55" s="1" t="str">
        <v>caucho</v>
      </c>
      <c r="C55" t="str">
        <v>caucho</v>
      </c>
    </row>
    <row r="56" spans="1:3" x14ac:dyDescent="0.25">
      <c r="A56" s="1" t="str">
        <v>agricola</v>
      </c>
      <c r="B56" s="1" t="str">
        <v>cebolla_bulbo</v>
      </c>
      <c r="C56" t="str">
        <v>cebolla bulbo</v>
      </c>
    </row>
    <row r="57" spans="1:3" x14ac:dyDescent="0.25">
      <c r="A57" s="1" t="str">
        <v>agricola</v>
      </c>
      <c r="B57" s="1" t="str">
        <v>cebolla_junca</v>
      </c>
      <c r="C57" t="str">
        <v>cebolla junca</v>
      </c>
    </row>
    <row r="58" spans="1:3" x14ac:dyDescent="0.25">
      <c r="A58" s="1" t="str">
        <v>agricola</v>
      </c>
      <c r="B58" s="1" t="str">
        <v>cebolla_rama</v>
      </c>
      <c r="C58" t="str">
        <v>cebolla de rama</v>
      </c>
    </row>
    <row r="59" spans="1:3" x14ac:dyDescent="0.25">
      <c r="A59" s="1" t="str">
        <v>agricola</v>
      </c>
      <c r="B59" s="1" t="str">
        <v>chontaduro</v>
      </c>
      <c r="C59" t="str">
        <v>chontaduro</v>
      </c>
    </row>
    <row r="60" spans="1:3" x14ac:dyDescent="0.25">
      <c r="A60" s="1" t="str">
        <v>agricola</v>
      </c>
      <c r="B60" s="1" t="str">
        <v>cilantro</v>
      </c>
      <c r="C60" t="str">
        <v>cilantro</v>
      </c>
    </row>
    <row r="61" spans="1:3" x14ac:dyDescent="0.25">
      <c r="A61" s="1" t="str">
        <v>agricola</v>
      </c>
      <c r="B61" s="1" t="str">
        <v>cilantro_cimarron</v>
      </c>
      <c r="C61" t="str">
        <v>cilantro cimarron</v>
      </c>
    </row>
    <row r="62" spans="1:3" x14ac:dyDescent="0.25">
      <c r="A62" s="1" t="str">
        <v>agricola</v>
      </c>
      <c r="B62" s="1" t="str">
        <v>cilantro_repollo</v>
      </c>
      <c r="C62" t="str">
        <v>cilantro_repollo</v>
      </c>
    </row>
    <row r="63" spans="1:3" x14ac:dyDescent="0.25">
      <c r="A63" s="1" t="str">
        <v>agricola</v>
      </c>
      <c r="B63" s="1" t="str">
        <v>ciruela</v>
      </c>
      <c r="C63" t="str">
        <v>ciruela</v>
      </c>
    </row>
    <row r="64" spans="1:3" x14ac:dyDescent="0.25">
      <c r="A64" s="1" t="str">
        <v>agricola</v>
      </c>
      <c r="B64" s="1" t="str">
        <v>ciruela_castilla</v>
      </c>
      <c r="C64" t="str">
        <v>ciruela castilla</v>
      </c>
    </row>
    <row r="65" spans="1:3" x14ac:dyDescent="0.25">
      <c r="A65" s="1" t="str">
        <v>agricola</v>
      </c>
      <c r="B65" s="1" t="str">
        <v>ciruela_costena</v>
      </c>
      <c r="C65" t="str">
        <v>ciruela costeña</v>
      </c>
    </row>
    <row r="66" spans="1:3" x14ac:dyDescent="0.25">
      <c r="A66" s="1" t="str">
        <v>agricola</v>
      </c>
      <c r="B66" s="1" t="str">
        <v>citricos</v>
      </c>
      <c r="C66" t="str">
        <v>cítricos</v>
      </c>
    </row>
    <row r="67" spans="1:3" x14ac:dyDescent="0.25">
      <c r="A67" s="1" t="str">
        <v>agricola</v>
      </c>
      <c r="B67" s="1" t="str">
        <v>coco</v>
      </c>
      <c r="C67" t="str">
        <v>coco</v>
      </c>
    </row>
    <row r="68" spans="1:3" x14ac:dyDescent="0.25">
      <c r="A68" s="1" t="str">
        <v>pecuaria</v>
      </c>
      <c r="B68" s="1" t="str">
        <v>codornices</v>
      </c>
      <c r="C68" t="str">
        <v>codornices</v>
      </c>
    </row>
    <row r="69" spans="1:3" x14ac:dyDescent="0.25">
      <c r="A69" s="1" t="str">
        <v>agricola</v>
      </c>
      <c r="B69" s="1" t="str">
        <v>coliflor</v>
      </c>
      <c r="C69" t="str">
        <v>coliflor</v>
      </c>
    </row>
    <row r="70" spans="1:3" x14ac:dyDescent="0.25">
      <c r="A70" s="1" t="str">
        <v>pecuaria</v>
      </c>
      <c r="B70" s="1" t="str">
        <v>cunicultura</v>
      </c>
      <c r="C70" t="str">
        <v>cunicultura</v>
      </c>
    </row>
    <row r="71" spans="1:3" x14ac:dyDescent="0.25">
      <c r="A71" s="1" t="str">
        <v>pecuaria</v>
      </c>
      <c r="B71" s="1" t="str">
        <v>cuyicultura</v>
      </c>
      <c r="C71" t="str">
        <v>cuyicultura</v>
      </c>
    </row>
    <row r="72" spans="1:3" x14ac:dyDescent="0.25">
      <c r="A72" s="1" t="str">
        <v>agricola</v>
      </c>
      <c r="B72" s="1" t="str">
        <v>esparrago</v>
      </c>
      <c r="C72" t="str">
        <v>espárrago</v>
      </c>
    </row>
    <row r="73" spans="1:3" x14ac:dyDescent="0.25">
      <c r="A73" s="1" t="str">
        <v>agricola</v>
      </c>
      <c r="B73" s="1" t="str">
        <v>espinaca</v>
      </c>
      <c r="C73" t="str">
        <v>espinaca</v>
      </c>
    </row>
    <row r="74" spans="1:3" x14ac:dyDescent="0.25">
      <c r="A74" s="1" t="str">
        <v>agricola</v>
      </c>
      <c r="B74" s="1" t="str">
        <v>fique</v>
      </c>
      <c r="C74" t="str">
        <v>fique</v>
      </c>
    </row>
    <row r="75" spans="1:3" x14ac:dyDescent="0.25">
      <c r="A75" s="1" t="str">
        <v>agricola</v>
      </c>
      <c r="B75" s="1" t="str">
        <v>fresa</v>
      </c>
      <c r="C75" t="str">
        <v>fresa</v>
      </c>
    </row>
    <row r="76" spans="1:3" x14ac:dyDescent="0.25">
      <c r="A76" s="1" t="str">
        <v>agricola</v>
      </c>
      <c r="B76" s="1" t="str">
        <v>frijol</v>
      </c>
      <c r="C76" t="str">
        <v>frijol</v>
      </c>
    </row>
    <row r="77" spans="1:3" x14ac:dyDescent="0.25">
      <c r="A77" s="1" t="str">
        <v>agricola</v>
      </c>
      <c r="B77" s="1" t="str">
        <v>frijol_arbustivo</v>
      </c>
      <c r="C77" t="str">
        <v>frjiol arbustivo</v>
      </c>
    </row>
    <row r="78" spans="1:3" x14ac:dyDescent="0.25">
      <c r="A78" s="1" t="str">
        <v>agricola</v>
      </c>
      <c r="B78" s="1" t="str">
        <v>frijol_cabeza_negra</v>
      </c>
      <c r="C78" t="str">
        <v>frijol cabeza negra</v>
      </c>
    </row>
    <row r="79" spans="1:3" x14ac:dyDescent="0.25">
      <c r="A79" s="1" t="str">
        <v>agricola</v>
      </c>
      <c r="B79" s="1" t="str">
        <v>frijol_caraota</v>
      </c>
      <c r="C79" t="str">
        <v>frijol caraota</v>
      </c>
    </row>
    <row r="80" spans="1:3" x14ac:dyDescent="0.25">
      <c r="A80" s="1" t="str">
        <v>agricola</v>
      </c>
      <c r="B80" s="1" t="str">
        <v>frijol_caupi</v>
      </c>
      <c r="C80" t="str">
        <v>frijol caupí</v>
      </c>
    </row>
    <row r="81" spans="1:3" x14ac:dyDescent="0.25">
      <c r="A81" s="1" t="str">
        <v>agricola</v>
      </c>
      <c r="B81" s="1" t="str">
        <v>frijol_rosado</v>
      </c>
      <c r="C81" t="str">
        <v>frijol rosado</v>
      </c>
    </row>
    <row r="82" spans="1:3" x14ac:dyDescent="0.25">
      <c r="A82" s="1" t="str">
        <v>agricola</v>
      </c>
      <c r="B82" s="1" t="str">
        <v>frijol_voluble</v>
      </c>
      <c r="C82" t="str">
        <v>frijol voluble</v>
      </c>
    </row>
    <row r="83" spans="1:3" x14ac:dyDescent="0.25">
      <c r="A83" s="1" t="str">
        <v>agricola</v>
      </c>
      <c r="B83" s="1" t="str">
        <v>frijol_zaragoza</v>
      </c>
      <c r="C83" t="str">
        <v>frijol zaragoza</v>
      </c>
    </row>
    <row r="84" spans="1:3" x14ac:dyDescent="0.25">
      <c r="A84" s="1" t="str">
        <v>pecuaria</v>
      </c>
      <c r="B84" s="1" t="str">
        <v>ganaderia_carne</v>
      </c>
      <c r="C84" t="str">
        <v>ganadería de carne</v>
      </c>
    </row>
    <row r="85" spans="1:3" x14ac:dyDescent="0.25">
      <c r="A85" s="1" t="str">
        <v>pecuaria</v>
      </c>
      <c r="B85" s="1" t="str">
        <v>ganaderia_cria</v>
      </c>
      <c r="C85" t="str">
        <v>ganadería de cría</v>
      </c>
    </row>
    <row r="86" spans="1:3" x14ac:dyDescent="0.25">
      <c r="A86" s="1" t="str">
        <v>pecuaria</v>
      </c>
      <c r="B86" s="1" t="str">
        <v>ganaderia_dp</v>
      </c>
      <c r="C86" t="str">
        <v>ganadería doble propósito</v>
      </c>
    </row>
    <row r="87" spans="1:3" x14ac:dyDescent="0.25">
      <c r="A87" s="1" t="str">
        <v>pecuaria</v>
      </c>
      <c r="B87" s="1" t="str">
        <v>ganaderia_leche</v>
      </c>
      <c r="C87" t="str">
        <v>ganadería de leche</v>
      </c>
    </row>
    <row r="88" spans="1:3" x14ac:dyDescent="0.25">
      <c r="A88" s="1" t="str">
        <v>agricola</v>
      </c>
      <c r="B88" s="1" t="str">
        <v>granadilla</v>
      </c>
      <c r="C88" t="str">
        <v>granadilla</v>
      </c>
    </row>
    <row r="89" spans="1:3" x14ac:dyDescent="0.25">
      <c r="A89" s="1" t="str">
        <v>agricola</v>
      </c>
      <c r="B89" s="1" t="str">
        <v>guandul</v>
      </c>
      <c r="C89" t="str">
        <v>guandul</v>
      </c>
    </row>
    <row r="90" spans="1:3" x14ac:dyDescent="0.25">
      <c r="A90" s="1" t="str">
        <v>agricola</v>
      </c>
      <c r="B90" s="1" t="str">
        <v>guayaba</v>
      </c>
      <c r="C90" t="str">
        <v>guayaba</v>
      </c>
    </row>
    <row r="91" spans="1:3" x14ac:dyDescent="0.25">
      <c r="A91" s="1" t="str">
        <v>agricola</v>
      </c>
      <c r="B91" s="1" t="str">
        <v>gulupa</v>
      </c>
      <c r="C91" t="str">
        <v>gulupa</v>
      </c>
    </row>
    <row r="92" spans="1:3" x14ac:dyDescent="0.25">
      <c r="A92" s="1" t="str">
        <v>agricola</v>
      </c>
      <c r="B92" s="1" t="str">
        <v>hierbabuena</v>
      </c>
      <c r="C92" t="str">
        <v>hierbabuena</v>
      </c>
    </row>
    <row r="93" spans="1:3" x14ac:dyDescent="0.25">
      <c r="A93" s="1" t="str">
        <v>agricola</v>
      </c>
      <c r="B93" s="1" t="str">
        <v>hortalizas</v>
      </c>
      <c r="C93" t="str">
        <v>hortalizas</v>
      </c>
    </row>
    <row r="94" spans="1:3" x14ac:dyDescent="0.25">
      <c r="A94" s="1" t="str">
        <v>agricola</v>
      </c>
      <c r="B94" s="1" t="str">
        <v>hortensias</v>
      </c>
      <c r="C94" t="str">
        <v>Hortensias</v>
      </c>
    </row>
    <row r="95" spans="1:3" x14ac:dyDescent="0.25">
      <c r="A95" s="1" t="str">
        <v>agricola</v>
      </c>
      <c r="B95" s="1" t="str">
        <v xml:space="preserve">lechuga </v>
      </c>
      <c r="C95" t="str">
        <v>lechuga</v>
      </c>
    </row>
    <row r="96" spans="1:3" x14ac:dyDescent="0.25">
      <c r="A96" s="1" t="str">
        <v>agricola</v>
      </c>
      <c r="B96" s="1" t="str">
        <v>lechuga_gourmet</v>
      </c>
      <c r="C96" t="str">
        <v>lechuga gourmet</v>
      </c>
    </row>
    <row r="97" spans="1:3" x14ac:dyDescent="0.25">
      <c r="A97" s="1" t="str">
        <v>agricola</v>
      </c>
      <c r="B97" s="1" t="str">
        <v>lechuga_hidroponica</v>
      </c>
      <c r="C97" t="str">
        <v>lechuga hidroponica</v>
      </c>
    </row>
    <row r="98" spans="1:3" x14ac:dyDescent="0.25">
      <c r="A98" s="1" t="str">
        <v>agricola</v>
      </c>
      <c r="B98" s="1" t="str">
        <v>limon</v>
      </c>
      <c r="C98" t="str">
        <v>limón</v>
      </c>
    </row>
    <row r="99" spans="1:3" x14ac:dyDescent="0.25">
      <c r="A99" s="1" t="str">
        <v>agricola</v>
      </c>
      <c r="B99" s="1" t="str">
        <v>limon_castilla</v>
      </c>
      <c r="C99" t="str">
        <v>limón de castilla</v>
      </c>
    </row>
    <row r="100" spans="1:3" x14ac:dyDescent="0.25">
      <c r="A100" s="1" t="str">
        <v>agricola</v>
      </c>
      <c r="B100" s="1" t="str">
        <v>limon_castilla_limon_mandarino</v>
      </c>
      <c r="C100" t="str">
        <v>limón de castilla y limón mandarino</v>
      </c>
    </row>
    <row r="101" spans="1:3" x14ac:dyDescent="0.25">
      <c r="A101" s="1" t="str">
        <v>agricola</v>
      </c>
      <c r="B101" s="1" t="str">
        <v>limon_criollo</v>
      </c>
      <c r="C101" t="str">
        <v>limón criollo</v>
      </c>
    </row>
    <row r="102" spans="1:3" x14ac:dyDescent="0.25">
      <c r="A102" s="1" t="str">
        <v>agricola</v>
      </c>
      <c r="B102" s="1" t="str">
        <v>limon_mandarina</v>
      </c>
      <c r="C102" t="str">
        <v xml:space="preserve">limón en asocio con mandarina </v>
      </c>
    </row>
    <row r="103" spans="1:3" x14ac:dyDescent="0.25">
      <c r="A103" s="1" t="str">
        <v>agricola</v>
      </c>
      <c r="B103" s="1" t="str">
        <v>limon_mandarino</v>
      </c>
      <c r="C103" t="str">
        <v>limón mandarino</v>
      </c>
    </row>
    <row r="104" spans="1:3" x14ac:dyDescent="0.25">
      <c r="A104" s="1" t="str">
        <v>agricola</v>
      </c>
      <c r="B104" s="1" t="str">
        <v>limon_tahiti</v>
      </c>
      <c r="C104" t="str">
        <v>limón Tahití</v>
      </c>
    </row>
    <row r="105" spans="1:3" x14ac:dyDescent="0.25">
      <c r="A105" s="1" t="str">
        <v>agricola</v>
      </c>
      <c r="B105" s="1" t="str">
        <v>lulo</v>
      </c>
      <c r="C105" t="str">
        <v>lulo</v>
      </c>
    </row>
    <row r="106" spans="1:3" x14ac:dyDescent="0.25">
      <c r="A106" s="1" t="str">
        <v>agricola</v>
      </c>
      <c r="B106" s="1" t="str">
        <v>maiz</v>
      </c>
      <c r="C106" t="str">
        <v>maíz</v>
      </c>
    </row>
    <row r="107" spans="1:3" x14ac:dyDescent="0.25">
      <c r="A107" s="1" t="str">
        <v>agricola</v>
      </c>
      <c r="B107" s="1" t="str">
        <v>maiz amarillo</v>
      </c>
      <c r="C107" t="str">
        <v>maíz amarillo</v>
      </c>
    </row>
    <row r="108" spans="1:3" x14ac:dyDescent="0.25">
      <c r="A108" s="1" t="str">
        <v>agricola</v>
      </c>
      <c r="B108" s="1" t="str">
        <v>maiz puya</v>
      </c>
      <c r="C108" t="str">
        <v>maíz puya</v>
      </c>
    </row>
    <row r="109" spans="1:3" x14ac:dyDescent="0.25">
      <c r="A109" s="1" t="str">
        <v>agricola</v>
      </c>
      <c r="B109" s="1" t="str">
        <v>maiz_amarillo</v>
      </c>
      <c r="C109" t="str">
        <v xml:space="preserve">Maíz amarillo </v>
      </c>
    </row>
    <row r="110" spans="1:3" x14ac:dyDescent="0.25">
      <c r="A110" s="1" t="str">
        <v>agricola</v>
      </c>
      <c r="B110" s="1" t="str">
        <v>maiz_amarillo_tradicional</v>
      </c>
      <c r="C110" t="str">
        <v>maíz amarillo  tradicional</v>
      </c>
    </row>
    <row r="111" spans="1:3" x14ac:dyDescent="0.25">
      <c r="A111" s="1" t="str">
        <v>agricola</v>
      </c>
      <c r="B111" s="1" t="str">
        <v>maiz_amarillo_tecnificado</v>
      </c>
      <c r="C111" t="str">
        <v>maíz amarillo  tecnificado</v>
      </c>
    </row>
    <row r="112" spans="1:3" x14ac:dyDescent="0.25">
      <c r="A112" s="1" t="str">
        <v>agricola</v>
      </c>
      <c r="B112" s="1" t="str">
        <v>maiz_blanco</v>
      </c>
      <c r="C112" t="str">
        <v>Maíz blanco tradicional</v>
      </c>
    </row>
    <row r="113" spans="1:3" x14ac:dyDescent="0.25">
      <c r="A113" s="1" t="str">
        <v>agricola</v>
      </c>
      <c r="B113" s="1" t="str">
        <v>maiz_blanco_tradicional</v>
      </c>
      <c r="C113" t="str">
        <v>maíz blanco tradicional</v>
      </c>
    </row>
    <row r="114" spans="1:3" x14ac:dyDescent="0.25">
      <c r="A114" s="1" t="str">
        <v>agricola</v>
      </c>
      <c r="B114" s="1" t="str">
        <v>maiz_blanco_tecnificado</v>
      </c>
      <c r="C114" t="str">
        <v>maíz blanco tecnificado</v>
      </c>
    </row>
    <row r="115" spans="1:3" x14ac:dyDescent="0.25">
      <c r="A115" s="1" t="str">
        <v>agricola</v>
      </c>
      <c r="B115" s="1" t="str">
        <v>maiz_puya</v>
      </c>
      <c r="C115" t="str">
        <v>maíz puya</v>
      </c>
    </row>
    <row r="116" spans="1:3" x14ac:dyDescent="0.25">
      <c r="A116" s="1" t="str">
        <v>agricola</v>
      </c>
      <c r="B116" s="1" t="str">
        <v>maiz_tecnificado</v>
      </c>
      <c r="C116" t="str">
        <v>maíz tecnificado</v>
      </c>
    </row>
    <row r="117" spans="1:3" x14ac:dyDescent="0.25">
      <c r="A117" s="1" t="str">
        <v>agricola</v>
      </c>
      <c r="B117" s="1" t="str">
        <v>maiz_tradicional</v>
      </c>
      <c r="C117" t="str">
        <v>maíz tradicional</v>
      </c>
    </row>
    <row r="118" spans="1:3" x14ac:dyDescent="0.25">
      <c r="A118" s="1" t="str">
        <v>agricola</v>
      </c>
      <c r="B118" s="1" t="str">
        <v>malanga</v>
      </c>
      <c r="C118" t="str">
        <v>malanga</v>
      </c>
    </row>
    <row r="119" spans="1:3" x14ac:dyDescent="0.25">
      <c r="A119" s="1" t="str">
        <v>agricola</v>
      </c>
      <c r="B119" s="1" t="str">
        <v>mamoncillo</v>
      </c>
      <c r="C119" t="str">
        <v>mamoncillo</v>
      </c>
    </row>
    <row r="120" spans="1:3" x14ac:dyDescent="0.25">
      <c r="A120" s="1" t="str">
        <v>agricola</v>
      </c>
      <c r="B120" s="1" t="str">
        <v>mandarina</v>
      </c>
      <c r="C120" t="str">
        <v>mandarina</v>
      </c>
    </row>
    <row r="121" spans="1:3" x14ac:dyDescent="0.25">
      <c r="A121" s="1" t="str">
        <v>agricola</v>
      </c>
      <c r="B121" s="1" t="str">
        <v>mango</v>
      </c>
      <c r="C121" t="str">
        <v>mango</v>
      </c>
    </row>
    <row r="122" spans="1:3" x14ac:dyDescent="0.25">
      <c r="A122" s="1" t="str">
        <v>agricola</v>
      </c>
      <c r="B122" s="1" t="str">
        <v>mango_hilaza</v>
      </c>
      <c r="C122" t="str">
        <v>mango hilaza</v>
      </c>
    </row>
    <row r="123" spans="1:3" x14ac:dyDescent="0.25">
      <c r="A123" s="1" t="str">
        <v>agricola</v>
      </c>
      <c r="B123" s="1" t="str">
        <v>mango_keitt</v>
      </c>
      <c r="C123" t="str">
        <v>mango keitt</v>
      </c>
    </row>
    <row r="124" spans="1:3" x14ac:dyDescent="0.25">
      <c r="A124" s="1" t="str">
        <v>agricola</v>
      </c>
      <c r="B124" s="1" t="str">
        <v>mango_tommy</v>
      </c>
      <c r="C124" t="str">
        <v>mango tommy</v>
      </c>
    </row>
    <row r="125" spans="1:3" x14ac:dyDescent="0.25">
      <c r="A125" s="1" t="str">
        <v>agricola</v>
      </c>
      <c r="B125" s="1" t="str">
        <v>manzanilla</v>
      </c>
      <c r="C125" t="str">
        <v>manzanilla</v>
      </c>
    </row>
    <row r="126" spans="1:3" x14ac:dyDescent="0.25">
      <c r="A126" s="1" t="str">
        <v>agricola</v>
      </c>
      <c r="B126" s="1" t="str">
        <v>maracuya</v>
      </c>
      <c r="C126" t="str">
        <v>maracuyá</v>
      </c>
    </row>
    <row r="127" spans="1:3" x14ac:dyDescent="0.25">
      <c r="A127" s="1" t="str">
        <v>agricola</v>
      </c>
      <c r="B127" s="1" t="str">
        <v>melon</v>
      </c>
      <c r="C127" t="str">
        <v xml:space="preserve">melón </v>
      </c>
    </row>
    <row r="128" spans="1:3" x14ac:dyDescent="0.25">
      <c r="A128" s="1" t="str">
        <v>agricola</v>
      </c>
      <c r="B128" s="1" t="str">
        <v>mora</v>
      </c>
      <c r="C128" t="str">
        <v>mora</v>
      </c>
    </row>
    <row r="129" spans="1:3" x14ac:dyDescent="0.25">
      <c r="A129" s="1" t="str">
        <v>agricola</v>
      </c>
      <c r="B129" s="1" t="str">
        <v>name</v>
      </c>
      <c r="C129" t="str">
        <v>ñame</v>
      </c>
    </row>
    <row r="130" spans="1:3" x14ac:dyDescent="0.25">
      <c r="A130" s="1" t="str">
        <v>agricola</v>
      </c>
      <c r="B130" s="1" t="str">
        <v>name_diamante</v>
      </c>
      <c r="C130" t="str">
        <v>ñame diamante</v>
      </c>
    </row>
    <row r="131" spans="1:3" x14ac:dyDescent="0.25">
      <c r="A131" s="1" t="str">
        <v>agricola</v>
      </c>
      <c r="B131" s="1" t="str">
        <v>name_espino</v>
      </c>
      <c r="C131" t="str">
        <v>ñame espino</v>
      </c>
    </row>
    <row r="132" spans="1:3" x14ac:dyDescent="0.25">
      <c r="A132" s="1" t="str">
        <v>agricola</v>
      </c>
      <c r="B132" s="1" t="str">
        <v>naranja</v>
      </c>
      <c r="C132" t="str">
        <v>naranja</v>
      </c>
    </row>
    <row r="133" spans="1:3" x14ac:dyDescent="0.25">
      <c r="A133" s="1" t="str">
        <v>agricola</v>
      </c>
      <c r="B133" s="1" t="str">
        <v>naranja_valencia</v>
      </c>
      <c r="C133" t="str">
        <v>naranja valencia</v>
      </c>
    </row>
    <row r="134" spans="1:3" x14ac:dyDescent="0.25">
      <c r="A134" s="1" t="str">
        <v>pecuaria</v>
      </c>
      <c r="B134" s="1" t="str">
        <v>ovinos</v>
      </c>
      <c r="C134" t="str">
        <v>ovinos</v>
      </c>
    </row>
    <row r="135" spans="1:3" x14ac:dyDescent="0.25">
      <c r="A135" s="1" t="str">
        <v>agricola</v>
      </c>
      <c r="B135" s="1" t="str">
        <v>palma_aceite</v>
      </c>
      <c r="C135" t="str">
        <v>palma de aceite</v>
      </c>
    </row>
    <row r="136" spans="1:3" x14ac:dyDescent="0.25">
      <c r="A136" s="1" t="str">
        <v>agricola</v>
      </c>
      <c r="B136" s="1" t="str">
        <v>papa</v>
      </c>
      <c r="C136" t="str">
        <v>papa</v>
      </c>
    </row>
    <row r="137" spans="1:3" x14ac:dyDescent="0.25">
      <c r="A137" s="1" t="str">
        <v>agricola</v>
      </c>
      <c r="B137" s="1" t="str">
        <v>papa_criolla</v>
      </c>
      <c r="C137" t="str">
        <v>papa criolla</v>
      </c>
    </row>
    <row r="138" spans="1:3" x14ac:dyDescent="0.25">
      <c r="A138" s="1" t="str">
        <v>agricola</v>
      </c>
      <c r="B138" s="1" t="str">
        <v>papaya</v>
      </c>
      <c r="C138" t="str">
        <v>papaya</v>
      </c>
    </row>
    <row r="139" spans="1:3" x14ac:dyDescent="0.25">
      <c r="A139" s="1" t="str">
        <v>agricola</v>
      </c>
      <c r="B139" s="1" t="str">
        <v>patilla</v>
      </c>
      <c r="C139" t="str">
        <v>patilla</v>
      </c>
    </row>
    <row r="140" spans="1:3" x14ac:dyDescent="0.25">
      <c r="A140" s="1" t="str">
        <v>agricola</v>
      </c>
      <c r="B140" s="1" t="str">
        <v>patilla_melon</v>
      </c>
      <c r="C140" t="str">
        <v>patilla en asocio con melón</v>
      </c>
    </row>
    <row r="141" spans="1:3" x14ac:dyDescent="0.25">
      <c r="A141" s="1" t="str">
        <v>agricola</v>
      </c>
      <c r="B141" s="1" t="str">
        <v>pepino_guiso</v>
      </c>
      <c r="C141" t="str">
        <v>pepino guiso</v>
      </c>
    </row>
    <row r="142" spans="1:3" x14ac:dyDescent="0.25">
      <c r="A142" s="1" t="str">
        <v>pecuaria</v>
      </c>
      <c r="B142" s="1" t="str">
        <v>piangua</v>
      </c>
      <c r="C142" t="str">
        <v>piangua</v>
      </c>
    </row>
    <row r="143" spans="1:3" x14ac:dyDescent="0.25">
      <c r="A143" s="1" t="str">
        <v>agricola</v>
      </c>
      <c r="B143" s="1" t="str">
        <v>pimenton</v>
      </c>
      <c r="C143" t="str">
        <v>pimentón</v>
      </c>
    </row>
    <row r="144" spans="1:3" x14ac:dyDescent="0.25">
      <c r="A144" s="1" t="str">
        <v>agricola</v>
      </c>
      <c r="B144" s="1" t="str">
        <v>pimienta</v>
      </c>
      <c r="C144" t="str">
        <v>pimienta</v>
      </c>
    </row>
    <row r="145" spans="1:3" x14ac:dyDescent="0.25">
      <c r="A145" s="1" t="str">
        <v>agricola</v>
      </c>
      <c r="B145" s="1" t="str">
        <v>pimientos</v>
      </c>
      <c r="C145" t="str">
        <v>pimientos</v>
      </c>
    </row>
    <row r="146" spans="1:3" x14ac:dyDescent="0.25">
      <c r="A146" s="1" t="str">
        <v>agricola</v>
      </c>
      <c r="B146" s="1" t="str">
        <v>pina</v>
      </c>
      <c r="C146" t="str">
        <v>piña</v>
      </c>
    </row>
    <row r="147" spans="1:3" x14ac:dyDescent="0.25">
      <c r="A147" s="1" t="str">
        <v>pecuaria</v>
      </c>
      <c r="B147" s="1" t="str">
        <v>piscicultura_bocachico</v>
      </c>
      <c r="C147" t="str">
        <v>piscicultura</v>
      </c>
    </row>
    <row r="148" spans="1:3" x14ac:dyDescent="0.25">
      <c r="A148" s="1" t="str">
        <v>pecuaria</v>
      </c>
      <c r="B148" s="1" t="str">
        <v>piscicultura_cachama</v>
      </c>
      <c r="C148" t="str">
        <v>piscicultura cachama</v>
      </c>
    </row>
    <row r="149" spans="1:3" x14ac:dyDescent="0.25">
      <c r="A149" s="1" t="str">
        <v>pecuaria</v>
      </c>
      <c r="B149" s="1" t="str">
        <v>piscicultura_cachama_bocachico</v>
      </c>
      <c r="C149" t="str">
        <v>piscicultura cachama bocachico</v>
      </c>
    </row>
    <row r="150" spans="1:3" x14ac:dyDescent="0.25">
      <c r="A150" s="1" t="str">
        <v>pecuaria</v>
      </c>
      <c r="B150" s="1" t="str">
        <v>piscicultura_tilapia</v>
      </c>
      <c r="C150" t="str">
        <v>piscicultura tilapia</v>
      </c>
    </row>
    <row r="151" spans="1:3" x14ac:dyDescent="0.25">
      <c r="A151" s="1" t="str">
        <v>pecuaria</v>
      </c>
      <c r="B151" s="1" t="str">
        <v>piscicultura_tilapia_bocachico</v>
      </c>
      <c r="C151" t="str">
        <v>piscicultura tilapia y bocachico</v>
      </c>
    </row>
    <row r="152" spans="1:3" x14ac:dyDescent="0.25">
      <c r="A152" s="1" t="str">
        <v>pecuaria</v>
      </c>
      <c r="B152" s="1" t="str">
        <v>piscicultura_tilapia_cachama</v>
      </c>
      <c r="C152" t="str">
        <v>piscicultura tilapia y cachama</v>
      </c>
    </row>
    <row r="153" spans="1:3" x14ac:dyDescent="0.25">
      <c r="A153" s="1" t="str">
        <v>pecuaria</v>
      </c>
      <c r="B153" s="1" t="str">
        <v>piscicultura_cachama_mojarra</v>
      </c>
      <c r="C153" t="str">
        <v>piscicultura cachama y mojarra</v>
      </c>
    </row>
    <row r="154" spans="1:3" x14ac:dyDescent="0.25">
      <c r="A154" s="1" t="str">
        <v>pecuaria</v>
      </c>
      <c r="B154" s="1" t="str">
        <v>piscicultura_trucha</v>
      </c>
      <c r="C154" t="str">
        <v>piscicultura trucha</v>
      </c>
    </row>
    <row r="155" spans="1:3" x14ac:dyDescent="0.25">
      <c r="A155" s="1" t="str">
        <v>agricola</v>
      </c>
      <c r="B155" s="1" t="str">
        <v>platano</v>
      </c>
      <c r="C155" t="str">
        <v>plátano</v>
      </c>
    </row>
    <row r="156" spans="1:3" x14ac:dyDescent="0.25">
      <c r="A156" s="1" t="str">
        <v>agricola</v>
      </c>
      <c r="B156" s="1" t="str">
        <v>platano_harton</v>
      </c>
      <c r="C156" t="str">
        <v>plátano hartón</v>
      </c>
    </row>
    <row r="157" spans="1:3" x14ac:dyDescent="0.25">
      <c r="A157" s="1" t="str">
        <v>pecuaria</v>
      </c>
      <c r="B157" s="1" t="str">
        <v>porcicultura_ceba</v>
      </c>
      <c r="C157" t="str">
        <v>porcicultura de ceba</v>
      </c>
    </row>
    <row r="158" spans="1:3" x14ac:dyDescent="0.25">
      <c r="A158" s="1" t="str">
        <v>pecuaria</v>
      </c>
      <c r="B158" s="1" t="str">
        <v>porcicultura_ciclo_completo</v>
      </c>
      <c r="C158" t="str">
        <v>porcicultura de ciclo completo</v>
      </c>
    </row>
    <row r="159" spans="1:3" x14ac:dyDescent="0.25">
      <c r="A159" s="1" t="str">
        <v>pecuaria</v>
      </c>
      <c r="B159" s="1" t="str">
        <v>porcicultura_cria</v>
      </c>
      <c r="C159" t="str">
        <v>porcicultura de cría</v>
      </c>
    </row>
    <row r="160" spans="1:3" x14ac:dyDescent="0.25">
      <c r="A160" s="1" t="str">
        <v>pecuaria</v>
      </c>
      <c r="B160" s="1" t="str">
        <v>porcicultura_cria_levante</v>
      </c>
      <c r="C160" t="str">
        <v>porcicultura de cría y levante</v>
      </c>
    </row>
    <row r="161" spans="1:3" x14ac:dyDescent="0.25">
      <c r="A161" s="1" t="str">
        <v>agricola</v>
      </c>
      <c r="B161" s="1" t="str">
        <v>rambutan</v>
      </c>
      <c r="C161" t="str">
        <v>rambutan</v>
      </c>
    </row>
    <row r="162" spans="1:3" x14ac:dyDescent="0.25">
      <c r="A162" s="1" t="str">
        <v>agricola</v>
      </c>
      <c r="B162" s="1" t="str">
        <v>remolacha</v>
      </c>
      <c r="C162" t="str">
        <v>remolacha</v>
      </c>
    </row>
    <row r="163" spans="1:3" x14ac:dyDescent="0.25">
      <c r="A163" s="1" t="str">
        <v>agricola</v>
      </c>
      <c r="B163" s="1" t="str">
        <v>repollo</v>
      </c>
      <c r="C163" t="str">
        <v>repollo</v>
      </c>
    </row>
    <row r="164" spans="1:3" x14ac:dyDescent="0.25">
      <c r="A164" s="1" t="str">
        <v>agricola</v>
      </c>
      <c r="B164" s="1" t="str">
        <v>romero</v>
      </c>
      <c r="C164" t="str">
        <v>romero</v>
      </c>
    </row>
    <row r="165" spans="1:3" x14ac:dyDescent="0.25">
      <c r="A165" s="1" t="str">
        <v>agricola</v>
      </c>
      <c r="B165" s="1" t="str">
        <v>sacha_inchi</v>
      </c>
      <c r="C165" t="str">
        <v>sacha inchi</v>
      </c>
    </row>
    <row r="166" spans="1:3" x14ac:dyDescent="0.25">
      <c r="A166" s="1" t="str">
        <v>agricola</v>
      </c>
      <c r="B166" s="1" t="str">
        <v>sorgo</v>
      </c>
      <c r="C166" t="str">
        <v>sorgo</v>
      </c>
    </row>
    <row r="167" spans="1:3" x14ac:dyDescent="0.25">
      <c r="A167" s="1" t="str">
        <v>agricola</v>
      </c>
      <c r="B167" s="1" t="str">
        <v>soya</v>
      </c>
      <c r="C167" t="str">
        <v>soya</v>
      </c>
    </row>
    <row r="168" spans="1:3" x14ac:dyDescent="0.25">
      <c r="A168" s="1" t="str">
        <v>agricola</v>
      </c>
      <c r="B168" s="1" t="str">
        <v>stevia</v>
      </c>
      <c r="C168" t="str">
        <v>stevia</v>
      </c>
    </row>
    <row r="169" spans="1:3" x14ac:dyDescent="0.25">
      <c r="A169" s="1" t="str">
        <v>agricola</v>
      </c>
      <c r="B169" s="1" t="str">
        <v>tabaco</v>
      </c>
      <c r="C169" t="str">
        <v>tabaco</v>
      </c>
    </row>
    <row r="170" spans="1:3" x14ac:dyDescent="0.25">
      <c r="A170" s="1" t="str">
        <v>agricola</v>
      </c>
      <c r="B170" s="1" t="str">
        <v>tomate_arbol</v>
      </c>
      <c r="C170" t="str">
        <v>tomate de árbol</v>
      </c>
    </row>
    <row r="171" spans="1:3" x14ac:dyDescent="0.25">
      <c r="A171" s="1" t="str">
        <v>agricola</v>
      </c>
      <c r="B171" s="1" t="str">
        <v>tomate_cherry</v>
      </c>
      <c r="C171" t="str">
        <v>tomate cherry</v>
      </c>
    </row>
    <row r="172" spans="1:3" x14ac:dyDescent="0.25">
      <c r="A172" s="1" t="str">
        <v>agricola</v>
      </c>
      <c r="B172" s="1" t="str">
        <v>tomate_invernadero</v>
      </c>
      <c r="C172" t="str">
        <v>tomate de invernadero</v>
      </c>
    </row>
    <row r="173" spans="1:3" x14ac:dyDescent="0.25">
      <c r="A173" s="1" t="str">
        <v>agricola</v>
      </c>
      <c r="B173" s="1" t="str">
        <v>tomate_mesa</v>
      </c>
      <c r="C173" t="str">
        <v>tomate de mesa</v>
      </c>
    </row>
    <row r="174" spans="1:3" x14ac:dyDescent="0.25">
      <c r="A174" s="1" t="str">
        <v>agricola</v>
      </c>
      <c r="B174" s="1" t="str">
        <v>tomillo</v>
      </c>
      <c r="C174" t="str">
        <v>tomillo</v>
      </c>
    </row>
    <row r="175" spans="1:3" x14ac:dyDescent="0.25">
      <c r="A175" s="1" t="str">
        <v>agricola</v>
      </c>
      <c r="B175" s="1" t="str">
        <v>uchuva</v>
      </c>
      <c r="C175" t="str">
        <v>uchuva</v>
      </c>
    </row>
    <row r="176" spans="1:3" x14ac:dyDescent="0.25">
      <c r="A176" s="1" t="str">
        <v>agricola</v>
      </c>
      <c r="B176" s="1" t="str">
        <v>uva</v>
      </c>
      <c r="C176" t="str">
        <v>uva</v>
      </c>
    </row>
    <row r="177" spans="1:3" x14ac:dyDescent="0.25">
      <c r="A177" s="1" t="str">
        <v>agricola</v>
      </c>
      <c r="B177" s="1" t="str">
        <v>yuca</v>
      </c>
      <c r="C177" t="str">
        <v>yuca</v>
      </c>
    </row>
    <row r="178" spans="1:3" x14ac:dyDescent="0.25">
      <c r="A178" s="1" t="str">
        <v>agricola</v>
      </c>
      <c r="B178" s="1" t="str">
        <v>yuca_industrial</v>
      </c>
      <c r="C178" t="str">
        <v>yuca para uso industrial</v>
      </c>
    </row>
    <row r="179" spans="1:3" x14ac:dyDescent="0.25">
      <c r="A179" s="1" t="str">
        <v>agricola</v>
      </c>
      <c r="B179" s="1" t="str">
        <v>yuca_maiz</v>
      </c>
      <c r="C179" t="str">
        <v>yuca en asocio con maíz</v>
      </c>
    </row>
    <row r="180" spans="1:3" x14ac:dyDescent="0.25">
      <c r="A180" s="1" t="str">
        <v>agricola</v>
      </c>
      <c r="B180" s="1" t="str">
        <v>yuca_maiz_ahuyama</v>
      </c>
      <c r="C180" t="str">
        <v>yuca en asocio con maíz y ahuyama</v>
      </c>
    </row>
    <row r="181" spans="1:3" x14ac:dyDescent="0.25">
      <c r="A181" s="1" t="str">
        <v>agricola</v>
      </c>
      <c r="B181" s="1" t="str">
        <v>yuca_maiz_name</v>
      </c>
      <c r="C181" t="str">
        <v>yuca en asocio con maíz y ñame</v>
      </c>
    </row>
    <row r="182" spans="1:3" x14ac:dyDescent="0.25">
      <c r="A182" s="1" t="str">
        <v>agricola</v>
      </c>
      <c r="B182" s="1" t="str">
        <v>yuca_maiz_name_patilla</v>
      </c>
      <c r="C182" t="str">
        <v>Yuca en asocio con maíz, ñame y patilla</v>
      </c>
    </row>
    <row r="183" spans="1:3" x14ac:dyDescent="0.25">
      <c r="A183" s="1" t="str">
        <v>agricola</v>
      </c>
      <c r="B183" s="1" t="str">
        <v>yuca_maiz_patilla</v>
      </c>
      <c r="C183" t="str">
        <v>yuca en asocio con maíz y patilla</v>
      </c>
    </row>
    <row r="184" spans="1:3" x14ac:dyDescent="0.25">
      <c r="A184" s="1" t="str">
        <v>agricola</v>
      </c>
      <c r="B184" s="1" t="str">
        <v>yuca_name</v>
      </c>
      <c r="C184" t="str">
        <v>yuca en asocio con ñame</v>
      </c>
    </row>
    <row r="185" spans="1:3" x14ac:dyDescent="0.25">
      <c r="A185" s="1" t="str">
        <v>agricola</v>
      </c>
      <c r="B185" s="1" t="str">
        <v>zanahoria</v>
      </c>
      <c r="C185" t="str">
        <v>zanahoria</v>
      </c>
    </row>
    <row r="186" spans="1:3" x14ac:dyDescent="0.25">
      <c r="A186" s="1" t="str">
        <v>agricola</v>
      </c>
      <c r="B186" s="1" t="str">
        <v>pepino_cohombro</v>
      </c>
      <c r="C186" t="str">
        <v>pepino cohombro</v>
      </c>
    </row>
    <row r="187" spans="1:3" x14ac:dyDescent="0.25">
      <c r="A187" s="1" t="str">
        <v>agricola</v>
      </c>
      <c r="B187" s="1" t="str">
        <v>habichuela</v>
      </c>
      <c r="C187" t="str">
        <v>habichuela</v>
      </c>
    </row>
    <row r="188" spans="1:3" x14ac:dyDescent="0.25">
      <c r="A188" s="1" t="str">
        <v>pecuaria</v>
      </c>
      <c r="B188" s="1" t="str">
        <v>porcicultura_levante</v>
      </c>
      <c r="C188" t="str">
        <v>porcicultura de levante</v>
      </c>
    </row>
    <row r="189" spans="1:3" x14ac:dyDescent="0.25">
      <c r="A189" s="1" t="str">
        <v>agricola</v>
      </c>
      <c r="B189" s="1" t="str">
        <v>aromaticas</v>
      </c>
      <c r="C189" t="str">
        <v>aromáticas</v>
      </c>
    </row>
    <row r="190" spans="1:3" x14ac:dyDescent="0.25">
      <c r="A190" s="1" t="str">
        <v>agricola</v>
      </c>
      <c r="B190" s="1" t="str">
        <v>romero</v>
      </c>
      <c r="C190" t="str">
        <v>romero</v>
      </c>
    </row>
    <row r="191" spans="1:3" x14ac:dyDescent="0.25">
      <c r="A191" s="1" t="str">
        <v>agricola</v>
      </c>
      <c r="B191" s="1" t="str">
        <v>calendula</v>
      </c>
      <c r="C191" t="str">
        <v>caléndula</v>
      </c>
    </row>
    <row r="192" spans="1:3" x14ac:dyDescent="0.25">
      <c r="A192" s="1" t="str">
        <v>agricola</v>
      </c>
      <c r="B192" s="1" t="str">
        <v>arroz_riego_voleo</v>
      </c>
      <c r="C192" t="str">
        <v>Arroz riego siembra al voleo</v>
      </c>
    </row>
    <row r="193" spans="1:3" x14ac:dyDescent="0.25">
      <c r="A193" s="1" t="str">
        <v>agricola</v>
      </c>
      <c r="B193" s="1" t="str">
        <v>arroz_riego_transplante</v>
      </c>
      <c r="C193" t="str">
        <v xml:space="preserve">Arroz riego siembra transplante </v>
      </c>
    </row>
    <row r="194" spans="1:3" x14ac:dyDescent="0.25">
      <c r="A194" s="1" t="str">
        <v>agricola</v>
      </c>
      <c r="B194" s="1" t="str">
        <v>girasol</v>
      </c>
      <c r="C194" t="str">
        <v>girasol</v>
      </c>
    </row>
    <row r="195" spans="1:3" x14ac:dyDescent="0.25">
      <c r="A195" s="1" t="str">
        <v>agricola</v>
      </c>
      <c r="B195" s="1" t="str">
        <v>guayaba_agria</v>
      </c>
      <c r="C195" t="str">
        <v>guayaba agria</v>
      </c>
    </row>
    <row r="196" spans="1:3" x14ac:dyDescent="0.25">
      <c r="A196" s="1" t="str">
        <v>agricola</v>
      </c>
      <c r="B196" s="1" t="str">
        <v>mango_azucar</v>
      </c>
      <c r="C196" t="str">
        <v>mango de azúcar</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schemas.microsoft.com/office/2006/metadata/properties"/>
    <ds:schemaRef ds:uri="http://schemas.microsoft.com/office/infopath/2007/PartnerControls"/>
    <ds:schemaRef ds:uri="a90b905c-b97c-428b-8612-fd2117087ed6"/>
    <ds:schemaRef ds:uri="169dfd1c-4089-4e06-927d-add0534611cf"/>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2025-07-29T03:01:14Z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