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Atlántico/Sabanalarga - Atlántico/10. DTS Consolidado/Anexos/"/>
    </mc:Choice>
  </mc:AlternateContent>
  <xr:revisionPtr revIDLastSave="19" documentId="13_ncr:1_{E4CD3EEE-D90A-46DF-A544-D38DDB8CF002}" xr6:coauthVersionLast="47" xr6:coauthVersionMax="47" xr10:uidLastSave="{CE4DF92E-172C-492D-B1D2-E0AE99E0B0ED}"/>
  <bookViews>
    <workbookView xWindow="-120" yWindow="-120" windowWidth="20730" windowHeight="11040" firstSheet="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 i="13" l="1"/>
  <c r="J5" i="13"/>
  <c r="I5" i="13"/>
  <c r="H5" i="13"/>
  <c r="G5" i="13"/>
  <c r="F5" i="13"/>
  <c r="E5" i="13"/>
  <c r="D5" i="13"/>
  <c r="C5" i="13"/>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<sst xmlns="http://schemas.openxmlformats.org/spreadsheetml/2006/main" count="278" uniqueCount="75">
  <si>
    <t>UFH</t>
  </si>
  <si>
    <t>avicultura_engorde</t>
  </si>
  <si>
    <t>ganaderia_leche</t>
  </si>
  <si>
    <t>ovinos</t>
  </si>
  <si>
    <t>piscicultura_tilapia</t>
  </si>
  <si>
    <t>porcicultura_ciclo_completo</t>
  </si>
  <si>
    <t>maiz_tradicional</t>
  </si>
  <si>
    <t>maiz_amarillo_tradicional</t>
  </si>
  <si>
    <t>yuca</t>
  </si>
  <si>
    <t>mango</t>
  </si>
  <si>
    <t>02Wb-80</t>
  </si>
  <si>
    <t>Área total</t>
  </si>
  <si>
    <t>Apto</t>
  </si>
  <si>
    <t>No apto</t>
  </si>
  <si>
    <t>% aptitud</t>
  </si>
  <si>
    <t>03Wc-73</t>
  </si>
  <si>
    <t>03Wc2s1-73</t>
  </si>
  <si>
    <t>04Wa-67</t>
  </si>
  <si>
    <t>05Wa-61</t>
  </si>
  <si>
    <t>05Wc2s2-61</t>
  </si>
  <si>
    <t>05Wd2s1-61</t>
  </si>
  <si>
    <t>De acuerdo al análisis de colindancias entre municipios ( Sabanalarga y Usuacurí) se corrobora la proximidad geografica para la UFH 05Wd2s1-61 y por tal motivo se flexibiliza, teniendo en cuenta las caracteristicas edafoclimaticas de la UFH.</t>
  </si>
  <si>
    <t>06Wai-55</t>
  </si>
  <si>
    <t>06Wb-55</t>
  </si>
  <si>
    <t>06Wd2s1-55</t>
  </si>
  <si>
    <t>07Wc2s1-49</t>
  </si>
  <si>
    <t>07Wd2s2-49</t>
  </si>
  <si>
    <t>08Wa-44</t>
  </si>
  <si>
    <t>08Wb-44</t>
  </si>
  <si>
    <t>08Wc-44</t>
  </si>
  <si>
    <t>08Wc2s1-44</t>
  </si>
  <si>
    <t>Se flexibiliza esta UFH para la linea de ovinos, debido a que durante los encuentros territoriales se evidencio en esta UFH esta actividad productiva y fue donde se levanto la canasta de costos</t>
  </si>
  <si>
    <t>08We2s1-44</t>
  </si>
  <si>
    <t>09Wc2s2-38</t>
  </si>
  <si>
    <t>09Wd2s1-38</t>
  </si>
  <si>
    <t>10Wa-30</t>
  </si>
  <si>
    <t>10Wb-30</t>
  </si>
  <si>
    <t>10Wc2s2-30</t>
  </si>
  <si>
    <t>10Wd2s2-30</t>
  </si>
  <si>
    <t>10We2s1-30</t>
  </si>
  <si>
    <t>11Waiz-23</t>
  </si>
  <si>
    <t>13Waizs3-6</t>
  </si>
  <si>
    <t>13Was3-6</t>
  </si>
  <si>
    <t>Se corren tableros para esta UFH en la linea de porcicultura debido a cruce de UFH compartidas con el Municipio de Usiacuri</t>
  </si>
  <si>
    <t>13We2s3-6</t>
  </si>
  <si>
    <t>Nota: Lineas pecuarias capa nacional; maiz, yuca y mango capa territorial</t>
  </si>
  <si>
    <t>mango_hilaza</t>
  </si>
  <si>
    <t>ciruela_costena</t>
  </si>
  <si>
    <t>guandul</t>
  </si>
  <si>
    <t>limon_criollo</t>
  </si>
  <si>
    <t>frijol_zaragoza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</si>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</sst>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rgb="FFFFFFFF"/>
      <name val="Calibri"/>
      <family val="2"/>
      <scheme val="minor"/>
    </font>
    <font>
      <b/>
      <sz val="11"/>
      <color rgb="FF000000"/>
      <name val="Calibri"/>
      <family val="2"/>
      <scheme val="minor"/>
    </font>
    <font>
      <sz val="11"/>
      <color rgb="FFFF0000"/>
      <name val="Calibri"/>
      <family val="2"/>
      <scheme val="minor"/>
    </font>
  </fonts>
  <fills count="21">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42288C"/>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FFFF00"/>
        <bgColor rgb="FF000000"/>
      </patternFill>
    </fill>
    <fill>
      <patternFill patternType="solid">
        <fgColor rgb="FF833C0B"/>
        <bgColor rgb="FF833C0B"/>
      </patternFill>
    </fill>
    <fill>
      <patternFill patternType="solid">
        <fgColor rgb="FF473626"/>
        <bgColor rgb="FF000000"/>
      </patternFill>
    </fill>
    <fill>
      <patternFill patternType="solid">
        <fgColor rgb="FF548235"/>
        <bgColor indexed="64"/>
      </patternFill>
    </fill>
    <fill>
      <patternFill patternType="solid">
        <fgColor theme="5" tint="0.399975585192419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8" fillId="14" borderId="1" xfId="0" applyFont="1" applyFill="1" applyBorder="1" applyAlignment="1">
      <alignment horizontal="center" vertical="center" wrapText="1"/>
    </xf>
    <xf numFmtId="0" fontId="8" fillId="15" borderId="1" xfId="0" applyFont="1" applyFill="1" applyBorder="1" applyAlignment="1">
      <alignment horizontal="center" vertical="center" wrapText="1"/>
    </xf>
    <xf numFmtId="0" fontId="8" fillId="16" borderId="1" xfId="0" applyFont="1" applyFill="1" applyBorder="1" applyAlignment="1">
      <alignment horizontal="center" vertical="center" wrapText="1"/>
    </xf>
    <xf numFmtId="0" fontId="8" fillId="17" borderId="1" xfId="0" applyFont="1" applyFill="1" applyBorder="1" applyAlignment="1">
      <alignment horizontal="center" vertical="center" wrapText="1"/>
    </xf>
    <xf numFmtId="0" fontId="8" fillId="18"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1" fillId="19" borderId="1" xfId="0" applyFont="1" applyFill="1" applyBorder="1" applyAlignment="1">
      <alignment horizontal="center" vertical="center"/>
    </xf>
    <xf numFmtId="0" fontId="3" fillId="4" borderId="2" xfId="0" applyFont="1" applyFill="1" applyBorder="1" applyAlignment="1">
      <alignment horizontal="center" wrapText="1"/>
    </xf>
    <xf numFmtId="0" fontId="3" fillId="4" borderId="2" xfId="0" applyFont="1" applyFill="1" applyBorder="1" applyAlignment="1">
      <alignment horizontal="center" vertical="center" wrapText="1"/>
    </xf>
    <xf numFmtId="10" fontId="3" fillId="20" borderId="1" xfId="1" applyNumberFormat="1" applyFont="1" applyFill="1" applyBorder="1" applyAlignment="1">
      <alignment horizontal="center"/>
    </xf>
    <xf numFmtId="0" fontId="0" fillId="0" borderId="6" xfId="0" applyBorder="1"/>
    <xf numFmtId="0" fontId="18" fillId="0" borderId="0" xfId="0" applyFont="1" applyAlignment="1">
      <alignment horizontal="center"/>
    </xf>
    <xf numFmtId="0" fontId="8" fillId="17" borderId="1" xfId="0" applyFont="1" applyFill="1" applyBorder="1" applyAlignment="1">
      <alignment horizontal="center" vertical="center" wrapText="1"/>
    </xf>
    <xf numFmtId="0" fontId="16" fillId="14" borderId="1" xfId="0" applyFont="1" applyFill="1" applyBorder="1" applyAlignment="1">
      <alignment horizontal="center" vertical="center"/>
    </xf>
    <xf numFmtId="0" fontId="0" fillId="0" borderId="1" xfId="0" applyBorder="1" applyAlignment="1">
      <alignment horizontal="center" vertical="center"/>
    </xf>
    <xf numFmtId="0" fontId="17" fillId="15" borderId="1" xfId="0" applyFont="1" applyFill="1" applyBorder="1" applyAlignment="1">
      <alignment horizontal="center" vertical="center"/>
    </xf>
    <xf numFmtId="0" fontId="16" fillId="11" borderId="1" xfId="0" applyFont="1" applyFill="1" applyBorder="1" applyAlignment="1">
      <alignment horizontal="center" vertical="center"/>
    </xf>
    <xf numFmtId="0" fontId="17" fillId="12" borderId="1" xfId="0" applyFont="1" applyFill="1" applyBorder="1" applyAlignment="1">
      <alignment horizontal="center" vertical="center"/>
    </xf>
    <xf numFmtId="0" fontId="17" fillId="13" borderId="1" xfId="0" applyFont="1" applyFill="1" applyBorder="1" applyAlignment="1">
      <alignment horizontal="center" vertical="center"/>
    </xf>
    <xf numFmtId="0" fontId="8" fillId="0" borderId="1"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xf numFmtId="0" fontId="0" fillId="0" borderId="0" xfId="0" applyAlignment="1">
      <alignment horizontal="left"/>
    </xf>
  </cellXfs>
  <cellStyles count="4">
    <cellStyle name="Normal" xfId="0" builtinId="0"/>
    <cellStyle name="Normal 2" xfId="3" xr:uid="{00000000-0005-0000-0000-000030000000}"/>
    <cellStyle name="Normal 2 2" xfId="2" xr:uid="{22C3CC89-1C23-4790-B118-D85F2A655827}"/>
    <cellStyle name="Porcentaje" xfId="1" builtinId="5"/>
  </cellStyles>
  <dxfs count="251">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473626"/>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Ají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brocoli</v>
          </cell>
          <cell r="C20" t="str">
            <v>Brócoli</v>
          </cell>
        </row>
        <row r="21">
          <cell r="A21" t="str">
            <v>pecuaria</v>
          </cell>
          <cell r="B21" t="str">
            <v>bufalos</v>
          </cell>
          <cell r="C21" t="str">
            <v>Búfalos</v>
          </cell>
        </row>
        <row r="22">
          <cell r="A22" t="str">
            <v>agricola</v>
          </cell>
          <cell r="B22" t="str">
            <v>cacao</v>
          </cell>
          <cell r="C22" t="str">
            <v>Cacao</v>
          </cell>
        </row>
        <row r="23">
          <cell r="A23" t="str">
            <v>agricola</v>
          </cell>
          <cell r="B23" t="str">
            <v>cacao_platano</v>
          </cell>
          <cell r="C23" t="str">
            <v>Cacao plátano</v>
          </cell>
        </row>
        <row r="24">
          <cell r="A24" t="str">
            <v>agricola</v>
          </cell>
          <cell r="B24" t="str">
            <v>cacao_sombrio</v>
          </cell>
          <cell r="C24" t="str">
            <v>Cacao en sistema de sombrío</v>
          </cell>
        </row>
        <row r="25">
          <cell r="A25" t="str">
            <v>agricola</v>
          </cell>
          <cell r="B25" t="str">
            <v>cachaco</v>
          </cell>
          <cell r="C25" t="str">
            <v>Cachaco</v>
          </cell>
        </row>
        <row r="26">
          <cell r="A26" t="str">
            <v>agricola</v>
          </cell>
          <cell r="B26" t="str">
            <v>cafe</v>
          </cell>
          <cell r="C26" t="str">
            <v>Café</v>
          </cell>
        </row>
        <row r="27">
          <cell r="A27" t="str">
            <v>agricola</v>
          </cell>
          <cell r="B27" t="str">
            <v>cafe_aguacate</v>
          </cell>
          <cell r="C27" t="str">
            <v>Café aguacate</v>
          </cell>
        </row>
        <row r="28">
          <cell r="A28" t="str">
            <v>agricola</v>
          </cell>
          <cell r="B28" t="str">
            <v>cafe_frijol_arbustivo</v>
          </cell>
          <cell r="C28" t="str">
            <v>Café en asocio con frijol arbustivo</v>
          </cell>
        </row>
        <row r="29">
          <cell r="A29" t="str">
            <v>agricola</v>
          </cell>
          <cell r="B29" t="str">
            <v>cafe_maiz</v>
          </cell>
          <cell r="C29" t="str">
            <v>Café maíz</v>
          </cell>
        </row>
        <row r="30">
          <cell r="A30" t="str">
            <v>agricola</v>
          </cell>
          <cell r="B30" t="str">
            <v>cafe_platano</v>
          </cell>
          <cell r="C30" t="str">
            <v>Café plátano</v>
          </cell>
        </row>
        <row r="31">
          <cell r="A31" t="str">
            <v>agricola</v>
          </cell>
          <cell r="B31" t="str">
            <v>cafe_platano_frutales_forestal</v>
          </cell>
          <cell r="C31" t="str">
            <v>Café en asocio con plátano, frutales y sistema forestal</v>
          </cell>
        </row>
        <row r="32">
          <cell r="A32" t="str">
            <v>agricola</v>
          </cell>
          <cell r="B32" t="str">
            <v>cafe_sombrio</v>
          </cell>
          <cell r="C32" t="str">
            <v>Café en sistema de sombrío</v>
          </cell>
        </row>
        <row r="33">
          <cell r="A33" t="str">
            <v>agricola</v>
          </cell>
          <cell r="B33" t="str">
            <v>calabacin</v>
          </cell>
          <cell r="C33" t="str">
            <v>Calabacín</v>
          </cell>
        </row>
        <row r="34">
          <cell r="A34" t="str">
            <v>pecuaria</v>
          </cell>
          <cell r="B34" t="str">
            <v>camaron</v>
          </cell>
          <cell r="C34" t="str">
            <v>Camarón</v>
          </cell>
        </row>
        <row r="35">
          <cell r="A35" t="str">
            <v>agricola</v>
          </cell>
          <cell r="B35" t="str">
            <v>cana</v>
          </cell>
          <cell r="C35" t="str">
            <v>Caña</v>
          </cell>
        </row>
        <row r="36">
          <cell r="A36" t="str">
            <v>agricola</v>
          </cell>
          <cell r="B36" t="str">
            <v>cana_panelera</v>
          </cell>
          <cell r="C36" t="str">
            <v>Caña panelera</v>
          </cell>
        </row>
        <row r="37">
          <cell r="A37" t="str">
            <v>pecuaria</v>
          </cell>
          <cell r="B37" t="str">
            <v>caprinos</v>
          </cell>
          <cell r="C37" t="str">
            <v>Caprinos</v>
          </cell>
        </row>
        <row r="38">
          <cell r="A38" t="str">
            <v>agricola</v>
          </cell>
          <cell r="B38" t="str">
            <v>caucho</v>
          </cell>
          <cell r="C38" t="str">
            <v>Caucho</v>
          </cell>
        </row>
        <row r="39">
          <cell r="A39" t="str">
            <v>agricola</v>
          </cell>
          <cell r="B39" t="str">
            <v>cebolla_bulbo</v>
          </cell>
          <cell r="C39" t="str">
            <v>Cebolla bulbo</v>
          </cell>
        </row>
        <row r="40">
          <cell r="A40" t="str">
            <v>agricola</v>
          </cell>
          <cell r="B40" t="str">
            <v>cebolla_junca</v>
          </cell>
          <cell r="C40" t="str">
            <v>Cebolla junca</v>
          </cell>
        </row>
        <row r="41">
          <cell r="A41" t="str">
            <v>agricola</v>
          </cell>
          <cell r="B41" t="str">
            <v>chontaduro</v>
          </cell>
          <cell r="C41" t="str">
            <v>Chontaduro</v>
          </cell>
        </row>
        <row r="42">
          <cell r="A42" t="str">
            <v>agricola</v>
          </cell>
          <cell r="B42" t="str">
            <v>cilantro</v>
          </cell>
          <cell r="C42" t="str">
            <v>Cilantro</v>
          </cell>
        </row>
        <row r="43">
          <cell r="A43" t="str">
            <v>agricola</v>
          </cell>
          <cell r="B43" t="str">
            <v>cilantro_morron</v>
          </cell>
          <cell r="C43" t="str">
            <v>Cilantro morrón</v>
          </cell>
        </row>
        <row r="44">
          <cell r="A44" t="str">
            <v>agricola</v>
          </cell>
          <cell r="B44" t="str">
            <v>ciruela</v>
          </cell>
          <cell r="C44" t="str">
            <v>Ciruela</v>
          </cell>
        </row>
        <row r="45">
          <cell r="A45" t="str">
            <v>agricola</v>
          </cell>
          <cell r="B45" t="str">
            <v>ciruela_castilla</v>
          </cell>
          <cell r="C45" t="str">
            <v>Ciruela castilla</v>
          </cell>
        </row>
        <row r="46">
          <cell r="A46" t="str">
            <v>agricola</v>
          </cell>
          <cell r="B46" t="str">
            <v>ciruela_costena</v>
          </cell>
          <cell r="C46" t="str">
            <v>Ciruela costeña</v>
          </cell>
        </row>
        <row r="47">
          <cell r="A47" t="str">
            <v>agricola</v>
          </cell>
          <cell r="B47" t="str">
            <v>citricos</v>
          </cell>
          <cell r="C47" t="str">
            <v>Cítricos</v>
          </cell>
        </row>
        <row r="48">
          <cell r="A48" t="str">
            <v>agricola</v>
          </cell>
          <cell r="B48" t="str">
            <v>coco</v>
          </cell>
          <cell r="C48" t="str">
            <v>Coco</v>
          </cell>
        </row>
        <row r="49">
          <cell r="A49" t="str">
            <v>pecuaria</v>
          </cell>
          <cell r="B49" t="str">
            <v>codornices</v>
          </cell>
          <cell r="C49" t="str">
            <v>Codornices</v>
          </cell>
        </row>
        <row r="50">
          <cell r="A50" t="str">
            <v>agricola</v>
          </cell>
          <cell r="B50" t="str">
            <v>coliflor</v>
          </cell>
          <cell r="C50" t="str">
            <v>Coliflor</v>
          </cell>
        </row>
        <row r="51">
          <cell r="A51" t="str">
            <v>pecuaria</v>
          </cell>
          <cell r="B51" t="str">
            <v>cunicultura</v>
          </cell>
          <cell r="C51" t="str">
            <v>Cunicultura</v>
          </cell>
        </row>
        <row r="52">
          <cell r="A52" t="str">
            <v>pecuaria</v>
          </cell>
          <cell r="B52" t="str">
            <v>cuyicultura</v>
          </cell>
          <cell r="C52" t="str">
            <v>Cuyicultura</v>
          </cell>
        </row>
        <row r="53">
          <cell r="A53" t="str">
            <v>agricola</v>
          </cell>
          <cell r="B53" t="str">
            <v>espinaca</v>
          </cell>
          <cell r="C53" t="str">
            <v>Espinaca</v>
          </cell>
        </row>
        <row r="54">
          <cell r="A54" t="str">
            <v>agricola</v>
          </cell>
          <cell r="B54" t="str">
            <v>frijol</v>
          </cell>
          <cell r="C54" t="str">
            <v>Frijol</v>
          </cell>
        </row>
        <row r="55">
          <cell r="A55" t="str">
            <v>agricola</v>
          </cell>
          <cell r="B55" t="str">
            <v>frijol_arbustivo</v>
          </cell>
          <cell r="C55" t="str">
            <v>Frjiol arbustivo</v>
          </cell>
        </row>
        <row r="56">
          <cell r="A56" t="str">
            <v>agricola</v>
          </cell>
          <cell r="B56" t="str">
            <v>frijol_caraota</v>
          </cell>
          <cell r="C56" t="str">
            <v>Frijol caraota</v>
          </cell>
        </row>
        <row r="57">
          <cell r="A57" t="str">
            <v>agricola</v>
          </cell>
          <cell r="B57" t="str">
            <v>frijol_caupi</v>
          </cell>
          <cell r="C57" t="str">
            <v>Frijol Caupí</v>
          </cell>
        </row>
        <row r="58">
          <cell r="A58" t="str">
            <v>agricola</v>
          </cell>
          <cell r="B58" t="str">
            <v>frijol_cabeza_negra</v>
          </cell>
          <cell r="C58" t="str">
            <v>Frijol cabeza negra</v>
          </cell>
        </row>
        <row r="59">
          <cell r="A59" t="str">
            <v>agricola</v>
          </cell>
          <cell r="B59" t="str">
            <v>frijol_rosado_zaragoza</v>
          </cell>
          <cell r="C59" t="str">
            <v>Frijol rosado zaragoza</v>
          </cell>
        </row>
        <row r="60">
          <cell r="A60" t="str">
            <v>agricola</v>
          </cell>
          <cell r="B60" t="str">
            <v>frijol_voluble</v>
          </cell>
          <cell r="C60" t="str">
            <v>Frijol voluble</v>
          </cell>
        </row>
        <row r="61">
          <cell r="A61" t="str">
            <v>agricola</v>
          </cell>
          <cell r="B61" t="str">
            <v>frijol_zaragoza</v>
          </cell>
          <cell r="C61" t="str">
            <v>Frijol zaragoza</v>
          </cell>
        </row>
        <row r="62">
          <cell r="A62" t="str">
            <v>pecuaria</v>
          </cell>
          <cell r="B62" t="str">
            <v>ganaderia_carne</v>
          </cell>
          <cell r="C62" t="str">
            <v>Ganadería de carne</v>
          </cell>
        </row>
        <row r="63">
          <cell r="A63" t="str">
            <v>pecuaria</v>
          </cell>
          <cell r="B63" t="str">
            <v>ganaderia_dp</v>
          </cell>
          <cell r="C63" t="str">
            <v>Ganadería doble propósito</v>
          </cell>
        </row>
        <row r="64">
          <cell r="A64" t="str">
            <v>pecuaria</v>
          </cell>
          <cell r="B64" t="str">
            <v>ganaderia_leche</v>
          </cell>
          <cell r="C64" t="str">
            <v>Ganadería de leche</v>
          </cell>
        </row>
        <row r="65">
          <cell r="A65" t="str">
            <v>agricola</v>
          </cell>
          <cell r="B65" t="str">
            <v>granadilla</v>
          </cell>
          <cell r="C65" t="str">
            <v>Granadilla</v>
          </cell>
        </row>
        <row r="66">
          <cell r="A66" t="str">
            <v>agricola</v>
          </cell>
          <cell r="B66" t="str">
            <v>guandul</v>
          </cell>
          <cell r="C66" t="str">
            <v>Guandul</v>
          </cell>
        </row>
        <row r="67">
          <cell r="A67" t="str">
            <v>agricola</v>
          </cell>
          <cell r="B67" t="str">
            <v>gulupa</v>
          </cell>
          <cell r="C67" t="str">
            <v>Gulupa</v>
          </cell>
        </row>
        <row r="68">
          <cell r="A68" t="str">
            <v>agricola</v>
          </cell>
          <cell r="B68" t="str">
            <v>hortalizas*</v>
          </cell>
          <cell r="C68" t="str">
            <v>Hortalizas</v>
          </cell>
        </row>
        <row r="69">
          <cell r="A69" t="str">
            <v>agricola</v>
          </cell>
          <cell r="B69" t="str">
            <v>lechuga_gourmet</v>
          </cell>
          <cell r="C69" t="str">
            <v>Lechuga gourmet</v>
          </cell>
        </row>
        <row r="70">
          <cell r="A70" t="str">
            <v>agricola</v>
          </cell>
          <cell r="B70" t="str">
            <v xml:space="preserve">lechuga </v>
          </cell>
          <cell r="C70" t="str">
            <v>Lechuga</v>
          </cell>
        </row>
        <row r="71">
          <cell r="A71" t="str">
            <v>agricola</v>
          </cell>
          <cell r="B71" t="str">
            <v>limon</v>
          </cell>
          <cell r="C71" t="str">
            <v>Limón</v>
          </cell>
        </row>
        <row r="72">
          <cell r="A72" t="str">
            <v>agricola</v>
          </cell>
          <cell r="B72" t="str">
            <v>limon_castilla</v>
          </cell>
          <cell r="C72" t="str">
            <v>Limón de castilla</v>
          </cell>
        </row>
        <row r="73">
          <cell r="B73"/>
        </row>
        <row r="74">
          <cell r="A74" t="str">
            <v>agricola</v>
          </cell>
          <cell r="B74" t="str">
            <v>limon_mandarino</v>
          </cell>
          <cell r="C74" t="str">
            <v>Limón mandarino</v>
          </cell>
        </row>
        <row r="75">
          <cell r="A75" t="str">
            <v>agricola</v>
          </cell>
          <cell r="B75" t="str">
            <v>limon_castilla_limon_mandarino</v>
          </cell>
          <cell r="C75" t="str">
            <v>Limón de castilla y limón mandarino</v>
          </cell>
        </row>
        <row r="76">
          <cell r="A76" t="str">
            <v>agricola</v>
          </cell>
          <cell r="B76" t="str">
            <v>limon_tahiti</v>
          </cell>
          <cell r="C76" t="str">
            <v>Limón Tahití</v>
          </cell>
        </row>
        <row r="77">
          <cell r="A77" t="str">
            <v>agricola</v>
          </cell>
          <cell r="B77" t="str">
            <v>maiz</v>
          </cell>
          <cell r="C77" t="str">
            <v>Maíz</v>
          </cell>
        </row>
        <row r="78">
          <cell r="A78" t="str">
            <v>agricola</v>
          </cell>
          <cell r="B78" t="str">
            <v>maiz_amarillo</v>
          </cell>
          <cell r="C78" t="str">
            <v>Maíz amarillo</v>
          </cell>
        </row>
        <row r="79">
          <cell r="A79" t="str">
            <v>agricola</v>
          </cell>
          <cell r="B79" t="str">
            <v>maiz_amarillo_tradicional</v>
          </cell>
          <cell r="C79" t="str">
            <v>Maíz amarillo  tradicional</v>
          </cell>
        </row>
        <row r="80">
          <cell r="A80" t="str">
            <v>agricola</v>
          </cell>
          <cell r="B80" t="str">
            <v>maiz_blanco</v>
          </cell>
          <cell r="C80" t="str">
            <v>Maíz blanco</v>
          </cell>
        </row>
        <row r="81">
          <cell r="A81" t="str">
            <v>agricola</v>
          </cell>
          <cell r="B81" t="str">
            <v>maiz_blanco_tradicional</v>
          </cell>
          <cell r="C81" t="str">
            <v>Maíz blanco tradicional</v>
          </cell>
        </row>
        <row r="82">
          <cell r="A82" t="str">
            <v>agricola</v>
          </cell>
          <cell r="B82" t="str">
            <v>maiz_tecnificado</v>
          </cell>
          <cell r="C82" t="str">
            <v>Maíz tecnificado</v>
          </cell>
        </row>
        <row r="83">
          <cell r="A83" t="str">
            <v>agricola</v>
          </cell>
          <cell r="B83" t="str">
            <v>maiz_tradicional</v>
          </cell>
          <cell r="C83" t="str">
            <v>Maíz tradicional</v>
          </cell>
        </row>
        <row r="84">
          <cell r="A84" t="str">
            <v>agricola</v>
          </cell>
          <cell r="B84" t="str">
            <v>malanga</v>
          </cell>
          <cell r="C84" t="str">
            <v>Malanga</v>
          </cell>
        </row>
        <row r="85">
          <cell r="A85" t="str">
            <v>agricola</v>
          </cell>
          <cell r="B85" t="str">
            <v>mamoncillo</v>
          </cell>
          <cell r="C85" t="str">
            <v>Mamoncillo</v>
          </cell>
        </row>
        <row r="86">
          <cell r="A86" t="str">
            <v>agricola</v>
          </cell>
          <cell r="B86" t="str">
            <v>mango</v>
          </cell>
          <cell r="C86" t="str">
            <v>Mango</v>
          </cell>
        </row>
        <row r="87">
          <cell r="B87"/>
        </row>
        <row r="88">
          <cell r="A88" t="str">
            <v>agricola</v>
          </cell>
          <cell r="B88" t="str">
            <v>mango_tommy</v>
          </cell>
          <cell r="C88" t="str">
            <v>Mango tommy</v>
          </cell>
        </row>
        <row r="89">
          <cell r="A89" t="str">
            <v>agricola</v>
          </cell>
          <cell r="B89" t="str">
            <v>maracuya</v>
          </cell>
          <cell r="C89" t="str">
            <v>Maracuyá</v>
          </cell>
        </row>
        <row r="90">
          <cell r="A90" t="str">
            <v>agricola</v>
          </cell>
          <cell r="B90" t="str">
            <v>melon</v>
          </cell>
          <cell r="C90" t="str">
            <v xml:space="preserve">Melón </v>
          </cell>
        </row>
        <row r="91">
          <cell r="A91" t="str">
            <v>agricola</v>
          </cell>
          <cell r="B91" t="str">
            <v>name</v>
          </cell>
          <cell r="C91" t="str">
            <v>Ñame</v>
          </cell>
        </row>
        <row r="92">
          <cell r="A92" t="str">
            <v>agricola</v>
          </cell>
          <cell r="B92" t="str">
            <v>name_diamante</v>
          </cell>
          <cell r="C92" t="str">
            <v>Ñame diamante</v>
          </cell>
        </row>
        <row r="93">
          <cell r="A93" t="str">
            <v>agricola</v>
          </cell>
          <cell r="B93" t="str">
            <v>name_espino</v>
          </cell>
          <cell r="C93" t="str">
            <v>Ñame espino</v>
          </cell>
        </row>
        <row r="94">
          <cell r="A94" t="str">
            <v>agricola</v>
          </cell>
          <cell r="B94" t="str">
            <v>naranja</v>
          </cell>
          <cell r="C94" t="str">
            <v>Naranja</v>
          </cell>
        </row>
        <row r="95">
          <cell r="A95" t="str">
            <v>agricola</v>
          </cell>
          <cell r="B95" t="str">
            <v>naranja_valencia</v>
          </cell>
          <cell r="C95" t="str">
            <v>Naranja valencia</v>
          </cell>
        </row>
        <row r="96">
          <cell r="A96" t="str">
            <v>pecuaria</v>
          </cell>
          <cell r="B96" t="str">
            <v>ovinos</v>
          </cell>
          <cell r="C96" t="str">
            <v>Ovinos</v>
          </cell>
        </row>
        <row r="97">
          <cell r="A97" t="str">
            <v>agricola</v>
          </cell>
          <cell r="B97" t="str">
            <v>palma_aceite</v>
          </cell>
          <cell r="C97" t="str">
            <v>Palma de aceite</v>
          </cell>
        </row>
        <row r="98">
          <cell r="A98" t="str">
            <v>agricola</v>
          </cell>
          <cell r="B98" t="str">
            <v>papa</v>
          </cell>
          <cell r="C98" t="str">
            <v>Papa</v>
          </cell>
        </row>
        <row r="99">
          <cell r="A99" t="str">
            <v>agricola</v>
          </cell>
          <cell r="B99" t="str">
            <v>papa_criolla</v>
          </cell>
          <cell r="C99" t="str">
            <v>Papa criolla</v>
          </cell>
        </row>
        <row r="100">
          <cell r="A100" t="str">
            <v>agricola</v>
          </cell>
          <cell r="B100" t="str">
            <v>papaya</v>
          </cell>
          <cell r="C100" t="str">
            <v>Papaya</v>
          </cell>
        </row>
        <row r="101">
          <cell r="A101" t="str">
            <v>agricola</v>
          </cell>
          <cell r="B101" t="str">
            <v>patilla</v>
          </cell>
          <cell r="C101" t="str">
            <v>Patilla</v>
          </cell>
        </row>
        <row r="102">
          <cell r="A102" t="str">
            <v>agricola</v>
          </cell>
          <cell r="B102" t="str">
            <v>pepino_guiso</v>
          </cell>
          <cell r="C102" t="str">
            <v>Pepino guiso</v>
          </cell>
        </row>
        <row r="103">
          <cell r="A103" t="str">
            <v>pecuaria</v>
          </cell>
          <cell r="B103" t="str">
            <v>piangua</v>
          </cell>
          <cell r="C103" t="str">
            <v>Piangua</v>
          </cell>
        </row>
        <row r="104">
          <cell r="A104" t="str">
            <v>agricola</v>
          </cell>
          <cell r="B104" t="str">
            <v>pimienta</v>
          </cell>
          <cell r="C104" t="str">
            <v>Pimienta</v>
          </cell>
        </row>
        <row r="105">
          <cell r="A105" t="str">
            <v>agricola</v>
          </cell>
          <cell r="B105" t="str">
            <v>pimenton</v>
          </cell>
          <cell r="C105" t="str">
            <v>Pimentón</v>
          </cell>
        </row>
        <row r="106">
          <cell r="A106" t="str">
            <v>agricola</v>
          </cell>
          <cell r="B106" t="str">
            <v>pimientos</v>
          </cell>
          <cell r="C106" t="str">
            <v>Pimientos</v>
          </cell>
        </row>
        <row r="107">
          <cell r="A107" t="str">
            <v>agricola</v>
          </cell>
          <cell r="B107" t="str">
            <v>piña</v>
          </cell>
          <cell r="C107" t="str">
            <v>Piña</v>
          </cell>
        </row>
        <row r="108">
          <cell r="A108" t="str">
            <v>pecuaria</v>
          </cell>
          <cell r="B108" t="str">
            <v>piscicultura_bocachico</v>
          </cell>
          <cell r="C108" t="str">
            <v>Piscicultura</v>
          </cell>
        </row>
        <row r="109">
          <cell r="A109" t="str">
            <v>pecuaria</v>
          </cell>
          <cell r="B109" t="str">
            <v>piscicultura_cachama</v>
          </cell>
          <cell r="C109" t="str">
            <v>Piscicultura cachama</v>
          </cell>
        </row>
        <row r="110">
          <cell r="A110" t="str">
            <v>pecuaria</v>
          </cell>
          <cell r="B110" t="str">
            <v>piscicultura_cachama_bocachico</v>
          </cell>
          <cell r="C110" t="str">
            <v>Piscicultura cachama bocachico</v>
          </cell>
        </row>
        <row r="111">
          <cell r="A111" t="str">
            <v>pecuaria</v>
          </cell>
          <cell r="B111" t="str">
            <v>piscicultura_tilapia</v>
          </cell>
          <cell r="C111" t="str">
            <v>Piscicultura tilapia</v>
          </cell>
        </row>
        <row r="112">
          <cell r="A112" t="str">
            <v>pecuaria</v>
          </cell>
          <cell r="B112" t="str">
            <v>piscicultura_tilapia_bocachico</v>
          </cell>
          <cell r="C112" t="str">
            <v>Piscicultura tilapia y bocachico</v>
          </cell>
        </row>
        <row r="113">
          <cell r="A113" t="str">
            <v>pecuaria</v>
          </cell>
          <cell r="B113" t="str">
            <v>piscicultura_tilapia_cachama</v>
          </cell>
          <cell r="C113" t="str">
            <v>Piscicultura tilapia y cachama</v>
          </cell>
        </row>
        <row r="114">
          <cell r="A114" t="str">
            <v>pecuaria</v>
          </cell>
          <cell r="B114" t="str">
            <v>piscicultura_trucha</v>
          </cell>
          <cell r="C114" t="str">
            <v>Piscicultura trucha</v>
          </cell>
        </row>
        <row r="115">
          <cell r="A115" t="str">
            <v>agricola</v>
          </cell>
          <cell r="B115" t="str">
            <v>platano</v>
          </cell>
          <cell r="C115" t="str">
            <v>Plátano</v>
          </cell>
        </row>
        <row r="116">
          <cell r="A116" t="str">
            <v>pecuaria</v>
          </cell>
          <cell r="B116" t="str">
            <v>porcicultura_ceba</v>
          </cell>
          <cell r="C116" t="str">
            <v>Porcicultura de ceba</v>
          </cell>
        </row>
        <row r="117">
          <cell r="A117" t="str">
            <v>pecuaria</v>
          </cell>
          <cell r="B117" t="str">
            <v>porcicultura_ciclo_completo</v>
          </cell>
          <cell r="C117" t="str">
            <v>Porcicultura de ciclo completo</v>
          </cell>
        </row>
        <row r="118">
          <cell r="A118" t="str">
            <v>pecuaria</v>
          </cell>
          <cell r="B118" t="str">
            <v>porcicultura_cria</v>
          </cell>
          <cell r="C118" t="str">
            <v>Porcicultura de cría</v>
          </cell>
        </row>
        <row r="119">
          <cell r="A119" t="str">
            <v>pecuaria</v>
          </cell>
          <cell r="B119" t="str">
            <v>porcicultura_cria_levante</v>
          </cell>
          <cell r="C119" t="str">
            <v>Porcicultura de cría y levante</v>
          </cell>
        </row>
        <row r="120">
          <cell r="A120" t="str">
            <v>agricola</v>
          </cell>
          <cell r="B120" t="str">
            <v>remolacha</v>
          </cell>
          <cell r="C120" t="str">
            <v>Remolacha</v>
          </cell>
        </row>
        <row r="121">
          <cell r="A121" t="str">
            <v>agricola</v>
          </cell>
          <cell r="B121" t="str">
            <v>sacha_inchi</v>
          </cell>
          <cell r="C121" t="str">
            <v>Sacha incho</v>
          </cell>
        </row>
        <row r="122">
          <cell r="A122" t="str">
            <v>agricola</v>
          </cell>
          <cell r="B122" t="str">
            <v>sorgo</v>
          </cell>
          <cell r="C122" t="str">
            <v>Sorgo</v>
          </cell>
        </row>
        <row r="123">
          <cell r="A123" t="str">
            <v>agricola</v>
          </cell>
          <cell r="B123" t="str">
            <v>stevia</v>
          </cell>
          <cell r="C123" t="str">
            <v>Stevia</v>
          </cell>
        </row>
        <row r="124">
          <cell r="A124" t="str">
            <v>agricola</v>
          </cell>
          <cell r="B124" t="str">
            <v>tomate_arbol</v>
          </cell>
          <cell r="C124" t="str">
            <v>Tomate de árbol</v>
          </cell>
        </row>
        <row r="125">
          <cell r="A125" t="str">
            <v>agricola</v>
          </cell>
          <cell r="B125" t="str">
            <v>tomate_cherry</v>
          </cell>
          <cell r="C125" t="str">
            <v>Tomate Cherry</v>
          </cell>
        </row>
        <row r="126">
          <cell r="A126" t="str">
            <v>agricola</v>
          </cell>
          <cell r="B126" t="str">
            <v>tomate_mesa</v>
          </cell>
          <cell r="C126" t="str">
            <v>Tomate de mesa</v>
          </cell>
        </row>
        <row r="127">
          <cell r="A127" t="str">
            <v>agricola</v>
          </cell>
          <cell r="B127" t="str">
            <v>uchuva</v>
          </cell>
          <cell r="C127" t="str">
            <v>Uchuva</v>
          </cell>
        </row>
        <row r="128">
          <cell r="A128" t="str">
            <v>agricola</v>
          </cell>
          <cell r="B128" t="str">
            <v>yuca</v>
          </cell>
          <cell r="C128" t="str">
            <v>Yuca</v>
          </cell>
        </row>
        <row r="129">
          <cell r="A129" t="str">
            <v>agricola</v>
          </cell>
          <cell r="B129" t="str">
            <v>yuca_industrial</v>
          </cell>
          <cell r="C129" t="str">
            <v>Yuca para uso industrial</v>
          </cell>
        </row>
        <row r="130">
          <cell r="A130" t="str">
            <v>agricola</v>
          </cell>
          <cell r="B130" t="str">
            <v>yuca_maiz</v>
          </cell>
          <cell r="C130" t="str">
            <v>Yuca en asocio con maíz</v>
          </cell>
        </row>
        <row r="131">
          <cell r="A131" t="str">
            <v>agricola</v>
          </cell>
          <cell r="B131" t="str">
            <v>yuca_maiz_ahuyama</v>
          </cell>
          <cell r="C131" t="str">
            <v>Yuca en asocio con maíz y ahuyama</v>
          </cell>
        </row>
        <row r="132">
          <cell r="A132" t="str">
            <v>agricola</v>
          </cell>
          <cell r="B132" t="str">
            <v>yuca_maiz_name</v>
          </cell>
          <cell r="C132" t="str">
            <v>Yuca en asocio con maíz y ñame</v>
          </cell>
        </row>
        <row r="133">
          <cell r="A133" t="str">
            <v>agricola</v>
          </cell>
          <cell r="B133" t="str">
            <v>yuca_maiz_name_patilla</v>
          </cell>
          <cell r="C133" t="str">
            <v>Yuca en asocio con maíz, ñame y patilla</v>
          </cell>
        </row>
        <row r="134">
          <cell r="A134" t="str">
            <v>agricola</v>
          </cell>
          <cell r="B134" t="str">
            <v>yuca_maiz_patilla</v>
          </cell>
          <cell r="C134" t="str">
            <v>Yuca en asocio con maíz y patilla</v>
          </cell>
        </row>
        <row r="135">
          <cell r="A135" t="str">
            <v>agricola</v>
          </cell>
          <cell r="B135" t="str">
            <v>zanahoria</v>
          </cell>
          <cell r="C135" t="str">
            <v>Zanahoria</v>
          </cell>
        </row>
        <row r="136">
          <cell r="A136" t="str">
            <v>agricola</v>
          </cell>
          <cell r="B136" t="str">
            <v>patilla_melon</v>
          </cell>
          <cell r="C136" t="str">
            <v>Patilla en asocio con melón</v>
          </cell>
        </row>
        <row r="137">
          <cell r="A137" t="str">
            <v>agricola</v>
          </cell>
          <cell r="B137" t="str">
            <v>tabaco</v>
          </cell>
          <cell r="C137" t="str">
            <v>Tabaco</v>
          </cell>
        </row>
        <row r="138">
          <cell r="A138" t="str">
            <v>agricola</v>
          </cell>
          <cell r="B138" t="str">
            <v>ajonjoli</v>
          </cell>
          <cell r="C138" t="str">
            <v>Ajonjolí</v>
          </cell>
        </row>
        <row r="139">
          <cell r="A139" t="str">
            <v>agricola</v>
          </cell>
          <cell r="B139" t="str">
            <v>mamoncillo</v>
          </cell>
          <cell r="C139" t="str">
            <v>Mamoncillo</v>
          </cell>
        </row>
        <row r="140">
          <cell r="A140" t="str">
            <v>agricola</v>
          </cell>
          <cell r="B140" t="str">
            <v>yuca_name</v>
          </cell>
          <cell r="C140" t="str">
            <v>Yuca en asocio con ñame</v>
          </cell>
        </row>
        <row r="141">
          <cell r="A141" t="str">
            <v>agricola</v>
          </cell>
          <cell r="B141" t="str">
            <v>hierbabuena</v>
          </cell>
          <cell r="C141" t="str">
            <v>Hierbabuena</v>
          </cell>
        </row>
        <row r="142">
          <cell r="A142" t="str">
            <v>agricola</v>
          </cell>
          <cell r="B142" t="str">
            <v>frijol_zaragoza</v>
          </cell>
          <cell r="C142" t="str">
            <v>Frijol zaragoza</v>
          </cell>
        </row>
        <row r="143">
          <cell r="A143" t="str">
            <v>agricola</v>
          </cell>
          <cell r="B143" t="str">
            <v>ciruela_costena</v>
          </cell>
          <cell r="C143" t="str">
            <v>Ciruela costeña</v>
          </cell>
        </row>
        <row r="144">
          <cell r="A144" t="str">
            <v>agricola</v>
          </cell>
          <cell r="B144" t="str">
            <v>limon_criollo</v>
          </cell>
          <cell r="C144" t="str">
            <v>Limón criollo</v>
          </cell>
        </row>
        <row r="145">
          <cell r="A145" t="str">
            <v>agricola</v>
          </cell>
          <cell r="B145" t="str">
            <v>mango_hilaza</v>
          </cell>
          <cell r="C145" t="str">
            <v>Mango hilaza</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Z116"/>
  <sheetViews>
    <sheetView tabSelected="1" zoomScale="85" zoomScaleNormal="85" workbookViewId="0">
      <pane ySplit="1" topLeftCell="A94" activePane="bottomLeft" state="frozen"/>
      <selection pane="bottomLeft" activeCell="O113" sqref="O113"/>
    </sheetView>
  </sheetViews>
  <sheetFormatPr defaultColWidth="11.42578125" defaultRowHeight="1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c r="A1" s="3" t="s">
        <v>0</v>
      </c>
      <c r="B1" s="3"/>
      <c r="C1" s="3" t="s">
        <v>1</v>
      </c>
      <c r="D1" s="3" t="s">
        <v>2</v>
      </c>
      <c r="E1" s="3" t="s">
        <v>3</v>
      </c>
      <c r="F1" s="3" t="s">
        <v>4</v>
      </c>
      <c r="G1" s="3" t="s">
        <v>5</v>
      </c>
      <c r="H1" s="3" t="s">
        <v>6</v>
      </c>
      <c r="I1" s="3" t="s">
        <v>7</v>
      </c>
      <c r="J1" s="3" t="s">
        <v>8</v>
      </c>
      <c r="K1" s="3" t="s">
        <v>9</v>
      </c>
    </row>
    <row r="2" spans="1:11">
      <c r="A2" s="86" t="s">
        <v>10</v>
      </c>
      <c r="B2" s="25" t="s">
        <v>11</v>
      </c>
      <c r="C2" s="26">
        <v>96.312512480917505</v>
      </c>
      <c r="D2" s="5">
        <v>96.312511630550603</v>
      </c>
      <c r="E2" s="5">
        <v>96.312512110545896</v>
      </c>
      <c r="F2" s="26">
        <v>96.312512480917505</v>
      </c>
      <c r="G2" s="5">
        <v>96.312512480917505</v>
      </c>
      <c r="H2" s="5">
        <v>96.312510000000017</v>
      </c>
      <c r="I2" s="5">
        <v>96.312510000000017</v>
      </c>
      <c r="J2" s="5">
        <v>96.312511000000015</v>
      </c>
      <c r="K2" s="5">
        <v>96.312512999999996</v>
      </c>
    </row>
    <row r="3" spans="1:11">
      <c r="A3" s="86"/>
      <c r="B3" s="25" t="s">
        <v>12</v>
      </c>
      <c r="C3" s="26">
        <v>96.312512480917505</v>
      </c>
      <c r="D3" s="5">
        <v>96.312511630550603</v>
      </c>
      <c r="E3" s="5">
        <v>0.23014148792949701</v>
      </c>
      <c r="F3" s="26">
        <v>96.312512480917505</v>
      </c>
      <c r="G3" s="5">
        <v>96.312512480917505</v>
      </c>
      <c r="H3" s="5">
        <v>46.765971000000022</v>
      </c>
      <c r="I3" s="5">
        <v>46.765971000000022</v>
      </c>
      <c r="J3" s="5">
        <v>17.496460999999996</v>
      </c>
      <c r="K3" s="5">
        <v>96.312512999999996</v>
      </c>
    </row>
    <row r="4" spans="1:11">
      <c r="A4" s="86"/>
      <c r="B4" s="25" t="s">
        <v>13</v>
      </c>
      <c r="C4" s="26">
        <v>0</v>
      </c>
      <c r="D4" s="5">
        <v>0</v>
      </c>
      <c r="E4" s="5">
        <v>96.082370622616395</v>
      </c>
      <c r="F4" s="26">
        <v>0</v>
      </c>
      <c r="G4" s="5">
        <v>0</v>
      </c>
      <c r="H4" s="5">
        <v>49.546538999999996</v>
      </c>
      <c r="I4" s="5">
        <v>49.546538999999996</v>
      </c>
      <c r="J4" s="5">
        <v>78.816050000000018</v>
      </c>
      <c r="K4" s="5">
        <v>0</v>
      </c>
    </row>
    <row r="5" spans="1:11">
      <c r="A5" s="86"/>
      <c r="B5" s="27" t="s">
        <v>14</v>
      </c>
      <c r="C5" s="28">
        <f>C3/C2</f>
        <v>1</v>
      </c>
      <c r="D5" s="28">
        <f t="shared" ref="D5:K5" si="0">D3/D2</f>
        <v>1</v>
      </c>
      <c r="E5" s="28">
        <f t="shared" si="0"/>
        <v>2.3895284515613553E-3</v>
      </c>
      <c r="F5" s="28">
        <f t="shared" si="0"/>
        <v>1</v>
      </c>
      <c r="G5" s="28">
        <f t="shared" si="0"/>
        <v>1</v>
      </c>
      <c r="H5" s="28">
        <f t="shared" si="0"/>
        <v>0.48556486587256437</v>
      </c>
      <c r="I5" s="28">
        <f t="shared" si="0"/>
        <v>0.48556486587256437</v>
      </c>
      <c r="J5" s="28">
        <f t="shared" si="0"/>
        <v>0.1816634289599198</v>
      </c>
      <c r="K5" s="28">
        <f t="shared" si="0"/>
        <v>1</v>
      </c>
    </row>
    <row r="6" spans="1:11">
      <c r="A6" s="87" t="s">
        <v>15</v>
      </c>
      <c r="B6" s="25" t="s">
        <v>11</v>
      </c>
      <c r="C6" s="26">
        <v>1875.1151053974731</v>
      </c>
      <c r="D6" s="5">
        <v>1875.1151029245809</v>
      </c>
      <c r="E6" s="5">
        <v>1875.1151027057952</v>
      </c>
      <c r="F6" s="26">
        <v>1875.1151040308155</v>
      </c>
      <c r="G6" s="5">
        <v>1875.1151023843599</v>
      </c>
      <c r="H6" s="5">
        <v>1875.1151060000002</v>
      </c>
      <c r="I6" s="5">
        <v>1875.1151060000002</v>
      </c>
      <c r="J6" s="5">
        <v>1875.1150990000008</v>
      </c>
      <c r="K6" s="5">
        <v>1875.1151050000003</v>
      </c>
    </row>
    <row r="7" spans="1:11">
      <c r="A7" s="84"/>
      <c r="B7" s="25" t="s">
        <v>12</v>
      </c>
      <c r="C7" s="26">
        <v>1743.5787701777001</v>
      </c>
      <c r="D7" s="5">
        <v>1745.6866229725299</v>
      </c>
      <c r="E7" s="5">
        <v>4.3664704173251101</v>
      </c>
      <c r="F7" s="26">
        <v>1824.2034800644701</v>
      </c>
      <c r="G7" s="5">
        <v>1736.36090465745</v>
      </c>
      <c r="H7" s="5">
        <v>856.40363300000035</v>
      </c>
      <c r="I7" s="5">
        <v>856.40363300000035</v>
      </c>
      <c r="J7" s="5">
        <v>791.03486200000089</v>
      </c>
      <c r="K7" s="5">
        <v>1378.8324770000004</v>
      </c>
    </row>
    <row r="8" spans="1:11">
      <c r="A8" s="84"/>
      <c r="B8" s="25" t="s">
        <v>13</v>
      </c>
      <c r="C8" s="26">
        <v>131.53633521977301</v>
      </c>
      <c r="D8" s="5">
        <v>129.42847995205099</v>
      </c>
      <c r="E8" s="5">
        <v>1870.7486322884699</v>
      </c>
      <c r="F8" s="26">
        <v>50.911623966345303</v>
      </c>
      <c r="G8" s="5">
        <v>138.75419772691001</v>
      </c>
      <c r="H8" s="5">
        <v>1018.7114729999998</v>
      </c>
      <c r="I8" s="5">
        <v>1018.7114729999998</v>
      </c>
      <c r="J8" s="5">
        <v>1084.0802369999999</v>
      </c>
      <c r="K8" s="5">
        <v>496.28262799999999</v>
      </c>
    </row>
    <row r="9" spans="1:11">
      <c r="A9" s="84"/>
      <c r="B9" s="27" t="s">
        <v>14</v>
      </c>
      <c r="C9" s="28">
        <v>0.92985159426152086</v>
      </c>
      <c r="D9" s="28">
        <v>0.93097571463736606</v>
      </c>
      <c r="E9" s="28">
        <v>2.3286412716874202E-3</v>
      </c>
      <c r="F9" s="28">
        <v>0.97284880066460777</v>
      </c>
      <c r="G9" s="28">
        <v>0.9260023037783266</v>
      </c>
      <c r="H9" s="28">
        <v>0.45672056625200069</v>
      </c>
      <c r="I9" s="28">
        <v>0.45672056625200069</v>
      </c>
      <c r="J9" s="28">
        <v>0.4218593634182029</v>
      </c>
      <c r="K9" s="28">
        <v>0.73533217951438778</v>
      </c>
    </row>
    <row r="10" spans="1:11">
      <c r="A10" s="87" t="s">
        <v>16</v>
      </c>
      <c r="B10" s="25" t="s">
        <v>11</v>
      </c>
      <c r="C10" s="26">
        <v>742.84686813683243</v>
      </c>
      <c r="D10" s="5">
        <v>742.84685678681524</v>
      </c>
      <c r="E10" s="5">
        <v>742.84686700958093</v>
      </c>
      <c r="F10" s="26">
        <v>742.84686766388552</v>
      </c>
      <c r="G10" s="5">
        <v>742.84686722170579</v>
      </c>
      <c r="H10" s="5">
        <v>742.84687599999995</v>
      </c>
      <c r="I10" s="5">
        <v>742.84687599999995</v>
      </c>
      <c r="J10" s="5">
        <v>742.84687600000007</v>
      </c>
      <c r="K10" s="5">
        <v>742.84685400000012</v>
      </c>
    </row>
    <row r="11" spans="1:11">
      <c r="A11" s="84"/>
      <c r="B11" s="25" t="s">
        <v>12</v>
      </c>
      <c r="C11" s="26">
        <v>685.15551515406196</v>
      </c>
      <c r="D11" s="5">
        <v>663.504168595377</v>
      </c>
      <c r="E11" s="5">
        <v>3.92298800899994</v>
      </c>
      <c r="F11" s="26">
        <v>704.31701167888798</v>
      </c>
      <c r="G11" s="5">
        <v>680.05976783388496</v>
      </c>
      <c r="H11" s="5">
        <v>406.76533799999993</v>
      </c>
      <c r="I11" s="5">
        <v>406.76533799999993</v>
      </c>
      <c r="J11" s="5">
        <v>434.53644000000008</v>
      </c>
      <c r="K11" s="5">
        <v>669.94677900000011</v>
      </c>
    </row>
    <row r="12" spans="1:11">
      <c r="A12" s="84"/>
      <c r="B12" s="25" t="s">
        <v>13</v>
      </c>
      <c r="C12" s="26">
        <v>57.691352982770503</v>
      </c>
      <c r="D12" s="5">
        <v>79.342688191438199</v>
      </c>
      <c r="E12" s="5">
        <v>738.923879000581</v>
      </c>
      <c r="F12" s="26">
        <v>38.529855984997504</v>
      </c>
      <c r="G12" s="5">
        <v>62.787099387820803</v>
      </c>
      <c r="H12" s="5">
        <v>336.08153800000002</v>
      </c>
      <c r="I12" s="5">
        <v>336.08153800000002</v>
      </c>
      <c r="J12" s="5">
        <v>308.31043599999998</v>
      </c>
      <c r="K12" s="5">
        <v>72.900074999999987</v>
      </c>
    </row>
    <row r="13" spans="1:11">
      <c r="A13" s="84"/>
      <c r="B13" s="27" t="s">
        <v>14</v>
      </c>
      <c r="C13" s="28">
        <v>0.92233748911472324</v>
      </c>
      <c r="D13" s="28">
        <v>0.89319105618264971</v>
      </c>
      <c r="E13" s="28">
        <v>5.281018448381425E-3</v>
      </c>
      <c r="F13" s="28">
        <v>0.94813216873867057</v>
      </c>
      <c r="G13" s="28">
        <v>0.91547773550873468</v>
      </c>
      <c r="H13" s="28">
        <v>0.54757629215633929</v>
      </c>
      <c r="I13" s="28">
        <v>0.54757629215633929</v>
      </c>
      <c r="J13" s="28">
        <v>0.58496098461077739</v>
      </c>
      <c r="K13" s="28">
        <v>0.90186392443145491</v>
      </c>
    </row>
    <row r="14" spans="1:11">
      <c r="A14" s="88" t="s">
        <v>17</v>
      </c>
      <c r="B14" s="25" t="s">
        <v>11</v>
      </c>
      <c r="C14" s="26">
        <v>2297.3689646762132</v>
      </c>
      <c r="D14" s="5">
        <v>2297.3689764074797</v>
      </c>
      <c r="E14" s="5">
        <v>2297.3689730546471</v>
      </c>
      <c r="F14" s="26">
        <v>2297.3689671902048</v>
      </c>
      <c r="G14" s="5">
        <v>2297.3689665952916</v>
      </c>
      <c r="H14" s="5">
        <v>2297.3689689999992</v>
      </c>
      <c r="I14" s="5">
        <v>2297.3689689999992</v>
      </c>
      <c r="J14" s="5">
        <v>2297.368958</v>
      </c>
      <c r="K14" s="5">
        <v>2297.3688769999999</v>
      </c>
    </row>
    <row r="15" spans="1:11">
      <c r="A15" s="84"/>
      <c r="B15" s="25" t="s">
        <v>12</v>
      </c>
      <c r="C15" s="26">
        <v>2079.3016730620602</v>
      </c>
      <c r="D15" s="5">
        <v>2035.7270569090799</v>
      </c>
      <c r="E15" s="5">
        <v>2034.00667954595</v>
      </c>
      <c r="F15" s="26">
        <v>2091.7411097581398</v>
      </c>
      <c r="G15" s="5">
        <v>2075.3148108250198</v>
      </c>
      <c r="H15" s="5">
        <v>1477.1820669999993</v>
      </c>
      <c r="I15" s="5">
        <v>1477.1820669999993</v>
      </c>
      <c r="J15" s="5">
        <v>1441.4280120000001</v>
      </c>
      <c r="K15" s="5">
        <v>2009.8445329999997</v>
      </c>
    </row>
    <row r="16" spans="1:11">
      <c r="A16" s="84"/>
      <c r="B16" s="25" t="s">
        <v>13</v>
      </c>
      <c r="C16" s="26">
        <v>218.06729161415299</v>
      </c>
      <c r="D16" s="26">
        <v>1</v>
      </c>
      <c r="E16" s="5">
        <v>263.36229350869701</v>
      </c>
      <c r="F16" s="26">
        <v>205.62785743206501</v>
      </c>
      <c r="G16" s="5">
        <v>222.05415577027199</v>
      </c>
      <c r="H16" s="5">
        <v>820.18690199999992</v>
      </c>
      <c r="I16" s="5">
        <v>820.18690199999992</v>
      </c>
      <c r="J16" s="5">
        <v>855.94094599999994</v>
      </c>
      <c r="K16" s="5">
        <v>287.5243440000001</v>
      </c>
    </row>
    <row r="17" spans="1:26">
      <c r="A17" s="84"/>
      <c r="B17" s="27" t="s">
        <v>14</v>
      </c>
      <c r="C17" s="28">
        <v>0.90507955188430655</v>
      </c>
      <c r="D17" s="28">
        <v>0.88611236497693835</v>
      </c>
      <c r="E17" s="28">
        <v>0.88536351948789349</v>
      </c>
      <c r="F17" s="28">
        <v>0.91049419559124722</v>
      </c>
      <c r="G17" s="28">
        <v>0.90334414758837944</v>
      </c>
      <c r="H17" s="28">
        <v>0.64298860432636051</v>
      </c>
      <c r="I17" s="28">
        <v>0.64298860432636051</v>
      </c>
      <c r="J17" s="28">
        <v>0.62742556304706543</v>
      </c>
      <c r="K17" s="28">
        <v>0.87484624394517718</v>
      </c>
    </row>
    <row r="18" spans="1:26">
      <c r="A18" s="83" t="s">
        <v>18</v>
      </c>
      <c r="B18" s="25" t="s">
        <v>11</v>
      </c>
      <c r="C18" s="26">
        <v>6273.7657871273987</v>
      </c>
      <c r="D18" s="5">
        <v>6273.765796790196</v>
      </c>
      <c r="E18" s="5">
        <v>6273.7657945387264</v>
      </c>
      <c r="F18" s="26">
        <v>6273.7657864925577</v>
      </c>
      <c r="G18" s="5">
        <v>6273.7657884779155</v>
      </c>
      <c r="H18" s="5">
        <v>6273.7657840000029</v>
      </c>
      <c r="I18" s="5">
        <v>0</v>
      </c>
      <c r="J18" s="5">
        <v>6273.7657709999994</v>
      </c>
      <c r="K18" s="5">
        <v>6273.765797</v>
      </c>
    </row>
    <row r="19" spans="1:26">
      <c r="A19" s="84"/>
      <c r="B19" s="25" t="s">
        <v>12</v>
      </c>
      <c r="C19" s="26">
        <v>5508.0902795503498</v>
      </c>
      <c r="D19" s="5">
        <v>5549.8013901388604</v>
      </c>
      <c r="E19" s="5">
        <v>5531.7200557963197</v>
      </c>
      <c r="F19" s="26">
        <v>5655.85873803304</v>
      </c>
      <c r="G19" s="5">
        <v>5736.0957307996896</v>
      </c>
      <c r="H19" s="5">
        <v>4341.4471340000027</v>
      </c>
      <c r="I19" s="5">
        <v>4341.4471340000027</v>
      </c>
      <c r="J19" s="5">
        <v>4324.1068899999991</v>
      </c>
      <c r="K19" s="5">
        <v>5479.0994440000004</v>
      </c>
      <c r="L19" s="5"/>
    </row>
    <row r="20" spans="1:26">
      <c r="A20" s="84"/>
      <c r="B20" s="25" t="s">
        <v>13</v>
      </c>
      <c r="C20" s="26">
        <v>765.67550757704896</v>
      </c>
      <c r="D20" s="5">
        <v>723.96440665133605</v>
      </c>
      <c r="E20" s="5">
        <v>742.04573874240702</v>
      </c>
      <c r="F20" s="26">
        <v>617.90704845951802</v>
      </c>
      <c r="G20" s="5">
        <v>537.67005767822604</v>
      </c>
      <c r="H20" s="5">
        <v>1932.3186499999999</v>
      </c>
      <c r="I20" s="5">
        <v>1932.3186499999999</v>
      </c>
      <c r="J20" s="5">
        <v>1949.6588810000001</v>
      </c>
      <c r="K20" s="5">
        <v>794.66635299999984</v>
      </c>
    </row>
    <row r="21" spans="1:26">
      <c r="A21" s="84"/>
      <c r="B21" s="27" t="s">
        <v>14</v>
      </c>
      <c r="C21" s="28">
        <v>0.87795599428527082</v>
      </c>
      <c r="D21" s="28">
        <v>0.88460448953613591</v>
      </c>
      <c r="E21" s="28">
        <v>0.8817224354488411</v>
      </c>
      <c r="F21" s="28">
        <v>0.90150938535355052</v>
      </c>
      <c r="G21" s="28">
        <v>0.91429867231166262</v>
      </c>
      <c r="H21" s="28">
        <v>0.69200019310124772</v>
      </c>
      <c r="I21" s="28">
        <v>0.69200019310124772</v>
      </c>
      <c r="J21" s="28">
        <v>0.68923626540025629</v>
      </c>
      <c r="K21" s="28">
        <v>0.87333503055214545</v>
      </c>
    </row>
    <row r="22" spans="1:26">
      <c r="A22" s="83" t="s">
        <v>19</v>
      </c>
      <c r="B22" s="25" t="s">
        <v>11</v>
      </c>
      <c r="C22" s="26">
        <v>3.7262154562119697E-2</v>
      </c>
      <c r="D22" s="5">
        <v>3.7261990913809703E-2</v>
      </c>
      <c r="E22" s="5">
        <v>3.7262110864141197E-2</v>
      </c>
      <c r="F22" s="26">
        <v>3.7262154562119697E-2</v>
      </c>
      <c r="G22" s="5">
        <v>3.7262126069615376E-2</v>
      </c>
      <c r="H22" s="5">
        <v>3.7262000000000003E-2</v>
      </c>
      <c r="I22" s="5">
        <v>3.7262000000000003E-2</v>
      </c>
      <c r="J22" s="5">
        <v>3.7262000000000003E-2</v>
      </c>
      <c r="K22" s="5">
        <v>3.7262999999999998E-2</v>
      </c>
    </row>
    <row r="23" spans="1:26">
      <c r="A23" s="84"/>
      <c r="B23" s="25" t="s">
        <v>12</v>
      </c>
      <c r="C23" s="26">
        <v>3.7262154562119697E-2</v>
      </c>
      <c r="D23" s="5">
        <v>0</v>
      </c>
      <c r="E23" s="5">
        <v>0</v>
      </c>
      <c r="F23" s="26">
        <v>3.7262154562119697E-2</v>
      </c>
      <c r="G23" s="5">
        <v>2.7807004316616299E-2</v>
      </c>
      <c r="H23" s="5">
        <v>0</v>
      </c>
      <c r="I23" s="5">
        <v>0</v>
      </c>
      <c r="J23" s="5">
        <v>0</v>
      </c>
      <c r="K23" s="5">
        <v>2.7806999999999998E-2</v>
      </c>
    </row>
    <row r="24" spans="1:26">
      <c r="A24" s="84"/>
      <c r="B24" s="25" t="s">
        <v>13</v>
      </c>
      <c r="C24" s="26">
        <v>0</v>
      </c>
      <c r="D24" s="5">
        <v>3.7261990913809703E-2</v>
      </c>
      <c r="E24" s="5">
        <v>3.7262110864141197E-2</v>
      </c>
      <c r="F24" s="26">
        <v>0</v>
      </c>
      <c r="G24" s="5">
        <v>9.4551217529990801E-3</v>
      </c>
      <c r="H24" s="5">
        <v>3.7262000000000003E-2</v>
      </c>
      <c r="I24" s="5">
        <v>3.7262000000000003E-2</v>
      </c>
      <c r="J24" s="5">
        <v>3.7262000000000003E-2</v>
      </c>
      <c r="K24" s="5">
        <v>9.4559999999999991E-3</v>
      </c>
    </row>
    <row r="25" spans="1:26">
      <c r="A25" s="84"/>
      <c r="B25" s="29" t="s">
        <v>14</v>
      </c>
      <c r="C25" s="28">
        <v>1</v>
      </c>
      <c r="D25" s="28">
        <v>0</v>
      </c>
      <c r="E25" s="28">
        <v>0</v>
      </c>
      <c r="F25" s="28">
        <v>1</v>
      </c>
      <c r="G25" s="28">
        <v>0.74625383062323281</v>
      </c>
      <c r="H25" s="28">
        <v>0</v>
      </c>
      <c r="I25" s="28">
        <v>0</v>
      </c>
      <c r="J25" s="28">
        <v>0</v>
      </c>
      <c r="K25" s="28">
        <v>0.74623621286530872</v>
      </c>
    </row>
    <row r="26" spans="1:26">
      <c r="A26" s="83" t="s">
        <v>20</v>
      </c>
      <c r="B26" s="25" t="s">
        <v>11</v>
      </c>
      <c r="C26" s="26">
        <v>161.30928370894082</v>
      </c>
      <c r="D26" s="5">
        <v>161.30928351008001</v>
      </c>
      <c r="E26" s="5">
        <v>161.30928304377326</v>
      </c>
      <c r="F26" s="26">
        <v>161.309283698987</v>
      </c>
      <c r="G26" s="5">
        <v>161.309283568175</v>
      </c>
      <c r="H26" s="5">
        <v>161.30927600000001</v>
      </c>
      <c r="I26" s="5">
        <v>161.30927600000001</v>
      </c>
      <c r="J26" s="5">
        <v>161.30927800000001</v>
      </c>
      <c r="K26" s="5">
        <v>161.30928300000002</v>
      </c>
    </row>
    <row r="27" spans="1:26">
      <c r="A27" s="84"/>
      <c r="B27" s="25" t="s">
        <v>12</v>
      </c>
      <c r="C27" s="26">
        <v>134.10608962464201</v>
      </c>
      <c r="D27" s="5">
        <v>161.30928351008001</v>
      </c>
      <c r="E27" s="5">
        <v>157.419800395923</v>
      </c>
      <c r="F27" s="26">
        <v>161.309283698987</v>
      </c>
      <c r="G27" s="5">
        <v>161.309283568175</v>
      </c>
      <c r="H27" s="5">
        <v>22.243537000000032</v>
      </c>
      <c r="I27" s="5">
        <v>22.243537000000032</v>
      </c>
      <c r="J27" s="5">
        <v>18.064154000000002</v>
      </c>
      <c r="K27" s="5">
        <v>161.30928300000002</v>
      </c>
    </row>
    <row r="28" spans="1:26">
      <c r="A28" s="84"/>
      <c r="B28" s="25" t="s">
        <v>13</v>
      </c>
      <c r="C28" s="26">
        <v>27.203194084298801</v>
      </c>
      <c r="D28" s="5">
        <v>0</v>
      </c>
      <c r="E28" s="5">
        <v>3.8894826478502602</v>
      </c>
      <c r="F28" s="26">
        <v>0</v>
      </c>
      <c r="G28" s="5">
        <v>0</v>
      </c>
      <c r="H28" s="5">
        <v>139.06573899999998</v>
      </c>
      <c r="I28" s="5">
        <v>139.06573899999998</v>
      </c>
      <c r="J28" s="5">
        <v>143.245124</v>
      </c>
      <c r="K28" s="5">
        <v>0</v>
      </c>
    </row>
    <row r="29" spans="1:26">
      <c r="A29" s="84"/>
      <c r="B29" s="27" t="s">
        <v>14</v>
      </c>
      <c r="C29" s="28">
        <v>0.83136002182377156</v>
      </c>
      <c r="D29" s="28">
        <v>1</v>
      </c>
      <c r="E29" s="28">
        <v>0.97588804206144297</v>
      </c>
      <c r="F29" s="28">
        <v>1</v>
      </c>
      <c r="G29" s="28">
        <v>1</v>
      </c>
      <c r="H29" s="79">
        <v>0.13789372534286268</v>
      </c>
      <c r="I29" s="79">
        <v>0.13789372534286268</v>
      </c>
      <c r="J29" s="79">
        <v>0.11198459396737243</v>
      </c>
      <c r="K29" s="28">
        <v>1</v>
      </c>
      <c r="L29" s="80" t="s">
        <v>21</v>
      </c>
      <c r="M29"/>
      <c r="N29"/>
      <c r="O29"/>
      <c r="P29"/>
      <c r="Q29"/>
      <c r="R29"/>
      <c r="S29"/>
      <c r="T29"/>
      <c r="U29"/>
      <c r="V29"/>
      <c r="W29"/>
      <c r="X29"/>
      <c r="Y29"/>
      <c r="Z29"/>
    </row>
    <row r="30" spans="1:26">
      <c r="A30" s="85" t="s">
        <v>22</v>
      </c>
      <c r="B30" s="25" t="s">
        <v>11</v>
      </c>
      <c r="C30" s="26">
        <v>935.61184041465594</v>
      </c>
      <c r="D30" s="5">
        <v>935.61183967172406</v>
      </c>
      <c r="E30" s="5">
        <v>935.61183849987242</v>
      </c>
      <c r="F30" s="26">
        <v>935.61184002548248</v>
      </c>
      <c r="G30" s="5">
        <v>935.61184211981004</v>
      </c>
      <c r="H30" s="5">
        <v>935.61185</v>
      </c>
      <c r="I30" s="5">
        <v>935.61185</v>
      </c>
      <c r="J30" s="5">
        <v>935.611851</v>
      </c>
      <c r="K30" s="5">
        <v>935.61183700000004</v>
      </c>
    </row>
    <row r="31" spans="1:26">
      <c r="A31" s="84"/>
      <c r="B31" s="25" t="s">
        <v>12</v>
      </c>
      <c r="C31" s="26">
        <v>771.69804562105799</v>
      </c>
      <c r="D31" s="5">
        <v>790.43957323899701</v>
      </c>
      <c r="E31" s="5">
        <v>2.68975547818739</v>
      </c>
      <c r="F31" s="26">
        <v>845.28277764830898</v>
      </c>
      <c r="G31" s="5">
        <v>800.96559452843996</v>
      </c>
      <c r="H31" s="5">
        <v>11.806856000000039</v>
      </c>
      <c r="I31" s="5">
        <v>11.806856000000039</v>
      </c>
      <c r="J31" s="5">
        <v>10.91762800000015</v>
      </c>
      <c r="K31" s="5">
        <v>19.138190000000009</v>
      </c>
    </row>
    <row r="32" spans="1:26">
      <c r="A32" s="84"/>
      <c r="B32" s="25" t="s">
        <v>13</v>
      </c>
      <c r="C32" s="26">
        <v>163.91379479359799</v>
      </c>
      <c r="D32" s="5">
        <v>145.17226643272701</v>
      </c>
      <c r="E32" s="5">
        <v>932.92208302168501</v>
      </c>
      <c r="F32" s="26">
        <v>90.3290623771735</v>
      </c>
      <c r="G32" s="5">
        <v>134.64624759137001</v>
      </c>
      <c r="H32" s="5">
        <v>923.80499399999997</v>
      </c>
      <c r="I32" s="5">
        <v>923.80499399999997</v>
      </c>
      <c r="J32" s="5">
        <v>924.69422299999985</v>
      </c>
      <c r="K32" s="5">
        <v>916.47364700000003</v>
      </c>
    </row>
    <row r="33" spans="1:11">
      <c r="A33" s="84"/>
      <c r="B33" s="27" t="s">
        <v>14</v>
      </c>
      <c r="C33" s="28">
        <v>0.82480577124702414</v>
      </c>
      <c r="D33" s="28">
        <v>0.84483707850077727</v>
      </c>
      <c r="E33" s="28">
        <v>2.8748625952617814E-3</v>
      </c>
      <c r="F33" s="28">
        <v>0.90345455400103392</v>
      </c>
      <c r="G33" s="28">
        <v>0.85608749106220916</v>
      </c>
      <c r="H33" s="28">
        <v>1.261939553245295E-2</v>
      </c>
      <c r="I33" s="28">
        <v>1.261939553245295E-2</v>
      </c>
      <c r="J33" s="28">
        <v>1.1668971473941013E-2</v>
      </c>
      <c r="K33" s="28">
        <v>2.0455267070333152E-2</v>
      </c>
    </row>
    <row r="34" spans="1:11">
      <c r="A34" s="85" t="s">
        <v>23</v>
      </c>
      <c r="B34" s="25" t="s">
        <v>11</v>
      </c>
      <c r="C34" s="26">
        <v>168.1871713758685</v>
      </c>
      <c r="D34" s="5">
        <v>168.18717160875758</v>
      </c>
      <c r="E34" s="5">
        <v>168.18717092907951</v>
      </c>
      <c r="F34" s="26">
        <v>168.18717288479894</v>
      </c>
      <c r="G34" s="5">
        <v>168.18717236479188</v>
      </c>
      <c r="H34" s="5">
        <v>168.18717000000001</v>
      </c>
      <c r="I34" s="5">
        <v>168.18717000000001</v>
      </c>
      <c r="J34" s="5">
        <v>168.18716800000001</v>
      </c>
      <c r="K34" s="5">
        <v>168.18717699999999</v>
      </c>
    </row>
    <row r="35" spans="1:11">
      <c r="A35" s="84"/>
      <c r="B35" s="25" t="s">
        <v>12</v>
      </c>
      <c r="C35" s="26">
        <v>143.440714180052</v>
      </c>
      <c r="D35" s="5">
        <v>114.59803824962199</v>
      </c>
      <c r="E35" s="5">
        <v>142.89594731603501</v>
      </c>
      <c r="F35" s="26">
        <v>164.93668506230901</v>
      </c>
      <c r="G35" s="5">
        <v>145.11377193388799</v>
      </c>
      <c r="H35" s="5">
        <v>66.219631000000007</v>
      </c>
      <c r="I35" s="5">
        <v>66.219631000000007</v>
      </c>
      <c r="J35" s="5">
        <v>66.707412000000019</v>
      </c>
      <c r="K35" s="5">
        <v>75.732213000000002</v>
      </c>
    </row>
    <row r="36" spans="1:11">
      <c r="A36" s="84"/>
      <c r="B36" s="25" t="s">
        <v>13</v>
      </c>
      <c r="C36" s="26">
        <v>24.7464571958165</v>
      </c>
      <c r="D36" s="5">
        <v>53.589133359135602</v>
      </c>
      <c r="E36" s="5">
        <v>25.291223613044501</v>
      </c>
      <c r="F36" s="26">
        <v>3.2504878224899199</v>
      </c>
      <c r="G36" s="5">
        <v>23.073400430903899</v>
      </c>
      <c r="H36" s="5">
        <v>101.967539</v>
      </c>
      <c r="I36" s="5">
        <v>101.967539</v>
      </c>
      <c r="J36" s="5">
        <v>101.47975599999999</v>
      </c>
      <c r="K36" s="5">
        <v>92.45496399999999</v>
      </c>
    </row>
    <row r="37" spans="1:11">
      <c r="A37" s="84"/>
      <c r="B37" s="27" t="s">
        <v>14</v>
      </c>
      <c r="C37" s="28">
        <v>0.8528635864829871</v>
      </c>
      <c r="D37" s="28">
        <v>0.68137205206235141</v>
      </c>
      <c r="E37" s="28">
        <v>0.84962453751178679</v>
      </c>
      <c r="F37" s="28">
        <v>0.98067339044508239</v>
      </c>
      <c r="G37" s="28">
        <v>0.86281117574853738</v>
      </c>
      <c r="H37" s="28">
        <v>0.39372581749249957</v>
      </c>
      <c r="I37" s="28">
        <v>0.39372581749249957</v>
      </c>
      <c r="J37" s="28">
        <v>0.39662604937851154</v>
      </c>
      <c r="K37" s="28">
        <v>0.45028529731490768</v>
      </c>
    </row>
    <row r="38" spans="1:11">
      <c r="A38" s="85" t="s">
        <v>24</v>
      </c>
      <c r="B38" s="25" t="s">
        <v>11</v>
      </c>
      <c r="C38" s="26">
        <v>599.60091496895564</v>
      </c>
      <c r="D38" s="5">
        <v>599.60091399746295</v>
      </c>
      <c r="E38" s="5">
        <v>599.60091523090512</v>
      </c>
      <c r="F38" s="26">
        <v>599.600915449289</v>
      </c>
      <c r="G38" s="5">
        <v>599.60091388308047</v>
      </c>
      <c r="H38" s="5">
        <v>599.60092500000019</v>
      </c>
      <c r="I38" s="5">
        <v>599.60092500000019</v>
      </c>
      <c r="J38" s="5">
        <v>599.60092899999995</v>
      </c>
      <c r="K38" s="5">
        <v>599.60091599999998</v>
      </c>
    </row>
    <row r="39" spans="1:11">
      <c r="A39" s="84"/>
      <c r="B39" s="25" t="s">
        <v>12</v>
      </c>
      <c r="C39" s="26">
        <v>579.76373154532405</v>
      </c>
      <c r="D39" s="5">
        <v>584.10682152930201</v>
      </c>
      <c r="E39" s="5">
        <v>8.2852251288211498</v>
      </c>
      <c r="F39" s="26">
        <v>595.48800982657201</v>
      </c>
      <c r="G39" s="5">
        <v>594.78651914625402</v>
      </c>
      <c r="H39" s="5">
        <v>321.06663100000014</v>
      </c>
      <c r="I39" s="5">
        <v>321.06663100000014</v>
      </c>
      <c r="J39" s="5">
        <v>306.97209099999992</v>
      </c>
      <c r="K39" s="5">
        <v>582.68186200000002</v>
      </c>
    </row>
    <row r="40" spans="1:11">
      <c r="A40" s="84"/>
      <c r="B40" s="25" t="s">
        <v>13</v>
      </c>
      <c r="C40" s="26">
        <v>19.8371834236316</v>
      </c>
      <c r="D40" s="5">
        <v>15.4940924681609</v>
      </c>
      <c r="E40" s="5">
        <v>591.31569010208398</v>
      </c>
      <c r="F40" s="26">
        <v>4.11290562271697</v>
      </c>
      <c r="G40" s="5">
        <v>4.8143947368264399</v>
      </c>
      <c r="H40" s="5">
        <v>278.53429400000005</v>
      </c>
      <c r="I40" s="5">
        <v>278.53429400000005</v>
      </c>
      <c r="J40" s="5">
        <v>292.62883800000003</v>
      </c>
      <c r="K40" s="5">
        <v>16.919054000000003</v>
      </c>
    </row>
    <row r="41" spans="1:11">
      <c r="A41" s="84"/>
      <c r="B41" s="27" t="s">
        <v>14</v>
      </c>
      <c r="C41" s="28">
        <v>0.96691602209336414</v>
      </c>
      <c r="D41" s="28">
        <v>0.9741593248001178</v>
      </c>
      <c r="E41" s="28">
        <v>1.3817899403356525E-2</v>
      </c>
      <c r="F41" s="28">
        <v>0.9931405948244173</v>
      </c>
      <c r="G41" s="28">
        <v>0.99197066811381607</v>
      </c>
      <c r="H41" s="28">
        <v>0.53546720429092076</v>
      </c>
      <c r="I41" s="28">
        <v>0.53546720429092076</v>
      </c>
      <c r="J41" s="28">
        <v>0.51196066609162971</v>
      </c>
      <c r="K41" s="28">
        <v>0.97178280828376862</v>
      </c>
    </row>
    <row r="42" spans="1:11">
      <c r="A42" s="82" t="s">
        <v>25</v>
      </c>
      <c r="B42" s="25" t="s">
        <v>11</v>
      </c>
      <c r="C42" s="26">
        <v>6829.6716679989349</v>
      </c>
      <c r="D42" s="5">
        <v>6829.6716531662396</v>
      </c>
      <c r="E42" s="5">
        <v>6829.6716710116034</v>
      </c>
      <c r="F42" s="26">
        <v>6829.6716694472916</v>
      </c>
      <c r="G42" s="5">
        <v>6829.671658437278</v>
      </c>
      <c r="H42" s="5">
        <v>6829.6716319999978</v>
      </c>
      <c r="I42" s="5">
        <v>6829.6716319999978</v>
      </c>
      <c r="J42" s="5">
        <v>6829.6716469999992</v>
      </c>
      <c r="K42" s="5">
        <v>6829.6713130000016</v>
      </c>
    </row>
    <row r="43" spans="1:11">
      <c r="A43" s="82"/>
      <c r="B43" s="25" t="s">
        <v>12</v>
      </c>
      <c r="C43" s="26">
        <v>6105.6903296644196</v>
      </c>
      <c r="D43" s="5">
        <v>5731.5899085400797</v>
      </c>
      <c r="E43" s="5">
        <v>5836.6006956281699</v>
      </c>
      <c r="F43" s="26">
        <v>6195.8724428777996</v>
      </c>
      <c r="G43" s="5">
        <v>6019.1808967545803</v>
      </c>
      <c r="H43" s="5">
        <v>3788.3000359999969</v>
      </c>
      <c r="I43" s="5">
        <v>3788.3000359999969</v>
      </c>
      <c r="J43" s="5">
        <v>3908.0935549999986</v>
      </c>
      <c r="K43" s="5">
        <v>5713.726993000002</v>
      </c>
    </row>
    <row r="44" spans="1:11">
      <c r="A44" s="82"/>
      <c r="B44" s="25" t="s">
        <v>13</v>
      </c>
      <c r="C44" s="26">
        <v>723.98133833451504</v>
      </c>
      <c r="D44" s="5">
        <v>1098.0817446261599</v>
      </c>
      <c r="E44" s="5">
        <v>993.07097538343396</v>
      </c>
      <c r="F44" s="26">
        <v>633.79922656949202</v>
      </c>
      <c r="G44" s="5">
        <v>810.49076168269801</v>
      </c>
      <c r="H44" s="5">
        <v>3041.3715960000009</v>
      </c>
      <c r="I44" s="5">
        <v>3041.3715960000009</v>
      </c>
      <c r="J44" s="5">
        <v>2921.5780920000007</v>
      </c>
      <c r="K44" s="5">
        <v>1115.9443199999998</v>
      </c>
    </row>
    <row r="45" spans="1:11">
      <c r="A45" s="82"/>
      <c r="B45" s="27" t="s">
        <v>14</v>
      </c>
      <c r="C45" s="28">
        <v>0.89399470816045268</v>
      </c>
      <c r="D45" s="28">
        <v>0.8392189551137369</v>
      </c>
      <c r="E45" s="28">
        <v>0.85459462427769373</v>
      </c>
      <c r="F45" s="28">
        <v>0.90719916604412931</v>
      </c>
      <c r="G45" s="28">
        <v>0.88132800488564789</v>
      </c>
      <c r="H45" s="28">
        <v>0.55468260263790059</v>
      </c>
      <c r="I45" s="28">
        <v>0.55468260263790059</v>
      </c>
      <c r="J45" s="28">
        <v>0.5722227593059569</v>
      </c>
      <c r="K45" s="28">
        <v>0.83660351005825928</v>
      </c>
    </row>
    <row r="46" spans="1:11">
      <c r="A46" s="82" t="s">
        <v>26</v>
      </c>
      <c r="B46" s="25" t="s">
        <v>11</v>
      </c>
      <c r="C46" s="26">
        <v>135.304280888276</v>
      </c>
      <c r="D46" s="5">
        <v>135.30427962316449</v>
      </c>
      <c r="E46" s="5">
        <v>135.30428129503272</v>
      </c>
      <c r="F46" s="26">
        <v>135.30428094364211</v>
      </c>
      <c r="G46" s="5">
        <v>135.30428093017099</v>
      </c>
      <c r="H46" s="5">
        <v>135.30427799999998</v>
      </c>
      <c r="I46" s="5">
        <v>135.30427799999998</v>
      </c>
      <c r="J46" s="5">
        <v>135.30427800000001</v>
      </c>
      <c r="K46" s="5">
        <v>135.304283</v>
      </c>
    </row>
    <row r="47" spans="1:11">
      <c r="A47" s="82"/>
      <c r="B47" s="25" t="s">
        <v>12</v>
      </c>
      <c r="C47" s="26">
        <v>135.304280888276</v>
      </c>
      <c r="D47" s="5">
        <v>14.899351983631499</v>
      </c>
      <c r="E47" s="5">
        <v>1.57343870684773</v>
      </c>
      <c r="F47" s="26">
        <v>134.65191955789999</v>
      </c>
      <c r="G47" s="5">
        <v>135.30428093017099</v>
      </c>
      <c r="H47" s="5">
        <v>21.750192999999982</v>
      </c>
      <c r="I47" s="5">
        <v>21.750192999999982</v>
      </c>
      <c r="J47" s="5">
        <v>21.258490000000009</v>
      </c>
      <c r="K47" s="5">
        <v>22.171742999999992</v>
      </c>
    </row>
    <row r="48" spans="1:11">
      <c r="A48" s="82"/>
      <c r="B48" s="25" t="s">
        <v>13</v>
      </c>
      <c r="C48" s="26">
        <v>0</v>
      </c>
      <c r="D48" s="5">
        <v>120.404927639533</v>
      </c>
      <c r="E48" s="5">
        <v>133.730842588185</v>
      </c>
      <c r="F48" s="26">
        <v>0.65236138574212799</v>
      </c>
      <c r="G48" s="5">
        <v>0</v>
      </c>
      <c r="H48" s="5">
        <v>113.554085</v>
      </c>
      <c r="I48" s="5">
        <v>113.554085</v>
      </c>
      <c r="J48" s="5">
        <v>114.045788</v>
      </c>
      <c r="K48" s="5">
        <v>113.13254000000001</v>
      </c>
    </row>
    <row r="49" spans="1:11">
      <c r="A49" s="82"/>
      <c r="B49" s="27" t="s">
        <v>14</v>
      </c>
      <c r="C49" s="28">
        <v>1</v>
      </c>
      <c r="D49" s="28">
        <v>0.11011737415200491</v>
      </c>
      <c r="E49" s="28">
        <v>1.1628890762272531E-2</v>
      </c>
      <c r="F49" s="28">
        <v>0.99517856063982302</v>
      </c>
      <c r="G49" s="28">
        <v>1</v>
      </c>
      <c r="H49" s="28">
        <v>0.16075022402469777</v>
      </c>
      <c r="I49" s="28">
        <v>0.16075022402469777</v>
      </c>
      <c r="J49" s="28">
        <v>0.15711617041406487</v>
      </c>
      <c r="K49" s="28">
        <v>0.16386578834315238</v>
      </c>
    </row>
    <row r="50" spans="1:11">
      <c r="A50" s="82" t="s">
        <v>27</v>
      </c>
      <c r="B50" s="25" t="s">
        <v>11</v>
      </c>
      <c r="C50" s="26">
        <v>850.2927627252443</v>
      </c>
      <c r="D50" s="5">
        <v>850.29277049439304</v>
      </c>
      <c r="E50" s="5">
        <v>850.29277881861719</v>
      </c>
      <c r="F50" s="26">
        <v>850.29275953830529</v>
      </c>
      <c r="G50" s="5">
        <v>850.29276238246609</v>
      </c>
      <c r="H50" s="5">
        <v>850.29277400000012</v>
      </c>
      <c r="I50" s="5">
        <v>850.29277400000012</v>
      </c>
      <c r="J50" s="5">
        <v>850.29277599999989</v>
      </c>
      <c r="K50" s="5">
        <v>850.29246300000023</v>
      </c>
    </row>
    <row r="51" spans="1:11">
      <c r="A51" s="82"/>
      <c r="B51" s="25" t="s">
        <v>12</v>
      </c>
      <c r="C51" s="26">
        <v>788.039870395447</v>
      </c>
      <c r="D51" s="5">
        <v>764.35415190673802</v>
      </c>
      <c r="E51" s="5">
        <v>781.95041396192005</v>
      </c>
      <c r="F51" s="26">
        <v>800.20421360355897</v>
      </c>
      <c r="G51" s="5">
        <v>791.58589613800996</v>
      </c>
      <c r="H51" s="5">
        <v>698.20694200000014</v>
      </c>
      <c r="I51" s="5">
        <v>698.20694200000014</v>
      </c>
      <c r="J51" s="5">
        <v>698.10122899999988</v>
      </c>
      <c r="K51" s="5">
        <v>752.79320200000029</v>
      </c>
    </row>
    <row r="52" spans="1:11">
      <c r="A52" s="82"/>
      <c r="B52" s="25" t="s">
        <v>13</v>
      </c>
      <c r="C52" s="26">
        <v>62.252892329797298</v>
      </c>
      <c r="D52" s="5">
        <v>85.938618587655</v>
      </c>
      <c r="E52" s="5">
        <v>68.342364856697102</v>
      </c>
      <c r="F52" s="26">
        <v>50.0885459347463</v>
      </c>
      <c r="G52" s="5">
        <v>58.706866244456101</v>
      </c>
      <c r="H52" s="5">
        <v>152.08583199999998</v>
      </c>
      <c r="I52" s="5">
        <v>152.08583199999998</v>
      </c>
      <c r="J52" s="5">
        <v>152.19154700000001</v>
      </c>
      <c r="K52" s="5">
        <v>97.49926099999999</v>
      </c>
    </row>
    <row r="53" spans="1:11">
      <c r="A53" s="82"/>
      <c r="B53" s="27" t="s">
        <v>14</v>
      </c>
      <c r="C53" s="28">
        <v>0.92678651982139337</v>
      </c>
      <c r="D53" s="28">
        <v>0.8989305547809292</v>
      </c>
      <c r="E53" s="28">
        <v>0.91962490266981811</v>
      </c>
      <c r="F53" s="28">
        <v>0.94109258796706263</v>
      </c>
      <c r="G53" s="28">
        <v>0.9309568788049386</v>
      </c>
      <c r="H53" s="28">
        <v>0.82113709930222223</v>
      </c>
      <c r="I53" s="28">
        <v>0.82113709930222223</v>
      </c>
      <c r="J53" s="28">
        <v>0.82101277195844358</v>
      </c>
      <c r="K53" s="28">
        <v>0.88533444051002963</v>
      </c>
    </row>
    <row r="54" spans="1:11">
      <c r="A54" s="82" t="s">
        <v>28</v>
      </c>
      <c r="B54" s="25" t="s">
        <v>11</v>
      </c>
      <c r="C54" s="26">
        <v>730.5962456883866</v>
      </c>
      <c r="D54" s="5">
        <v>730.59624548490604</v>
      </c>
      <c r="E54" s="5">
        <v>730.59624311464449</v>
      </c>
      <c r="F54" s="26">
        <v>730.59624481185222</v>
      </c>
      <c r="G54" s="5">
        <v>730.59624552163154</v>
      </c>
      <c r="H54" s="5">
        <v>730.59625600000004</v>
      </c>
      <c r="I54" s="5">
        <v>730.59625600000004</v>
      </c>
      <c r="J54" s="5">
        <v>730.59625499999993</v>
      </c>
      <c r="K54" s="5">
        <v>730.59624299999996</v>
      </c>
    </row>
    <row r="55" spans="1:11">
      <c r="A55" s="82"/>
      <c r="B55" s="25" t="s">
        <v>12</v>
      </c>
      <c r="C55" s="26">
        <v>729.98667361077105</v>
      </c>
      <c r="D55" s="5">
        <v>730.01968353859797</v>
      </c>
      <c r="E55" s="5">
        <v>0.88038864663743799</v>
      </c>
      <c r="F55" s="26">
        <v>729.86088686340702</v>
      </c>
      <c r="G55" s="5">
        <v>729.62985553880605</v>
      </c>
      <c r="H55" s="5">
        <v>458.48744400000004</v>
      </c>
      <c r="I55" s="5">
        <v>458.48744400000004</v>
      </c>
      <c r="J55" s="5">
        <v>447.31271599999997</v>
      </c>
      <c r="K55" s="5">
        <v>728.72072600000001</v>
      </c>
    </row>
    <row r="56" spans="1:11">
      <c r="A56" s="82"/>
      <c r="B56" s="25" t="s">
        <v>13</v>
      </c>
      <c r="C56" s="26">
        <v>0.60957207761550802</v>
      </c>
      <c r="D56" s="5">
        <v>0.57656194630802104</v>
      </c>
      <c r="E56" s="5">
        <v>729.71585446800702</v>
      </c>
      <c r="F56" s="26">
        <v>0.735357948445167</v>
      </c>
      <c r="G56" s="5">
        <v>0.96638998282543298</v>
      </c>
      <c r="H56" s="5">
        <v>272.108812</v>
      </c>
      <c r="I56" s="5">
        <v>272.108812</v>
      </c>
      <c r="J56" s="5">
        <v>283.28353899999996</v>
      </c>
      <c r="K56" s="5">
        <v>1.8755169999999999</v>
      </c>
    </row>
    <row r="57" spans="1:11">
      <c r="A57" s="82"/>
      <c r="B57" s="27" t="s">
        <v>14</v>
      </c>
      <c r="C57" s="28">
        <v>0.99916565123183576</v>
      </c>
      <c r="D57" s="28">
        <v>0.99921083368567631</v>
      </c>
      <c r="E57" s="28">
        <v>1.2050276126307541E-3</v>
      </c>
      <c r="F57" s="28">
        <v>0.99899348244168085</v>
      </c>
      <c r="G57" s="28">
        <v>0.99867725848750355</v>
      </c>
      <c r="H57" s="28">
        <v>0.62755241384647886</v>
      </c>
      <c r="I57" s="28">
        <v>0.62755241384647886</v>
      </c>
      <c r="J57" s="28">
        <v>0.61225706118627721</v>
      </c>
      <c r="K57" s="28">
        <v>0.9974328953673528</v>
      </c>
    </row>
    <row r="58" spans="1:11">
      <c r="A58" s="82" t="s">
        <v>29</v>
      </c>
      <c r="B58" s="25" t="s">
        <v>11</v>
      </c>
      <c r="C58" s="26">
        <v>3491.6318015219485</v>
      </c>
      <c r="D58" s="5">
        <v>3491.6318009739362</v>
      </c>
      <c r="E58" s="5">
        <v>3491.631801330906</v>
      </c>
      <c r="F58" s="26">
        <v>3491.6318019736209</v>
      </c>
      <c r="G58" s="5">
        <v>3491.6317997022002</v>
      </c>
      <c r="H58" s="5">
        <v>3491.6317960000006</v>
      </c>
      <c r="I58" s="5">
        <v>3491.6317960000006</v>
      </c>
      <c r="J58" s="5">
        <v>3491.6317960000006</v>
      </c>
      <c r="K58" s="5">
        <v>3491.6318100000003</v>
      </c>
    </row>
    <row r="59" spans="1:11">
      <c r="A59" s="82"/>
      <c r="B59" s="25" t="s">
        <v>12</v>
      </c>
      <c r="C59" s="26">
        <v>2878.7102072338398</v>
      </c>
      <c r="D59" s="5">
        <v>2890.1283626415702</v>
      </c>
      <c r="E59" s="5">
        <v>1.5385699073757599</v>
      </c>
      <c r="F59" s="26">
        <v>2919.8936437372799</v>
      </c>
      <c r="G59" s="5">
        <v>2893.5988213021601</v>
      </c>
      <c r="H59" s="5">
        <v>2148.3736300000005</v>
      </c>
      <c r="I59" s="5">
        <v>2148.3736300000005</v>
      </c>
      <c r="J59" s="5">
        <v>2015.5262470000005</v>
      </c>
      <c r="K59" s="5">
        <v>2873.5862110000003</v>
      </c>
    </row>
    <row r="60" spans="1:11">
      <c r="A60" s="82"/>
      <c r="B60" s="25" t="s">
        <v>13</v>
      </c>
      <c r="C60" s="26">
        <v>612.92159428810896</v>
      </c>
      <c r="D60" s="5">
        <v>601.50343833236604</v>
      </c>
      <c r="E60" s="5">
        <v>3490.0932314235301</v>
      </c>
      <c r="F60" s="26">
        <v>571.73815823634095</v>
      </c>
      <c r="G60" s="5">
        <v>598.03297840003995</v>
      </c>
      <c r="H60" s="5">
        <v>1343.2581660000001</v>
      </c>
      <c r="I60" s="5">
        <v>1343.2581660000001</v>
      </c>
      <c r="J60" s="5">
        <v>1476.1055490000001</v>
      </c>
      <c r="K60" s="5">
        <v>618.04559899999992</v>
      </c>
    </row>
    <row r="61" spans="1:11">
      <c r="A61" s="82"/>
      <c r="B61" s="27" t="s">
        <v>14</v>
      </c>
      <c r="C61" s="28">
        <v>0.82445984309658715</v>
      </c>
      <c r="D61" s="28">
        <v>0.82772999198695985</v>
      </c>
      <c r="E61" s="28">
        <v>4.4064494623668592E-4</v>
      </c>
      <c r="F61" s="28">
        <v>0.83625473971420183</v>
      </c>
      <c r="G61" s="28">
        <v>0.82872392832169584</v>
      </c>
      <c r="H61" s="28">
        <v>0.61529214863410531</v>
      </c>
      <c r="I61" s="28">
        <v>0.61529214863410531</v>
      </c>
      <c r="J61" s="28">
        <v>0.57724478546362745</v>
      </c>
      <c r="K61" s="28">
        <v>0.82299233349005374</v>
      </c>
    </row>
    <row r="62" spans="1:11">
      <c r="A62" s="82" t="s">
        <v>30</v>
      </c>
      <c r="B62" s="25" t="s">
        <v>11</v>
      </c>
      <c r="C62" s="26">
        <v>2767.9663380434499</v>
      </c>
      <c r="D62" s="5">
        <v>2767.966342937244</v>
      </c>
      <c r="E62" s="5">
        <v>2767.9663432464822</v>
      </c>
      <c r="F62" s="26">
        <v>2767.9663395575208</v>
      </c>
      <c r="G62" s="5">
        <v>2767.9663415062555</v>
      </c>
      <c r="H62" s="5">
        <v>2767.9663450000007</v>
      </c>
      <c r="I62" s="5">
        <v>2767.9663450000007</v>
      </c>
      <c r="J62" s="5">
        <v>2767.9663810000006</v>
      </c>
      <c r="K62" s="5">
        <v>2767.9663410000003</v>
      </c>
    </row>
    <row r="63" spans="1:11">
      <c r="A63" s="82"/>
      <c r="B63" s="25" t="s">
        <v>12</v>
      </c>
      <c r="C63" s="26">
        <v>2742.16616576353</v>
      </c>
      <c r="D63" s="5">
        <v>2619.0583211868002</v>
      </c>
      <c r="E63" s="5">
        <v>229.388463621482</v>
      </c>
      <c r="F63" s="26">
        <v>2629.4170944536399</v>
      </c>
      <c r="G63" s="5">
        <v>2741.2120075919802</v>
      </c>
      <c r="H63" s="5">
        <v>1907.5488070000008</v>
      </c>
      <c r="I63" s="5">
        <v>1907.5488070000008</v>
      </c>
      <c r="J63" s="5">
        <v>1685.2385090000007</v>
      </c>
      <c r="K63" s="5">
        <v>2443.8388000000004</v>
      </c>
    </row>
    <row r="64" spans="1:11">
      <c r="A64" s="82"/>
      <c r="B64" s="25" t="s">
        <v>13</v>
      </c>
      <c r="C64" s="26">
        <v>25.800172279919799</v>
      </c>
      <c r="D64" s="5">
        <v>148.90802175044399</v>
      </c>
      <c r="E64" s="5">
        <v>2538.5778796250002</v>
      </c>
      <c r="F64" s="26">
        <v>138.54924510388099</v>
      </c>
      <c r="G64" s="5">
        <v>26.754333914275499</v>
      </c>
      <c r="H64" s="5">
        <v>860.41753799999992</v>
      </c>
      <c r="I64" s="5">
        <v>860.41753799999992</v>
      </c>
      <c r="J64" s="5">
        <v>1082.7278719999999</v>
      </c>
      <c r="K64" s="5">
        <v>324.12754100000001</v>
      </c>
    </row>
    <row r="65" spans="1:12">
      <c r="A65" s="82"/>
      <c r="B65" s="27" t="s">
        <v>14</v>
      </c>
      <c r="C65" s="28">
        <v>0.9906790151580539</v>
      </c>
      <c r="D65" s="28">
        <v>0.94620309523257096</v>
      </c>
      <c r="E65" s="79">
        <v>8.2872562443240441E-2</v>
      </c>
      <c r="F65" s="28">
        <v>0.94994547327984169</v>
      </c>
      <c r="G65" s="28">
        <v>0.99033429940491391</v>
      </c>
      <c r="H65" s="28">
        <v>0.68915173424913889</v>
      </c>
      <c r="I65" s="28">
        <v>0.68915173424913889</v>
      </c>
      <c r="J65" s="28">
        <v>0.60883633579074181</v>
      </c>
      <c r="K65" s="28">
        <v>0.88290047599245725</v>
      </c>
      <c r="L65" s="92" t="s">
        <v>31</v>
      </c>
    </row>
    <row r="66" spans="1:12">
      <c r="A66" s="82" t="s">
        <v>32</v>
      </c>
      <c r="B66" s="25" t="s">
        <v>11</v>
      </c>
      <c r="C66" s="26">
        <v>42.456379023329184</v>
      </c>
      <c r="D66" s="5">
        <v>42.456379515899947</v>
      </c>
      <c r="E66" s="5">
        <v>42.456379014155068</v>
      </c>
      <c r="F66" s="26">
        <v>42.45637897613873</v>
      </c>
      <c r="G66" s="5">
        <v>42.456378711459848</v>
      </c>
      <c r="H66" s="5">
        <v>42.456382999999995</v>
      </c>
      <c r="I66" s="5">
        <v>42.456382999999995</v>
      </c>
      <c r="J66" s="5">
        <v>42.456383000000002</v>
      </c>
      <c r="K66" s="5">
        <v>42.456379999999996</v>
      </c>
    </row>
    <row r="67" spans="1:12">
      <c r="A67" s="82"/>
      <c r="B67" s="25" t="s">
        <v>12</v>
      </c>
      <c r="C67" s="26">
        <v>40.163521370597401</v>
      </c>
      <c r="D67" s="5">
        <v>37.300465170134999</v>
      </c>
      <c r="E67" s="5">
        <v>2.21953432774017</v>
      </c>
      <c r="F67" s="26">
        <v>40.890090096379403</v>
      </c>
      <c r="G67" s="5">
        <v>39.9927177784392</v>
      </c>
      <c r="H67" s="5">
        <v>40.004047999999997</v>
      </c>
      <c r="I67" s="5">
        <v>40.004047999999997</v>
      </c>
      <c r="J67" s="5">
        <v>40.029338000000003</v>
      </c>
      <c r="K67" s="5">
        <v>39.428424999999997</v>
      </c>
    </row>
    <row r="68" spans="1:12">
      <c r="A68" s="82"/>
      <c r="B68" s="25" t="s">
        <v>13</v>
      </c>
      <c r="C68" s="26">
        <v>2.2928576527317799</v>
      </c>
      <c r="D68" s="5">
        <v>5.1559143457649501</v>
      </c>
      <c r="E68" s="5">
        <v>40.236844686414898</v>
      </c>
      <c r="F68" s="26">
        <v>1.56628887975933</v>
      </c>
      <c r="G68" s="5">
        <v>2.46366093302065</v>
      </c>
      <c r="H68" s="5">
        <v>2.4523350000000002</v>
      </c>
      <c r="I68" s="5">
        <v>2.4523350000000002</v>
      </c>
      <c r="J68" s="5">
        <v>2.4270450000000001</v>
      </c>
      <c r="K68" s="5">
        <v>3.027955</v>
      </c>
    </row>
    <row r="69" spans="1:12">
      <c r="A69" s="82"/>
      <c r="B69" s="27" t="s">
        <v>14</v>
      </c>
      <c r="C69" s="28">
        <v>0.94599497871752347</v>
      </c>
      <c r="D69" s="28">
        <v>0.8785597263696483</v>
      </c>
      <c r="E69" s="28">
        <v>5.2277994008866638E-2</v>
      </c>
      <c r="F69" s="28">
        <v>0.96310827919075226</v>
      </c>
      <c r="G69" s="28">
        <v>0.94197194843761711</v>
      </c>
      <c r="H69" s="28">
        <v>0.94223872061828728</v>
      </c>
      <c r="I69" s="28">
        <v>0.94223872061828728</v>
      </c>
      <c r="J69" s="28">
        <v>0.94283439076757902</v>
      </c>
      <c r="K69" s="28">
        <v>0.92868080133068343</v>
      </c>
    </row>
    <row r="70" spans="1:12">
      <c r="A70" s="89" t="s">
        <v>33</v>
      </c>
      <c r="B70" s="25" t="s">
        <v>11</v>
      </c>
      <c r="C70" s="26">
        <v>1190.6471327108</v>
      </c>
      <c r="D70" s="5">
        <v>1190.6471337431346</v>
      </c>
      <c r="E70" s="5">
        <v>1190.6471360409987</v>
      </c>
      <c r="F70" s="26">
        <v>1190.647129479026</v>
      </c>
      <c r="G70" s="5">
        <v>1190.6471342893822</v>
      </c>
      <c r="H70" s="5">
        <v>1190.6471449999997</v>
      </c>
      <c r="I70" s="5">
        <v>1190.6471449999997</v>
      </c>
      <c r="J70" s="5">
        <v>1190.6471399999998</v>
      </c>
      <c r="K70" s="5">
        <v>1190.6471349999997</v>
      </c>
    </row>
    <row r="71" spans="1:12">
      <c r="A71" s="89"/>
      <c r="B71" s="25" t="s">
        <v>12</v>
      </c>
      <c r="C71" s="26">
        <v>897.66302019285001</v>
      </c>
      <c r="D71" s="5">
        <v>82.007839168944699</v>
      </c>
      <c r="E71" s="5">
        <v>21.584500413798601</v>
      </c>
      <c r="F71" s="26">
        <v>1147.0058211722701</v>
      </c>
      <c r="G71" s="5">
        <v>1102.30538857787</v>
      </c>
      <c r="H71" s="5">
        <v>13.455924999999297</v>
      </c>
      <c r="I71" s="5">
        <v>13.455924999999297</v>
      </c>
      <c r="J71" s="5">
        <v>14.749546000000009</v>
      </c>
      <c r="K71" s="5">
        <v>52.426577999999608</v>
      </c>
    </row>
    <row r="72" spans="1:12">
      <c r="A72" s="89"/>
      <c r="B72" s="25" t="s">
        <v>13</v>
      </c>
      <c r="C72" s="26">
        <v>292.98411251795</v>
      </c>
      <c r="D72" s="5">
        <v>1108.63929457419</v>
      </c>
      <c r="E72" s="5">
        <v>1169.0626356272001</v>
      </c>
      <c r="F72" s="26">
        <v>43.641308306755903</v>
      </c>
      <c r="G72" s="5">
        <v>88.341745711512104</v>
      </c>
      <c r="H72" s="5">
        <v>1177.1912200000004</v>
      </c>
      <c r="I72" s="5">
        <v>1177.1912200000004</v>
      </c>
      <c r="J72" s="5">
        <v>1175.8975939999998</v>
      </c>
      <c r="K72" s="5">
        <v>1138.2205570000001</v>
      </c>
    </row>
    <row r="73" spans="1:12">
      <c r="A73" s="89"/>
      <c r="B73" s="27" t="s">
        <v>14</v>
      </c>
      <c r="C73" s="28">
        <v>0.7539286792293366</v>
      </c>
      <c r="D73" s="28">
        <v>6.8876694735853394E-2</v>
      </c>
      <c r="E73" s="28">
        <v>1.812837721641768E-2</v>
      </c>
      <c r="F73" s="28">
        <v>0.96334656404383101</v>
      </c>
      <c r="G73" s="28">
        <v>0.92580358767315429</v>
      </c>
      <c r="H73" s="28">
        <v>1.1301354105207467E-2</v>
      </c>
      <c r="I73" s="28">
        <v>1.1301354105207467E-2</v>
      </c>
      <c r="J73" s="28">
        <v>1.2387839775939E-2</v>
      </c>
      <c r="K73" s="28">
        <v>4.4032002815006667E-2</v>
      </c>
    </row>
    <row r="74" spans="1:12">
      <c r="A74" s="89" t="s">
        <v>34</v>
      </c>
      <c r="B74" s="25" t="s">
        <v>11</v>
      </c>
      <c r="C74" s="26">
        <v>2797.1624538155256</v>
      </c>
      <c r="D74" s="5">
        <v>2797.162454108664</v>
      </c>
      <c r="E74" s="5">
        <v>2797.1624542088775</v>
      </c>
      <c r="F74" s="26">
        <v>2797.1624559945371</v>
      </c>
      <c r="G74" s="5">
        <v>2797.1624573777881</v>
      </c>
      <c r="H74" s="5">
        <v>2797.1624249999982</v>
      </c>
      <c r="I74" s="5">
        <v>2797.1624249999982</v>
      </c>
      <c r="J74" s="5">
        <v>2797.1624259999994</v>
      </c>
      <c r="K74" s="5">
        <v>2797.1624740000002</v>
      </c>
    </row>
    <row r="75" spans="1:12">
      <c r="A75" s="89"/>
      <c r="B75" s="25" t="s">
        <v>12</v>
      </c>
      <c r="C75" s="26">
        <v>2642.0980216082198</v>
      </c>
      <c r="D75" s="5">
        <v>2621.1930853976301</v>
      </c>
      <c r="E75" s="5">
        <v>619.76963253347799</v>
      </c>
      <c r="F75" s="26">
        <v>2217.4105608226901</v>
      </c>
      <c r="G75" s="5">
        <v>2659.65035935886</v>
      </c>
      <c r="H75" s="5">
        <v>2025.7126229999981</v>
      </c>
      <c r="I75" s="5">
        <v>2025.7126229999981</v>
      </c>
      <c r="J75" s="5">
        <v>1688.1327079999994</v>
      </c>
      <c r="K75" s="5">
        <v>2006.5029770000001</v>
      </c>
    </row>
    <row r="76" spans="1:12">
      <c r="A76" s="89"/>
      <c r="B76" s="25" t="s">
        <v>13</v>
      </c>
      <c r="C76" s="26">
        <v>155.064432207306</v>
      </c>
      <c r="D76" s="5">
        <v>175.96936871103401</v>
      </c>
      <c r="E76" s="5">
        <v>2177.3928216753998</v>
      </c>
      <c r="F76" s="26">
        <v>579.75189517184697</v>
      </c>
      <c r="G76" s="5">
        <v>137.51209801892799</v>
      </c>
      <c r="H76" s="5">
        <v>771.44980199999998</v>
      </c>
      <c r="I76" s="5">
        <v>771.44980199999998</v>
      </c>
      <c r="J76" s="5">
        <v>1109.029718</v>
      </c>
      <c r="K76" s="5">
        <v>790.65949699999999</v>
      </c>
    </row>
    <row r="77" spans="1:12">
      <c r="A77" s="89"/>
      <c r="B77" s="27" t="s">
        <v>14</v>
      </c>
      <c r="C77" s="28">
        <v>0.94456366594089414</v>
      </c>
      <c r="D77" s="28">
        <v>0.9370900433571322</v>
      </c>
      <c r="E77" s="28">
        <v>0.22157083926280843</v>
      </c>
      <c r="F77" s="28">
        <v>0.79273570831419049</v>
      </c>
      <c r="G77" s="28">
        <v>0.95083871597939318</v>
      </c>
      <c r="H77" s="28">
        <v>0.72420271518555068</v>
      </c>
      <c r="I77" s="28">
        <v>0.72420271518555068</v>
      </c>
      <c r="J77" s="28">
        <v>0.60351615348060583</v>
      </c>
      <c r="K77" s="28">
        <v>0.7173351550547078</v>
      </c>
    </row>
    <row r="78" spans="1:12">
      <c r="A78" s="89" t="s">
        <v>35</v>
      </c>
      <c r="B78" s="25" t="s">
        <v>11</v>
      </c>
      <c r="C78" s="26">
        <v>510.01182422406947</v>
      </c>
      <c r="D78" s="5">
        <v>510.0118036412411</v>
      </c>
      <c r="E78" s="5">
        <v>510.01180919550671</v>
      </c>
      <c r="F78" s="26">
        <v>510.01178180129</v>
      </c>
      <c r="G78" s="5">
        <v>510.0118086717921</v>
      </c>
      <c r="H78" s="5">
        <v>510.01180699999998</v>
      </c>
      <c r="I78" s="5">
        <v>510.01180699999998</v>
      </c>
      <c r="J78" s="5">
        <v>510.011819</v>
      </c>
      <c r="K78" s="5">
        <v>510.01175399999994</v>
      </c>
    </row>
    <row r="79" spans="1:12">
      <c r="A79" s="89"/>
      <c r="B79" s="25" t="s">
        <v>12</v>
      </c>
      <c r="C79" s="26">
        <v>503.06930379981799</v>
      </c>
      <c r="D79" s="5">
        <v>495.14217824513901</v>
      </c>
      <c r="E79" s="5">
        <v>0.89436874139470002</v>
      </c>
      <c r="F79" s="26">
        <v>508.67244836566903</v>
      </c>
      <c r="G79" s="5">
        <v>494.24435760196701</v>
      </c>
      <c r="H79" s="5">
        <v>474.08202399999999</v>
      </c>
      <c r="I79" s="5">
        <v>474.08202399999999</v>
      </c>
      <c r="J79" s="5">
        <v>474.50065599999999</v>
      </c>
      <c r="K79" s="5">
        <v>491.45350599999995</v>
      </c>
    </row>
    <row r="80" spans="1:12">
      <c r="A80" s="89"/>
      <c r="B80" s="25" t="s">
        <v>13</v>
      </c>
      <c r="C80" s="26">
        <v>6.94252042425149</v>
      </c>
      <c r="D80" s="5">
        <v>14.8696253961021</v>
      </c>
      <c r="E80" s="5">
        <v>509.117440454112</v>
      </c>
      <c r="F80" s="26">
        <v>1.3393334356209501</v>
      </c>
      <c r="G80" s="5">
        <v>15.7674510698251</v>
      </c>
      <c r="H80" s="5">
        <v>35.929783</v>
      </c>
      <c r="I80" s="5">
        <v>35.929783</v>
      </c>
      <c r="J80" s="5">
        <v>35.511162999999996</v>
      </c>
      <c r="K80" s="5">
        <v>18.558247999999999</v>
      </c>
    </row>
    <row r="81" spans="1:11">
      <c r="A81" s="89"/>
      <c r="B81" s="27" t="s">
        <v>14</v>
      </c>
      <c r="C81" s="28">
        <v>0.98638753045615402</v>
      </c>
      <c r="D81" s="28">
        <v>0.97084454655766772</v>
      </c>
      <c r="E81" s="28">
        <v>1.7536235931585162E-3</v>
      </c>
      <c r="F81" s="28">
        <v>0.99737391667523712</v>
      </c>
      <c r="G81" s="28">
        <v>0.96908414510854612</v>
      </c>
      <c r="H81" s="28">
        <v>0.929551076059696</v>
      </c>
      <c r="I81" s="28">
        <v>0.929551076059696</v>
      </c>
      <c r="J81" s="28">
        <v>0.93037188222494893</v>
      </c>
      <c r="K81" s="28">
        <v>0.96361211706505101</v>
      </c>
    </row>
    <row r="82" spans="1:11">
      <c r="A82" s="89" t="s">
        <v>36</v>
      </c>
      <c r="B82" s="25" t="s">
        <v>11</v>
      </c>
      <c r="C82" s="26">
        <v>885.02605272024107</v>
      </c>
      <c r="D82" s="5">
        <v>885.02605470391097</v>
      </c>
      <c r="E82" s="5">
        <v>885.02605493951421</v>
      </c>
      <c r="F82" s="26">
        <v>885.02605350418457</v>
      </c>
      <c r="G82" s="5">
        <v>885.02605368049205</v>
      </c>
      <c r="H82" s="5">
        <v>885.02605300000016</v>
      </c>
      <c r="I82" s="5">
        <v>885.02605300000016</v>
      </c>
      <c r="J82" s="5">
        <v>885.02605500000016</v>
      </c>
      <c r="K82" s="5">
        <v>885.02604100000008</v>
      </c>
    </row>
    <row r="83" spans="1:11">
      <c r="A83" s="89"/>
      <c r="B83" s="25" t="s">
        <v>12</v>
      </c>
      <c r="C83" s="26">
        <v>747.30492060150004</v>
      </c>
      <c r="D83" s="5">
        <v>755.80689865916497</v>
      </c>
      <c r="E83" s="5">
        <v>2.9715079366711898</v>
      </c>
      <c r="F83" s="26">
        <v>812.41019775765403</v>
      </c>
      <c r="G83" s="5">
        <v>842.176011163167</v>
      </c>
      <c r="H83" s="5">
        <v>706.99391900000023</v>
      </c>
      <c r="I83" s="5">
        <v>706.99391900000023</v>
      </c>
      <c r="J83" s="5">
        <v>711.93623600000012</v>
      </c>
      <c r="K83" s="5">
        <v>694.56441900000004</v>
      </c>
    </row>
    <row r="84" spans="1:11">
      <c r="A84" s="89"/>
      <c r="B84" s="25" t="s">
        <v>13</v>
      </c>
      <c r="C84" s="26">
        <v>137.721132118741</v>
      </c>
      <c r="D84" s="5">
        <v>129.219156044746</v>
      </c>
      <c r="E84" s="5">
        <v>882.05454700284304</v>
      </c>
      <c r="F84" s="26">
        <v>72.615855746530599</v>
      </c>
      <c r="G84" s="5">
        <v>42.850042517325001</v>
      </c>
      <c r="H84" s="5">
        <v>178.03213399999999</v>
      </c>
      <c r="I84" s="5">
        <v>178.03213399999999</v>
      </c>
      <c r="J84" s="5">
        <v>173.08981900000001</v>
      </c>
      <c r="K84" s="5">
        <v>190.46162200000001</v>
      </c>
    </row>
    <row r="85" spans="1:11">
      <c r="A85" s="89"/>
      <c r="B85" s="27" t="s">
        <v>14</v>
      </c>
      <c r="C85" s="28">
        <v>0.84438748249790219</v>
      </c>
      <c r="D85" s="28">
        <v>0.8539939526549003</v>
      </c>
      <c r="E85" s="28">
        <v>3.3575372386909818E-3</v>
      </c>
      <c r="F85" s="28">
        <v>0.91795060104839366</v>
      </c>
      <c r="G85" s="28">
        <v>0.95158329821011733</v>
      </c>
      <c r="H85" s="28">
        <v>0.79883966873458823</v>
      </c>
      <c r="I85" s="28">
        <v>0.79883966873458823</v>
      </c>
      <c r="J85" s="28">
        <v>0.8044240415046312</v>
      </c>
      <c r="K85" s="28">
        <v>0.78479546004680778</v>
      </c>
    </row>
    <row r="86" spans="1:11">
      <c r="A86" s="89" t="s">
        <v>37</v>
      </c>
      <c r="B86" s="25" t="s">
        <v>11</v>
      </c>
      <c r="C86" s="26">
        <v>200.3333483917917</v>
      </c>
      <c r="D86" s="5">
        <v>200.33334311107291</v>
      </c>
      <c r="E86" s="5">
        <v>200.333344667852</v>
      </c>
      <c r="F86" s="26">
        <v>200.3333458863959</v>
      </c>
      <c r="G86" s="5">
        <v>200.33334454406872</v>
      </c>
      <c r="H86" s="5">
        <v>200.33334299999999</v>
      </c>
      <c r="I86" s="5">
        <v>200.33334299999999</v>
      </c>
      <c r="J86" s="5">
        <v>200.33334099999996</v>
      </c>
      <c r="K86" s="5">
        <v>200.333348</v>
      </c>
    </row>
    <row r="87" spans="1:11">
      <c r="A87" s="89"/>
      <c r="B87" s="25" t="s">
        <v>12</v>
      </c>
      <c r="C87" s="26">
        <v>176.13568253299499</v>
      </c>
      <c r="D87" s="5">
        <v>14.4231392220209</v>
      </c>
      <c r="E87" s="5">
        <v>0</v>
      </c>
      <c r="F87" s="26">
        <v>189.66573226461901</v>
      </c>
      <c r="G87" s="5">
        <v>188.79045828599101</v>
      </c>
      <c r="H87" s="5">
        <v>1.1335939999999596</v>
      </c>
      <c r="I87" s="5">
        <v>1.1335939999999596</v>
      </c>
      <c r="J87" s="5">
        <v>0.70251599999994596</v>
      </c>
      <c r="K87" s="5">
        <v>20.372490999999997</v>
      </c>
    </row>
    <row r="88" spans="1:11">
      <c r="A88" s="89"/>
      <c r="B88" s="25" t="s">
        <v>13</v>
      </c>
      <c r="C88" s="26">
        <v>24.1976658587967</v>
      </c>
      <c r="D88" s="5">
        <v>185.91020388905201</v>
      </c>
      <c r="E88" s="5">
        <v>200.333344667852</v>
      </c>
      <c r="F88" s="26">
        <v>10.6676136217769</v>
      </c>
      <c r="G88" s="5">
        <v>11.542886258077701</v>
      </c>
      <c r="H88" s="5">
        <v>199.19974900000003</v>
      </c>
      <c r="I88" s="5">
        <v>199.19974900000003</v>
      </c>
      <c r="J88" s="5">
        <v>199.63082500000002</v>
      </c>
      <c r="K88" s="5">
        <v>179.960857</v>
      </c>
    </row>
    <row r="89" spans="1:11">
      <c r="A89" s="89"/>
      <c r="B89" s="27" t="s">
        <v>14</v>
      </c>
      <c r="C89" s="28">
        <v>0.87921299148121179</v>
      </c>
      <c r="D89" s="28">
        <v>7.1995699757399487E-2</v>
      </c>
      <c r="E89" s="28">
        <v>0</v>
      </c>
      <c r="F89" s="28">
        <v>0.9467506840931702</v>
      </c>
      <c r="G89" s="28">
        <v>0.94238160260166504</v>
      </c>
      <c r="H89" s="28">
        <v>5.6585388284563281E-3</v>
      </c>
      <c r="I89" s="28">
        <v>5.6585388284563281E-3</v>
      </c>
      <c r="J89" s="28">
        <v>3.5067353067303264E-3</v>
      </c>
      <c r="K89" s="28">
        <v>0.10169295927705455</v>
      </c>
    </row>
    <row r="90" spans="1:11">
      <c r="A90" s="89" t="s">
        <v>38</v>
      </c>
      <c r="B90" s="25" t="s">
        <v>11</v>
      </c>
      <c r="C90" s="26">
        <v>32.7192951413179</v>
      </c>
      <c r="D90" s="5">
        <v>32.719294840710361</v>
      </c>
      <c r="E90" s="5">
        <v>32.719294636167909</v>
      </c>
      <c r="F90" s="26">
        <v>32.7192951413179</v>
      </c>
      <c r="G90" s="5">
        <v>32.719295234519898</v>
      </c>
      <c r="H90" s="5">
        <v>32.719298000000002</v>
      </c>
      <c r="I90" s="5">
        <v>32.719298000000002</v>
      </c>
      <c r="J90" s="5">
        <v>32.719296999999997</v>
      </c>
      <c r="K90" s="5">
        <v>32.719293999999998</v>
      </c>
    </row>
    <row r="91" spans="1:11">
      <c r="A91" s="89"/>
      <c r="B91" s="25" t="s">
        <v>12</v>
      </c>
      <c r="C91" s="26">
        <v>32.7192951413179</v>
      </c>
      <c r="D91" s="5">
        <v>2.2988911934748599</v>
      </c>
      <c r="E91" s="5">
        <v>2.7998782621804202E-2</v>
      </c>
      <c r="F91" s="26">
        <v>32.7192951413179</v>
      </c>
      <c r="G91" s="5">
        <v>32.719295234519898</v>
      </c>
      <c r="H91" s="5">
        <v>2.0260250000000006</v>
      </c>
      <c r="I91" s="5">
        <v>2.0260250000000006</v>
      </c>
      <c r="J91" s="5">
        <v>1.9583349999999982</v>
      </c>
      <c r="K91" s="5">
        <v>3.4577229999999979</v>
      </c>
    </row>
    <row r="92" spans="1:11">
      <c r="A92" s="89"/>
      <c r="B92" s="25" t="s">
        <v>13</v>
      </c>
      <c r="C92" s="26">
        <v>0</v>
      </c>
      <c r="D92" s="5">
        <v>30.420403647235499</v>
      </c>
      <c r="E92" s="5">
        <v>32.691295853546102</v>
      </c>
      <c r="F92" s="26">
        <v>0</v>
      </c>
      <c r="G92" s="5">
        <v>0</v>
      </c>
      <c r="H92" s="5">
        <v>30.693273000000001</v>
      </c>
      <c r="I92" s="5">
        <v>30.693273000000001</v>
      </c>
      <c r="J92" s="5">
        <v>30.760961999999999</v>
      </c>
      <c r="K92" s="5">
        <v>29.261571</v>
      </c>
    </row>
    <row r="93" spans="1:11">
      <c r="A93" s="89"/>
      <c r="B93" s="27" t="s">
        <v>14</v>
      </c>
      <c r="C93" s="28">
        <v>1</v>
      </c>
      <c r="D93" s="28">
        <v>7.0261025021068249E-2</v>
      </c>
      <c r="E93" s="28">
        <v>8.5572696273391994E-4</v>
      </c>
      <c r="F93" s="28">
        <v>1</v>
      </c>
      <c r="G93" s="28">
        <v>1</v>
      </c>
      <c r="H93" s="28">
        <v>6.1921407971528009E-2</v>
      </c>
      <c r="I93" s="28">
        <v>6.1921407971528009E-2</v>
      </c>
      <c r="J93" s="28">
        <v>5.9852600133798665E-2</v>
      </c>
      <c r="K93" s="28">
        <v>0.10567841103172941</v>
      </c>
    </row>
    <row r="94" spans="1:11">
      <c r="A94" s="89" t="s">
        <v>39</v>
      </c>
      <c r="B94" s="25" t="s">
        <v>11</v>
      </c>
      <c r="C94" s="26">
        <v>2461.6135863771242</v>
      </c>
      <c r="D94" s="5">
        <v>2461.6135836447988</v>
      </c>
      <c r="E94" s="5">
        <v>2461.613587402298</v>
      </c>
      <c r="F94" s="26">
        <v>2461.6135887638729</v>
      </c>
      <c r="G94" s="5">
        <v>2461.6135883163738</v>
      </c>
      <c r="H94" s="5">
        <v>2461.6135929999996</v>
      </c>
      <c r="I94" s="5">
        <v>2461.6135929999996</v>
      </c>
      <c r="J94" s="5">
        <v>2461.6135939999999</v>
      </c>
      <c r="K94" s="5">
        <v>2461.6135820000004</v>
      </c>
    </row>
    <row r="95" spans="1:11">
      <c r="A95" s="89"/>
      <c r="B95" s="25" t="s">
        <v>12</v>
      </c>
      <c r="C95" s="26">
        <v>1667.57477981691</v>
      </c>
      <c r="D95" s="5">
        <v>1606.65835220797</v>
      </c>
      <c r="E95" s="5">
        <v>172.16310682182799</v>
      </c>
      <c r="F95" s="26">
        <v>1502.52853947928</v>
      </c>
      <c r="G95" s="5">
        <v>1637.6731232638699</v>
      </c>
      <c r="H95" s="5">
        <v>738.21982999999932</v>
      </c>
      <c r="I95" s="5">
        <v>738.21982999999932</v>
      </c>
      <c r="J95" s="5">
        <v>695.76025199999981</v>
      </c>
      <c r="K95" s="5">
        <v>1638.5553310000005</v>
      </c>
    </row>
    <row r="96" spans="1:11">
      <c r="A96" s="89"/>
      <c r="B96" s="25" t="s">
        <v>13</v>
      </c>
      <c r="C96" s="26">
        <v>794.03880656021397</v>
      </c>
      <c r="D96" s="5">
        <v>854.95523143682897</v>
      </c>
      <c r="E96" s="5">
        <v>2289.45048058047</v>
      </c>
      <c r="F96" s="26">
        <v>959.08504928459297</v>
      </c>
      <c r="G96" s="5">
        <v>823.94046505250401</v>
      </c>
      <c r="H96" s="5">
        <v>1723.3937630000003</v>
      </c>
      <c r="I96" s="5">
        <v>1723.3937630000003</v>
      </c>
      <c r="J96" s="5">
        <v>1765.8533420000001</v>
      </c>
      <c r="K96" s="5">
        <v>823.05825100000004</v>
      </c>
    </row>
    <row r="97" spans="1:12">
      <c r="A97" s="89"/>
      <c r="B97" s="27" t="s">
        <v>14</v>
      </c>
      <c r="C97" s="28">
        <v>0.67743157945076204</v>
      </c>
      <c r="D97" s="28">
        <v>0.6526850367103777</v>
      </c>
      <c r="E97" s="28">
        <v>6.9939127612432872E-2</v>
      </c>
      <c r="F97" s="28">
        <v>0.61038358999057674</v>
      </c>
      <c r="G97" s="28">
        <v>0.66528440167734049</v>
      </c>
      <c r="H97" s="28">
        <v>0.2998926525670999</v>
      </c>
      <c r="I97" s="28">
        <v>0.2998926525670999</v>
      </c>
      <c r="J97" s="28">
        <v>0.28264397535659685</v>
      </c>
      <c r="K97" s="28">
        <v>0.66564278934011833</v>
      </c>
    </row>
    <row r="98" spans="1:12">
      <c r="A98" s="89" t="s">
        <v>40</v>
      </c>
      <c r="B98" s="25" t="s">
        <v>11</v>
      </c>
      <c r="C98" s="26">
        <v>99.835556364763903</v>
      </c>
      <c r="D98" s="5">
        <v>99.835556149628204</v>
      </c>
      <c r="E98" s="5">
        <v>99.835554925669186</v>
      </c>
      <c r="F98" s="26">
        <v>99.835554928565202</v>
      </c>
      <c r="G98" s="5">
        <v>99.835556255100897</v>
      </c>
      <c r="H98" s="5">
        <v>99.835555999999997</v>
      </c>
      <c r="I98" s="5">
        <v>99.835555999999997</v>
      </c>
      <c r="J98" s="5">
        <v>99.835553999999988</v>
      </c>
      <c r="K98" s="5">
        <v>99.835555999999997</v>
      </c>
    </row>
    <row r="99" spans="1:12">
      <c r="A99" s="89"/>
      <c r="B99" s="25" t="s">
        <v>12</v>
      </c>
      <c r="C99" s="26">
        <v>47.6175717930548</v>
      </c>
      <c r="D99" s="5">
        <v>69.508961482290601</v>
      </c>
      <c r="E99" s="5">
        <v>77.910283616356494</v>
      </c>
      <c r="F99" s="26">
        <v>99.835554928565202</v>
      </c>
      <c r="G99" s="5">
        <v>78.260112372051395</v>
      </c>
      <c r="H99" s="5">
        <v>0.48390099999998881</v>
      </c>
      <c r="I99" s="5">
        <v>0.48390099999998881</v>
      </c>
      <c r="J99" s="5">
        <v>0.81015199999998799</v>
      </c>
      <c r="K99" s="5">
        <v>0.36297700000000077</v>
      </c>
    </row>
    <row r="100" spans="1:12">
      <c r="A100" s="89"/>
      <c r="B100" s="25" t="s">
        <v>13</v>
      </c>
      <c r="C100" s="26">
        <v>52.217984571709103</v>
      </c>
      <c r="D100" s="5">
        <v>30.326594667337599</v>
      </c>
      <c r="E100" s="5">
        <v>21.925271309312699</v>
      </c>
      <c r="F100" s="26">
        <v>0</v>
      </c>
      <c r="G100" s="5">
        <v>21.575443883049498</v>
      </c>
      <c r="H100" s="5">
        <v>99.351655000000008</v>
      </c>
      <c r="I100" s="5">
        <v>99.351655000000008</v>
      </c>
      <c r="J100" s="5">
        <v>99.025402</v>
      </c>
      <c r="K100" s="5">
        <v>99.472578999999996</v>
      </c>
    </row>
    <row r="101" spans="1:12">
      <c r="A101" s="89"/>
      <c r="B101" s="27" t="s">
        <v>14</v>
      </c>
      <c r="C101" s="28">
        <v>0.47696004837271594</v>
      </c>
      <c r="D101" s="28">
        <v>0.69623452969114807</v>
      </c>
      <c r="E101" s="28">
        <v>0.78038614273605467</v>
      </c>
      <c r="F101" s="28">
        <v>1</v>
      </c>
      <c r="G101" s="28">
        <v>0.78389018209184214</v>
      </c>
      <c r="H101" s="28">
        <v>4.8469805687263246E-3</v>
      </c>
      <c r="I101" s="28">
        <v>4.8469805687263246E-3</v>
      </c>
      <c r="J101" s="28">
        <v>8.1148645701909772E-3</v>
      </c>
      <c r="K101" s="28">
        <v>3.6357487707085116E-3</v>
      </c>
    </row>
    <row r="102" spans="1:12">
      <c r="A102" s="89" t="s">
        <v>41</v>
      </c>
      <c r="B102" s="25" t="s">
        <v>11</v>
      </c>
      <c r="C102" s="26">
        <v>13.754088784943299</v>
      </c>
      <c r="D102" s="5">
        <v>13.75408784356611</v>
      </c>
      <c r="E102" s="5">
        <v>13.754088405927407</v>
      </c>
      <c r="F102" s="26">
        <v>13.754088784943299</v>
      </c>
      <c r="G102" s="5">
        <v>13.754088259738168</v>
      </c>
      <c r="H102" s="5">
        <v>13.754087999999999</v>
      </c>
      <c r="I102" s="5">
        <v>13.754087999999999</v>
      </c>
      <c r="J102" s="5">
        <v>13.754087999999999</v>
      </c>
      <c r="K102" s="5">
        <v>13.754087999999999</v>
      </c>
    </row>
    <row r="103" spans="1:12">
      <c r="A103" s="89"/>
      <c r="B103" s="25" t="s">
        <v>12</v>
      </c>
      <c r="C103" s="26">
        <v>0</v>
      </c>
      <c r="D103" s="5">
        <v>0.171910943494609</v>
      </c>
      <c r="E103" s="5">
        <v>0.63585027108200698</v>
      </c>
      <c r="F103" s="26">
        <v>13.754088784943299</v>
      </c>
      <c r="G103" s="5">
        <v>8.8290149307888495</v>
      </c>
      <c r="H103" s="5">
        <v>0</v>
      </c>
      <c r="I103" s="5">
        <v>0</v>
      </c>
      <c r="J103" s="5">
        <v>0</v>
      </c>
      <c r="K103" s="5">
        <v>0.16368399999999994</v>
      </c>
    </row>
    <row r="104" spans="1:12">
      <c r="A104" s="89"/>
      <c r="B104" s="25" t="s">
        <v>13</v>
      </c>
      <c r="C104" s="26">
        <v>13.754088784943299</v>
      </c>
      <c r="D104" s="5">
        <v>13.5821769000715</v>
      </c>
      <c r="E104" s="5">
        <v>13.1182381348454</v>
      </c>
      <c r="F104" s="26">
        <v>0</v>
      </c>
      <c r="G104" s="5">
        <v>4.9250733289493196</v>
      </c>
      <c r="H104" s="5">
        <v>13.754087999999999</v>
      </c>
      <c r="I104" s="5">
        <v>13.754087999999999</v>
      </c>
      <c r="J104" s="5">
        <v>13.754087999999999</v>
      </c>
      <c r="K104" s="5">
        <v>13.590403999999999</v>
      </c>
    </row>
    <row r="105" spans="1:12">
      <c r="A105" s="89"/>
      <c r="B105" s="27" t="s">
        <v>14</v>
      </c>
      <c r="C105" s="28">
        <v>0</v>
      </c>
      <c r="D105" s="28">
        <v>1.2498898178480483E-2</v>
      </c>
      <c r="E105" s="28">
        <v>4.6229910141335394E-2</v>
      </c>
      <c r="F105" s="28">
        <v>1</v>
      </c>
      <c r="G105" s="28">
        <v>0.64191931621041698</v>
      </c>
      <c r="H105" s="28">
        <v>0</v>
      </c>
      <c r="I105" s="28">
        <v>0</v>
      </c>
      <c r="J105" s="28">
        <v>0</v>
      </c>
      <c r="K105" s="28">
        <v>1.1900752707122417E-2</v>
      </c>
    </row>
    <row r="106" spans="1:12">
      <c r="A106" s="89" t="s">
        <v>42</v>
      </c>
      <c r="B106" s="25" t="s">
        <v>11</v>
      </c>
      <c r="C106" s="26">
        <v>43.407829398473496</v>
      </c>
      <c r="D106" s="5">
        <v>43.40782950932234</v>
      </c>
      <c r="E106" s="5">
        <v>43.407828908494061</v>
      </c>
      <c r="F106" s="26">
        <v>43.407830381900702</v>
      </c>
      <c r="G106" s="5">
        <v>43.407830084726001</v>
      </c>
      <c r="H106" s="5">
        <v>43.407819000000003</v>
      </c>
      <c r="I106" s="5">
        <v>43.407819000000003</v>
      </c>
      <c r="J106" s="5">
        <v>43.407818999999996</v>
      </c>
      <c r="K106" s="5">
        <v>43.407834000000001</v>
      </c>
    </row>
    <row r="107" spans="1:12">
      <c r="A107" s="89"/>
      <c r="B107" s="25" t="s">
        <v>12</v>
      </c>
      <c r="C107" s="26">
        <v>14.0915545489915</v>
      </c>
      <c r="D107" s="5"/>
      <c r="E107" s="5">
        <v>0.83297357015565898</v>
      </c>
      <c r="F107" s="26">
        <v>43.351504250233802</v>
      </c>
      <c r="G107" s="5">
        <v>9.2158146134690995</v>
      </c>
      <c r="H107" s="5">
        <v>0</v>
      </c>
      <c r="I107" s="5">
        <v>0</v>
      </c>
      <c r="J107" s="5">
        <v>8.6265000000004477E-2</v>
      </c>
      <c r="K107" s="5">
        <v>0.13454600000000028</v>
      </c>
    </row>
    <row r="108" spans="1:12">
      <c r="A108" s="89"/>
      <c r="B108" s="25" t="s">
        <v>13</v>
      </c>
      <c r="C108" s="26">
        <v>29.316274849481999</v>
      </c>
      <c r="D108" s="5">
        <v>39.254551347196802</v>
      </c>
      <c r="E108" s="5">
        <v>42.574855338338402</v>
      </c>
      <c r="F108" s="26">
        <v>5.6326131666897497E-2</v>
      </c>
      <c r="G108" s="5">
        <v>34.192015471256902</v>
      </c>
      <c r="H108" s="5">
        <v>43.407819000000003</v>
      </c>
      <c r="I108" s="5">
        <v>43.407819000000003</v>
      </c>
      <c r="J108" s="5">
        <v>43.321553999999992</v>
      </c>
      <c r="K108" s="5">
        <v>43.273288000000001</v>
      </c>
    </row>
    <row r="109" spans="1:12">
      <c r="A109" s="89"/>
      <c r="B109" s="27" t="s">
        <v>14</v>
      </c>
      <c r="C109" s="28">
        <v>0.3246316331469698</v>
      </c>
      <c r="D109" s="28">
        <v>9.5680392433203199E-2</v>
      </c>
      <c r="E109" s="28">
        <v>1.9189477822344217E-2</v>
      </c>
      <c r="F109" s="28">
        <v>0.99870239698295571</v>
      </c>
      <c r="G109" s="79">
        <v>0.21230765498945975</v>
      </c>
      <c r="H109" s="28">
        <v>0</v>
      </c>
      <c r="I109" s="28">
        <v>0</v>
      </c>
      <c r="J109" s="28">
        <v>1.9873147738660745E-3</v>
      </c>
      <c r="K109" s="28">
        <v>3.099578753457274E-3</v>
      </c>
      <c r="L109" s="92" t="s">
        <v>43</v>
      </c>
    </row>
    <row r="110" spans="1:12">
      <c r="A110" s="89" t="s">
        <v>44</v>
      </c>
      <c r="B110" s="25" t="s">
        <v>11</v>
      </c>
      <c r="C110" s="26">
        <v>5.6361773489305804</v>
      </c>
      <c r="D110" s="5">
        <v>5.6361787434034705</v>
      </c>
      <c r="E110" s="5">
        <v>5.63617762628287</v>
      </c>
      <c r="F110" s="26">
        <v>5.63617762628287</v>
      </c>
      <c r="G110" s="5">
        <v>5.6361781114159601</v>
      </c>
      <c r="H110" s="5">
        <v>5.6361769999999991</v>
      </c>
      <c r="I110" s="5">
        <v>5.6361769999999991</v>
      </c>
      <c r="J110" s="5">
        <v>5.6361769999999991</v>
      </c>
      <c r="K110" s="5">
        <v>5.636177</v>
      </c>
    </row>
    <row r="111" spans="1:12">
      <c r="A111" s="89"/>
      <c r="B111" s="25" t="s">
        <v>12</v>
      </c>
      <c r="C111" s="26">
        <v>3.9026862755381799</v>
      </c>
      <c r="D111" s="5">
        <v>1.25710041451548</v>
      </c>
      <c r="E111" s="5">
        <v>0</v>
      </c>
      <c r="F111" s="26">
        <v>5.63617762628287</v>
      </c>
      <c r="G111" s="5">
        <v>3.7569574819378602</v>
      </c>
      <c r="H111" s="5">
        <v>0</v>
      </c>
      <c r="I111" s="5">
        <v>0</v>
      </c>
      <c r="J111" s="5">
        <v>6.9579999999991315E-3</v>
      </c>
      <c r="K111" s="5">
        <v>0.55560800000000032</v>
      </c>
    </row>
    <row r="112" spans="1:12">
      <c r="A112" s="89"/>
      <c r="B112" s="25" t="s">
        <v>13</v>
      </c>
      <c r="C112" s="26">
        <v>1.7334910733924001</v>
      </c>
      <c r="D112" s="5">
        <v>4.3790783288879904</v>
      </c>
      <c r="E112" s="5">
        <v>5.63617762628287</v>
      </c>
      <c r="F112" s="26">
        <v>0</v>
      </c>
      <c r="G112" s="5">
        <v>1.8792206294781</v>
      </c>
      <c r="H112" s="5">
        <v>5.6361769999999991</v>
      </c>
      <c r="I112" s="5">
        <v>5.6361769999999991</v>
      </c>
      <c r="J112" s="5">
        <v>5.629219</v>
      </c>
      <c r="K112" s="5">
        <v>5.0805689999999997</v>
      </c>
    </row>
    <row r="113" spans="1:11">
      <c r="A113" s="89"/>
      <c r="B113" s="27" t="s">
        <v>14</v>
      </c>
      <c r="C113" s="28">
        <v>0.6924349668093186</v>
      </c>
      <c r="D113" s="28">
        <v>0.22304126106482663</v>
      </c>
      <c r="E113" s="28">
        <v>0</v>
      </c>
      <c r="F113" s="28">
        <v>1</v>
      </c>
      <c r="G113" s="28">
        <v>0.66657891352443632</v>
      </c>
      <c r="H113" s="28">
        <v>0</v>
      </c>
      <c r="I113" s="28">
        <v>0</v>
      </c>
      <c r="J113" s="28">
        <v>1.2345247496661537E-3</v>
      </c>
      <c r="K113" s="28">
        <v>9.8578877136044574E-2</v>
      </c>
    </row>
    <row r="116" spans="1:11">
      <c r="A116" s="81" t="s">
        <v>45</v>
      </c>
      <c r="B116" s="81"/>
      <c r="C116" s="81"/>
      <c r="D116" s="81"/>
      <c r="E116" s="81"/>
      <c r="F116" s="81"/>
    </row>
  </sheetData>
  <autoFilter ref="B1:G45" xr:uid="{0A81C690-5968-40EA-9542-AD00D72632C9}"/>
  <mergeCells count="29">
    <mergeCell ref="A82:A85"/>
    <mergeCell ref="A106:A109"/>
    <mergeCell ref="A110:A113"/>
    <mergeCell ref="A86:A89"/>
    <mergeCell ref="A90:A93"/>
    <mergeCell ref="A94:A97"/>
    <mergeCell ref="A98:A101"/>
    <mergeCell ref="A102:A105"/>
    <mergeCell ref="A2:A5"/>
    <mergeCell ref="A6:A9"/>
    <mergeCell ref="A10:A13"/>
    <mergeCell ref="A14:A17"/>
    <mergeCell ref="A18:A21"/>
    <mergeCell ref="A116:F116"/>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s>
  <conditionalFormatting sqref="A42">
    <cfRule type="beginsWith" dxfId="250" priority="186" operator="beginsWith" text="13">
      <formula>LEFT(A42,LEN("13"))="13"</formula>
    </cfRule>
    <cfRule type="beginsWith" dxfId="249" priority="187" operator="beginsWith" text="12">
      <formula>LEFT(A42,LEN("12"))="12"</formula>
    </cfRule>
    <cfRule type="beginsWith" dxfId="248" priority="188" operator="beginsWith" text="11">
      <formula>LEFT(A42,LEN("11"))="11"</formula>
    </cfRule>
    <cfRule type="beginsWith" dxfId="247" priority="189" operator="beginsWith" text="10">
      <formula>LEFT(A42,LEN("10"))="10"</formula>
    </cfRule>
    <cfRule type="beginsWith" dxfId="246" priority="190" operator="beginsWith" text="09">
      <formula>LEFT(A42,LEN("09"))="09"</formula>
    </cfRule>
    <cfRule type="beginsWith" dxfId="245" priority="191" operator="beginsWith" text="08">
      <formula>LEFT(A42,LEN("08"))="08"</formula>
    </cfRule>
    <cfRule type="beginsWith" dxfId="244" priority="192" operator="beginsWith" text="07">
      <formula>LEFT(A42,LEN("07"))="07"</formula>
    </cfRule>
    <cfRule type="beginsWith" dxfId="243" priority="193" operator="beginsWith" text="06">
      <formula>LEFT(A42,LEN("06"))="06"</formula>
    </cfRule>
    <cfRule type="beginsWith" dxfId="242" priority="194" operator="beginsWith" text="05">
      <formula>LEFT(A42,LEN("05"))="05"</formula>
    </cfRule>
    <cfRule type="beginsWith" dxfId="241" priority="195" operator="beginsWith" text="04">
      <formula>LEFT(A42,LEN("04"))="04"</formula>
    </cfRule>
    <cfRule type="beginsWith" dxfId="240" priority="196" operator="beginsWith" text="03">
      <formula>LEFT(A42,LEN("03"))="03"</formula>
    </cfRule>
    <cfRule type="beginsWith" dxfId="239" priority="197" operator="beginsWith" text="02">
      <formula>LEFT(A42,LEN("02"))="02"</formula>
    </cfRule>
    <cfRule type="beginsWith" dxfId="238" priority="198" operator="beginsWith" text="01">
      <formula>LEFT(A42,LEN("01"))="01"</formula>
    </cfRule>
  </conditionalFormatting>
  <conditionalFormatting sqref="A46">
    <cfRule type="beginsWith" dxfId="237" priority="173" operator="beginsWith" text="13">
      <formula>LEFT(A46,LEN("13"))="13"</formula>
    </cfRule>
    <cfRule type="beginsWith" dxfId="236" priority="174" operator="beginsWith" text="12">
      <formula>LEFT(A46,LEN("12"))="12"</formula>
    </cfRule>
    <cfRule type="beginsWith" dxfId="235" priority="175" operator="beginsWith" text="11">
      <formula>LEFT(A46,LEN("11"))="11"</formula>
    </cfRule>
    <cfRule type="beginsWith" dxfId="234" priority="176" operator="beginsWith" text="10">
      <formula>LEFT(A46,LEN("10"))="10"</formula>
    </cfRule>
    <cfRule type="beginsWith" dxfId="233" priority="177" operator="beginsWith" text="09">
      <formula>LEFT(A46,LEN("09"))="09"</formula>
    </cfRule>
    <cfRule type="beginsWith" dxfId="232" priority="178" operator="beginsWith" text="08">
      <formula>LEFT(A46,LEN("08"))="08"</formula>
    </cfRule>
    <cfRule type="beginsWith" dxfId="231" priority="179" operator="beginsWith" text="07">
      <formula>LEFT(A46,LEN("07"))="07"</formula>
    </cfRule>
    <cfRule type="beginsWith" dxfId="230" priority="180" operator="beginsWith" text="06">
      <formula>LEFT(A46,LEN("06"))="06"</formula>
    </cfRule>
    <cfRule type="beginsWith" dxfId="229" priority="181" operator="beginsWith" text="05">
      <formula>LEFT(A46,LEN("05"))="05"</formula>
    </cfRule>
    <cfRule type="beginsWith" dxfId="228" priority="182" operator="beginsWith" text="04">
      <formula>LEFT(A46,LEN("04"))="04"</formula>
    </cfRule>
    <cfRule type="beginsWith" dxfId="227" priority="183" operator="beginsWith" text="03">
      <formula>LEFT(A46,LEN("03"))="03"</formula>
    </cfRule>
    <cfRule type="beginsWith" dxfId="226" priority="184" operator="beginsWith" text="02">
      <formula>LEFT(A46,LEN("02"))="02"</formula>
    </cfRule>
    <cfRule type="beginsWith" dxfId="225" priority="185" operator="beginsWith" text="01">
      <formula>LEFT(A46,LEN("01"))="01"</formula>
    </cfRule>
  </conditionalFormatting>
  <conditionalFormatting sqref="A50">
    <cfRule type="beginsWith" dxfId="224" priority="160" operator="beginsWith" text="13">
      <formula>LEFT(A50,LEN("13"))="13"</formula>
    </cfRule>
    <cfRule type="beginsWith" dxfId="223" priority="161" operator="beginsWith" text="12">
      <formula>LEFT(A50,LEN("12"))="12"</formula>
    </cfRule>
    <cfRule type="beginsWith" dxfId="222" priority="162" operator="beginsWith" text="11">
      <formula>LEFT(A50,LEN("11"))="11"</formula>
    </cfRule>
    <cfRule type="beginsWith" dxfId="221" priority="163" operator="beginsWith" text="10">
      <formula>LEFT(A50,LEN("10"))="10"</formula>
    </cfRule>
    <cfRule type="beginsWith" dxfId="220" priority="164" operator="beginsWith" text="09">
      <formula>LEFT(A50,LEN("09"))="09"</formula>
    </cfRule>
    <cfRule type="beginsWith" dxfId="219" priority="165" operator="beginsWith" text="08">
      <formula>LEFT(A50,LEN("08"))="08"</formula>
    </cfRule>
    <cfRule type="beginsWith" dxfId="218" priority="166" operator="beginsWith" text="07">
      <formula>LEFT(A50,LEN("07"))="07"</formula>
    </cfRule>
    <cfRule type="beginsWith" dxfId="217" priority="167" operator="beginsWith" text="06">
      <formula>LEFT(A50,LEN("06"))="06"</formula>
    </cfRule>
    <cfRule type="beginsWith" dxfId="216" priority="168" operator="beginsWith" text="05">
      <formula>LEFT(A50,LEN("05"))="05"</formula>
    </cfRule>
    <cfRule type="beginsWith" dxfId="215" priority="169" operator="beginsWith" text="04">
      <formula>LEFT(A50,LEN("04"))="04"</formula>
    </cfRule>
    <cfRule type="beginsWith" dxfId="214" priority="170" operator="beginsWith" text="03">
      <formula>LEFT(A50,LEN("03"))="03"</formula>
    </cfRule>
    <cfRule type="beginsWith" dxfId="213" priority="171" operator="beginsWith" text="02">
      <formula>LEFT(A50,LEN("02"))="02"</formula>
    </cfRule>
    <cfRule type="beginsWith" dxfId="212" priority="172" operator="beginsWith" text="01">
      <formula>LEFT(A50,LEN("01"))="01"</formula>
    </cfRule>
  </conditionalFormatting>
  <conditionalFormatting sqref="A54 A58 A62 A66">
    <cfRule type="beginsWith" dxfId="211" priority="147" operator="beginsWith" text="13">
      <formula>LEFT(A54,LEN("13"))="13"</formula>
    </cfRule>
    <cfRule type="beginsWith" dxfId="210" priority="148" operator="beginsWith" text="12">
      <formula>LEFT(A54,LEN("12"))="12"</formula>
    </cfRule>
    <cfRule type="beginsWith" dxfId="209" priority="149" operator="beginsWith" text="11">
      <formula>LEFT(A54,LEN("11"))="11"</formula>
    </cfRule>
    <cfRule type="beginsWith" dxfId="208" priority="150" operator="beginsWith" text="10">
      <formula>LEFT(A54,LEN("10"))="10"</formula>
    </cfRule>
    <cfRule type="beginsWith" dxfId="207" priority="151" operator="beginsWith" text="09">
      <formula>LEFT(A54,LEN("09"))="09"</formula>
    </cfRule>
    <cfRule type="beginsWith" dxfId="206" priority="152" operator="beginsWith" text="08">
      <formula>LEFT(A54,LEN("08"))="08"</formula>
    </cfRule>
    <cfRule type="beginsWith" dxfId="205" priority="153" operator="beginsWith" text="07">
      <formula>LEFT(A54,LEN("07"))="07"</formula>
    </cfRule>
    <cfRule type="beginsWith" dxfId="204" priority="154" operator="beginsWith" text="06">
      <formula>LEFT(A54,LEN("06"))="06"</formula>
    </cfRule>
    <cfRule type="beginsWith" dxfId="203" priority="155" operator="beginsWith" text="05">
      <formula>LEFT(A54,LEN("05"))="05"</formula>
    </cfRule>
    <cfRule type="beginsWith" dxfId="202" priority="156" operator="beginsWith" text="04">
      <formula>LEFT(A54,LEN("04"))="04"</formula>
    </cfRule>
    <cfRule type="beginsWith" dxfId="201" priority="157" operator="beginsWith" text="03">
      <formula>LEFT(A54,LEN("03"))="03"</formula>
    </cfRule>
    <cfRule type="beginsWith" dxfId="200" priority="158" operator="beginsWith" text="02">
      <formula>LEFT(A54,LEN("02"))="02"</formula>
    </cfRule>
    <cfRule type="beginsWith" dxfId="199" priority="159" operator="beginsWith" text="01">
      <formula>LEFT(A54,LEN("01"))="01"</formula>
    </cfRule>
  </conditionalFormatting>
  <conditionalFormatting sqref="A70">
    <cfRule type="beginsWith" dxfId="198" priority="134" operator="beginsWith" text="13">
      <formula>LEFT(A70,LEN("13"))="13"</formula>
    </cfRule>
    <cfRule type="beginsWith" dxfId="197" priority="135" operator="beginsWith" text="12">
      <formula>LEFT(A70,LEN("12"))="12"</formula>
    </cfRule>
    <cfRule type="beginsWith" dxfId="196" priority="136" operator="beginsWith" text="11">
      <formula>LEFT(A70,LEN("11"))="11"</formula>
    </cfRule>
    <cfRule type="beginsWith" dxfId="195" priority="137" operator="beginsWith" text="10">
      <formula>LEFT(A70,LEN("10"))="10"</formula>
    </cfRule>
    <cfRule type="beginsWith" dxfId="194" priority="138" operator="beginsWith" text="09">
      <formula>LEFT(A70,LEN("09"))="09"</formula>
    </cfRule>
    <cfRule type="beginsWith" dxfId="193" priority="139" operator="beginsWith" text="08">
      <formula>LEFT(A70,LEN("08"))="08"</formula>
    </cfRule>
    <cfRule type="beginsWith" dxfId="192" priority="140" operator="beginsWith" text="07">
      <formula>LEFT(A70,LEN("07"))="07"</formula>
    </cfRule>
    <cfRule type="beginsWith" dxfId="191" priority="141" operator="beginsWith" text="06">
      <formula>LEFT(A70,LEN("06"))="06"</formula>
    </cfRule>
    <cfRule type="beginsWith" dxfId="190" priority="142" operator="beginsWith" text="05">
      <formula>LEFT(A70,LEN("05"))="05"</formula>
    </cfRule>
    <cfRule type="beginsWith" dxfId="189" priority="143" operator="beginsWith" text="04">
      <formula>LEFT(A70,LEN("04"))="04"</formula>
    </cfRule>
    <cfRule type="beginsWith" dxfId="188" priority="144" operator="beginsWith" text="03">
      <formula>LEFT(A70,LEN("03"))="03"</formula>
    </cfRule>
    <cfRule type="beginsWith" dxfId="187" priority="145" operator="beginsWith" text="02">
      <formula>LEFT(A70,LEN("02"))="02"</formula>
    </cfRule>
    <cfRule type="beginsWith" dxfId="186" priority="146" operator="beginsWith" text="01">
      <formula>LEFT(A70,LEN("01"))="01"</formula>
    </cfRule>
  </conditionalFormatting>
  <conditionalFormatting sqref="A74">
    <cfRule type="beginsWith" dxfId="185" priority="121" operator="beginsWith" text="13">
      <formula>LEFT(A74,LEN("13"))="13"</formula>
    </cfRule>
    <cfRule type="beginsWith" dxfId="184" priority="122" operator="beginsWith" text="12">
      <formula>LEFT(A74,LEN("12"))="12"</formula>
    </cfRule>
    <cfRule type="beginsWith" dxfId="183" priority="123" operator="beginsWith" text="11">
      <formula>LEFT(A74,LEN("11"))="11"</formula>
    </cfRule>
    <cfRule type="beginsWith" dxfId="182" priority="124" operator="beginsWith" text="10">
      <formula>LEFT(A74,LEN("10"))="10"</formula>
    </cfRule>
    <cfRule type="beginsWith" dxfId="181" priority="125" operator="beginsWith" text="09">
      <formula>LEFT(A74,LEN("09"))="09"</formula>
    </cfRule>
    <cfRule type="beginsWith" dxfId="180" priority="126" operator="beginsWith" text="08">
      <formula>LEFT(A74,LEN("08"))="08"</formula>
    </cfRule>
    <cfRule type="beginsWith" dxfId="179" priority="127" operator="beginsWith" text="07">
      <formula>LEFT(A74,LEN("07"))="07"</formula>
    </cfRule>
    <cfRule type="beginsWith" dxfId="178" priority="128" operator="beginsWith" text="06">
      <formula>LEFT(A74,LEN("06"))="06"</formula>
    </cfRule>
    <cfRule type="beginsWith" dxfId="177" priority="129" operator="beginsWith" text="05">
      <formula>LEFT(A74,LEN("05"))="05"</formula>
    </cfRule>
    <cfRule type="beginsWith" dxfId="176" priority="130" operator="beginsWith" text="04">
      <formula>LEFT(A74,LEN("04"))="04"</formula>
    </cfRule>
    <cfRule type="beginsWith" dxfId="175" priority="131" operator="beginsWith" text="03">
      <formula>LEFT(A74,LEN("03"))="03"</formula>
    </cfRule>
    <cfRule type="beginsWith" dxfId="174" priority="132" operator="beginsWith" text="02">
      <formula>LEFT(A74,LEN("02"))="02"</formula>
    </cfRule>
    <cfRule type="beginsWith" dxfId="173" priority="133" operator="beginsWith" text="01">
      <formula>LEFT(A74,LEN("01"))="01"</formula>
    </cfRule>
  </conditionalFormatting>
  <conditionalFormatting sqref="A78">
    <cfRule type="beginsWith" dxfId="172" priority="108" operator="beginsWith" text="13">
      <formula>LEFT(A78,LEN("13"))="13"</formula>
    </cfRule>
    <cfRule type="beginsWith" dxfId="171" priority="109" operator="beginsWith" text="12">
      <formula>LEFT(A78,LEN("12"))="12"</formula>
    </cfRule>
    <cfRule type="beginsWith" dxfId="170" priority="110" operator="beginsWith" text="11">
      <formula>LEFT(A78,LEN("11"))="11"</formula>
    </cfRule>
    <cfRule type="beginsWith" dxfId="169" priority="111" operator="beginsWith" text="10">
      <formula>LEFT(A78,LEN("10"))="10"</formula>
    </cfRule>
    <cfRule type="beginsWith" dxfId="168" priority="112" operator="beginsWith" text="09">
      <formula>LEFT(A78,LEN("09"))="09"</formula>
    </cfRule>
    <cfRule type="beginsWith" dxfId="167" priority="113" operator="beginsWith" text="08">
      <formula>LEFT(A78,LEN("08"))="08"</formula>
    </cfRule>
    <cfRule type="beginsWith" dxfId="166" priority="114" operator="beginsWith" text="07">
      <formula>LEFT(A78,LEN("07"))="07"</formula>
    </cfRule>
    <cfRule type="beginsWith" dxfId="165" priority="115" operator="beginsWith" text="06">
      <formula>LEFT(A78,LEN("06"))="06"</formula>
    </cfRule>
    <cfRule type="beginsWith" dxfId="164" priority="116" operator="beginsWith" text="05">
      <formula>LEFT(A78,LEN("05"))="05"</formula>
    </cfRule>
    <cfRule type="beginsWith" dxfId="163" priority="117" operator="beginsWith" text="04">
      <formula>LEFT(A78,LEN("04"))="04"</formula>
    </cfRule>
    <cfRule type="beginsWith" dxfId="162" priority="118" operator="beginsWith" text="03">
      <formula>LEFT(A78,LEN("03"))="03"</formula>
    </cfRule>
    <cfRule type="beginsWith" dxfId="161" priority="119" operator="beginsWith" text="02">
      <formula>LEFT(A78,LEN("02"))="02"</formula>
    </cfRule>
    <cfRule type="beginsWith" dxfId="160" priority="120" operator="beginsWith" text="01">
      <formula>LEFT(A78,LEN("01"))="01"</formula>
    </cfRule>
  </conditionalFormatting>
  <conditionalFormatting sqref="A82">
    <cfRule type="beginsWith" dxfId="159" priority="95" operator="beginsWith" text="13">
      <formula>LEFT(A82,LEN("13"))="13"</formula>
    </cfRule>
    <cfRule type="beginsWith" dxfId="158" priority="96" operator="beginsWith" text="12">
      <formula>LEFT(A82,LEN("12"))="12"</formula>
    </cfRule>
    <cfRule type="beginsWith" dxfId="157" priority="97" operator="beginsWith" text="11">
      <formula>LEFT(A82,LEN("11"))="11"</formula>
    </cfRule>
    <cfRule type="beginsWith" dxfId="156" priority="98" operator="beginsWith" text="10">
      <formula>LEFT(A82,LEN("10"))="10"</formula>
    </cfRule>
    <cfRule type="beginsWith" dxfId="155" priority="99" operator="beginsWith" text="09">
      <formula>LEFT(A82,LEN("09"))="09"</formula>
    </cfRule>
    <cfRule type="beginsWith" dxfId="154" priority="100" operator="beginsWith" text="08">
      <formula>LEFT(A82,LEN("08"))="08"</formula>
    </cfRule>
    <cfRule type="beginsWith" dxfId="153" priority="101" operator="beginsWith" text="07">
      <formula>LEFT(A82,LEN("07"))="07"</formula>
    </cfRule>
    <cfRule type="beginsWith" dxfId="152" priority="102" operator="beginsWith" text="06">
      <formula>LEFT(A82,LEN("06"))="06"</formula>
    </cfRule>
    <cfRule type="beginsWith" dxfId="151" priority="103" operator="beginsWith" text="05">
      <formula>LEFT(A82,LEN("05"))="05"</formula>
    </cfRule>
    <cfRule type="beginsWith" dxfId="150" priority="104" operator="beginsWith" text="04">
      <formula>LEFT(A82,LEN("04"))="04"</formula>
    </cfRule>
    <cfRule type="beginsWith" dxfId="149" priority="105" operator="beginsWith" text="03">
      <formula>LEFT(A82,LEN("03"))="03"</formula>
    </cfRule>
    <cfRule type="beginsWith" dxfId="148" priority="106" operator="beginsWith" text="02">
      <formula>LEFT(A82,LEN("02"))="02"</formula>
    </cfRule>
    <cfRule type="beginsWith" dxfId="147" priority="107" operator="beginsWith" text="01">
      <formula>LEFT(A82,LEN("01"))="01"</formula>
    </cfRule>
  </conditionalFormatting>
  <conditionalFormatting sqref="A86">
    <cfRule type="beginsWith" dxfId="146" priority="82" operator="beginsWith" text="13">
      <formula>LEFT(A86,LEN("13"))="13"</formula>
    </cfRule>
    <cfRule type="beginsWith" dxfId="145" priority="83" operator="beginsWith" text="12">
      <formula>LEFT(A86,LEN("12"))="12"</formula>
    </cfRule>
    <cfRule type="beginsWith" dxfId="144" priority="84" operator="beginsWith" text="11">
      <formula>LEFT(A86,LEN("11"))="11"</formula>
    </cfRule>
    <cfRule type="beginsWith" dxfId="143" priority="85" operator="beginsWith" text="10">
      <formula>LEFT(A86,LEN("10"))="10"</formula>
    </cfRule>
    <cfRule type="beginsWith" dxfId="142" priority="86" operator="beginsWith" text="09">
      <formula>LEFT(A86,LEN("09"))="09"</formula>
    </cfRule>
    <cfRule type="beginsWith" dxfId="141" priority="87" operator="beginsWith" text="08">
      <formula>LEFT(A86,LEN("08"))="08"</formula>
    </cfRule>
    <cfRule type="beginsWith" dxfId="140" priority="88" operator="beginsWith" text="07">
      <formula>LEFT(A86,LEN("07"))="07"</formula>
    </cfRule>
    <cfRule type="beginsWith" dxfId="139" priority="89" operator="beginsWith" text="06">
      <formula>LEFT(A86,LEN("06"))="06"</formula>
    </cfRule>
    <cfRule type="beginsWith" dxfId="138" priority="90" operator="beginsWith" text="05">
      <formula>LEFT(A86,LEN("05"))="05"</formula>
    </cfRule>
    <cfRule type="beginsWith" dxfId="137" priority="91" operator="beginsWith" text="04">
      <formula>LEFT(A86,LEN("04"))="04"</formula>
    </cfRule>
    <cfRule type="beginsWith" dxfId="136" priority="92" operator="beginsWith" text="03">
      <formula>LEFT(A86,LEN("03"))="03"</formula>
    </cfRule>
    <cfRule type="beginsWith" dxfId="135" priority="93" operator="beginsWith" text="02">
      <formula>LEFT(A86,LEN("02"))="02"</formula>
    </cfRule>
    <cfRule type="beginsWith" dxfId="134" priority="94" operator="beginsWith" text="01">
      <formula>LEFT(A86,LEN("01"))="01"</formula>
    </cfRule>
  </conditionalFormatting>
  <conditionalFormatting sqref="A90">
    <cfRule type="beginsWith" dxfId="133" priority="69" operator="beginsWith" text="13">
      <formula>LEFT(A90,LEN("13"))="13"</formula>
    </cfRule>
    <cfRule type="beginsWith" dxfId="132" priority="70" operator="beginsWith" text="12">
      <formula>LEFT(A90,LEN("12"))="12"</formula>
    </cfRule>
    <cfRule type="beginsWith" dxfId="131" priority="71" operator="beginsWith" text="11">
      <formula>LEFT(A90,LEN("11"))="11"</formula>
    </cfRule>
    <cfRule type="beginsWith" dxfId="130" priority="72" operator="beginsWith" text="10">
      <formula>LEFT(A90,LEN("10"))="10"</formula>
    </cfRule>
    <cfRule type="beginsWith" dxfId="129" priority="73" operator="beginsWith" text="09">
      <formula>LEFT(A90,LEN("09"))="09"</formula>
    </cfRule>
    <cfRule type="beginsWith" dxfId="128" priority="74" operator="beginsWith" text="08">
      <formula>LEFT(A90,LEN("08"))="08"</formula>
    </cfRule>
    <cfRule type="beginsWith" dxfId="127" priority="75" operator="beginsWith" text="07">
      <formula>LEFT(A90,LEN("07"))="07"</formula>
    </cfRule>
    <cfRule type="beginsWith" dxfId="126" priority="76" operator="beginsWith" text="06">
      <formula>LEFT(A90,LEN("06"))="06"</formula>
    </cfRule>
    <cfRule type="beginsWith" dxfId="125" priority="77" operator="beginsWith" text="05">
      <formula>LEFT(A90,LEN("05"))="05"</formula>
    </cfRule>
    <cfRule type="beginsWith" dxfId="124" priority="78" operator="beginsWith" text="04">
      <formula>LEFT(A90,LEN("04"))="04"</formula>
    </cfRule>
    <cfRule type="beginsWith" dxfId="123" priority="79" operator="beginsWith" text="03">
      <formula>LEFT(A90,LEN("03"))="03"</formula>
    </cfRule>
    <cfRule type="beginsWith" dxfId="122" priority="80" operator="beginsWith" text="02">
      <formula>LEFT(A90,LEN("02"))="02"</formula>
    </cfRule>
    <cfRule type="beginsWith" dxfId="121" priority="81" operator="beginsWith" text="01">
      <formula>LEFT(A90,LEN("01"))="01"</formula>
    </cfRule>
  </conditionalFormatting>
  <conditionalFormatting sqref="A94">
    <cfRule type="beginsWith" dxfId="120" priority="56" operator="beginsWith" text="13">
      <formula>LEFT(A94,LEN("13"))="13"</formula>
    </cfRule>
    <cfRule type="beginsWith" dxfId="119" priority="57" operator="beginsWith" text="12">
      <formula>LEFT(A94,LEN("12"))="12"</formula>
    </cfRule>
    <cfRule type="beginsWith" dxfId="118" priority="58" operator="beginsWith" text="11">
      <formula>LEFT(A94,LEN("11"))="11"</formula>
    </cfRule>
    <cfRule type="beginsWith" dxfId="117" priority="59" operator="beginsWith" text="10">
      <formula>LEFT(A94,LEN("10"))="10"</formula>
    </cfRule>
    <cfRule type="beginsWith" dxfId="116" priority="60" operator="beginsWith" text="09">
      <formula>LEFT(A94,LEN("09"))="09"</formula>
    </cfRule>
    <cfRule type="beginsWith" dxfId="115" priority="61" operator="beginsWith" text="08">
      <formula>LEFT(A94,LEN("08"))="08"</formula>
    </cfRule>
    <cfRule type="beginsWith" dxfId="114" priority="62" operator="beginsWith" text="07">
      <formula>LEFT(A94,LEN("07"))="07"</formula>
    </cfRule>
    <cfRule type="beginsWith" dxfId="113" priority="63" operator="beginsWith" text="06">
      <formula>LEFT(A94,LEN("06"))="06"</formula>
    </cfRule>
    <cfRule type="beginsWith" dxfId="112" priority="64" operator="beginsWith" text="05">
      <formula>LEFT(A94,LEN("05"))="05"</formula>
    </cfRule>
    <cfRule type="beginsWith" dxfId="111" priority="65" operator="beginsWith" text="04">
      <formula>LEFT(A94,LEN("04"))="04"</formula>
    </cfRule>
    <cfRule type="beginsWith" dxfId="110" priority="66" operator="beginsWith" text="03">
      <formula>LEFT(A94,LEN("03"))="03"</formula>
    </cfRule>
    <cfRule type="beginsWith" dxfId="109" priority="67" operator="beginsWith" text="02">
      <formula>LEFT(A94,LEN("02"))="02"</formula>
    </cfRule>
    <cfRule type="beginsWith" dxfId="108" priority="68" operator="beginsWith" text="01">
      <formula>LEFT(A94,LEN("01"))="01"</formula>
    </cfRule>
  </conditionalFormatting>
  <conditionalFormatting sqref="A98">
    <cfRule type="beginsWith" dxfId="107" priority="43" operator="beginsWith" text="13">
      <formula>LEFT(A98,LEN("13"))="13"</formula>
    </cfRule>
    <cfRule type="beginsWith" dxfId="106" priority="44" operator="beginsWith" text="12">
      <formula>LEFT(A98,LEN("12"))="12"</formula>
    </cfRule>
    <cfRule type="beginsWith" dxfId="105" priority="45" operator="beginsWith" text="11">
      <formula>LEFT(A98,LEN("11"))="11"</formula>
    </cfRule>
    <cfRule type="beginsWith" dxfId="104" priority="46" operator="beginsWith" text="10">
      <formula>LEFT(A98,LEN("10"))="10"</formula>
    </cfRule>
    <cfRule type="beginsWith" dxfId="103" priority="47" operator="beginsWith" text="09">
      <formula>LEFT(A98,LEN("09"))="09"</formula>
    </cfRule>
    <cfRule type="beginsWith" dxfId="102" priority="48" operator="beginsWith" text="08">
      <formula>LEFT(A98,LEN("08"))="08"</formula>
    </cfRule>
    <cfRule type="beginsWith" dxfId="101" priority="49" operator="beginsWith" text="07">
      <formula>LEFT(A98,LEN("07"))="07"</formula>
    </cfRule>
    <cfRule type="beginsWith" dxfId="100" priority="50" operator="beginsWith" text="06">
      <formula>LEFT(A98,LEN("06"))="06"</formula>
    </cfRule>
    <cfRule type="beginsWith" dxfId="99" priority="51" operator="beginsWith" text="05">
      <formula>LEFT(A98,LEN("05"))="05"</formula>
    </cfRule>
    <cfRule type="beginsWith" dxfId="98" priority="52" operator="beginsWith" text="04">
      <formula>LEFT(A98,LEN("04"))="04"</formula>
    </cfRule>
    <cfRule type="beginsWith" dxfId="97" priority="53" operator="beginsWith" text="03">
      <formula>LEFT(A98,LEN("03"))="03"</formula>
    </cfRule>
    <cfRule type="beginsWith" dxfId="96" priority="54" operator="beginsWith" text="02">
      <formula>LEFT(A98,LEN("02"))="02"</formula>
    </cfRule>
    <cfRule type="beginsWith" dxfId="95" priority="55" operator="beginsWith" text="01">
      <formula>LEFT(A98,LEN("01"))="01"</formula>
    </cfRule>
  </conditionalFormatting>
  <conditionalFormatting sqref="A102">
    <cfRule type="beginsWith" dxfId="94" priority="30" operator="beginsWith" text="13">
      <formula>LEFT(A102,LEN("13"))="13"</formula>
    </cfRule>
    <cfRule type="beginsWith" dxfId="93" priority="31" operator="beginsWith" text="12">
      <formula>LEFT(A102,LEN("12"))="12"</formula>
    </cfRule>
    <cfRule type="beginsWith" dxfId="92" priority="32" operator="beginsWith" text="11">
      <formula>LEFT(A102,LEN("11"))="11"</formula>
    </cfRule>
    <cfRule type="beginsWith" dxfId="91" priority="33" operator="beginsWith" text="10">
      <formula>LEFT(A102,LEN("10"))="10"</formula>
    </cfRule>
    <cfRule type="beginsWith" dxfId="90" priority="34" operator="beginsWith" text="09">
      <formula>LEFT(A102,LEN("09"))="09"</formula>
    </cfRule>
    <cfRule type="beginsWith" dxfId="89" priority="35" operator="beginsWith" text="08">
      <formula>LEFT(A102,LEN("08"))="08"</formula>
    </cfRule>
    <cfRule type="beginsWith" dxfId="88" priority="36" operator="beginsWith" text="07">
      <formula>LEFT(A102,LEN("07"))="07"</formula>
    </cfRule>
    <cfRule type="beginsWith" dxfId="87" priority="37" operator="beginsWith" text="06">
      <formula>LEFT(A102,LEN("06"))="06"</formula>
    </cfRule>
    <cfRule type="beginsWith" dxfId="86" priority="38" operator="beginsWith" text="05">
      <formula>LEFT(A102,LEN("05"))="05"</formula>
    </cfRule>
    <cfRule type="beginsWith" dxfId="85" priority="39" operator="beginsWith" text="04">
      <formula>LEFT(A102,LEN("04"))="04"</formula>
    </cfRule>
    <cfRule type="beginsWith" dxfId="84" priority="40" operator="beginsWith" text="03">
      <formula>LEFT(A102,LEN("03"))="03"</formula>
    </cfRule>
    <cfRule type="beginsWith" dxfId="83" priority="41" operator="beginsWith" text="02">
      <formula>LEFT(A102,LEN("02"))="02"</formula>
    </cfRule>
    <cfRule type="beginsWith" dxfId="82" priority="42" operator="beginsWith" text="01">
      <formula>LEFT(A102,LEN("01"))="01"</formula>
    </cfRule>
  </conditionalFormatting>
  <conditionalFormatting sqref="A106">
    <cfRule type="beginsWith" dxfId="81" priority="17" operator="beginsWith" text="13">
      <formula>LEFT(A106,LEN("13"))="13"</formula>
    </cfRule>
    <cfRule type="beginsWith" dxfId="80" priority="18" operator="beginsWith" text="12">
      <formula>LEFT(A106,LEN("12"))="12"</formula>
    </cfRule>
    <cfRule type="beginsWith" dxfId="79" priority="19" operator="beginsWith" text="11">
      <formula>LEFT(A106,LEN("11"))="11"</formula>
    </cfRule>
    <cfRule type="beginsWith" dxfId="78" priority="20" operator="beginsWith" text="10">
      <formula>LEFT(A106,LEN("10"))="10"</formula>
    </cfRule>
    <cfRule type="beginsWith" dxfId="77" priority="21" operator="beginsWith" text="09">
      <formula>LEFT(A106,LEN("09"))="09"</formula>
    </cfRule>
    <cfRule type="beginsWith" dxfId="76" priority="22" operator="beginsWith" text="08">
      <formula>LEFT(A106,LEN("08"))="08"</formula>
    </cfRule>
    <cfRule type="beginsWith" dxfId="75" priority="23" operator="beginsWith" text="07">
      <formula>LEFT(A106,LEN("07"))="07"</formula>
    </cfRule>
    <cfRule type="beginsWith" dxfId="74" priority="24" operator="beginsWith" text="06">
      <formula>LEFT(A106,LEN("06"))="06"</formula>
    </cfRule>
    <cfRule type="beginsWith" dxfId="73" priority="25" operator="beginsWith" text="05">
      <formula>LEFT(A106,LEN("05"))="05"</formula>
    </cfRule>
    <cfRule type="beginsWith" dxfId="72" priority="26" operator="beginsWith" text="04">
      <formula>LEFT(A106,LEN("04"))="04"</formula>
    </cfRule>
    <cfRule type="beginsWith" dxfId="71" priority="27" operator="beginsWith" text="03">
      <formula>LEFT(A106,LEN("03"))="03"</formula>
    </cfRule>
    <cfRule type="beginsWith" dxfId="70" priority="28" operator="beginsWith" text="02">
      <formula>LEFT(A106,LEN("02"))="02"</formula>
    </cfRule>
    <cfRule type="beginsWith" dxfId="69" priority="29" operator="beginsWith" text="01">
      <formula>LEFT(A106,LEN("01"))="01"</formula>
    </cfRule>
  </conditionalFormatting>
  <conditionalFormatting sqref="A110">
    <cfRule type="beginsWith" dxfId="68" priority="4" operator="beginsWith" text="13">
      <formula>LEFT(A110,LEN("13"))="13"</formula>
    </cfRule>
    <cfRule type="beginsWith" dxfId="67" priority="5" operator="beginsWith" text="12">
      <formula>LEFT(A110,LEN("12"))="12"</formula>
    </cfRule>
    <cfRule type="beginsWith" dxfId="66" priority="6" operator="beginsWith" text="11">
      <formula>LEFT(A110,LEN("11"))="11"</formula>
    </cfRule>
    <cfRule type="beginsWith" dxfId="65" priority="7" operator="beginsWith" text="10">
      <formula>LEFT(A110,LEN("10"))="10"</formula>
    </cfRule>
    <cfRule type="beginsWith" dxfId="64" priority="8" operator="beginsWith" text="09">
      <formula>LEFT(A110,LEN("09"))="09"</formula>
    </cfRule>
    <cfRule type="beginsWith" dxfId="63" priority="9" operator="beginsWith" text="08">
      <formula>LEFT(A110,LEN("08"))="08"</formula>
    </cfRule>
    <cfRule type="beginsWith" dxfId="62" priority="10" operator="beginsWith" text="07">
      <formula>LEFT(A110,LEN("07"))="07"</formula>
    </cfRule>
    <cfRule type="beginsWith" dxfId="61" priority="11" operator="beginsWith" text="06">
      <formula>LEFT(A110,LEN("06"))="06"</formula>
    </cfRule>
    <cfRule type="beginsWith" dxfId="60" priority="12" operator="beginsWith" text="05">
      <formula>LEFT(A110,LEN("05"))="05"</formula>
    </cfRule>
    <cfRule type="beginsWith" dxfId="59" priority="13" operator="beginsWith" text="04">
      <formula>LEFT(A110,LEN("04"))="04"</formula>
    </cfRule>
    <cfRule type="beginsWith" dxfId="58" priority="14" operator="beginsWith" text="03">
      <formula>LEFT(A110,LEN("03"))="03"</formula>
    </cfRule>
    <cfRule type="beginsWith" dxfId="57" priority="15" operator="beginsWith" text="02">
      <formula>LEFT(A110,LEN("02"))="02"</formula>
    </cfRule>
    <cfRule type="beginsWith" dxfId="56" priority="16" operator="beginsWith" text="01">
      <formula>LEFT(A110,LEN("01"))="01"</formula>
    </cfRule>
  </conditionalFormatting>
  <conditionalFormatting sqref="C5:K5 C9:K9 C13:K13 C17:K17 C21:K21 C25:K25 C33:K33 C37:K37 C41:K41 C45:K45 C29:K29">
    <cfRule type="cellIs" dxfId="55" priority="199" operator="greaterThan">
      <formula>0.25</formula>
    </cfRule>
  </conditionalFormatting>
  <conditionalFormatting sqref="C49:K49 C53:K53 C57:K57 C61:K61 C65:D65 C69:K69 C73:K73 C77:K77 C81:K81 C85:K85 C89:K89 C93:K93 C97:K97 C101:K101 C105:K105 C109:F109 C113:K113 F65:K65 H109:K109">
    <cfRule type="cellIs" dxfId="54" priority="3" operator="greaterThan">
      <formula>0.25</formula>
    </cfRule>
  </conditionalFormatting>
  <conditionalFormatting sqref="E65">
    <cfRule type="cellIs" dxfId="53" priority="2" operator="greaterThan">
      <formula>0.25</formula>
    </cfRule>
  </conditionalFormatting>
  <conditionalFormatting sqref="G109">
    <cfRule type="cellIs" dxfId="52"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85" zoomScaleNormal="85" workbookViewId="0">
      <pane xSplit="1" ySplit="1" topLeftCell="D108" activePane="bottomRight" state="frozen"/>
      <selection pane="bottomRight" activeCell="AV7" sqref="AV7"/>
      <selection pane="bottomLeft" activeCell="A2" sqref="A2"/>
      <selection pane="topRight" activeCell="B1" sqref="B1"/>
    </sheetView>
  </sheetViews>
  <sheetFormatPr defaultColWidth="11.42578125" defaultRowHeight="15" customHeight="1"/>
  <cols>
    <col min="1" max="1" width="28.85546875" style="48" customWidth="1"/>
    <col min="2" max="6" width="15.42578125" style="36" customWidth="1"/>
    <col min="7" max="10" width="15.85546875" style="36" customWidth="1"/>
    <col min="11" max="11" width="21.7109375" style="36" customWidth="1"/>
    <col min="12" max="14" width="15.85546875" style="36" customWidth="1"/>
    <col min="15"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30">
      <c r="A1" s="33" t="s">
        <v>0</v>
      </c>
      <c r="B1" s="34" t="s">
        <v>1</v>
      </c>
      <c r="C1" s="34" t="s">
        <v>2</v>
      </c>
      <c r="D1" s="66" t="s">
        <v>3</v>
      </c>
      <c r="E1" s="34" t="s">
        <v>4</v>
      </c>
      <c r="F1" s="34" t="s">
        <v>5</v>
      </c>
      <c r="G1" s="34" t="s">
        <v>6</v>
      </c>
      <c r="H1" s="34" t="s">
        <v>7</v>
      </c>
      <c r="I1" s="34" t="s">
        <v>8</v>
      </c>
      <c r="J1" s="34" t="s">
        <v>46</v>
      </c>
      <c r="K1" s="76" t="s">
        <v>47</v>
      </c>
      <c r="L1" s="76" t="s">
        <v>48</v>
      </c>
      <c r="M1" s="76" t="s">
        <v>49</v>
      </c>
      <c r="N1" s="76" t="s">
        <v>50</v>
      </c>
      <c r="O1" s="34"/>
      <c r="P1" s="34"/>
      <c r="Q1" s="76"/>
      <c r="R1" s="76"/>
      <c r="S1" s="76"/>
      <c r="T1" s="76"/>
      <c r="U1" s="34"/>
      <c r="V1" s="34"/>
      <c r="W1" s="34"/>
      <c r="X1" s="34"/>
      <c r="Y1" s="34"/>
      <c r="Z1" s="34"/>
      <c r="AA1" s="34"/>
      <c r="AB1" s="34"/>
      <c r="AC1" s="34"/>
      <c r="AD1" s="34"/>
      <c r="AE1" s="34"/>
      <c r="AF1" s="34"/>
      <c r="AG1" s="34"/>
      <c r="AH1" s="34"/>
      <c r="AI1" s="34"/>
      <c r="AJ1" s="34"/>
      <c r="AK1" s="34"/>
      <c r="AL1" s="34"/>
      <c r="AM1" s="34"/>
      <c r="AN1" s="34"/>
      <c r="AO1" s="34"/>
      <c r="AP1" s="17" t="s">
        <v>51</v>
      </c>
      <c r="AQ1" s="15" t="s">
        <v>52</v>
      </c>
      <c r="AR1" s="49" t="s">
        <v>53</v>
      </c>
      <c r="AS1" s="49" t="s">
        <v>54</v>
      </c>
      <c r="AT1" s="35" t="s">
        <v>55</v>
      </c>
    </row>
    <row r="2" spans="1:46">
      <c r="A2" s="67" t="s">
        <v>10</v>
      </c>
      <c r="B2" s="22">
        <v>1</v>
      </c>
      <c r="C2" s="22">
        <v>1</v>
      </c>
      <c r="D2" s="22">
        <v>0</v>
      </c>
      <c r="E2" s="22">
        <v>1</v>
      </c>
      <c r="F2" s="22">
        <v>1</v>
      </c>
      <c r="G2" s="22">
        <v>1</v>
      </c>
      <c r="H2" s="22">
        <v>1</v>
      </c>
      <c r="I2" s="22">
        <v>1</v>
      </c>
      <c r="J2" s="22">
        <v>1</v>
      </c>
      <c r="K2" s="23">
        <v>1</v>
      </c>
      <c r="L2" s="23">
        <v>1</v>
      </c>
      <c r="M2" s="24">
        <v>1</v>
      </c>
      <c r="N2" s="23">
        <v>1</v>
      </c>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8</v>
      </c>
      <c r="AQ2" s="17">
        <f>SUMIFS(B2:AO2,$B$103:$AO$103,"X")</f>
        <v>12</v>
      </c>
      <c r="AR2" s="50">
        <v>96.312512428159749</v>
      </c>
      <c r="AS2" s="50">
        <f t="shared" ref="AS2:AS33" si="0">IFERROR(AR2/$AR$102,0)*100</f>
        <v>0.26578109282595003</v>
      </c>
      <c r="AT2" s="8"/>
    </row>
    <row r="3" spans="1:46">
      <c r="A3" s="68" t="s">
        <v>15</v>
      </c>
      <c r="B3" s="22">
        <v>1</v>
      </c>
      <c r="C3" s="22">
        <v>1</v>
      </c>
      <c r="D3" s="22">
        <v>0</v>
      </c>
      <c r="E3" s="22">
        <v>1</v>
      </c>
      <c r="F3" s="22">
        <v>1</v>
      </c>
      <c r="G3" s="22">
        <v>1</v>
      </c>
      <c r="H3" s="22">
        <v>1</v>
      </c>
      <c r="I3" s="22">
        <v>1</v>
      </c>
      <c r="J3" s="22">
        <v>1</v>
      </c>
      <c r="K3" s="23">
        <v>1</v>
      </c>
      <c r="L3" s="23">
        <v>1</v>
      </c>
      <c r="M3" s="24">
        <v>1</v>
      </c>
      <c r="N3" s="23">
        <v>1</v>
      </c>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8</v>
      </c>
      <c r="AQ3" s="17">
        <f t="shared" ref="AQ3:AQ66" si="1">SUMIFS(B3:AO3,$B$103:$AO$103,"X")</f>
        <v>12</v>
      </c>
      <c r="AR3" s="50">
        <v>1875.1140645132589</v>
      </c>
      <c r="AS3" s="50">
        <f t="shared" si="0"/>
        <v>5.1745079914863688</v>
      </c>
      <c r="AT3" s="37"/>
    </row>
    <row r="4" spans="1:46">
      <c r="A4" s="68" t="s">
        <v>16</v>
      </c>
      <c r="B4" s="22">
        <v>1</v>
      </c>
      <c r="C4" s="22">
        <v>1</v>
      </c>
      <c r="D4" s="22">
        <v>0</v>
      </c>
      <c r="E4" s="22">
        <v>1</v>
      </c>
      <c r="F4" s="22">
        <v>1</v>
      </c>
      <c r="G4" s="22">
        <v>1</v>
      </c>
      <c r="H4" s="22">
        <v>1</v>
      </c>
      <c r="I4" s="22">
        <v>1</v>
      </c>
      <c r="J4" s="22">
        <v>1</v>
      </c>
      <c r="K4" s="23">
        <v>1</v>
      </c>
      <c r="L4" s="23">
        <v>1</v>
      </c>
      <c r="M4" s="24">
        <v>1</v>
      </c>
      <c r="N4" s="23">
        <v>1</v>
      </c>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8</v>
      </c>
      <c r="AQ4" s="17">
        <f t="shared" si="1"/>
        <v>12</v>
      </c>
      <c r="AR4" s="50">
        <v>742.82279080072749</v>
      </c>
      <c r="AS4" s="50">
        <f t="shared" si="0"/>
        <v>2.0498712798329572</v>
      </c>
      <c r="AT4" s="37"/>
    </row>
    <row r="5" spans="1:46">
      <c r="A5" s="69" t="s">
        <v>17</v>
      </c>
      <c r="B5" s="22">
        <v>1</v>
      </c>
      <c r="C5" s="22">
        <v>1</v>
      </c>
      <c r="D5" s="22">
        <v>1</v>
      </c>
      <c r="E5" s="22">
        <v>1</v>
      </c>
      <c r="F5" s="22">
        <v>1</v>
      </c>
      <c r="G5" s="22">
        <v>1</v>
      </c>
      <c r="H5" s="22">
        <v>1</v>
      </c>
      <c r="I5" s="22">
        <v>1</v>
      </c>
      <c r="J5" s="22">
        <v>1</v>
      </c>
      <c r="K5" s="23">
        <v>1</v>
      </c>
      <c r="L5" s="23">
        <v>1</v>
      </c>
      <c r="M5" s="24">
        <v>1</v>
      </c>
      <c r="N5" s="23">
        <v>1</v>
      </c>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8</v>
      </c>
      <c r="AQ5" s="17">
        <f t="shared" si="1"/>
        <v>13</v>
      </c>
      <c r="AR5" s="50">
        <v>2297.154990243419</v>
      </c>
      <c r="AS5" s="50">
        <f t="shared" si="0"/>
        <v>6.3391593501715287</v>
      </c>
      <c r="AT5" s="8"/>
    </row>
    <row r="6" spans="1:46">
      <c r="A6" s="69" t="s">
        <v>18</v>
      </c>
      <c r="B6" s="22">
        <v>1</v>
      </c>
      <c r="C6" s="22">
        <v>1</v>
      </c>
      <c r="D6" s="22">
        <v>1</v>
      </c>
      <c r="E6" s="22">
        <v>1</v>
      </c>
      <c r="F6" s="22">
        <v>1</v>
      </c>
      <c r="G6" s="22">
        <v>1</v>
      </c>
      <c r="H6" s="22">
        <v>1</v>
      </c>
      <c r="I6" s="22">
        <v>1</v>
      </c>
      <c r="J6" s="22">
        <v>1</v>
      </c>
      <c r="K6" s="23">
        <v>1</v>
      </c>
      <c r="L6" s="23">
        <v>1</v>
      </c>
      <c r="M6" s="24">
        <v>1</v>
      </c>
      <c r="N6" s="23">
        <v>1</v>
      </c>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8</v>
      </c>
      <c r="AQ6" s="17">
        <f t="shared" si="1"/>
        <v>13</v>
      </c>
      <c r="AR6" s="50">
        <v>6273.7481465639366</v>
      </c>
      <c r="AS6" s="50">
        <f t="shared" si="0"/>
        <v>17.312845407831102</v>
      </c>
      <c r="AT6" s="37"/>
    </row>
    <row r="7" spans="1:46">
      <c r="A7" s="69" t="s">
        <v>20</v>
      </c>
      <c r="B7" s="22">
        <v>1</v>
      </c>
      <c r="C7" s="22">
        <v>1</v>
      </c>
      <c r="D7" s="22">
        <v>1</v>
      </c>
      <c r="E7" s="22">
        <v>1</v>
      </c>
      <c r="F7" s="22">
        <v>1</v>
      </c>
      <c r="G7" s="77">
        <v>1</v>
      </c>
      <c r="H7" s="77">
        <v>1</v>
      </c>
      <c r="I7" s="77">
        <v>1</v>
      </c>
      <c r="J7" s="22">
        <v>1</v>
      </c>
      <c r="K7" s="23">
        <v>0</v>
      </c>
      <c r="L7" s="23">
        <v>0</v>
      </c>
      <c r="M7" s="24">
        <v>1</v>
      </c>
      <c r="N7" s="23">
        <v>1</v>
      </c>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6</v>
      </c>
      <c r="AQ7" s="17">
        <f t="shared" si="1"/>
        <v>11</v>
      </c>
      <c r="AR7" s="50">
        <v>161.3092913994991</v>
      </c>
      <c r="AS7" s="50">
        <f t="shared" si="0"/>
        <v>0.4451442358864614</v>
      </c>
      <c r="AT7" s="37" t="s">
        <v>56</v>
      </c>
    </row>
    <row r="8" spans="1:46">
      <c r="A8" s="70" t="s">
        <v>22</v>
      </c>
      <c r="B8" s="22">
        <v>1</v>
      </c>
      <c r="C8" s="22">
        <v>1</v>
      </c>
      <c r="D8" s="22">
        <v>0</v>
      </c>
      <c r="E8" s="22">
        <v>1</v>
      </c>
      <c r="F8" s="22">
        <v>1</v>
      </c>
      <c r="G8" s="22">
        <v>0</v>
      </c>
      <c r="H8" s="22">
        <v>0</v>
      </c>
      <c r="I8" s="22">
        <v>0</v>
      </c>
      <c r="J8" s="22">
        <v>0</v>
      </c>
      <c r="K8" s="23">
        <v>1</v>
      </c>
      <c r="L8" s="23">
        <v>1</v>
      </c>
      <c r="M8" s="24">
        <v>1</v>
      </c>
      <c r="N8" s="23">
        <v>1</v>
      </c>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4</v>
      </c>
      <c r="AQ8" s="17">
        <f t="shared" si="1"/>
        <v>8</v>
      </c>
      <c r="AR8" s="50">
        <v>935.61127646067757</v>
      </c>
      <c r="AS8" s="50">
        <f t="shared" si="0"/>
        <v>2.5818845469687459</v>
      </c>
      <c r="AT8" s="37"/>
    </row>
    <row r="9" spans="1:46">
      <c r="A9" s="70" t="s">
        <v>23</v>
      </c>
      <c r="B9" s="22">
        <v>1</v>
      </c>
      <c r="C9" s="22">
        <v>1</v>
      </c>
      <c r="D9" s="22">
        <v>1</v>
      </c>
      <c r="E9" s="22">
        <v>1</v>
      </c>
      <c r="F9" s="22">
        <v>1</v>
      </c>
      <c r="G9" s="22">
        <v>1</v>
      </c>
      <c r="H9" s="22">
        <v>1</v>
      </c>
      <c r="I9" s="22">
        <v>1</v>
      </c>
      <c r="J9" s="22">
        <v>1</v>
      </c>
      <c r="K9" s="23">
        <v>1</v>
      </c>
      <c r="L9" s="23">
        <v>1</v>
      </c>
      <c r="M9" s="24">
        <v>1</v>
      </c>
      <c r="N9" s="23">
        <v>1</v>
      </c>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8</v>
      </c>
      <c r="AQ9" s="17">
        <f t="shared" si="1"/>
        <v>13</v>
      </c>
      <c r="AR9" s="50">
        <v>168.18717045631155</v>
      </c>
      <c r="AS9" s="50">
        <f t="shared" si="0"/>
        <v>0.46412422266032799</v>
      </c>
      <c r="AT9" s="8"/>
    </row>
    <row r="10" spans="1:46">
      <c r="A10" s="71" t="s">
        <v>24</v>
      </c>
      <c r="B10" s="22">
        <v>1</v>
      </c>
      <c r="C10" s="22">
        <v>1</v>
      </c>
      <c r="D10" s="22">
        <v>0</v>
      </c>
      <c r="E10" s="22">
        <v>1</v>
      </c>
      <c r="F10" s="22">
        <v>1</v>
      </c>
      <c r="G10" s="22">
        <v>1</v>
      </c>
      <c r="H10" s="22">
        <v>1</v>
      </c>
      <c r="I10" s="22">
        <v>1</v>
      </c>
      <c r="J10" s="22">
        <v>1</v>
      </c>
      <c r="K10" s="23">
        <v>0</v>
      </c>
      <c r="L10" s="23">
        <v>0</v>
      </c>
      <c r="M10" s="24">
        <v>1</v>
      </c>
      <c r="N10" s="23">
        <v>1</v>
      </c>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6</v>
      </c>
      <c r="AQ10" s="17">
        <f t="shared" si="1"/>
        <v>10</v>
      </c>
      <c r="AR10" s="50">
        <v>599.60091249625316</v>
      </c>
      <c r="AS10" s="50">
        <f t="shared" si="0"/>
        <v>1.6546405214126334</v>
      </c>
      <c r="AT10" s="8"/>
    </row>
    <row r="11" spans="1:46">
      <c r="A11" s="72" t="s">
        <v>25</v>
      </c>
      <c r="B11" s="22">
        <v>1</v>
      </c>
      <c r="C11" s="22">
        <v>1</v>
      </c>
      <c r="D11" s="22">
        <v>1</v>
      </c>
      <c r="E11" s="22">
        <v>1</v>
      </c>
      <c r="F11" s="22">
        <v>1</v>
      </c>
      <c r="G11" s="22">
        <v>1</v>
      </c>
      <c r="H11" s="22">
        <v>1</v>
      </c>
      <c r="I11" s="22">
        <v>1</v>
      </c>
      <c r="J11" s="22">
        <v>1</v>
      </c>
      <c r="K11" s="23">
        <v>1</v>
      </c>
      <c r="L11" s="23">
        <v>1</v>
      </c>
      <c r="M11" s="24">
        <v>1</v>
      </c>
      <c r="N11" s="23">
        <v>1</v>
      </c>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8</v>
      </c>
      <c r="AQ11" s="17">
        <f t="shared" si="1"/>
        <v>13</v>
      </c>
      <c r="AR11" s="50">
        <v>6829.6351979182173</v>
      </c>
      <c r="AS11" s="50">
        <f t="shared" si="0"/>
        <v>18.846854481750125</v>
      </c>
      <c r="AT11" s="37"/>
    </row>
    <row r="12" spans="1:46">
      <c r="A12" s="73" t="s">
        <v>26</v>
      </c>
      <c r="B12" s="22">
        <v>1</v>
      </c>
      <c r="C12" s="22">
        <v>0</v>
      </c>
      <c r="D12" s="22">
        <v>0</v>
      </c>
      <c r="E12" s="22">
        <v>1</v>
      </c>
      <c r="F12" s="22">
        <v>1</v>
      </c>
      <c r="G12" s="22">
        <v>0</v>
      </c>
      <c r="H12" s="22">
        <v>0</v>
      </c>
      <c r="I12" s="22">
        <v>1</v>
      </c>
      <c r="J12" s="22">
        <v>0</v>
      </c>
      <c r="K12" s="23">
        <v>0</v>
      </c>
      <c r="L12" s="23">
        <v>0</v>
      </c>
      <c r="M12" s="24">
        <v>1</v>
      </c>
      <c r="N12" s="23">
        <v>1</v>
      </c>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3</v>
      </c>
      <c r="AQ12" s="17">
        <f t="shared" si="1"/>
        <v>6</v>
      </c>
      <c r="AR12" s="50">
        <v>135.30428105914072</v>
      </c>
      <c r="AS12" s="50">
        <f t="shared" si="0"/>
        <v>0.37338159681746164</v>
      </c>
      <c r="AT12" s="37"/>
    </row>
    <row r="13" spans="1:46">
      <c r="A13" s="73" t="s">
        <v>27</v>
      </c>
      <c r="B13" s="22">
        <v>1</v>
      </c>
      <c r="C13" s="22">
        <v>1</v>
      </c>
      <c r="D13" s="22">
        <v>1</v>
      </c>
      <c r="E13" s="22">
        <v>1</v>
      </c>
      <c r="F13" s="22">
        <v>1</v>
      </c>
      <c r="G13" s="22">
        <v>1</v>
      </c>
      <c r="H13" s="22">
        <v>1</v>
      </c>
      <c r="I13" s="22">
        <v>1</v>
      </c>
      <c r="J13" s="22">
        <v>1</v>
      </c>
      <c r="K13" s="23">
        <v>1</v>
      </c>
      <c r="L13" s="23">
        <v>0</v>
      </c>
      <c r="M13" s="24">
        <v>1</v>
      </c>
      <c r="N13" s="23">
        <v>0</v>
      </c>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6</v>
      </c>
      <c r="AQ13" s="17">
        <f t="shared" si="1"/>
        <v>11</v>
      </c>
      <c r="AR13" s="50">
        <v>850.26936476935043</v>
      </c>
      <c r="AS13" s="50">
        <f t="shared" si="0"/>
        <v>2.3463775917317973</v>
      </c>
      <c r="AT13" s="8"/>
    </row>
    <row r="14" spans="1:46">
      <c r="A14" s="74" t="s">
        <v>28</v>
      </c>
      <c r="B14" s="22">
        <v>1</v>
      </c>
      <c r="C14" s="22">
        <v>1</v>
      </c>
      <c r="D14" s="22">
        <v>0</v>
      </c>
      <c r="E14" s="22">
        <v>1</v>
      </c>
      <c r="F14" s="22">
        <v>1</v>
      </c>
      <c r="G14" s="22">
        <v>1</v>
      </c>
      <c r="H14" s="22">
        <v>1</v>
      </c>
      <c r="I14" s="22">
        <v>1</v>
      </c>
      <c r="J14" s="22">
        <v>1</v>
      </c>
      <c r="K14" s="23">
        <v>1</v>
      </c>
      <c r="L14" s="23">
        <v>1</v>
      </c>
      <c r="M14" s="24">
        <v>1</v>
      </c>
      <c r="N14" s="23">
        <v>1</v>
      </c>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8</v>
      </c>
      <c r="AQ14" s="17">
        <f t="shared" si="1"/>
        <v>12</v>
      </c>
      <c r="AR14" s="50">
        <v>730.57488332800108</v>
      </c>
      <c r="AS14" s="50">
        <f t="shared" si="0"/>
        <v>2.0160723252541271</v>
      </c>
      <c r="AT14" s="37"/>
    </row>
    <row r="15" spans="1:46">
      <c r="A15" s="74" t="s">
        <v>29</v>
      </c>
      <c r="B15" s="22">
        <v>1</v>
      </c>
      <c r="C15" s="22">
        <v>1</v>
      </c>
      <c r="D15" s="22">
        <v>0</v>
      </c>
      <c r="E15" s="22">
        <v>1</v>
      </c>
      <c r="F15" s="22">
        <v>1</v>
      </c>
      <c r="G15" s="22">
        <v>1</v>
      </c>
      <c r="H15" s="22">
        <v>1</v>
      </c>
      <c r="I15" s="22">
        <v>1</v>
      </c>
      <c r="J15" s="22">
        <v>1</v>
      </c>
      <c r="K15" s="23">
        <v>1</v>
      </c>
      <c r="L15" s="23">
        <v>1</v>
      </c>
      <c r="M15" s="24">
        <v>1</v>
      </c>
      <c r="N15" s="23">
        <v>1</v>
      </c>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8</v>
      </c>
      <c r="AQ15" s="17">
        <f t="shared" si="1"/>
        <v>12</v>
      </c>
      <c r="AR15" s="50">
        <v>3491.6318024456605</v>
      </c>
      <c r="AS15" s="50">
        <f t="shared" si="0"/>
        <v>9.6354013907804443</v>
      </c>
      <c r="AT15" s="37"/>
    </row>
    <row r="16" spans="1:46">
      <c r="A16" s="74" t="s">
        <v>30</v>
      </c>
      <c r="B16" s="22">
        <v>1</v>
      </c>
      <c r="C16" s="22">
        <v>1</v>
      </c>
      <c r="D16" s="78">
        <v>1</v>
      </c>
      <c r="E16" s="22">
        <v>1</v>
      </c>
      <c r="F16" s="22">
        <v>1</v>
      </c>
      <c r="G16" s="22">
        <v>1</v>
      </c>
      <c r="H16" s="22">
        <v>1</v>
      </c>
      <c r="I16" s="22">
        <v>1</v>
      </c>
      <c r="J16" s="22">
        <v>1</v>
      </c>
      <c r="K16" s="23">
        <v>1</v>
      </c>
      <c r="L16" s="23">
        <v>1</v>
      </c>
      <c r="M16" s="24">
        <v>1</v>
      </c>
      <c r="N16" s="23">
        <v>1</v>
      </c>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8</v>
      </c>
      <c r="AQ16" s="17">
        <f t="shared" si="1"/>
        <v>13</v>
      </c>
      <c r="AR16" s="50">
        <v>2767.7829623272628</v>
      </c>
      <c r="AS16" s="50">
        <f t="shared" si="0"/>
        <v>7.6378900506940166</v>
      </c>
      <c r="AT16" s="8" t="s">
        <v>56</v>
      </c>
    </row>
    <row r="17" spans="1:46">
      <c r="A17" s="75" t="s">
        <v>32</v>
      </c>
      <c r="B17" s="22">
        <v>1</v>
      </c>
      <c r="C17" s="22">
        <v>1</v>
      </c>
      <c r="D17" s="22">
        <v>0</v>
      </c>
      <c r="E17" s="22">
        <v>1</v>
      </c>
      <c r="F17" s="22">
        <v>1</v>
      </c>
      <c r="G17" s="22">
        <v>1</v>
      </c>
      <c r="H17" s="22">
        <v>1</v>
      </c>
      <c r="I17" s="22">
        <v>1</v>
      </c>
      <c r="J17" s="22">
        <v>1</v>
      </c>
      <c r="K17" s="23">
        <v>0</v>
      </c>
      <c r="L17" s="23">
        <v>0</v>
      </c>
      <c r="M17" s="24">
        <v>0</v>
      </c>
      <c r="N17" s="23">
        <v>1</v>
      </c>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5</v>
      </c>
      <c r="AQ17" s="17">
        <f t="shared" si="1"/>
        <v>9</v>
      </c>
      <c r="AR17" s="50">
        <v>42.456378826634356</v>
      </c>
      <c r="AS17" s="50">
        <f t="shared" si="0"/>
        <v>0.11716133737443829</v>
      </c>
      <c r="AT17" s="37"/>
    </row>
    <row r="18" spans="1:46">
      <c r="A18" s="75" t="s">
        <v>33</v>
      </c>
      <c r="B18" s="22">
        <v>1</v>
      </c>
      <c r="C18" s="22">
        <v>0</v>
      </c>
      <c r="D18" s="22">
        <v>0</v>
      </c>
      <c r="E18" s="22">
        <v>1</v>
      </c>
      <c r="F18" s="22">
        <v>1</v>
      </c>
      <c r="G18" s="22">
        <v>0</v>
      </c>
      <c r="H18" s="22">
        <v>0</v>
      </c>
      <c r="I18" s="22">
        <v>0</v>
      </c>
      <c r="J18" s="22">
        <v>0</v>
      </c>
      <c r="K18" s="23">
        <v>1</v>
      </c>
      <c r="L18" s="23">
        <v>1</v>
      </c>
      <c r="M18" s="24">
        <v>1</v>
      </c>
      <c r="N18" s="23">
        <v>1</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4</v>
      </c>
      <c r="AQ18" s="17">
        <f t="shared" si="1"/>
        <v>7</v>
      </c>
      <c r="AR18" s="50">
        <v>1190.6471369893184</v>
      </c>
      <c r="AS18" s="50">
        <f t="shared" si="0"/>
        <v>3.285673784858985</v>
      </c>
      <c r="AT18" s="37"/>
    </row>
    <row r="19" spans="1:46">
      <c r="A19" s="75" t="s">
        <v>34</v>
      </c>
      <c r="B19" s="22">
        <v>1</v>
      </c>
      <c r="C19" s="22">
        <v>1</v>
      </c>
      <c r="D19" s="22">
        <v>0</v>
      </c>
      <c r="E19" s="22">
        <v>1</v>
      </c>
      <c r="F19" s="22">
        <v>1</v>
      </c>
      <c r="G19" s="22">
        <v>1</v>
      </c>
      <c r="H19" s="22">
        <v>1</v>
      </c>
      <c r="I19" s="22">
        <v>1</v>
      </c>
      <c r="J19" s="22">
        <v>1</v>
      </c>
      <c r="K19" s="23">
        <v>0</v>
      </c>
      <c r="L19" s="77">
        <v>1</v>
      </c>
      <c r="M19" s="24">
        <v>1</v>
      </c>
      <c r="N19" s="23">
        <v>1</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7</v>
      </c>
      <c r="AQ19" s="17">
        <f t="shared" si="1"/>
        <v>11</v>
      </c>
      <c r="AR19" s="50">
        <v>2797.1230334954193</v>
      </c>
      <c r="AS19" s="50">
        <f t="shared" si="0"/>
        <v>7.7188560226333358</v>
      </c>
      <c r="AT19" s="37" t="s">
        <v>56</v>
      </c>
    </row>
    <row r="20" spans="1:46">
      <c r="A20" s="75" t="s">
        <v>35</v>
      </c>
      <c r="B20" s="22">
        <v>1</v>
      </c>
      <c r="C20" s="22">
        <v>1</v>
      </c>
      <c r="D20" s="22">
        <v>0</v>
      </c>
      <c r="E20" s="22">
        <v>1</v>
      </c>
      <c r="F20" s="22">
        <v>1</v>
      </c>
      <c r="G20" s="22">
        <v>1</v>
      </c>
      <c r="H20" s="22">
        <v>1</v>
      </c>
      <c r="I20" s="22">
        <v>1</v>
      </c>
      <c r="J20" s="22">
        <v>1</v>
      </c>
      <c r="K20" s="23">
        <v>1</v>
      </c>
      <c r="L20" s="23">
        <v>0</v>
      </c>
      <c r="M20" s="24">
        <v>1</v>
      </c>
      <c r="N20" s="23">
        <v>0</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6</v>
      </c>
      <c r="AQ20" s="17">
        <f t="shared" si="1"/>
        <v>10</v>
      </c>
      <c r="AR20" s="50">
        <v>509.94751570560879</v>
      </c>
      <c r="AS20" s="50">
        <f t="shared" si="0"/>
        <v>1.4072357224531047</v>
      </c>
      <c r="AT20" s="37"/>
    </row>
    <row r="21" spans="1:46">
      <c r="A21" s="75" t="s">
        <v>36</v>
      </c>
      <c r="B21" s="22">
        <v>1</v>
      </c>
      <c r="C21" s="22">
        <v>1</v>
      </c>
      <c r="D21" s="22">
        <v>0</v>
      </c>
      <c r="E21" s="22">
        <v>1</v>
      </c>
      <c r="F21" s="22">
        <v>1</v>
      </c>
      <c r="G21" s="22">
        <v>1</v>
      </c>
      <c r="H21" s="22">
        <v>1</v>
      </c>
      <c r="I21" s="22">
        <v>1</v>
      </c>
      <c r="J21" s="22">
        <v>1</v>
      </c>
      <c r="K21" s="23">
        <v>1</v>
      </c>
      <c r="L21" s="23">
        <v>0</v>
      </c>
      <c r="M21" s="24">
        <v>1</v>
      </c>
      <c r="N21" s="23">
        <v>0</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6</v>
      </c>
      <c r="AQ21" s="17">
        <f t="shared" si="1"/>
        <v>10</v>
      </c>
      <c r="AR21" s="50">
        <v>885.02456836207261</v>
      </c>
      <c r="AS21" s="50">
        <f t="shared" si="0"/>
        <v>2.4422869991325467</v>
      </c>
      <c r="AT21" s="37"/>
    </row>
    <row r="22" spans="1:46">
      <c r="A22" s="75" t="s">
        <v>37</v>
      </c>
      <c r="B22" s="22">
        <v>1</v>
      </c>
      <c r="C22" s="22">
        <v>0</v>
      </c>
      <c r="D22" s="22">
        <v>0</v>
      </c>
      <c r="E22" s="22">
        <v>1</v>
      </c>
      <c r="F22" s="22">
        <v>1</v>
      </c>
      <c r="G22" s="22">
        <v>0</v>
      </c>
      <c r="H22" s="22">
        <v>0</v>
      </c>
      <c r="I22" s="22">
        <v>0</v>
      </c>
      <c r="J22" s="22">
        <v>0</v>
      </c>
      <c r="K22" s="23">
        <v>1</v>
      </c>
      <c r="L22" s="23">
        <v>1</v>
      </c>
      <c r="M22" s="24">
        <v>1</v>
      </c>
      <c r="N22" s="23">
        <v>1</v>
      </c>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4</v>
      </c>
      <c r="AQ22" s="17">
        <f t="shared" si="1"/>
        <v>7</v>
      </c>
      <c r="AR22" s="50">
        <v>200.30863626951663</v>
      </c>
      <c r="AS22" s="50">
        <f t="shared" si="0"/>
        <v>0.55276564703779973</v>
      </c>
      <c r="AT22" s="37"/>
    </row>
    <row r="23" spans="1:46">
      <c r="A23" s="75" t="s">
        <v>38</v>
      </c>
      <c r="B23" s="22">
        <v>1</v>
      </c>
      <c r="C23" s="22">
        <v>0</v>
      </c>
      <c r="D23" s="22">
        <v>0</v>
      </c>
      <c r="E23" s="22">
        <v>1</v>
      </c>
      <c r="F23" s="22">
        <v>1</v>
      </c>
      <c r="G23" s="22">
        <v>0</v>
      </c>
      <c r="H23" s="22">
        <v>0</v>
      </c>
      <c r="I23" s="22">
        <v>0</v>
      </c>
      <c r="J23" s="22">
        <v>0</v>
      </c>
      <c r="K23" s="23">
        <v>0</v>
      </c>
      <c r="L23" s="23">
        <v>0</v>
      </c>
      <c r="M23" s="24">
        <v>1</v>
      </c>
      <c r="N23" s="23">
        <v>1</v>
      </c>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2</v>
      </c>
      <c r="AQ23" s="17">
        <f t="shared" si="1"/>
        <v>5</v>
      </c>
      <c r="AR23" s="50">
        <v>32.719294891555819</v>
      </c>
      <c r="AS23" s="50">
        <f t="shared" si="0"/>
        <v>9.0291175399030005E-2</v>
      </c>
      <c r="AT23" s="37"/>
    </row>
    <row r="24" spans="1:46">
      <c r="A24" s="75" t="s">
        <v>39</v>
      </c>
      <c r="B24" s="22">
        <v>1</v>
      </c>
      <c r="C24" s="22">
        <v>1</v>
      </c>
      <c r="D24" s="22">
        <v>0</v>
      </c>
      <c r="E24" s="22">
        <v>1</v>
      </c>
      <c r="F24" s="22">
        <v>1</v>
      </c>
      <c r="G24" s="22">
        <v>1</v>
      </c>
      <c r="H24" s="22">
        <v>1</v>
      </c>
      <c r="I24" s="22">
        <v>1</v>
      </c>
      <c r="J24" s="22">
        <v>1</v>
      </c>
      <c r="K24" s="23">
        <v>0</v>
      </c>
      <c r="L24" s="23">
        <v>0</v>
      </c>
      <c r="M24" s="24">
        <v>0</v>
      </c>
      <c r="N24" s="23">
        <v>1</v>
      </c>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5</v>
      </c>
      <c r="AQ24" s="17">
        <f t="shared" si="1"/>
        <v>9</v>
      </c>
      <c r="AR24" s="50">
        <v>2461.6135905740393</v>
      </c>
      <c r="AS24" s="50">
        <f t="shared" si="0"/>
        <v>6.7929943236190544</v>
      </c>
      <c r="AT24" s="37"/>
    </row>
    <row r="25" spans="1:46">
      <c r="A25" s="75" t="s">
        <v>40</v>
      </c>
      <c r="B25" s="22">
        <v>1</v>
      </c>
      <c r="C25" s="22">
        <v>1</v>
      </c>
      <c r="D25" s="22">
        <v>1</v>
      </c>
      <c r="E25" s="22">
        <v>1</v>
      </c>
      <c r="F25" s="22">
        <v>1</v>
      </c>
      <c r="G25" s="22">
        <v>0</v>
      </c>
      <c r="H25" s="22">
        <v>0</v>
      </c>
      <c r="I25" s="22">
        <v>0</v>
      </c>
      <c r="J25" s="22">
        <v>0</v>
      </c>
      <c r="K25" s="23">
        <v>0</v>
      </c>
      <c r="L25" s="23">
        <v>0</v>
      </c>
      <c r="M25" s="24">
        <v>0</v>
      </c>
      <c r="N25" s="23">
        <v>0</v>
      </c>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5</v>
      </c>
      <c r="AR25" s="50">
        <v>99.835555008142634</v>
      </c>
      <c r="AS25" s="50">
        <f t="shared" si="0"/>
        <v>0.27550317444726213</v>
      </c>
      <c r="AT25" s="37"/>
    </row>
    <row r="26" spans="1:46">
      <c r="A26" s="75" t="s">
        <v>41</v>
      </c>
      <c r="B26" s="22">
        <v>1</v>
      </c>
      <c r="C26" s="22">
        <v>0</v>
      </c>
      <c r="D26" s="22">
        <v>0</v>
      </c>
      <c r="E26" s="22">
        <v>1</v>
      </c>
      <c r="F26" s="22">
        <v>1</v>
      </c>
      <c r="G26" s="22">
        <v>0</v>
      </c>
      <c r="H26" s="22">
        <v>0</v>
      </c>
      <c r="I26" s="22">
        <v>0</v>
      </c>
      <c r="J26" s="22">
        <v>0</v>
      </c>
      <c r="K26" s="23">
        <v>0</v>
      </c>
      <c r="L26" s="23">
        <v>0</v>
      </c>
      <c r="M26" s="24">
        <v>0</v>
      </c>
      <c r="N26" s="23">
        <v>0</v>
      </c>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3</v>
      </c>
      <c r="AR26" s="50">
        <v>13.7540888918624</v>
      </c>
      <c r="AS26" s="50">
        <f t="shared" si="0"/>
        <v>3.7955367213903503E-2</v>
      </c>
      <c r="AT26" s="37"/>
    </row>
    <row r="27" spans="1:46">
      <c r="A27" s="75" t="s">
        <v>42</v>
      </c>
      <c r="B27" s="22">
        <v>1</v>
      </c>
      <c r="C27" s="22">
        <v>0</v>
      </c>
      <c r="D27" s="22">
        <v>0</v>
      </c>
      <c r="E27" s="22">
        <v>1</v>
      </c>
      <c r="F27" s="78">
        <v>1</v>
      </c>
      <c r="G27" s="22">
        <v>0</v>
      </c>
      <c r="H27" s="22">
        <v>0</v>
      </c>
      <c r="I27" s="22">
        <v>0</v>
      </c>
      <c r="J27" s="22">
        <v>0</v>
      </c>
      <c r="K27" s="23">
        <v>1</v>
      </c>
      <c r="L27" s="23">
        <v>1</v>
      </c>
      <c r="M27" s="24">
        <v>1</v>
      </c>
      <c r="N27" s="23">
        <v>1</v>
      </c>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4</v>
      </c>
      <c r="AQ27" s="17">
        <f t="shared" si="1"/>
        <v>7</v>
      </c>
      <c r="AR27" s="50">
        <v>43.407830562141179</v>
      </c>
      <c r="AS27" s="50">
        <f t="shared" si="0"/>
        <v>0.11978693477252063</v>
      </c>
      <c r="AT27" s="37" t="s">
        <v>56</v>
      </c>
    </row>
    <row r="28" spans="1:46">
      <c r="A28" s="75" t="s">
        <v>44</v>
      </c>
      <c r="B28" s="22">
        <v>1</v>
      </c>
      <c r="C28" s="22">
        <v>0</v>
      </c>
      <c r="D28" s="22">
        <v>0</v>
      </c>
      <c r="E28" s="22">
        <v>1</v>
      </c>
      <c r="F28" s="22">
        <v>1</v>
      </c>
      <c r="G28" s="22">
        <v>0</v>
      </c>
      <c r="H28" s="22">
        <v>0</v>
      </c>
      <c r="I28" s="22">
        <v>0</v>
      </c>
      <c r="J28" s="22">
        <v>0</v>
      </c>
      <c r="K28" s="23">
        <v>0</v>
      </c>
      <c r="L28" s="23">
        <v>0</v>
      </c>
      <c r="M28" s="24">
        <v>0</v>
      </c>
      <c r="N28" s="23">
        <v>1</v>
      </c>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1</v>
      </c>
      <c r="AQ28" s="17">
        <f t="shared" si="1"/>
        <v>4</v>
      </c>
      <c r="AR28" s="50">
        <v>5.6361775710040387</v>
      </c>
      <c r="AS28" s="50">
        <f t="shared" si="0"/>
        <v>1.5553424953999865E-2</v>
      </c>
      <c r="AT28" s="37"/>
    </row>
    <row r="29" spans="1:46"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50"/>
      <c r="AS29" s="50">
        <f t="shared" si="0"/>
        <v>0</v>
      </c>
      <c r="AT29" s="37"/>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50"/>
      <c r="AS30" s="50">
        <f t="shared" si="0"/>
        <v>0</v>
      </c>
      <c r="AT30" s="37"/>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50"/>
      <c r="AS31" s="50">
        <f t="shared" si="0"/>
        <v>0</v>
      </c>
      <c r="AT31" s="37"/>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50"/>
      <c r="AS32" s="50">
        <f t="shared" si="0"/>
        <v>0</v>
      </c>
      <c r="AT32" s="37"/>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50"/>
      <c r="AS33" s="50">
        <f t="shared" si="0"/>
        <v>0</v>
      </c>
      <c r="AT33" s="37"/>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50"/>
      <c r="AS34" s="50">
        <f t="shared" ref="AS34:AS65" si="3">IFERROR(AR34/$AR$102,0)*100</f>
        <v>0</v>
      </c>
      <c r="AT34" s="37"/>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50"/>
      <c r="AS35" s="50">
        <f t="shared" si="3"/>
        <v>0</v>
      </c>
      <c r="AT35" s="37"/>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0"/>
      <c r="AS36" s="50">
        <f t="shared" si="3"/>
        <v>0</v>
      </c>
      <c r="AT36" s="37"/>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0"/>
      <c r="AS37" s="50">
        <f t="shared" si="3"/>
        <v>0</v>
      </c>
      <c r="AT37" s="37"/>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0"/>
      <c r="AS38" s="50">
        <f t="shared" si="3"/>
        <v>0</v>
      </c>
      <c r="AT38" s="37"/>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c r="AS39" s="50">
        <f t="shared" si="3"/>
        <v>0</v>
      </c>
      <c r="AT39" s="37"/>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0"/>
      <c r="AS40" s="50">
        <f t="shared" si="3"/>
        <v>0</v>
      </c>
      <c r="AT40" s="37"/>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c r="AS41" s="50">
        <f t="shared" si="3"/>
        <v>0</v>
      </c>
      <c r="AT41" s="37"/>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c r="AS42" s="50">
        <f t="shared" si="3"/>
        <v>0</v>
      </c>
      <c r="AT42" s="37"/>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0"/>
      <c r="AS43" s="50">
        <f t="shared" si="3"/>
        <v>0</v>
      </c>
      <c r="AT43" s="37"/>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c r="AS44" s="50">
        <f t="shared" si="3"/>
        <v>0</v>
      </c>
      <c r="AT44" s="37"/>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c r="AS45" s="50">
        <f t="shared" si="3"/>
        <v>0</v>
      </c>
      <c r="AT45" s="37"/>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c r="AS46" s="50">
        <f t="shared" si="3"/>
        <v>0</v>
      </c>
      <c r="AT46" s="37"/>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c r="AS47" s="50">
        <f t="shared" si="3"/>
        <v>0</v>
      </c>
      <c r="AT47" s="37"/>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0"/>
      <c r="AS48" s="50">
        <f t="shared" si="3"/>
        <v>0</v>
      </c>
      <c r="AT48" s="37"/>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0"/>
      <c r="AS49" s="50">
        <f t="shared" si="3"/>
        <v>0</v>
      </c>
      <c r="AT49" s="37"/>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c r="AS50" s="50">
        <f t="shared" si="3"/>
        <v>0</v>
      </c>
      <c r="AT50" s="37"/>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0"/>
      <c r="AS51" s="50">
        <f t="shared" si="3"/>
        <v>0</v>
      </c>
      <c r="AT51" s="37"/>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0"/>
      <c r="AS52" s="50">
        <f t="shared" si="3"/>
        <v>0</v>
      </c>
      <c r="AT52" s="37"/>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c r="A102" s="16" t="s">
        <v>57</v>
      </c>
      <c r="B102" s="20">
        <f>SUM(B2:B101)</f>
        <v>27</v>
      </c>
      <c r="C102" s="20">
        <f t="shared" ref="C102:AO102" si="8">SUM(C2:C101)</f>
        <v>20</v>
      </c>
      <c r="D102" s="20">
        <f t="shared" si="8"/>
        <v>8</v>
      </c>
      <c r="E102" s="20">
        <f t="shared" si="8"/>
        <v>27</v>
      </c>
      <c r="F102" s="20">
        <f t="shared" si="8"/>
        <v>27</v>
      </c>
      <c r="G102" s="20">
        <f t="shared" si="8"/>
        <v>18</v>
      </c>
      <c r="H102" s="20">
        <f t="shared" si="8"/>
        <v>18</v>
      </c>
      <c r="I102" s="20">
        <f t="shared" si="8"/>
        <v>19</v>
      </c>
      <c r="J102" s="20">
        <f t="shared" si="8"/>
        <v>18</v>
      </c>
      <c r="K102" s="20">
        <f t="shared" si="8"/>
        <v>17</v>
      </c>
      <c r="L102" s="20">
        <f t="shared" si="8"/>
        <v>15</v>
      </c>
      <c r="M102" s="20">
        <f t="shared" si="8"/>
        <v>22</v>
      </c>
      <c r="N102" s="20">
        <f t="shared" si="8"/>
        <v>22</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149</v>
      </c>
      <c r="AQ102" s="17">
        <f t="shared" si="5"/>
        <v>258</v>
      </c>
      <c r="AR102" s="51">
        <f>SUM(AR2:AR101)</f>
        <v>36237.533454357181</v>
      </c>
      <c r="AS102" s="51">
        <f>SUM(AS2:AS101)</f>
        <v>100.00000000000004</v>
      </c>
      <c r="AT102" s="37"/>
    </row>
    <row r="103" spans="1:47">
      <c r="A103" s="60" t="s">
        <v>58</v>
      </c>
      <c r="B103" s="60" t="s">
        <v>56</v>
      </c>
      <c r="C103" s="60" t="s">
        <v>56</v>
      </c>
      <c r="D103" s="60" t="s">
        <v>56</v>
      </c>
      <c r="E103" s="60" t="s">
        <v>56</v>
      </c>
      <c r="F103" s="60" t="s">
        <v>56</v>
      </c>
      <c r="G103" s="60" t="s">
        <v>56</v>
      </c>
      <c r="H103" s="60" t="s">
        <v>56</v>
      </c>
      <c r="I103" s="60" t="s">
        <v>56</v>
      </c>
      <c r="J103" s="60" t="s">
        <v>56</v>
      </c>
      <c r="K103" s="60" t="s">
        <v>56</v>
      </c>
      <c r="L103" s="60" t="s">
        <v>56</v>
      </c>
      <c r="M103" s="60" t="s">
        <v>56</v>
      </c>
      <c r="N103" s="60" t="s">
        <v>56</v>
      </c>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c r="A104" s="8" t="s">
        <v>59</v>
      </c>
      <c r="B104" s="8"/>
      <c r="C104" s="8"/>
      <c r="D104" s="8"/>
      <c r="E104" s="8" t="s">
        <v>56</v>
      </c>
      <c r="F104" s="8"/>
      <c r="G104" s="8"/>
      <c r="H104" s="8"/>
      <c r="I104" s="8"/>
      <c r="J104" s="8"/>
      <c r="K104" s="8" t="s">
        <v>56</v>
      </c>
      <c r="L104" s="8" t="s">
        <v>56</v>
      </c>
      <c r="M104" s="8" t="s">
        <v>56</v>
      </c>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c r="A105" s="8" t="s">
        <v>60</v>
      </c>
      <c r="B105" s="8" t="s">
        <v>56</v>
      </c>
      <c r="C105" s="8" t="s">
        <v>56</v>
      </c>
      <c r="D105" s="8" t="s">
        <v>56</v>
      </c>
      <c r="E105" s="8" t="s">
        <v>56</v>
      </c>
      <c r="F105" s="8" t="s">
        <v>56</v>
      </c>
      <c r="G105" s="61" t="s">
        <v>56</v>
      </c>
      <c r="H105" s="61" t="s">
        <v>56</v>
      </c>
      <c r="I105" s="61" t="s">
        <v>56</v>
      </c>
      <c r="J105" s="61" t="s">
        <v>56</v>
      </c>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c r="A106" s="8" t="s">
        <v>61</v>
      </c>
      <c r="B106" s="8"/>
      <c r="C106" s="8"/>
      <c r="D106" s="8"/>
      <c r="E106" s="8"/>
      <c r="F106" s="8"/>
      <c r="G106" s="61" t="s">
        <v>56</v>
      </c>
      <c r="H106" s="61" t="s">
        <v>56</v>
      </c>
      <c r="I106" s="61" t="s">
        <v>56</v>
      </c>
      <c r="J106" s="61" t="s">
        <v>56</v>
      </c>
      <c r="K106" s="61" t="s">
        <v>56</v>
      </c>
      <c r="L106" s="61" t="s">
        <v>56</v>
      </c>
      <c r="M106" s="61" t="s">
        <v>56</v>
      </c>
      <c r="N106" s="61" t="s">
        <v>56</v>
      </c>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c r="A107" s="8" t="s">
        <v>62</v>
      </c>
      <c r="B107" s="8"/>
      <c r="C107" s="8"/>
      <c r="D107" s="8" t="s">
        <v>56</v>
      </c>
      <c r="E107" s="8"/>
      <c r="F107" s="8" t="s">
        <v>56</v>
      </c>
      <c r="G107" s="61" t="s">
        <v>56</v>
      </c>
      <c r="H107" s="61" t="s">
        <v>56</v>
      </c>
      <c r="I107" s="61" t="s">
        <v>56</v>
      </c>
      <c r="J107" s="61"/>
      <c r="K107" s="61"/>
      <c r="L107" s="61" t="s">
        <v>56</v>
      </c>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c r="A108" s="8" t="s">
        <v>63</v>
      </c>
      <c r="B108" s="8" t="s">
        <v>56</v>
      </c>
      <c r="C108" s="8"/>
      <c r="D108" s="8"/>
      <c r="E108" s="8" t="s">
        <v>56</v>
      </c>
      <c r="F108" s="8" t="s">
        <v>56</v>
      </c>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c r="A109" s="62" t="s">
        <v>64</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c r="A111" s="39" t="s">
        <v>65</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c r="A112" s="32" t="s">
        <v>66</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c r="A113" s="6" t="s">
        <v>67</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c r="A114" s="7" t="s">
        <v>68</v>
      </c>
      <c r="B114" s="90" t="s">
        <v>69</v>
      </c>
      <c r="C114" s="91"/>
      <c r="D114" s="91"/>
      <c r="E114" s="91"/>
      <c r="F114" s="91"/>
      <c r="G114" s="91"/>
      <c r="H114" s="91"/>
      <c r="I114" s="91"/>
      <c r="J114" s="91"/>
      <c r="K114" s="91"/>
      <c r="L114" s="91"/>
      <c r="M114" s="91"/>
      <c r="N114" s="91"/>
      <c r="O114" s="91"/>
      <c r="P114" s="91"/>
      <c r="Q114" s="91"/>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70</v>
      </c>
    </row>
  </sheetData>
  <mergeCells count="1">
    <mergeCell ref="B114:Q114"/>
  </mergeCells>
  <phoneticPr fontId="6" type="noConversion"/>
  <conditionalFormatting sqref="A1:A110">
    <cfRule type="beginsWith" dxfId="51" priority="28" operator="beginsWith" text="12">
      <formula>LEFT(A1,LEN("12"))="12"</formula>
    </cfRule>
    <cfRule type="beginsWith" dxfId="50" priority="29" operator="beginsWith" text="11">
      <formula>LEFT(A1,LEN("11"))="11"</formula>
    </cfRule>
    <cfRule type="beginsWith" dxfId="49" priority="30" operator="beginsWith" text="10">
      <formula>LEFT(A1,LEN("10"))="10"</formula>
    </cfRule>
    <cfRule type="beginsWith" dxfId="48" priority="31" operator="beginsWith" text="09">
      <formula>LEFT(A1,LEN("09"))="09"</formula>
    </cfRule>
    <cfRule type="beginsWith" dxfId="47" priority="32" operator="beginsWith" text="08">
      <formula>LEFT(A1,LEN("08"))="08"</formula>
    </cfRule>
    <cfRule type="beginsWith" dxfId="46" priority="33" operator="beginsWith" text="07">
      <formula>LEFT(A1,LEN("07"))="07"</formula>
    </cfRule>
    <cfRule type="beginsWith" dxfId="45" priority="34" operator="beginsWith" text="06">
      <formula>LEFT(A1,LEN("06"))="06"</formula>
    </cfRule>
    <cfRule type="beginsWith" dxfId="44" priority="35" operator="beginsWith" text="05">
      <formula>LEFT(A1,LEN("05"))="05"</formula>
    </cfRule>
    <cfRule type="beginsWith" dxfId="43" priority="36" operator="beginsWith" text="04">
      <formula>LEFT(A1,LEN("04"))="04"</formula>
    </cfRule>
    <cfRule type="beginsWith" dxfId="42" priority="37" operator="beginsWith" text="03">
      <formula>LEFT(A1,LEN("03"))="03"</formula>
    </cfRule>
    <cfRule type="beginsWith" dxfId="41" priority="38" operator="beginsWith" text="02">
      <formula>LEFT(A1,LEN("02"))="02"</formula>
    </cfRule>
    <cfRule type="beginsWith" dxfId="40" priority="39" operator="beginsWith" text="01">
      <formula>LEFT(A1,LEN("01"))="01"</formula>
    </cfRule>
    <cfRule type="beginsWith" dxfId="39" priority="27" operator="beginsWith" text="13">
      <formula>LEFT(A1,LEN("13"))="13"</formula>
    </cfRule>
  </conditionalFormatting>
  <conditionalFormatting sqref="A111:F111 B112:F112 A113:F113 B114 A115:F1048576">
    <cfRule type="beginsWith" dxfId="38" priority="130" operator="beginsWith" text="07">
      <formula>LEFT(A111,LEN("07"))="07"</formula>
    </cfRule>
    <cfRule type="beginsWith" dxfId="37" priority="124" operator="beginsWith" text="13">
      <formula>LEFT(A111,LEN("13"))="13"</formula>
    </cfRule>
    <cfRule type="beginsWith" dxfId="36" priority="125" operator="beginsWith" text="12">
      <formula>LEFT(A111,LEN("12"))="12"</formula>
    </cfRule>
    <cfRule type="beginsWith" dxfId="35" priority="126" operator="beginsWith" text="11">
      <formula>LEFT(A111,LEN("11"))="11"</formula>
    </cfRule>
    <cfRule type="beginsWith" dxfId="34" priority="127" operator="beginsWith" text="10">
      <formula>LEFT(A111,LEN("10"))="10"</formula>
    </cfRule>
    <cfRule type="beginsWith" dxfId="33" priority="128" operator="beginsWith" text="09">
      <formula>LEFT(A111,LEN("09"))="09"</formula>
    </cfRule>
    <cfRule type="beginsWith" dxfId="32" priority="129" operator="beginsWith" text="08">
      <formula>LEFT(A111,LEN("08"))="08"</formula>
    </cfRule>
    <cfRule type="beginsWith" dxfId="31" priority="131" operator="beginsWith" text="06">
      <formula>LEFT(A111,LEN("06"))="06"</formula>
    </cfRule>
    <cfRule type="beginsWith" dxfId="30" priority="132" operator="beginsWith" text="05">
      <formula>LEFT(A111,LEN("05"))="05"</formula>
    </cfRule>
    <cfRule type="beginsWith" dxfId="29" priority="133" operator="beginsWith" text="04">
      <formula>LEFT(A111,LEN("04"))="04"</formula>
    </cfRule>
    <cfRule type="beginsWith" dxfId="28" priority="134" operator="beginsWith" text="03">
      <formula>LEFT(A111,LEN("03"))="03"</formula>
    </cfRule>
    <cfRule type="beginsWith" dxfId="27" priority="135" operator="beginsWith" text="02">
      <formula>LEFT(A111,LEN("02"))="02"</formula>
    </cfRule>
    <cfRule type="beginsWith" dxfId="26" priority="136" operator="beginsWith" text="01">
      <formula>LEFT(A111,LEN("01"))="01"</formula>
    </cfRule>
  </conditionalFormatting>
  <conditionalFormatting sqref="F13:J26 G27:J27 F28:J28">
    <cfRule type="beginsWith" dxfId="25" priority="7" operator="beginsWith" text="07">
      <formula>LEFT(F13,LEN("07"))="07"</formula>
    </cfRule>
    <cfRule type="beginsWith" dxfId="24" priority="1" operator="beginsWith" text="13">
      <formula>LEFT(F13,LEN("13"))="13"</formula>
    </cfRule>
    <cfRule type="beginsWith" dxfId="23" priority="2" operator="beginsWith" text="12">
      <formula>LEFT(F13,LEN("12"))="12"</formula>
    </cfRule>
    <cfRule type="beginsWith" dxfId="22" priority="3" operator="beginsWith" text="11">
      <formula>LEFT(F13,LEN("11"))="11"</formula>
    </cfRule>
    <cfRule type="beginsWith" dxfId="21" priority="4" operator="beginsWith" text="10">
      <formula>LEFT(F13,LEN("10"))="10"</formula>
    </cfRule>
    <cfRule type="beginsWith" dxfId="20" priority="5" operator="beginsWith" text="09">
      <formula>LEFT(F13,LEN("09"))="09"</formula>
    </cfRule>
    <cfRule type="beginsWith" dxfId="19" priority="6" operator="beginsWith" text="08">
      <formula>LEFT(F13,LEN("08"))="08"</formula>
    </cfRule>
    <cfRule type="beginsWith" dxfId="18" priority="8" operator="beginsWith" text="06">
      <formula>LEFT(F13,LEN("06"))="06"</formula>
    </cfRule>
    <cfRule type="beginsWith" dxfId="17" priority="9" operator="beginsWith" text="05">
      <formula>LEFT(F13,LEN("05"))="05"</formula>
    </cfRule>
    <cfRule type="beginsWith" dxfId="16" priority="10" operator="beginsWith" text="04">
      <formula>LEFT(F13,LEN("04"))="04"</formula>
    </cfRule>
    <cfRule type="beginsWith" dxfId="15" priority="11" operator="beginsWith" text="03">
      <formula>LEFT(F13,LEN("03"))="03"</formula>
    </cfRule>
    <cfRule type="beginsWith" dxfId="14" priority="12" operator="beginsWith" text="02">
      <formula>LEFT(F13,LEN("02"))="02"</formula>
    </cfRule>
    <cfRule type="beginsWith" dxfId="13" priority="13" operator="beginsWith" text="01">
      <formula>LEFT(F13,LEN("01"))="01"</formula>
    </cfRule>
  </conditionalFormatting>
  <conditionalFormatting sqref="AT1:AT2 R2:AO12 AT5 AT9:AT10 AT13 O13:AO28 AT16 F29:AO101">
    <cfRule type="beginsWith" dxfId="12" priority="47" operator="beginsWith" text="12">
      <formula>LEFT(F1,LEN("12"))="12"</formula>
    </cfRule>
    <cfRule type="beginsWith" dxfId="11" priority="48" operator="beginsWith" text="11">
      <formula>LEFT(F1,LEN("11"))="11"</formula>
    </cfRule>
    <cfRule type="beginsWith" dxfId="10" priority="49" operator="beginsWith" text="10">
      <formula>LEFT(F1,LEN("10"))="10"</formula>
    </cfRule>
    <cfRule type="beginsWith" dxfId="9" priority="50" operator="beginsWith" text="09">
      <formula>LEFT(F1,LEN("09"))="09"</formula>
    </cfRule>
    <cfRule type="beginsWith" dxfId="8" priority="51" operator="beginsWith" text="08">
      <formula>LEFT(F1,LEN("08"))="08"</formula>
    </cfRule>
    <cfRule type="beginsWith" dxfId="7" priority="52" operator="beginsWith" text="07">
      <formula>LEFT(F1,LEN("07"))="07"</formula>
    </cfRule>
    <cfRule type="beginsWith" dxfId="6" priority="46" operator="beginsWith" text="13">
      <formula>LEFT(F1,LEN("13"))="13"</formula>
    </cfRule>
    <cfRule type="beginsWith" dxfId="5" priority="53" operator="beginsWith" text="06">
      <formula>LEFT(F1,LEN("06"))="06"</formula>
    </cfRule>
    <cfRule type="beginsWith" dxfId="4" priority="54" operator="beginsWith" text="05">
      <formula>LEFT(F1,LEN("05"))="05"</formula>
    </cfRule>
    <cfRule type="beginsWith" dxfId="3" priority="55" operator="beginsWith" text="04">
      <formula>LEFT(F1,LEN("04"))="04"</formula>
    </cfRule>
    <cfRule type="beginsWith" dxfId="2" priority="56" operator="beginsWith" text="03">
      <formula>LEFT(F1,LEN("03"))="03"</formula>
    </cfRule>
    <cfRule type="beginsWith" dxfId="1" priority="57" operator="beginsWith" text="02">
      <formula>LEFT(F1,LEN("02"))="02"</formula>
    </cfRule>
    <cfRule type="beginsWith" dxfId="0" priority="58"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9" sqref="C19"/>
    </sheetView>
  </sheetViews>
  <sheetFormatPr defaultColWidth="11.42578125" defaultRowHeight="15"/>
  <cols>
    <col min="1" max="3" width="28.42578125" style="31" customWidth="1"/>
  </cols>
  <sheetData>
    <row r="1" spans="1:3">
      <c r="A1" s="65" t="s">
        <v>71</v>
      </c>
      <c r="B1" s="65" t="s">
        <v>72</v>
      </c>
      <c r="C1" s="65" t="s">
        <v>73</v>
      </c>
    </row>
    <row r="2" spans="1:3">
      <c r="A2" s="30">
        <v>1</v>
      </c>
      <c r="B2" s="30" t="str" cm="1">
        <f t="array" ref="B2:B14">TRANSPOSE(_xlfn._xlws.FILTER('Aptitud final'!1:1,'Aptitud final'!103:103="X"))</f>
        <v>avicultura_engorde</v>
      </c>
      <c r="C2" s="30" t="s">
        <v>15</v>
      </c>
    </row>
    <row r="3" spans="1:3">
      <c r="A3" s="30">
        <f>IF(B3="","",A2+1)</f>
        <v>2</v>
      </c>
      <c r="B3" s="30" t="str">
        <v>ganaderia_leche</v>
      </c>
      <c r="C3" s="30" t="s">
        <v>15</v>
      </c>
    </row>
    <row r="4" spans="1:3">
      <c r="A4" s="30">
        <f t="shared" ref="A4:A67" si="0">IF(B4="","",A3+1)</f>
        <v>3</v>
      </c>
      <c r="B4" s="30" t="str">
        <v>ovinos</v>
      </c>
      <c r="C4" s="30" t="s">
        <v>17</v>
      </c>
    </row>
    <row r="5" spans="1:3">
      <c r="A5" s="30">
        <f t="shared" si="0"/>
        <v>4</v>
      </c>
      <c r="B5" s="30" t="str">
        <v>piscicultura_tilapia</v>
      </c>
      <c r="C5" s="30" t="s">
        <v>15</v>
      </c>
    </row>
    <row r="6" spans="1:3">
      <c r="A6" s="30">
        <f t="shared" si="0"/>
        <v>5</v>
      </c>
      <c r="B6" s="30" t="str">
        <v>porcicultura_ciclo_completo</v>
      </c>
      <c r="C6" s="30" t="s">
        <v>15</v>
      </c>
    </row>
    <row r="7" spans="1:3">
      <c r="A7" s="30">
        <f t="shared" si="0"/>
        <v>6</v>
      </c>
      <c r="B7" s="30" t="str">
        <v>maiz_tradicional</v>
      </c>
      <c r="C7" s="30" t="s">
        <v>15</v>
      </c>
    </row>
    <row r="8" spans="1:3">
      <c r="A8" s="30">
        <f t="shared" si="0"/>
        <v>7</v>
      </c>
      <c r="B8" s="30" t="str">
        <v>maiz_amarillo_tradicional</v>
      </c>
      <c r="C8" s="30" t="s">
        <v>15</v>
      </c>
    </row>
    <row r="9" spans="1:3">
      <c r="A9" s="30">
        <f t="shared" si="0"/>
        <v>8</v>
      </c>
      <c r="B9" s="30" t="str">
        <v>yuca</v>
      </c>
      <c r="C9" s="30" t="s">
        <v>15</v>
      </c>
    </row>
    <row r="10" spans="1:3">
      <c r="A10" s="30">
        <f t="shared" si="0"/>
        <v>9</v>
      </c>
      <c r="B10" s="30" t="str">
        <v>mango_hilaza</v>
      </c>
      <c r="C10" s="30" t="s">
        <v>15</v>
      </c>
    </row>
    <row r="11" spans="1:3">
      <c r="A11" s="30">
        <f t="shared" si="0"/>
        <v>10</v>
      </c>
      <c r="B11" s="30" t="str">
        <v>ciruela_costena</v>
      </c>
      <c r="C11" s="30" t="s">
        <v>15</v>
      </c>
    </row>
    <row r="12" spans="1:3">
      <c r="A12" s="30">
        <f t="shared" si="0"/>
        <v>11</v>
      </c>
      <c r="B12" s="30" t="str">
        <v>guandul</v>
      </c>
      <c r="C12" s="30" t="s">
        <v>15</v>
      </c>
    </row>
    <row r="13" spans="1:3">
      <c r="A13" s="30">
        <f t="shared" si="0"/>
        <v>12</v>
      </c>
      <c r="B13" s="30" t="str">
        <v>limon_criollo</v>
      </c>
      <c r="C13" s="30" t="s">
        <v>15</v>
      </c>
    </row>
    <row r="14" spans="1:3">
      <c r="A14" s="30">
        <f t="shared" si="0"/>
        <v>13</v>
      </c>
      <c r="B14" s="30" t="str">
        <v>frijol_zaragoza</v>
      </c>
      <c r="C14" s="30" t="s">
        <v>15</v>
      </c>
    </row>
    <row r="15" spans="1:3">
      <c r="A15" s="30" t="str">
        <f t="shared" si="0"/>
        <v/>
      </c>
      <c r="B15" s="30"/>
      <c r="C15" s="30"/>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t="s">
        <v>74</v>
      </c>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v>
      </c>
    </row>
    <row r="4" spans="1:3">
      <c r="A4" s="1" t="str">
        <v>agricola</v>
      </c>
      <c r="B4" s="1" t="str">
        <v>aguacate_hass</v>
      </c>
      <c r="C4" t="str">
        <v>Aguacate Hass</v>
      </c>
    </row>
    <row r="5" spans="1:3">
      <c r="A5" s="1" t="str">
        <v>agricola</v>
      </c>
      <c r="B5" s="1" t="str">
        <v>ahuyama</v>
      </c>
      <c r="C5" t="str">
        <v>Ahuyama</v>
      </c>
    </row>
    <row r="6" spans="1:3">
      <c r="A6" s="1" t="str">
        <v>agricola</v>
      </c>
      <c r="B6" s="1" t="str">
        <v>aji</v>
      </c>
      <c r="C6" t="str">
        <v>Ají</v>
      </c>
    </row>
    <row r="7" spans="1:3">
      <c r="A7" s="1" t="str">
        <v>agricola</v>
      </c>
      <c r="B7" s="1" t="str">
        <v>aji_dulce</v>
      </c>
      <c r="C7" t="str">
        <v>Ají dulce</v>
      </c>
    </row>
    <row r="8" spans="1:3">
      <c r="A8" s="1" t="str">
        <v>agricola</v>
      </c>
      <c r="B8" s="1" t="str">
        <v>ajonjoli</v>
      </c>
      <c r="C8" t="str">
        <v>Ajonjolí</v>
      </c>
    </row>
    <row r="9" spans="1:3">
      <c r="A9" s="1" t="str">
        <v>agricola</v>
      </c>
      <c r="B9" s="1" t="str">
        <v>algodon</v>
      </c>
      <c r="C9" t="str">
        <v>Algodón</v>
      </c>
    </row>
    <row r="10" spans="1:3">
      <c r="A10" s="1" t="str">
        <v>pecuaria</v>
      </c>
      <c r="B10" s="1" t="str">
        <v>apicultura</v>
      </c>
      <c r="C10" t="str">
        <v>Apicultura</v>
      </c>
    </row>
    <row r="11" spans="1:3">
      <c r="A11" s="1" t="str">
        <v>agricola</v>
      </c>
      <c r="B11" s="1" t="str">
        <v>arracacha</v>
      </c>
      <c r="C11" t="str">
        <v>Arracacha</v>
      </c>
    </row>
    <row r="12" spans="1:3">
      <c r="A12" s="1" t="str">
        <v>agricola</v>
      </c>
      <c r="B12" s="1" t="str">
        <v>arroz_riego</v>
      </c>
      <c r="C12" t="str">
        <v>Arroz riego</v>
      </c>
    </row>
    <row r="13" spans="1:3">
      <c r="A13" s="1" t="str">
        <v>agricola</v>
      </c>
      <c r="B13" s="1" t="str">
        <v>arroz_secano</v>
      </c>
      <c r="C13" t="str">
        <v>Arroz secano</v>
      </c>
    </row>
    <row r="14" spans="1:3">
      <c r="A14" s="1" t="str">
        <v>agricola</v>
      </c>
      <c r="B14" s="1" t="str">
        <v>arveja</v>
      </c>
      <c r="C14" t="str">
        <v>Arveja</v>
      </c>
    </row>
    <row r="15" spans="1:3">
      <c r="A15" s="1" t="str">
        <v>agricola</v>
      </c>
      <c r="B15" s="1" t="str">
        <v>asai</v>
      </c>
      <c r="C15" t="str">
        <v>Açaí</v>
      </c>
    </row>
    <row r="16" spans="1:3">
      <c r="A16" s="1" t="str">
        <v>pecuaria</v>
      </c>
      <c r="B16" s="1" t="str">
        <v>avicultura_engorde</v>
      </c>
      <c r="C16" t="str">
        <v>Avicultura de engorde</v>
      </c>
    </row>
    <row r="17" spans="1:3">
      <c r="A17" s="1" t="str">
        <v>pecuaria</v>
      </c>
      <c r="B17" s="1" t="str">
        <v>avicultura_postura</v>
      </c>
      <c r="C17" t="str">
        <v>Avicultura de postura</v>
      </c>
    </row>
    <row r="18" spans="1:3">
      <c r="A18" s="1" t="str">
        <v>agricola</v>
      </c>
      <c r="B18" s="1" t="str">
        <v>batata</v>
      </c>
      <c r="C18" t="str">
        <v>Batata</v>
      </c>
    </row>
    <row r="19" spans="1:3">
      <c r="A19" s="1" t="str">
        <v>agricola</v>
      </c>
      <c r="B19" s="1" t="str">
        <v>berenjena</v>
      </c>
      <c r="C19" t="str">
        <v>Berenjena</v>
      </c>
    </row>
    <row r="20" spans="1:3">
      <c r="A20" s="1" t="str">
        <v>agricola</v>
      </c>
      <c r="B20" s="1" t="str">
        <v>brocoli</v>
      </c>
      <c r="C20" t="str">
        <v>Brócoli</v>
      </c>
    </row>
    <row r="21" spans="1:3">
      <c r="A21" s="1" t="str">
        <v>pecuaria</v>
      </c>
      <c r="B21" s="1" t="str">
        <v>bufalos</v>
      </c>
      <c r="C21" t="str">
        <v>Búfalos</v>
      </c>
    </row>
    <row r="22" spans="1:3">
      <c r="A22" s="1" t="str">
        <v>agricola</v>
      </c>
      <c r="B22" s="1" t="str">
        <v>cacao</v>
      </c>
      <c r="C22" t="str">
        <v>Cacao</v>
      </c>
    </row>
    <row r="23" spans="1:3">
      <c r="A23" s="1" t="str">
        <v>agricola</v>
      </c>
      <c r="B23" s="1" t="str">
        <v>cacao_platano</v>
      </c>
      <c r="C23" t="str">
        <v>Cacao plátano</v>
      </c>
    </row>
    <row r="24" spans="1:3">
      <c r="A24" s="1" t="str">
        <v>agricola</v>
      </c>
      <c r="B24" s="1" t="str">
        <v>cacao_sombrio</v>
      </c>
      <c r="C24" t="str">
        <v>Cacao en sistema de sombrío</v>
      </c>
    </row>
    <row r="25" spans="1:3">
      <c r="A25" s="1" t="str">
        <v>agricola</v>
      </c>
      <c r="B25" s="1" t="str">
        <v>cachaco</v>
      </c>
      <c r="C25" t="str">
        <v>Cachaco</v>
      </c>
    </row>
    <row r="26" spans="1:3">
      <c r="A26" s="1" t="str">
        <v>agricola</v>
      </c>
      <c r="B26" s="1" t="str">
        <v>cafe</v>
      </c>
      <c r="C26" t="str">
        <v>Café</v>
      </c>
    </row>
    <row r="27" spans="1:3">
      <c r="A27" s="1" t="str">
        <v>agricola</v>
      </c>
      <c r="B27" s="1" t="str">
        <v>cafe_aguacate</v>
      </c>
      <c r="C27" t="str">
        <v>Café aguacate</v>
      </c>
    </row>
    <row r="28" spans="1:3">
      <c r="A28" s="1" t="str">
        <v>agricola</v>
      </c>
      <c r="B28" s="1" t="str">
        <v>cafe_frijol_arbustivo</v>
      </c>
      <c r="C28" t="str">
        <v>Café en asocio con frijol arbustivo</v>
      </c>
    </row>
    <row r="29" spans="1:3">
      <c r="A29" s="1" t="str">
        <v>agricola</v>
      </c>
      <c r="B29" s="1" t="str">
        <v>cafe_maiz</v>
      </c>
      <c r="C29" t="str">
        <v>Café maíz</v>
      </c>
    </row>
    <row r="30" spans="1:3">
      <c r="A30" s="1" t="str">
        <v>agricola</v>
      </c>
      <c r="B30" s="1" t="str">
        <v>cafe_platano</v>
      </c>
      <c r="C30" t="str">
        <v>Café plátano</v>
      </c>
    </row>
    <row r="31" spans="1:3">
      <c r="A31" s="1" t="str">
        <v>agricola</v>
      </c>
      <c r="B31" s="1" t="str">
        <v>cafe_platano_frutales_forestal</v>
      </c>
      <c r="C31" t="str">
        <v>Café en asocio con plátano, frutales y sistema forestal</v>
      </c>
    </row>
    <row r="32" spans="1:3">
      <c r="A32" s="1" t="str">
        <v>agricola</v>
      </c>
      <c r="B32" s="1" t="str">
        <v>cafe_sombrio</v>
      </c>
      <c r="C32" t="str">
        <v>Café en sistema de sombrío</v>
      </c>
    </row>
    <row r="33" spans="1:3">
      <c r="A33" s="1" t="str">
        <v>agricola</v>
      </c>
      <c r="B33" s="1" t="str">
        <v>calabacin</v>
      </c>
      <c r="C33" t="str">
        <v>Calabacín</v>
      </c>
    </row>
    <row r="34" spans="1:3">
      <c r="A34" s="1" t="str">
        <v>pecuaria</v>
      </c>
      <c r="B34" s="1" t="str">
        <v>camaron</v>
      </c>
      <c r="C34" t="str">
        <v>Camarón</v>
      </c>
    </row>
    <row r="35" spans="1:3">
      <c r="A35" s="1" t="str">
        <v>agricola</v>
      </c>
      <c r="B35" s="1" t="str">
        <v>cana</v>
      </c>
      <c r="C35" t="str">
        <v>Caña</v>
      </c>
    </row>
    <row r="36" spans="1:3">
      <c r="A36" s="1" t="str">
        <v>agricola</v>
      </c>
      <c r="B36" s="1" t="str">
        <v>cana_panelera</v>
      </c>
      <c r="C36" t="str">
        <v>Caña panelera</v>
      </c>
    </row>
    <row r="37" spans="1:3">
      <c r="A37" s="1" t="str">
        <v>pecuaria</v>
      </c>
      <c r="B37" s="1" t="str">
        <v>caprinos</v>
      </c>
      <c r="C37" t="str">
        <v>Caprinos</v>
      </c>
    </row>
    <row r="38" spans="1:3">
      <c r="A38" s="1" t="str">
        <v>agricola</v>
      </c>
      <c r="B38" s="1" t="str">
        <v>caucho</v>
      </c>
      <c r="C38" t="str">
        <v>Caucho</v>
      </c>
    </row>
    <row r="39" spans="1:3">
      <c r="A39" s="1" t="str">
        <v>agricola</v>
      </c>
      <c r="B39" s="1" t="str">
        <v>cebolla_bulbo</v>
      </c>
      <c r="C39" t="str">
        <v>Cebolla bulbo</v>
      </c>
    </row>
    <row r="40" spans="1:3">
      <c r="A40" s="1" t="str">
        <v>agricola</v>
      </c>
      <c r="B40" s="1" t="str">
        <v>cebolla_junca</v>
      </c>
      <c r="C40" t="str">
        <v>Cebolla junca</v>
      </c>
    </row>
    <row r="41" spans="1:3">
      <c r="A41" s="1" t="str">
        <v>agricola</v>
      </c>
      <c r="B41" s="1" t="str">
        <v>chontaduro</v>
      </c>
      <c r="C41" t="str">
        <v>Chontaduro</v>
      </c>
    </row>
    <row r="42" spans="1:3">
      <c r="A42" s="1" t="str">
        <v>agricola</v>
      </c>
      <c r="B42" s="1" t="str">
        <v>cilantro</v>
      </c>
      <c r="C42" t="str">
        <v>Cilantro</v>
      </c>
    </row>
    <row r="43" spans="1:3">
      <c r="A43" s="1" t="str">
        <v>agricola</v>
      </c>
      <c r="B43" s="1" t="str">
        <v>cilantro_morron</v>
      </c>
      <c r="C43" t="str">
        <v>Cilantro morrón</v>
      </c>
    </row>
    <row r="44" spans="1:3">
      <c r="A44" s="1" t="str">
        <v>agricola</v>
      </c>
      <c r="B44" s="1" t="str">
        <v>ciruela</v>
      </c>
      <c r="C44" t="str">
        <v>Ciruela</v>
      </c>
    </row>
    <row r="45" spans="1:3">
      <c r="A45" s="1" t="str">
        <v>agricola</v>
      </c>
      <c r="B45" s="1" t="str">
        <v>ciruela_castilla</v>
      </c>
      <c r="C45" t="str">
        <v>Ciruela castilla</v>
      </c>
    </row>
    <row r="46" spans="1:3">
      <c r="A46" s="1" t="str">
        <v>agricola</v>
      </c>
      <c r="B46" s="1" t="str">
        <v>ciruela_costena</v>
      </c>
      <c r="C46" t="str">
        <v>Ciruela costeña</v>
      </c>
    </row>
    <row r="47" spans="1:3">
      <c r="A47" s="1" t="str">
        <v>agricola</v>
      </c>
      <c r="B47" s="1" t="str">
        <v>citricos</v>
      </c>
      <c r="C47" t="str">
        <v>Cítricos</v>
      </c>
    </row>
    <row r="48" spans="1:3">
      <c r="A48" s="1" t="str">
        <v>agricola</v>
      </c>
      <c r="B48" s="1" t="str">
        <v>coco</v>
      </c>
      <c r="C48" t="str">
        <v>Coco</v>
      </c>
    </row>
    <row r="49" spans="1:3">
      <c r="A49" s="1" t="str">
        <v>pecuaria</v>
      </c>
      <c r="B49" s="1" t="str">
        <v>codornices</v>
      </c>
      <c r="C49" t="str">
        <v>Codornices</v>
      </c>
    </row>
    <row r="50" spans="1:3">
      <c r="A50" s="1" t="str">
        <v>agricola</v>
      </c>
      <c r="B50" s="1" t="str">
        <v>coliflor</v>
      </c>
      <c r="C50" t="str">
        <v>Coliflor</v>
      </c>
    </row>
    <row r="51" spans="1:3">
      <c r="A51" s="1" t="str">
        <v>pecuaria</v>
      </c>
      <c r="B51" s="1" t="str">
        <v>cunicultura</v>
      </c>
      <c r="C51" t="str">
        <v>Cunicultura</v>
      </c>
    </row>
    <row r="52" spans="1:3">
      <c r="A52" s="1" t="str">
        <v>pecuaria</v>
      </c>
      <c r="B52" s="1" t="str">
        <v>cuyicultura</v>
      </c>
      <c r="C52" t="str">
        <v>Cuyicultura</v>
      </c>
    </row>
    <row r="53" spans="1:3">
      <c r="A53" s="1" t="str">
        <v>agricola</v>
      </c>
      <c r="B53" s="1" t="str">
        <v>espinaca</v>
      </c>
      <c r="C53" t="str">
        <v>Espinaca</v>
      </c>
    </row>
    <row r="54" spans="1:3">
      <c r="A54" s="1" t="str">
        <v>agricola</v>
      </c>
      <c r="B54" s="1" t="str">
        <v>frijol</v>
      </c>
      <c r="C54" t="str">
        <v>Frijol</v>
      </c>
    </row>
    <row r="55" spans="1:3">
      <c r="A55" s="1" t="str">
        <v>agricola</v>
      </c>
      <c r="B55" s="1" t="str">
        <v>frijol_arbustivo</v>
      </c>
      <c r="C55" t="str">
        <v>Frjiol arbustivo</v>
      </c>
    </row>
    <row r="56" spans="1:3">
      <c r="A56" s="1" t="str">
        <v>agricola</v>
      </c>
      <c r="B56" s="1" t="str">
        <v>frijol_caraota</v>
      </c>
      <c r="C56" t="str">
        <v>Frijol caraota</v>
      </c>
    </row>
    <row r="57" spans="1:3">
      <c r="A57" s="1" t="str">
        <v>agricola</v>
      </c>
      <c r="B57" s="1" t="str">
        <v>frijol_caupi</v>
      </c>
      <c r="C57" t="str">
        <v>Frijol Caupí</v>
      </c>
    </row>
    <row r="58" spans="1:3">
      <c r="A58" s="1" t="str">
        <v>agricola</v>
      </c>
      <c r="B58" s="1" t="str">
        <v>frijol_cabeza_negra</v>
      </c>
      <c r="C58" t="str">
        <v>Frijol cabeza negra</v>
      </c>
    </row>
    <row r="59" spans="1:3">
      <c r="A59" s="1" t="str">
        <v>agricola</v>
      </c>
      <c r="B59" s="1" t="str">
        <v>frijol_rosado_zaragoza</v>
      </c>
      <c r="C59" t="str">
        <v>Frijol rosado zaragoza</v>
      </c>
    </row>
    <row r="60" spans="1:3">
      <c r="A60" s="1" t="str">
        <v>agricola</v>
      </c>
      <c r="B60" s="1" t="str">
        <v>frijol_voluble</v>
      </c>
      <c r="C60" t="str">
        <v>Frijol voluble</v>
      </c>
    </row>
    <row r="61" spans="1:3">
      <c r="A61" s="1" t="str">
        <v>agricola</v>
      </c>
      <c r="B61" s="1" t="str">
        <v>frijol_zaragoza</v>
      </c>
      <c r="C61" t="str">
        <v>Frijol zaragoza</v>
      </c>
    </row>
    <row r="62" spans="1:3">
      <c r="A62" s="1" t="str">
        <v>pecuaria</v>
      </c>
      <c r="B62" s="1" t="str">
        <v>ganaderia_carne</v>
      </c>
      <c r="C62" t="str">
        <v>Ganadería de carne</v>
      </c>
    </row>
    <row r="63" spans="1:3">
      <c r="A63" s="1" t="str">
        <v>pecuaria</v>
      </c>
      <c r="B63" s="1" t="str">
        <v>ganaderia_dp</v>
      </c>
      <c r="C63" t="str">
        <v>Ganadería doble propósito</v>
      </c>
    </row>
    <row r="64" spans="1:3">
      <c r="A64" s="1" t="str">
        <v>pecuaria</v>
      </c>
      <c r="B64" s="1" t="str">
        <v>ganaderia_leche</v>
      </c>
      <c r="C64" t="str">
        <v>Ganadería de leche</v>
      </c>
    </row>
    <row r="65" spans="1:3">
      <c r="A65" s="1" t="str">
        <v>agricola</v>
      </c>
      <c r="B65" s="1" t="str">
        <v>granadilla</v>
      </c>
      <c r="C65" t="str">
        <v>Granadilla</v>
      </c>
    </row>
    <row r="66" spans="1:3">
      <c r="A66" s="1" t="str">
        <v>agricola</v>
      </c>
      <c r="B66" s="1" t="str">
        <v>guandul</v>
      </c>
      <c r="C66" t="str">
        <v>Guandul</v>
      </c>
    </row>
    <row r="67" spans="1:3">
      <c r="A67" s="1" t="str">
        <v>agricola</v>
      </c>
      <c r="B67" s="1" t="str">
        <v>gulupa</v>
      </c>
      <c r="C67" t="str">
        <v>Gulupa</v>
      </c>
    </row>
    <row r="68" spans="1:3">
      <c r="A68" s="1" t="str">
        <v>agricola</v>
      </c>
      <c r="B68" s="1" t="str">
        <v>hortalizas*</v>
      </c>
      <c r="C68" t="str">
        <v>Hortalizas</v>
      </c>
    </row>
    <row r="69" spans="1:3">
      <c r="A69" s="1" t="str">
        <v>agricola</v>
      </c>
      <c r="B69" s="1" t="str">
        <v>lechuga_gourmet</v>
      </c>
      <c r="C69" t="str">
        <v>Lechuga gourmet</v>
      </c>
    </row>
    <row r="70" spans="1:3">
      <c r="A70" s="1" t="str">
        <v>agricola</v>
      </c>
      <c r="B70" s="1" t="str">
        <v xml:space="preserve">lechuga </v>
      </c>
      <c r="C70" t="str">
        <v>Lechuga</v>
      </c>
    </row>
    <row r="71" spans="1:3">
      <c r="A71" s="1" t="str">
        <v>agricola</v>
      </c>
      <c r="B71" s="1" t="str">
        <v>limon</v>
      </c>
      <c r="C71" t="str">
        <v>Limón</v>
      </c>
    </row>
    <row r="72" spans="1:3">
      <c r="A72" s="1" t="str">
        <v>agricola</v>
      </c>
      <c r="B72" s="1" t="str">
        <v>limon_castilla</v>
      </c>
      <c r="C72" t="str">
        <v>Limón de castilla</v>
      </c>
    </row>
    <row r="73" spans="1:3">
      <c r="A73" s="1">
        <v>0</v>
      </c>
      <c r="B73" s="1">
        <v>0</v>
      </c>
      <c r="C73">
        <v>0</v>
      </c>
    </row>
    <row r="74" spans="1:3">
      <c r="A74" s="1" t="str">
        <v>agricola</v>
      </c>
      <c r="B74" s="1" t="str">
        <v>limon_mandarino</v>
      </c>
      <c r="C74" t="str">
        <v>Limón mandarino</v>
      </c>
    </row>
    <row r="75" spans="1:3">
      <c r="A75" s="1" t="str">
        <v>agricola</v>
      </c>
      <c r="B75" s="1" t="str">
        <v>limon_castilla_limon_mandarino</v>
      </c>
      <c r="C75" t="str">
        <v>Limón de castilla y limón mandarino</v>
      </c>
    </row>
    <row r="76" spans="1:3">
      <c r="A76" s="1" t="str">
        <v>agricola</v>
      </c>
      <c r="B76" s="1" t="str">
        <v>limon_tahiti</v>
      </c>
      <c r="C76" t="str">
        <v>Limón Tahití</v>
      </c>
    </row>
    <row r="77" spans="1:3">
      <c r="A77" s="1" t="str">
        <v>agricola</v>
      </c>
      <c r="B77" s="1" t="str">
        <v>maiz</v>
      </c>
      <c r="C77" t="str">
        <v>Maíz</v>
      </c>
    </row>
    <row r="78" spans="1:3">
      <c r="A78" s="1" t="str">
        <v>agricola</v>
      </c>
      <c r="B78" s="1" t="str">
        <v>maiz_amarillo</v>
      </c>
      <c r="C78" t="str">
        <v>Maíz amarillo</v>
      </c>
    </row>
    <row r="79" spans="1:3">
      <c r="A79" s="1" t="str">
        <v>agricola</v>
      </c>
      <c r="B79" s="1" t="str">
        <v>maiz_amarillo_tradicional</v>
      </c>
      <c r="C79" t="str">
        <v>Maíz amarillo  tradicional</v>
      </c>
    </row>
    <row r="80" spans="1:3">
      <c r="A80" s="1" t="str">
        <v>agricola</v>
      </c>
      <c r="B80" s="1" t="str">
        <v>maiz_blanco</v>
      </c>
      <c r="C80" t="str">
        <v>Maíz blanco</v>
      </c>
    </row>
    <row r="81" spans="1:3">
      <c r="A81" s="1" t="str">
        <v>agricola</v>
      </c>
      <c r="B81" s="1" t="str">
        <v>maiz_blanco_tradicional</v>
      </c>
      <c r="C81" t="str">
        <v>Maíz blanco tradicional</v>
      </c>
    </row>
    <row r="82" spans="1:3">
      <c r="A82" s="1" t="str">
        <v>agricola</v>
      </c>
      <c r="B82" s="1" t="str">
        <v>maiz_tecnificado</v>
      </c>
      <c r="C82" t="str">
        <v>Maíz tecnificado</v>
      </c>
    </row>
    <row r="83" spans="1:3">
      <c r="A83" s="1" t="str">
        <v>agricola</v>
      </c>
      <c r="B83" s="1" t="str">
        <v>maiz_tradicional</v>
      </c>
      <c r="C83" t="str">
        <v>Maíz tradicional</v>
      </c>
    </row>
    <row r="84" spans="1:3">
      <c r="A84" s="1" t="str">
        <v>agricola</v>
      </c>
      <c r="B84" s="1" t="str">
        <v>malanga</v>
      </c>
      <c r="C84" t="str">
        <v>Malanga</v>
      </c>
    </row>
    <row r="85" spans="1:3">
      <c r="A85" s="1" t="str">
        <v>agricola</v>
      </c>
      <c r="B85" s="1" t="str">
        <v>mamoncillo</v>
      </c>
      <c r="C85" t="str">
        <v>Mamoncillo</v>
      </c>
    </row>
    <row r="86" spans="1:3">
      <c r="A86" s="1" t="str">
        <v>agricola</v>
      </c>
      <c r="B86" s="1" t="str">
        <v>mango</v>
      </c>
      <c r="C86" t="str">
        <v>Mango</v>
      </c>
    </row>
    <row r="87" spans="1:3">
      <c r="A87" s="1">
        <v>0</v>
      </c>
      <c r="B87" s="1">
        <v>0</v>
      </c>
      <c r="C87">
        <v>0</v>
      </c>
    </row>
    <row r="88" spans="1:3">
      <c r="A88" s="1" t="str">
        <v>agricola</v>
      </c>
      <c r="B88" s="1" t="str">
        <v>mango_tommy</v>
      </c>
      <c r="C88" t="str">
        <v>Mango tommy</v>
      </c>
    </row>
    <row r="89" spans="1:3">
      <c r="A89" s="1" t="str">
        <v>agricola</v>
      </c>
      <c r="B89" s="1" t="str">
        <v>maracuya</v>
      </c>
      <c r="C89" t="str">
        <v>Maracuyá</v>
      </c>
    </row>
    <row r="90" spans="1:3">
      <c r="A90" s="1" t="str">
        <v>agricola</v>
      </c>
      <c r="B90" s="1" t="str">
        <v>melon</v>
      </c>
      <c r="C90" t="str">
        <v xml:space="preserve">Melón </v>
      </c>
    </row>
    <row r="91" spans="1:3">
      <c r="A91" s="1" t="str">
        <v>agricola</v>
      </c>
      <c r="B91" s="1" t="str">
        <v>name</v>
      </c>
      <c r="C91" t="str">
        <v>Ñame</v>
      </c>
    </row>
    <row r="92" spans="1:3">
      <c r="A92" s="1" t="str">
        <v>agricola</v>
      </c>
      <c r="B92" s="1" t="str">
        <v>name_diamante</v>
      </c>
      <c r="C92" t="str">
        <v>Ñame diamante</v>
      </c>
    </row>
    <row r="93" spans="1:3">
      <c r="A93" s="1" t="str">
        <v>agricola</v>
      </c>
      <c r="B93" s="1" t="str">
        <v>name_espino</v>
      </c>
      <c r="C93" t="str">
        <v>Ñame espino</v>
      </c>
    </row>
    <row r="94" spans="1:3">
      <c r="A94" s="1" t="str">
        <v>agricola</v>
      </c>
      <c r="B94" s="1" t="str">
        <v>naranja</v>
      </c>
      <c r="C94" t="str">
        <v>Naranja</v>
      </c>
    </row>
    <row r="95" spans="1:3">
      <c r="A95" s="1" t="str">
        <v>agricola</v>
      </c>
      <c r="B95" s="1" t="str">
        <v>naranja_valencia</v>
      </c>
      <c r="C95" t="str">
        <v>Naranja valencia</v>
      </c>
    </row>
    <row r="96" spans="1:3">
      <c r="A96" s="1" t="str">
        <v>pecuaria</v>
      </c>
      <c r="B96" s="1" t="str">
        <v>ovinos</v>
      </c>
      <c r="C96" t="str">
        <v>Ovinos</v>
      </c>
    </row>
    <row r="97" spans="1:3">
      <c r="A97" s="1" t="str">
        <v>agricola</v>
      </c>
      <c r="B97" s="1" t="str">
        <v>palma_aceite</v>
      </c>
      <c r="C97" t="str">
        <v>Palma de aceite</v>
      </c>
    </row>
    <row r="98" spans="1:3">
      <c r="A98" s="1" t="str">
        <v>agricola</v>
      </c>
      <c r="B98" s="1" t="str">
        <v>papa</v>
      </c>
      <c r="C98" t="str">
        <v>Papa</v>
      </c>
    </row>
    <row r="99" spans="1:3">
      <c r="A99" s="1" t="str">
        <v>agricola</v>
      </c>
      <c r="B99" s="1" t="str">
        <v>papa_criolla</v>
      </c>
      <c r="C99" t="str">
        <v>Papa criolla</v>
      </c>
    </row>
    <row r="100" spans="1:3">
      <c r="A100" s="1" t="str">
        <v>agricola</v>
      </c>
      <c r="B100" s="1" t="str">
        <v>papaya</v>
      </c>
      <c r="C100" t="str">
        <v>Papaya</v>
      </c>
    </row>
    <row r="101" spans="1:3">
      <c r="A101" s="1" t="str">
        <v>agricola</v>
      </c>
      <c r="B101" s="1" t="str">
        <v>patilla</v>
      </c>
      <c r="C101" t="str">
        <v>Patilla</v>
      </c>
    </row>
    <row r="102" spans="1:3">
      <c r="A102" s="1" t="str">
        <v>agricola</v>
      </c>
      <c r="B102" s="1" t="str">
        <v>pepino_guiso</v>
      </c>
      <c r="C102" t="str">
        <v>Pepino guiso</v>
      </c>
    </row>
    <row r="103" spans="1:3">
      <c r="A103" s="1" t="str">
        <v>pecuaria</v>
      </c>
      <c r="B103" s="1" t="str">
        <v>piangua</v>
      </c>
      <c r="C103" t="str">
        <v>Piangua</v>
      </c>
    </row>
    <row r="104" spans="1:3">
      <c r="A104" s="1" t="str">
        <v>agricola</v>
      </c>
      <c r="B104" s="1" t="str">
        <v>pimienta</v>
      </c>
      <c r="C104" t="str">
        <v>Pimienta</v>
      </c>
    </row>
    <row r="105" spans="1:3">
      <c r="A105" s="1" t="str">
        <v>agricola</v>
      </c>
      <c r="B105" s="1" t="str">
        <v>pimenton</v>
      </c>
      <c r="C105" t="str">
        <v>Pimentón</v>
      </c>
    </row>
    <row r="106" spans="1:3">
      <c r="A106" s="1" t="str">
        <v>agricola</v>
      </c>
      <c r="B106" s="1" t="str">
        <v>pimientos</v>
      </c>
      <c r="C106" t="str">
        <v>Pimientos</v>
      </c>
    </row>
    <row r="107" spans="1:3">
      <c r="A107" s="1" t="str">
        <v>agricola</v>
      </c>
      <c r="B107" s="1" t="str">
        <v>piña</v>
      </c>
      <c r="C107" t="str">
        <v>Piña</v>
      </c>
    </row>
    <row r="108" spans="1:3">
      <c r="A108" s="1" t="str">
        <v>pecuaria</v>
      </c>
      <c r="B108" s="1" t="str">
        <v>piscicultura_bocachico</v>
      </c>
      <c r="C108" t="str">
        <v>Piscicultura</v>
      </c>
    </row>
    <row r="109" spans="1:3">
      <c r="A109" s="1" t="str">
        <v>pecuaria</v>
      </c>
      <c r="B109" s="1" t="str">
        <v>piscicultura_cachama</v>
      </c>
      <c r="C109" t="str">
        <v>Piscicultura cachama</v>
      </c>
    </row>
    <row r="110" spans="1:3">
      <c r="A110" s="1" t="str">
        <v>pecuaria</v>
      </c>
      <c r="B110" s="1" t="str">
        <v>piscicultura_cachama_bocachico</v>
      </c>
      <c r="C110" t="str">
        <v>Piscicultura cachama bocachico</v>
      </c>
    </row>
    <row r="111" spans="1:3">
      <c r="A111" s="1" t="str">
        <v>pecuaria</v>
      </c>
      <c r="B111" s="1" t="str">
        <v>piscicultura_tilapia</v>
      </c>
      <c r="C111" t="str">
        <v>Piscicultura tilapia</v>
      </c>
    </row>
    <row r="112" spans="1:3">
      <c r="A112" s="1" t="str">
        <v>pecuaria</v>
      </c>
      <c r="B112" s="1" t="str">
        <v>piscicultura_tilapia_bocachico</v>
      </c>
      <c r="C112" t="str">
        <v>Piscicultura tilapia y bocachico</v>
      </c>
    </row>
    <row r="113" spans="1:3">
      <c r="A113" s="1" t="str">
        <v>pecuaria</v>
      </c>
      <c r="B113" s="1" t="str">
        <v>piscicultura_tilapia_cachama</v>
      </c>
      <c r="C113" t="str">
        <v>Piscicultura tilapia y cachama</v>
      </c>
    </row>
    <row r="114" spans="1:3">
      <c r="A114" s="1" t="str">
        <v>pecuaria</v>
      </c>
      <c r="B114" s="1" t="str">
        <v>piscicultura_trucha</v>
      </c>
      <c r="C114" t="str">
        <v>Piscicultura trucha</v>
      </c>
    </row>
    <row r="115" spans="1:3">
      <c r="A115" s="1" t="str">
        <v>agricola</v>
      </c>
      <c r="B115" s="1" t="str">
        <v>platano</v>
      </c>
      <c r="C115" t="str">
        <v>Plátano</v>
      </c>
    </row>
    <row r="116" spans="1:3">
      <c r="A116" s="1" t="str">
        <v>pecuaria</v>
      </c>
      <c r="B116" s="1" t="str">
        <v>porcicultura_ceba</v>
      </c>
      <c r="C116" t="str">
        <v>Porcicultura de ceba</v>
      </c>
    </row>
    <row r="117" spans="1:3">
      <c r="A117" s="1" t="str">
        <v>pecuaria</v>
      </c>
      <c r="B117" s="1" t="str">
        <v>porcicultura_ciclo_completo</v>
      </c>
      <c r="C117" t="str">
        <v>Porcicultura de ciclo completo</v>
      </c>
    </row>
    <row r="118" spans="1:3">
      <c r="A118" s="1" t="str">
        <v>pecuaria</v>
      </c>
      <c r="B118" s="1" t="str">
        <v>porcicultura_cria</v>
      </c>
      <c r="C118" t="str">
        <v>Porcicultura de cría</v>
      </c>
    </row>
    <row r="119" spans="1:3">
      <c r="A119" s="1" t="str">
        <v>pecuaria</v>
      </c>
      <c r="B119" s="1" t="str">
        <v>porcicultura_cria_levante</v>
      </c>
      <c r="C119" t="str">
        <v>Porcicultura de cría y levante</v>
      </c>
    </row>
    <row r="120" spans="1:3">
      <c r="A120" s="1" t="str">
        <v>agricola</v>
      </c>
      <c r="B120" s="1" t="str">
        <v>remolacha</v>
      </c>
      <c r="C120" t="str">
        <v>Remolacha</v>
      </c>
    </row>
    <row r="121" spans="1:3">
      <c r="A121" s="1" t="str">
        <v>agricola</v>
      </c>
      <c r="B121" s="1" t="str">
        <v>sacha_inchi</v>
      </c>
      <c r="C121" t="str">
        <v>Sacha incho</v>
      </c>
    </row>
    <row r="122" spans="1:3">
      <c r="A122" s="1" t="str">
        <v>agricola</v>
      </c>
      <c r="B122" s="1" t="str">
        <v>sorgo</v>
      </c>
      <c r="C122" t="str">
        <v>Sorgo</v>
      </c>
    </row>
    <row r="123" spans="1:3">
      <c r="A123" s="1" t="str">
        <v>agricola</v>
      </c>
      <c r="B123" s="1" t="str">
        <v>stevia</v>
      </c>
      <c r="C123" t="str">
        <v>Stevia</v>
      </c>
    </row>
    <row r="124" spans="1:3">
      <c r="A124" s="1" t="str">
        <v>agricola</v>
      </c>
      <c r="B124" s="1" t="str">
        <v>tomate_arbol</v>
      </c>
      <c r="C124" t="str">
        <v>Tomate de árbol</v>
      </c>
    </row>
    <row r="125" spans="1:3">
      <c r="A125" s="1" t="str">
        <v>agricola</v>
      </c>
      <c r="B125" s="1" t="str">
        <v>tomate_cherry</v>
      </c>
      <c r="C125" t="str">
        <v>Tomate Cherry</v>
      </c>
    </row>
    <row r="126" spans="1:3">
      <c r="A126" s="1" t="str">
        <v>agricola</v>
      </c>
      <c r="B126" s="1" t="str">
        <v>tomate_mesa</v>
      </c>
      <c r="C126" t="str">
        <v>Tomate de mesa</v>
      </c>
    </row>
    <row r="127" spans="1:3">
      <c r="A127" s="1" t="str">
        <v>agricola</v>
      </c>
      <c r="B127" s="1" t="str">
        <v>uchuva</v>
      </c>
      <c r="C127" t="str">
        <v>Uchuva</v>
      </c>
    </row>
    <row r="128" spans="1:3">
      <c r="A128" s="1" t="str">
        <v>agricola</v>
      </c>
      <c r="B128" s="1" t="str">
        <v>yuca</v>
      </c>
      <c r="C128" t="str">
        <v>Yuca</v>
      </c>
    </row>
    <row r="129" spans="1:3">
      <c r="A129" s="1" t="str">
        <v>agricola</v>
      </c>
      <c r="B129" s="1" t="str">
        <v>yuca_industrial</v>
      </c>
      <c r="C129" t="str">
        <v>Yuca para uso industrial</v>
      </c>
    </row>
    <row r="130" spans="1:3">
      <c r="A130" s="1" t="str">
        <v>agricola</v>
      </c>
      <c r="B130" s="1" t="str">
        <v>yuca_maiz</v>
      </c>
      <c r="C130" t="str">
        <v>Yuca en asocio con maíz</v>
      </c>
    </row>
    <row r="131" spans="1:3">
      <c r="A131" s="1" t="str">
        <v>agricola</v>
      </c>
      <c r="B131" s="1" t="str">
        <v>yuca_maiz_ahuyama</v>
      </c>
      <c r="C131" t="str">
        <v>Yuca en asocio con maíz y ahuyama</v>
      </c>
    </row>
    <row r="132" spans="1:3">
      <c r="A132" s="1" t="str">
        <v>agricola</v>
      </c>
      <c r="B132" s="1" t="str">
        <v>yuca_maiz_name</v>
      </c>
      <c r="C132" t="str">
        <v>Yuca en asocio con maíz y ñame</v>
      </c>
    </row>
    <row r="133" spans="1:3">
      <c r="A133" s="1" t="str">
        <v>agricola</v>
      </c>
      <c r="B133" s="1" t="str">
        <v>yuca_maiz_name_patilla</v>
      </c>
      <c r="C133" t="str">
        <v>Yuca en asocio con maíz, ñame y patilla</v>
      </c>
    </row>
    <row r="134" spans="1:3">
      <c r="A134" s="1" t="str">
        <v>agricola</v>
      </c>
      <c r="B134" s="1" t="str">
        <v>yuca_maiz_patilla</v>
      </c>
      <c r="C134" t="str">
        <v>Yuca en asocio con maíz y patilla</v>
      </c>
    </row>
    <row r="135" spans="1:3">
      <c r="A135" s="1" t="str">
        <v>agricola</v>
      </c>
      <c r="B135" s="1" t="str">
        <v>zanahoria</v>
      </c>
      <c r="C135" t="str">
        <v>Zanahoria</v>
      </c>
    </row>
    <row r="136" spans="1:3">
      <c r="A136" s="1" t="str">
        <v>agricola</v>
      </c>
      <c r="B136" s="1" t="str">
        <v>patilla_melon</v>
      </c>
      <c r="C136" t="str">
        <v>Patilla en asocio con melón</v>
      </c>
    </row>
    <row r="137" spans="1:3">
      <c r="A137" s="1" t="str">
        <v>agricola</v>
      </c>
      <c r="B137" s="1" t="str">
        <v>tabaco</v>
      </c>
      <c r="C137" t="str">
        <v>Tabaco</v>
      </c>
    </row>
    <row r="138" spans="1:3">
      <c r="A138" s="1" t="str">
        <v>agricola</v>
      </c>
      <c r="B138" s="1" t="str">
        <v>ajonjoli</v>
      </c>
      <c r="C138" t="str">
        <v>Ajonjolí</v>
      </c>
    </row>
    <row r="139" spans="1:3">
      <c r="A139" s="1" t="str">
        <v>agricola</v>
      </c>
      <c r="B139" s="1" t="str">
        <v>mamoncillo</v>
      </c>
      <c r="C139" t="str">
        <v>Mamoncillo</v>
      </c>
    </row>
    <row r="140" spans="1:3">
      <c r="A140" s="1" t="str">
        <v>agricola</v>
      </c>
      <c r="B140" s="1" t="str">
        <v>yuca_name</v>
      </c>
      <c r="C140" t="str">
        <v>Yuca en asocio con ñame</v>
      </c>
    </row>
    <row r="141" spans="1:3">
      <c r="A141" s="1" t="str">
        <v>agricola</v>
      </c>
      <c r="B141" s="1" t="str">
        <v>hierbabuena</v>
      </c>
      <c r="C141" t="str">
        <v>Hierbabuena</v>
      </c>
    </row>
    <row r="142" spans="1:3">
      <c r="A142" s="1" t="str">
        <v>agricola</v>
      </c>
      <c r="B142" s="1" t="str">
        <v>frijol_zaragoza</v>
      </c>
      <c r="C142" t="str">
        <v>Frijol zaragoza</v>
      </c>
    </row>
    <row r="143" spans="1:3">
      <c r="A143" s="1" t="str">
        <v>agricola</v>
      </c>
      <c r="B143" s="1" t="str">
        <v>ciruela_costena</v>
      </c>
      <c r="C143" t="str">
        <v>Ciruela costeña</v>
      </c>
    </row>
    <row r="144" spans="1:3">
      <c r="A144" s="1" t="str">
        <v>agricola</v>
      </c>
      <c r="B144" s="1" t="str">
        <v>limon_criollo</v>
      </c>
      <c r="C144" t="str">
        <v>Limón criollo</v>
      </c>
    </row>
    <row r="145" spans="1:3">
      <c r="A145" s="1" t="str">
        <v>agricola</v>
      </c>
      <c r="B145" s="1" t="str">
        <v>mango_hilaza</v>
      </c>
      <c r="C145" t="str">
        <v>Mango hilaza</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Isabel Cristina Laiseca Carrion</cp:lastModifiedBy>
  <cp:revision/>
  <dcterms:created xsi:type="dcterms:W3CDTF">2023-06-01T14:44:35Z</dcterms:created>
  <dcterms:modified xsi:type="dcterms:W3CDTF">2025-04-21T20:07:00Z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