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documenttasks/documenttask1.xml" ContentType="application/vnd.ms-excel.documenttask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11"/>
  <workbookPr updateLinks="always" defaultThemeVersion="166925"/>
  <mc:AlternateContent xmlns:mc="http://schemas.openxmlformats.org/markup-compatibility/2006">
    <mc:Choice Requires="x15">
      <x15ac:absPath xmlns:x15ac="http://schemas.microsoft.com/office/spreadsheetml/2010/11/ac" url="https://agenciadetierras.sharepoint.com/sites/UAFpoint/Documentos compartidos/MUNICIPIOS PRIORIZADOS/Antioquia/Tarazá - Antioquia/07. Insumos de campo revisados/"/>
    </mc:Choice>
  </mc:AlternateContent>
  <xr:revisionPtr revIDLastSave="295" documentId="11_4CFB874319139309BC86AB9050AB31D7F23F6E94" xr6:coauthVersionLast="47" xr6:coauthVersionMax="47" xr10:uidLastSave="{6FBCA921-993C-43A5-8BB3-F658916BA675}"/>
  <bookViews>
    <workbookView xWindow="-120" yWindow="-120" windowWidth="29040" windowHeight="15720" firstSheet="1" activeTab="1" xr2:uid="{00000000-000D-0000-FFFF-FFFF00000000}"/>
  </bookViews>
  <sheets>
    <sheet name="SIPRA" sheetId="13" r:id="rId1"/>
    <sheet name="Aptitud final" sheetId="12" r:id="rId2"/>
    <sheet name="UFH lider" sheetId="16" r:id="rId3"/>
    <sheet name="Diccionario Sharepoint" sheetId="17" state="hidden" r:id="rId4"/>
  </sheets>
  <externalReferences>
    <externalReference r:id="rId5"/>
    <externalReference r:id="rId6"/>
  </externalReferences>
  <definedNames>
    <definedName name="_xlnm._FilterDatabase" localSheetId="0" hidden="1">SIPRA!$A$1:$M$233</definedName>
    <definedName name="_xlnm._FilterDatabase" localSheetId="1" hidden="1">'Aptitud final'!$A$1:$AS$109</definedName>
    <definedName name="No_apto">[1]lista!$A$1:$A$2</definedName>
    <definedName name="NOAPTO_">[1]lista!$C$1:$C$2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02" i="12" l="1"/>
  <c r="AQ102" i="12"/>
  <c r="AR95" i="12" s="1"/>
  <c r="AN102" i="12"/>
  <c r="AM102" i="12"/>
  <c r="AL102" i="12"/>
  <c r="AK102" i="12"/>
  <c r="AJ102" i="12"/>
  <c r="AI102" i="12"/>
  <c r="AH102" i="12"/>
  <c r="AG102" i="12"/>
  <c r="AF102" i="12"/>
  <c r="AE102" i="12"/>
  <c r="AD102" i="12"/>
  <c r="AC102" i="12"/>
  <c r="AB102" i="12"/>
  <c r="AA102" i="12"/>
  <c r="Z102" i="12"/>
  <c r="Y102" i="12"/>
  <c r="X102" i="12"/>
  <c r="W102" i="12"/>
  <c r="V102" i="12"/>
  <c r="U102" i="12"/>
  <c r="T102" i="12"/>
  <c r="S102" i="12"/>
  <c r="R102" i="12"/>
  <c r="Q102" i="12"/>
  <c r="P102" i="12"/>
  <c r="O102" i="12"/>
  <c r="N102" i="12"/>
  <c r="M102" i="12"/>
  <c r="L102" i="12"/>
  <c r="K102" i="12"/>
  <c r="J102" i="12"/>
  <c r="I102" i="12"/>
  <c r="H102" i="12"/>
  <c r="G102" i="12"/>
  <c r="F102" i="12"/>
  <c r="E102" i="12"/>
  <c r="D102" i="12"/>
  <c r="C102" i="12"/>
  <c r="AP101" i="12"/>
  <c r="AO101" i="12"/>
  <c r="AP100" i="12"/>
  <c r="AO100" i="12"/>
  <c r="AP99" i="12"/>
  <c r="AO99" i="12"/>
  <c r="AP98" i="12"/>
  <c r="AO98" i="12"/>
  <c r="AP97" i="12"/>
  <c r="AO97" i="12"/>
  <c r="AP96" i="12"/>
  <c r="AO96" i="12"/>
  <c r="AP95" i="12"/>
  <c r="AO95" i="12"/>
  <c r="AP94" i="12"/>
  <c r="AO94" i="12"/>
  <c r="AP93" i="12"/>
  <c r="AO93" i="12"/>
  <c r="AP92" i="12"/>
  <c r="AO92" i="12"/>
  <c r="AP91" i="12"/>
  <c r="AO91" i="12"/>
  <c r="AP90" i="12"/>
  <c r="AO90" i="12"/>
  <c r="AP89" i="12"/>
  <c r="AO89" i="12"/>
  <c r="AP88" i="12"/>
  <c r="AO88" i="12"/>
  <c r="AP87" i="12"/>
  <c r="AO87" i="12"/>
  <c r="AP86" i="12"/>
  <c r="AO86" i="12"/>
  <c r="AP85" i="12"/>
  <c r="AO85" i="12"/>
  <c r="AP84" i="12"/>
  <c r="AO84" i="12"/>
  <c r="AP83" i="12"/>
  <c r="AO83" i="12"/>
  <c r="AP82" i="12"/>
  <c r="AO82" i="12"/>
  <c r="AP81" i="12"/>
  <c r="AO81" i="12"/>
  <c r="AP80" i="12"/>
  <c r="AO80" i="12"/>
  <c r="AP79" i="12"/>
  <c r="AO79" i="12"/>
  <c r="AP78" i="12"/>
  <c r="AO78" i="12"/>
  <c r="AP77" i="12"/>
  <c r="AO77" i="12"/>
  <c r="AP76" i="12"/>
  <c r="AO76" i="12"/>
  <c r="AP75" i="12"/>
  <c r="AO75" i="12"/>
  <c r="AP74" i="12"/>
  <c r="AO74" i="12"/>
  <c r="AP73" i="12"/>
  <c r="AO73" i="12"/>
  <c r="AP72" i="12"/>
  <c r="AO72" i="12"/>
  <c r="AP71" i="12"/>
  <c r="AO71" i="12"/>
  <c r="AP70" i="12"/>
  <c r="AO70" i="12"/>
  <c r="AP69" i="12"/>
  <c r="AO69" i="12"/>
  <c r="AP68" i="12"/>
  <c r="AO68" i="12"/>
  <c r="AP67" i="12"/>
  <c r="AO67" i="12"/>
  <c r="AP66" i="12"/>
  <c r="AO66" i="12"/>
  <c r="AP65" i="12"/>
  <c r="AO65" i="12"/>
  <c r="AP64" i="12"/>
  <c r="AO64" i="12"/>
  <c r="AP63" i="12"/>
  <c r="AO63" i="12"/>
  <c r="AP62" i="12"/>
  <c r="AO62" i="12"/>
  <c r="AP61" i="12"/>
  <c r="AO61" i="12"/>
  <c r="AP60" i="12"/>
  <c r="AO60" i="12"/>
  <c r="AP59" i="12"/>
  <c r="AO59" i="12"/>
  <c r="AP58" i="12"/>
  <c r="AO58" i="12"/>
  <c r="AP57" i="12"/>
  <c r="AO57" i="12"/>
  <c r="AP56" i="12"/>
  <c r="AO56" i="12"/>
  <c r="AP55" i="12"/>
  <c r="AO55" i="12"/>
  <c r="AP54" i="12"/>
  <c r="AO54" i="12"/>
  <c r="AP53" i="12"/>
  <c r="AO53" i="12"/>
  <c r="AP52" i="12"/>
  <c r="AO52" i="12"/>
  <c r="AP51" i="12"/>
  <c r="AO51" i="12"/>
  <c r="AP50" i="12"/>
  <c r="AO50" i="12"/>
  <c r="AP49" i="12"/>
  <c r="AO49" i="12"/>
  <c r="AP48" i="12"/>
  <c r="AO48" i="12"/>
  <c r="AP47" i="12"/>
  <c r="AO47" i="12"/>
  <c r="AP46" i="12"/>
  <c r="AO46" i="12"/>
  <c r="AP45" i="12"/>
  <c r="AO45" i="12"/>
  <c r="AP44" i="12"/>
  <c r="AO44" i="12"/>
  <c r="AP43" i="12"/>
  <c r="AO43" i="12"/>
  <c r="AP42" i="12"/>
  <c r="AO42" i="12"/>
  <c r="AP41" i="12"/>
  <c r="AO41" i="12"/>
  <c r="AP40" i="12"/>
  <c r="AO40" i="12"/>
  <c r="AP39" i="12"/>
  <c r="AO39" i="12"/>
  <c r="AP38" i="12"/>
  <c r="AO38" i="12"/>
  <c r="AP37" i="12"/>
  <c r="AO37" i="12"/>
  <c r="AP36" i="12"/>
  <c r="AO36" i="12"/>
  <c r="AP35" i="12"/>
  <c r="AO35" i="12"/>
  <c r="AP34" i="12"/>
  <c r="AO34" i="12"/>
  <c r="AP33" i="12"/>
  <c r="AO33" i="12"/>
  <c r="AP32" i="12"/>
  <c r="AO32" i="12"/>
  <c r="AP31" i="12"/>
  <c r="AO31" i="12"/>
  <c r="AP30" i="12"/>
  <c r="AO30" i="12"/>
  <c r="AP29" i="12"/>
  <c r="AO29" i="12"/>
  <c r="AP28" i="12"/>
  <c r="AO28" i="12"/>
  <c r="AP27" i="12"/>
  <c r="AO27" i="12"/>
  <c r="AP26" i="12"/>
  <c r="AO26" i="12"/>
  <c r="AP25" i="12"/>
  <c r="AO25" i="12"/>
  <c r="AP24" i="12"/>
  <c r="AO24" i="12"/>
  <c r="AP23" i="12"/>
  <c r="AO23" i="12"/>
  <c r="AP22" i="12"/>
  <c r="AO22" i="12"/>
  <c r="AP21" i="12"/>
  <c r="AO21" i="12"/>
  <c r="AP20" i="12"/>
  <c r="AO20" i="12"/>
  <c r="AP19" i="12"/>
  <c r="AO19" i="12"/>
  <c r="AP18" i="12"/>
  <c r="AO18" i="12"/>
  <c r="AP17" i="12"/>
  <c r="AO17" i="12"/>
  <c r="AP16" i="12"/>
  <c r="AO16" i="12"/>
  <c r="AP15" i="12"/>
  <c r="AO15" i="12"/>
  <c r="AP14" i="12"/>
  <c r="AO14" i="12"/>
  <c r="AP13" i="12"/>
  <c r="AO13" i="12"/>
  <c r="AP12" i="12"/>
  <c r="AO12" i="12"/>
  <c r="AP11" i="12"/>
  <c r="AO11" i="12"/>
  <c r="AP10" i="12"/>
  <c r="AO10" i="12"/>
  <c r="AP9" i="12"/>
  <c r="AO9" i="12"/>
  <c r="AP8" i="12"/>
  <c r="AO8" i="12"/>
  <c r="AP7" i="12"/>
  <c r="AO7" i="12"/>
  <c r="AP6" i="12"/>
  <c r="AO6" i="12"/>
  <c r="AP5" i="12"/>
  <c r="AO5" i="12"/>
  <c r="AP4" i="12"/>
  <c r="AO4" i="12"/>
  <c r="AP3" i="12"/>
  <c r="AO3" i="12"/>
  <c r="AP2" i="12"/>
  <c r="AO2" i="12"/>
  <c r="AR32" i="12" l="1"/>
  <c r="AR48" i="12"/>
  <c r="AR71" i="12"/>
  <c r="AR64" i="12"/>
  <c r="AR16" i="12"/>
  <c r="AR4" i="12"/>
  <c r="AR20" i="12"/>
  <c r="AR36" i="12"/>
  <c r="AR52" i="12"/>
  <c r="AR75" i="12"/>
  <c r="AR88" i="12"/>
  <c r="AR97" i="12"/>
  <c r="AR8" i="12"/>
  <c r="AR24" i="12"/>
  <c r="AR40" i="12"/>
  <c r="AR56" i="12"/>
  <c r="AR79" i="12"/>
  <c r="AR92" i="12"/>
  <c r="AR12" i="12"/>
  <c r="AR28" i="12"/>
  <c r="AR44" i="12"/>
  <c r="AR60" i="12"/>
  <c r="AR67" i="12"/>
  <c r="AR27" i="12"/>
  <c r="AR31" i="12"/>
  <c r="AR35" i="12"/>
  <c r="AR39" i="12"/>
  <c r="AR43" i="12"/>
  <c r="AR47" i="12"/>
  <c r="AR51" i="12"/>
  <c r="AR55" i="12"/>
  <c r="AR59" i="12"/>
  <c r="AR74" i="12"/>
  <c r="AR96" i="12"/>
  <c r="AR3" i="12"/>
  <c r="AR11" i="12"/>
  <c r="AR23" i="12"/>
  <c r="AR63" i="12"/>
  <c r="AR78" i="12"/>
  <c r="AR6" i="12"/>
  <c r="AR14" i="12"/>
  <c r="AR18" i="12"/>
  <c r="AR30" i="12"/>
  <c r="AR38" i="12"/>
  <c r="AR73" i="12"/>
  <c r="AR7" i="12"/>
  <c r="AR15" i="12"/>
  <c r="AR19" i="12"/>
  <c r="AR70" i="12"/>
  <c r="AR87" i="12"/>
  <c r="AR91" i="12"/>
  <c r="AR101" i="12"/>
  <c r="AR2" i="12"/>
  <c r="AR10" i="12"/>
  <c r="AR22" i="12"/>
  <c r="AR26" i="12"/>
  <c r="AR34" i="12"/>
  <c r="AR42" i="12"/>
  <c r="AR46" i="12"/>
  <c r="AR50" i="12"/>
  <c r="AR54" i="12"/>
  <c r="AR58" i="12"/>
  <c r="AR62" i="12"/>
  <c r="AR69" i="12"/>
  <c r="AR77" i="12"/>
  <c r="AR81" i="12"/>
  <c r="AR86" i="12"/>
  <c r="AR90" i="12"/>
  <c r="AR5" i="12"/>
  <c r="AR9" i="12"/>
  <c r="AR13" i="12"/>
  <c r="AR17" i="12"/>
  <c r="AR21" i="12"/>
  <c r="AR25" i="12"/>
  <c r="AR29" i="12"/>
  <c r="AR33" i="12"/>
  <c r="AR37" i="12"/>
  <c r="AR41" i="12"/>
  <c r="AR45" i="12"/>
  <c r="AR49" i="12"/>
  <c r="AR53" i="12"/>
  <c r="AR57" i="12"/>
  <c r="AR61" i="12"/>
  <c r="AR65" i="12"/>
  <c r="AR68" i="12"/>
  <c r="AR72" i="12"/>
  <c r="AR76" i="12"/>
  <c r="AR80" i="12"/>
  <c r="AR85" i="12"/>
  <c r="AR89" i="12"/>
  <c r="AR98" i="12"/>
  <c r="AR93" i="12"/>
  <c r="AR99" i="12"/>
  <c r="AR83" i="12"/>
  <c r="AR94" i="12"/>
  <c r="AR100" i="12"/>
  <c r="AR84" i="12"/>
  <c r="AR66" i="12"/>
  <c r="AR82" i="12"/>
  <c r="AP102" i="12"/>
  <c r="AO102" i="12"/>
  <c r="C1" i="17" a="1"/>
  <c r="C1" i="17" s="1"/>
  <c r="A21" i="16"/>
  <c r="A20" i="16"/>
  <c r="A19" i="16"/>
  <c r="A18" i="16"/>
  <c r="B1" i="17" a="1"/>
  <c r="B1" i="17" s="1"/>
  <c r="A1" i="17" a="1"/>
  <c r="A1" i="17" s="1"/>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22" i="16"/>
  <c r="A23" i="16"/>
  <c r="B2" i="16" a="1"/>
  <c r="AR102" i="12" l="1"/>
  <c r="B2" i="16"/>
  <c r="A3" i="16"/>
  <c r="A4" i="16"/>
  <c r="A5" i="16"/>
  <c r="A6" i="16"/>
  <c r="A7" i="16"/>
  <c r="A8" i="16"/>
  <c r="A9" i="16"/>
  <c r="A10" i="16"/>
  <c r="A11" i="16"/>
  <c r="A12" i="16"/>
  <c r="A13" i="16"/>
  <c r="A14" i="16"/>
  <c r="A15" i="16"/>
  <c r="A16" i="16"/>
  <c r="A17"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tc={D8AF21D9-A3ED-43FB-9266-BAADCBEA3951}</author>
    <author>tc={38B47BD2-1008-4409-A3AB-AAFA9873C8AD}</author>
    <author>tc={C6A83AF3-9CA8-48F5-A98E-5029E390721D}</author>
    <author>tc={6EDAF725-7233-4DB8-8573-9DDB22DD9FFA}</author>
    <author>tc={6384EA9D-A8A4-421C-BD15-4D7D1D85B4C9}</author>
  </authors>
  <commentList>
    <comment ref="M49" authorId="0" shapeId="0" xr:uid="{D8AF21D9-A3ED-43FB-9266-BAADCBEA3951}">
      <text>
        <t>[Threaded comment]
Your version of Excel allows you to read this threaded comment; however, any edits to it will get removed if the file is opened in a newer version of Excel. Learn more: https://go.microsoft.com/fwlink/?linkid=870924
[Tasks]
There is a task anchored to this comment that cannot be viewed in your client.
Comment:
    @Juan Manuel Buritica Espitia @David Gonzalez Cardona realizar las anotaciones respectivas en las UFH que se realizaron flexibilizaciones</t>
      </text>
    </comment>
    <comment ref="M69" authorId="1" shapeId="0" xr:uid="{38B47BD2-1008-4409-A3AB-AAFA9873C8AD}">
      <text>
        <t>[Threaded comment]
Your version of Excel allows you to read this threaded comment; however, any edits to it will get removed if the file is opened in a newer version of Excel. Learn more: https://go.microsoft.com/fwlink/?linkid=870924
[Tasks]
There is a task anchored to this comment that cannot be viewed in your client.
Comment:
    @Juan Manuel Buritica Espitia @David Gonzalez Cardona realizar las anotaciones respectivas en las UFH que se realizaron flexibilizaciones</t>
      </text>
    </comment>
    <comment ref="M133" authorId="2" shapeId="0" xr:uid="{C6A83AF3-9CA8-48F5-A98E-5029E390721D}">
      <text>
        <t>[Threaded comment]
Your version of Excel allows you to read this threaded comment; however, any edits to it will get removed if the file is opened in a newer version of Excel. Learn more: https://go.microsoft.com/fwlink/?linkid=870924
[Tasks]
There is a task anchored to this comment that cannot be viewed in your client.
Comment:
    @Juan Manuel Buritica Espitia @David Gonzalez Cardona realizar las anotaciones respectivas en las UFH que se realizaron flexibilizaciones</t>
      </text>
    </comment>
    <comment ref="M177" authorId="3" shapeId="0" xr:uid="{6EDAF725-7233-4DB8-8573-9DDB22DD9FFA}">
      <text>
        <t>[Threaded comment]
Your version of Excel allows you to read this threaded comment; however, any edits to it will get removed if the file is opened in a newer version of Excel. Learn more: https://go.microsoft.com/fwlink/?linkid=870924
[Tasks]
There is a task anchored to this comment that cannot be viewed in your client.
Comment:
    @Juan Manuel Buritica Espitia @David Gonzalez Cardona realizar las anotaciones respectivas en las UFH que se realizaron flexibilizaciones</t>
      </text>
    </comment>
    <comment ref="M225" authorId="4" shapeId="0" xr:uid="{6384EA9D-A8A4-421C-BD15-4D7D1D85B4C9}">
      <text>
        <t>[Threaded comment]
Your version of Excel allows you to read this threaded comment; however, any edits to it will get removed if the file is opened in a newer version of Excel. Learn more: https://go.microsoft.com/fwlink/?linkid=870924
[Tasks]
There is a task anchored to this comment that cannot be viewed in your client.
Comment:
    @Juan Manuel Buritica Espitia @David Gonzalez Cardona realizar las anotaciones respectivas en las UFH que se realizaron flexibilizaciones</t>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<sst xmlns="http://schemas.openxmlformats.org/spreadsheetml/2006/main" count="633" uniqueCount="111">
  <si>
    <t>UFH</t>
  </si>
  <si>
    <t> </t>
  </si>
  <si>
    <t>ganaderia_dp</t>
  </si>
  <si>
    <t>porcicultura_ceba</t>
  </si>
  <si>
    <t>avicultura_engorde</t>
  </si>
  <si>
    <t>avicultura_postura</t>
  </si>
  <si>
    <t>piscicultura_tilapia_cachama</t>
  </si>
  <si>
    <t>apicultura</t>
  </si>
  <si>
    <t>yuca</t>
  </si>
  <si>
    <t>platano</t>
  </si>
  <si>
    <t>cacao</t>
  </si>
  <si>
    <t>caucho</t>
  </si>
  <si>
    <t>01Ua-92</t>
  </si>
  <si>
    <t>Área total</t>
  </si>
  <si>
    <t>Apto</t>
  </si>
  <si>
    <t>No apto</t>
  </si>
  <si>
    <t>% aptitud</t>
  </si>
  <si>
    <t>Se flexibiliza la línea de yuca por aptitud SIPRA cercana al 25%</t>
  </si>
  <si>
    <t>02Uas1-80</t>
  </si>
  <si>
    <t>03Pd2s1-73</t>
  </si>
  <si>
    <t>Se flexibiliza la línea de yuca, plátano, cacao y caucho por la ruta 2 de tableros</t>
  </si>
  <si>
    <t>03Ua-73</t>
  </si>
  <si>
    <t>04Kd2s1-67</t>
  </si>
  <si>
    <t>04Ucs1-67</t>
  </si>
  <si>
    <t>05Pe-61</t>
  </si>
  <si>
    <t>Se flexibiliza la línea de yuca, plátano y cacao por la ruta 2 de tableros</t>
  </si>
  <si>
    <t>05Ua-61</t>
  </si>
  <si>
    <t>06Ub-55</t>
  </si>
  <si>
    <t>06Ub2s1-55</t>
  </si>
  <si>
    <t>Se flexibiliza la línea de porcicultura por aptitud SIPRA del 20,20% se corren tableros para altura y temperatura</t>
  </si>
  <si>
    <t>06Ubs1-55</t>
  </si>
  <si>
    <t>06Ue-55</t>
  </si>
  <si>
    <t>Se flexibiliza la línea de ganaderia por aptitud SIPRA del 15,03%, piscicultura 15,86% y apicultura 15,10%se corren tableros para altura y temperatura. Se flexibiliza la línea de yuca, plátano, cacao y caucho por la ruta 2 de tableros</t>
  </si>
  <si>
    <t>07Ub-49</t>
  </si>
  <si>
    <t>07Ub2s1-49</t>
  </si>
  <si>
    <t>07Ubs1-49</t>
  </si>
  <si>
    <t>07Uc-49</t>
  </si>
  <si>
    <t>07UcL-49</t>
  </si>
  <si>
    <t>Se flexibiliza la línea de piscicultura por aptitud SIPRA del 22,47% se corren tableros para altura y temperatura.  Se flexibiliza la línea de yuca, cacao y caucho por la ruta 2 de tableros</t>
  </si>
  <si>
    <t>08Pf-44</t>
  </si>
  <si>
    <t>Se flexibiliza la línea de yuca, cacao y caucho por la ruta 2 de tableros</t>
  </si>
  <si>
    <t>08Ua-44</t>
  </si>
  <si>
    <t>08Ub2s2-44</t>
  </si>
  <si>
    <t>08Ucs1-44</t>
  </si>
  <si>
    <t>08Ud-44</t>
  </si>
  <si>
    <t>08UdL-44</t>
  </si>
  <si>
    <t>08Ue-44</t>
  </si>
  <si>
    <t>09Pf-38</t>
  </si>
  <si>
    <t>09Pfs1-38</t>
  </si>
  <si>
    <t>09Ub2s2-38</t>
  </si>
  <si>
    <t>09Ud-38</t>
  </si>
  <si>
    <t>09Ud2s1-38</t>
  </si>
  <si>
    <t>09UdLs1-38</t>
  </si>
  <si>
    <t>09Uds1-38</t>
  </si>
  <si>
    <t>09Ue-38</t>
  </si>
  <si>
    <t>09UeL-38</t>
  </si>
  <si>
    <t>Se flexibiliza la línea de avicultura por aptitud SIPRA del 20,34% se corren tableros para altura y temperatura. Se flexibiliza la línea de yuca, plátano y cacao por la ruta 2 de tableros</t>
  </si>
  <si>
    <t>09Uf-38</t>
  </si>
  <si>
    <t>10Pf-30</t>
  </si>
  <si>
    <t>10Uai-30</t>
  </si>
  <si>
    <t>10Ud2s2-30</t>
  </si>
  <si>
    <t>10UdLs2-30</t>
  </si>
  <si>
    <t>10Ue-30</t>
  </si>
  <si>
    <t>10Ue2s1-30</t>
  </si>
  <si>
    <t>10UeL2s1-30</t>
  </si>
  <si>
    <t>10UeLs1-30</t>
  </si>
  <si>
    <t>10Ues1-30</t>
  </si>
  <si>
    <t>10Uf-30</t>
  </si>
  <si>
    <t>Se flexibiliza la línea de apicultura por aptitud SIPRA del 19,77% se corren tableros para altura y temperatura. Se flexibiliza la línea de yuca, plátano y cacao por la ruta 2 de tableros</t>
  </si>
  <si>
    <t>10Uf2s1-30</t>
  </si>
  <si>
    <t>11PfL-23</t>
  </si>
  <si>
    <t>Se flexibiliza la línea de yuca y cacao por la ruta 2 de tableros</t>
  </si>
  <si>
    <t>11Ue2s2-23</t>
  </si>
  <si>
    <t>11UeL2s2-23</t>
  </si>
  <si>
    <t>11UeLs2-23</t>
  </si>
  <si>
    <t>11Ues2-23</t>
  </si>
  <si>
    <t>11Uf-23</t>
  </si>
  <si>
    <t>11Uf2s1-23</t>
  </si>
  <si>
    <t>11UfL-23</t>
  </si>
  <si>
    <t>11UfLs1-23</t>
  </si>
  <si>
    <t>11Ufs1-23</t>
  </si>
  <si>
    <t>11Ufs2-23</t>
  </si>
  <si>
    <t>Se flexibiliza la línea de apicultura por aptitud SIPRA del 12,52% se corren tableros para altura y temperatura</t>
  </si>
  <si>
    <t>12UfLs2-17</t>
  </si>
  <si>
    <t>12Ufs2-17</t>
  </si>
  <si>
    <t>Fuente de datos:</t>
  </si>
  <si>
    <t>SIPRA TERRITORIAL: plátano, Porcicultura, Tilapia_Cachama</t>
  </si>
  <si>
    <t>SIPRA NACIONAL: yuca, cacao, caucho, Ganaderia, Avicultura, Apicultura</t>
  </si>
  <si>
    <t>Canastas Agrícolas</t>
  </si>
  <si>
    <t>Total Canastas</t>
  </si>
  <si>
    <t>Área aplicable (ha)</t>
  </si>
  <si>
    <t>Área aplicable (porcentaje)</t>
  </si>
  <si>
    <t>Flex UFH</t>
  </si>
  <si>
    <t>X</t>
  </si>
  <si>
    <t>Total</t>
  </si>
  <si>
    <t>Canastas</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</si>
  <si>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</si>
  <si>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</si>
  <si>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</si>
  <si>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</si>
  <si>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</si>
  <si>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</si>
  <si>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</si>
  <si>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</si>
  <si>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</si>
  <si>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</si>
  <si>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</si>
  <si>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</si>
  <si>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ID</t>
  </si>
  <si>
    <t>Línea</t>
  </si>
  <si>
    <t>UFH lider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</si>
</sst>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
  </numFmts>
  <fonts count="19">
    <font>
      <sz val="11"/>
      <color theme="1"/>
      <name val="Calibri"/>
      <family val="2"/>
      <scheme val="minor"/>
    </font>
    <font>
      <b/>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color rgb="FFFFFFFF"/>
      <name val="Calibri"/>
      <family val="2"/>
    </font>
    <font>
      <b/>
      <sz val="11"/>
      <name val="Calibri"/>
      <family val="2"/>
    </font>
    <font>
      <sz val="11"/>
      <name val="Calibri"/>
      <family val="2"/>
    </font>
    <font>
      <sz val="11"/>
      <color theme="1"/>
      <name val="Calibri"/>
      <family val="2"/>
    </font>
    <font>
      <sz val="11"/>
      <color theme="1"/>
      <name val="Calibri"/>
      <family val="2"/>
      <scheme val="minor"/>
    </font>
    <font>
      <b/>
      <sz val="11"/>
      <color theme="1"/>
      <name val="Calibri"/>
      <family val="2"/>
    </font>
    <font>
      <b/>
      <sz val="8"/>
      <name val="Calibri"/>
      <family val="2"/>
    </font>
    <font>
      <sz val="8"/>
      <color theme="1"/>
      <name val="Calibri"/>
      <family val="2"/>
    </font>
    <font>
      <sz val="8"/>
      <name val="Calibri"/>
      <family val="2"/>
    </font>
    <font>
      <sz val="11"/>
      <color rgb="FF006100"/>
      <name val="Calibri"/>
      <family val="2"/>
    </font>
    <font>
      <sz val="11"/>
      <color rgb="FFFFFFFF"/>
      <name val="Calibri"/>
      <family val="2"/>
    </font>
    <font>
      <b/>
      <sz val="11"/>
      <color rgb="FF000000"/>
      <name val="Calibri"/>
      <family val="2"/>
      <scheme val="minor"/>
    </font>
    <font>
      <sz val="12"/>
      <color rgb="FF242424"/>
      <name val="Calibri"/>
      <family val="2"/>
    </font>
  </fonts>
  <fills count="31">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rgb="FF00FFFF"/>
        <bgColor rgb="FF00FFFF"/>
      </patternFill>
    </fill>
    <fill>
      <patternFill patternType="solid">
        <fgColor rgb="FFAAFF00"/>
        <bgColor rgb="FFAAFF00"/>
      </patternFill>
    </fill>
    <fill>
      <patternFill patternType="solid">
        <fgColor rgb="FFFFFF00"/>
        <bgColor rgb="FFFFFF00"/>
      </patternFill>
    </fill>
    <fill>
      <patternFill patternType="solid">
        <fgColor rgb="FFFF8C3C"/>
        <bgColor rgb="FFFF8C3C"/>
      </patternFill>
    </fill>
    <fill>
      <patternFill patternType="solid">
        <fgColor rgb="FFFF4F7F"/>
        <bgColor rgb="FFFF4F7F"/>
      </patternFill>
    </fill>
    <fill>
      <patternFill patternType="solid">
        <fgColor rgb="FFC6EFCE"/>
        <bgColor rgb="FF000000"/>
      </patternFill>
    </fill>
    <fill>
      <patternFill patternType="solid">
        <fgColor rgb="FF42288C"/>
        <bgColor rgb="FF42288C"/>
      </patternFill>
    </fill>
    <fill>
      <patternFill patternType="solid">
        <fgColor rgb="FF005CE6"/>
        <bgColor rgb="FF005CE6"/>
      </patternFill>
    </fill>
    <fill>
      <patternFill patternType="solid">
        <fgColor rgb="FF00A9E6"/>
        <bgColor rgb="FF00A9E6"/>
      </patternFill>
    </fill>
    <fill>
      <patternFill patternType="solid">
        <fgColor rgb="FF266600"/>
        <bgColor rgb="FF266600"/>
      </patternFill>
    </fill>
    <fill>
      <patternFill patternType="solid">
        <fgColor rgb="FF38D400"/>
        <bgColor rgb="FF38D400"/>
      </patternFill>
    </fill>
    <fill>
      <patternFill patternType="solid">
        <fgColor rgb="FFFFF29C"/>
        <bgColor rgb="FFFFF29C"/>
      </patternFill>
    </fill>
    <fill>
      <patternFill patternType="solid">
        <fgColor rgb="FF8D4925"/>
        <bgColor rgb="FF8D4925"/>
      </patternFill>
    </fill>
    <fill>
      <patternFill patternType="solid">
        <fgColor rgb="FFD9D9D9"/>
        <bgColor rgb="FF000000"/>
      </patternFill>
    </fill>
    <fill>
      <patternFill patternType="solid">
        <fgColor rgb="FF44B3E1"/>
        <bgColor rgb="FF000000"/>
      </patternFill>
    </fill>
    <fill>
      <patternFill patternType="solid">
        <fgColor rgb="FFFFFFFF"/>
        <bgColor rgb="FF000000"/>
      </patternFill>
    </fill>
    <fill>
      <patternFill patternType="solid">
        <fgColor theme="0"/>
        <bgColor indexed="64"/>
      </patternFill>
    </fill>
    <fill>
      <patternFill patternType="solid">
        <fgColor theme="8" tint="0.79998168889431442"/>
        <bgColor indexed="64"/>
      </patternFill>
    </fill>
    <fill>
      <patternFill patternType="solid">
        <fgColor rgb="FFFFC000"/>
        <bgColor indexed="64"/>
      </patternFill>
    </fill>
    <fill>
      <patternFill patternType="solid">
        <fgColor theme="9" tint="-0.249977111117893"/>
        <bgColor indexed="64"/>
      </patternFill>
    </fill>
    <fill>
      <patternFill patternType="solid">
        <fgColor rgb="FFFCE4D6"/>
        <bgColor rgb="FF000000"/>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top style="thin">
        <color indexed="64"/>
      </top>
      <bottom/>
      <diagonal/>
    </border>
    <border>
      <left/>
      <right/>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indexed="64"/>
      </top>
      <bottom/>
      <diagonal/>
    </border>
    <border>
      <left/>
      <right style="thin">
        <color indexed="64"/>
      </right>
      <top/>
      <bottom style="thin">
        <color indexed="64"/>
      </bottom>
      <diagonal/>
    </border>
    <border>
      <left/>
      <right style="thin">
        <color rgb="FF000000"/>
      </right>
      <top/>
      <bottom style="thin">
        <color rgb="FF000000"/>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style="thin">
        <color rgb="FF000000"/>
      </top>
      <bottom/>
      <diagonal/>
    </border>
    <border>
      <left/>
      <right style="thin">
        <color indexed="64"/>
      </right>
      <top/>
      <bottom/>
      <diagonal/>
    </border>
    <border>
      <left/>
      <right style="thin">
        <color indexed="64"/>
      </right>
      <top/>
      <bottom style="thin">
        <color rgb="FF000000"/>
      </bottom>
      <diagonal/>
    </border>
    <border>
      <left style="thin">
        <color indexed="64"/>
      </left>
      <right style="thin">
        <color indexed="64"/>
      </right>
      <top style="thin">
        <color indexed="64"/>
      </top>
      <bottom/>
      <diagonal/>
    </border>
  </borders>
  <cellStyleXfs count="3">
    <xf numFmtId="0" fontId="0" fillId="0" borderId="0"/>
    <xf numFmtId="0" fontId="4" fillId="0" borderId="0"/>
    <xf numFmtId="0" fontId="10" fillId="0" borderId="0"/>
  </cellStyleXfs>
  <cellXfs count="144">
    <xf numFmtId="0" fontId="0" fillId="0" borderId="0" xfId="0"/>
    <xf numFmtId="0" fontId="0" fillId="0" borderId="0" xfId="0" applyAlignment="1">
      <alignment horizontal="center"/>
    </xf>
    <xf numFmtId="0" fontId="2" fillId="0" borderId="0" xfId="0" applyFont="1" applyAlignment="1">
      <alignment horizontal="center" vertical="center"/>
    </xf>
    <xf numFmtId="0" fontId="2" fillId="0" borderId="0" xfId="0" applyFont="1"/>
    <xf numFmtId="0" fontId="8" fillId="7" borderId="2" xfId="0" applyFont="1" applyFill="1" applyBorder="1" applyAlignment="1">
      <alignment horizontal="left" vertical="center" wrapText="1"/>
    </xf>
    <xf numFmtId="0" fontId="2" fillId="4" borderId="2" xfId="0" applyFont="1" applyFill="1" applyBorder="1" applyAlignment="1">
      <alignment horizontal="left" wrapText="1"/>
    </xf>
    <xf numFmtId="0" fontId="7" fillId="8" borderId="0" xfId="0" applyFont="1" applyFill="1" applyAlignment="1">
      <alignment horizontal="center" vertical="center" wrapText="1"/>
    </xf>
    <xf numFmtId="0" fontId="7" fillId="0" borderId="0" xfId="0" applyFont="1" applyAlignment="1">
      <alignment horizontal="center" wrapText="1"/>
    </xf>
    <xf numFmtId="0" fontId="7" fillId="0" borderId="0" xfId="0" applyFont="1" applyAlignment="1">
      <alignment horizontal="center" vertical="center" wrapText="1"/>
    </xf>
    <xf numFmtId="0" fontId="7" fillId="0" borderId="0" xfId="0" applyFont="1" applyAlignment="1">
      <alignment horizontal="center" vertical="center"/>
    </xf>
    <xf numFmtId="0" fontId="7" fillId="0" borderId="0" xfId="0" applyFont="1" applyAlignment="1">
      <alignment horizontal="center"/>
    </xf>
    <xf numFmtId="0" fontId="3" fillId="0" borderId="0" xfId="0" applyFont="1" applyAlignment="1">
      <alignment horizontal="center" vertical="center"/>
    </xf>
    <xf numFmtId="0" fontId="1" fillId="0" borderId="0" xfId="0" applyFont="1" applyAlignment="1">
      <alignment horizontal="center"/>
    </xf>
    <xf numFmtId="0" fontId="7" fillId="9" borderId="1" xfId="0" applyFont="1" applyFill="1" applyBorder="1" applyAlignment="1">
      <alignment horizontal="center" vertical="center"/>
    </xf>
    <xf numFmtId="0" fontId="7" fillId="9" borderId="1" xfId="0" applyFont="1" applyFill="1" applyBorder="1" applyAlignment="1">
      <alignment horizontal="center" vertical="center" wrapText="1"/>
    </xf>
    <xf numFmtId="0" fontId="3" fillId="9" borderId="1" xfId="0" applyFont="1" applyFill="1" applyBorder="1" applyAlignment="1">
      <alignment horizontal="center" vertical="center"/>
    </xf>
    <xf numFmtId="0" fontId="6" fillId="0" borderId="1" xfId="0" applyFont="1" applyBorder="1" applyAlignment="1">
      <alignment horizontal="center" vertical="center" wrapText="1"/>
    </xf>
    <xf numFmtId="0" fontId="2" fillId="0" borderId="1" xfId="0" applyFont="1" applyBorder="1" applyAlignment="1">
      <alignment horizontal="center" vertical="center"/>
    </xf>
    <xf numFmtId="0" fontId="3" fillId="9" borderId="1" xfId="0" applyFont="1" applyFill="1" applyBorder="1" applyAlignment="1">
      <alignment horizontal="center" vertical="center" wrapText="1"/>
    </xf>
    <xf numFmtId="0" fontId="8" fillId="0" borderId="1" xfId="0" applyFont="1" applyBorder="1" applyAlignment="1">
      <alignment horizontal="center" vertical="center" wrapText="1"/>
    </xf>
    <xf numFmtId="0" fontId="9" fillId="4" borderId="2" xfId="0" applyFont="1" applyFill="1"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xf>
    <xf numFmtId="0" fontId="2" fillId="5" borderId="2" xfId="0" applyFont="1" applyFill="1" applyBorder="1" applyAlignment="1">
      <alignment horizontal="left" vertical="center" wrapText="1"/>
    </xf>
    <xf numFmtId="0" fontId="7" fillId="6" borderId="1" xfId="0" applyFont="1" applyFill="1" applyBorder="1" applyAlignment="1">
      <alignment horizontal="center" vertical="center"/>
    </xf>
    <xf numFmtId="0" fontId="11" fillId="8" borderId="0" xfId="0" applyFont="1" applyFill="1" applyAlignment="1">
      <alignment horizontal="center" vertical="center" wrapText="1"/>
    </xf>
    <xf numFmtId="0" fontId="9" fillId="0" borderId="0" xfId="0" applyFont="1"/>
    <xf numFmtId="0" fontId="11" fillId="8" borderId="0" xfId="0" applyFont="1" applyFill="1" applyAlignment="1">
      <alignment horizontal="center" vertical="center"/>
    </xf>
    <xf numFmtId="0" fontId="11" fillId="0" borderId="0" xfId="0" applyFont="1" applyAlignment="1">
      <alignment horizontal="center" vertical="center"/>
    </xf>
    <xf numFmtId="0" fontId="12" fillId="0" borderId="0" xfId="0" applyFont="1" applyAlignment="1">
      <alignment horizontal="center" vertical="center" wrapText="1"/>
    </xf>
    <xf numFmtId="0" fontId="13" fillId="0" borderId="0" xfId="0" applyFont="1" applyAlignment="1">
      <alignment vertical="center" wrapText="1"/>
    </xf>
    <xf numFmtId="0" fontId="9" fillId="0" borderId="0" xfId="0" applyFont="1" applyAlignment="1">
      <alignment vertical="center" wrapText="1"/>
    </xf>
    <xf numFmtId="0" fontId="11" fillId="0" borderId="0" xfId="0" applyFont="1" applyAlignment="1">
      <alignment horizontal="center" vertical="center" wrapText="1"/>
    </xf>
    <xf numFmtId="0" fontId="11" fillId="0" borderId="0" xfId="0" applyFont="1" applyAlignment="1">
      <alignment horizontal="center"/>
    </xf>
    <xf numFmtId="0" fontId="3" fillId="0" borderId="0" xfId="0" applyFont="1" applyAlignment="1">
      <alignment horizontal="center"/>
    </xf>
    <xf numFmtId="0" fontId="2" fillId="0" borderId="0" xfId="0" applyFont="1" applyAlignment="1">
      <alignment horizontal="left"/>
    </xf>
    <xf numFmtId="0" fontId="8" fillId="0" borderId="0" xfId="0" applyFont="1"/>
    <xf numFmtId="0" fontId="2" fillId="0" borderId="0" xfId="0" applyFont="1" applyAlignment="1">
      <alignment horizontal="center" vertical="center" wrapText="1"/>
    </xf>
    <xf numFmtId="0" fontId="9" fillId="0" borderId="0" xfId="0" applyFont="1" applyAlignment="1">
      <alignment wrapText="1"/>
    </xf>
    <xf numFmtId="164" fontId="11" fillId="9" borderId="1" xfId="0" applyNumberFormat="1" applyFont="1" applyFill="1" applyBorder="1" applyAlignment="1">
      <alignment horizontal="center" vertical="center" wrapText="1"/>
    </xf>
    <xf numFmtId="164" fontId="7" fillId="9" borderId="1" xfId="0" applyNumberFormat="1" applyFont="1" applyFill="1" applyBorder="1" applyAlignment="1">
      <alignment horizontal="center" vertical="center" wrapText="1"/>
    </xf>
    <xf numFmtId="164" fontId="3" fillId="9" borderId="1" xfId="0" applyNumberFormat="1" applyFont="1" applyFill="1" applyBorder="1" applyAlignment="1">
      <alignment horizontal="center" vertical="center"/>
    </xf>
    <xf numFmtId="164" fontId="7" fillId="0" borderId="0" xfId="0" applyNumberFormat="1" applyFont="1" applyAlignment="1">
      <alignment horizontal="center" vertical="center" wrapText="1"/>
    </xf>
    <xf numFmtId="164" fontId="7" fillId="0" borderId="0" xfId="0" applyNumberFormat="1" applyFont="1" applyAlignment="1">
      <alignment horizontal="center" vertical="center"/>
    </xf>
    <xf numFmtId="164" fontId="9" fillId="0" borderId="0" xfId="0" applyNumberFormat="1" applyFont="1" applyAlignment="1">
      <alignment vertical="center" wrapText="1"/>
    </xf>
    <xf numFmtId="164" fontId="2" fillId="0" borderId="0" xfId="0" applyNumberFormat="1" applyFont="1"/>
    <xf numFmtId="164" fontId="2" fillId="0" borderId="0" xfId="0" applyNumberFormat="1" applyFont="1" applyAlignment="1">
      <alignment horizontal="left"/>
    </xf>
    <xf numFmtId="164" fontId="8" fillId="0" borderId="0" xfId="0" applyNumberFormat="1" applyFont="1"/>
    <xf numFmtId="164" fontId="2" fillId="0" borderId="0" xfId="0" applyNumberFormat="1" applyFont="1" applyAlignment="1">
      <alignment horizontal="center" vertical="center"/>
    </xf>
    <xf numFmtId="164" fontId="9" fillId="0" borderId="0" xfId="0" applyNumberFormat="1" applyFont="1"/>
    <xf numFmtId="0" fontId="7" fillId="8" borderId="7" xfId="0" applyFont="1" applyFill="1" applyBorder="1" applyAlignment="1">
      <alignment horizontal="center" vertical="center" wrapText="1"/>
    </xf>
    <xf numFmtId="0" fontId="7" fillId="8" borderId="0" xfId="0" applyFont="1" applyFill="1" applyAlignment="1">
      <alignment horizontal="center" vertical="center"/>
    </xf>
    <xf numFmtId="0" fontId="7" fillId="8" borderId="8" xfId="0" applyFont="1" applyFill="1" applyBorder="1" applyAlignment="1">
      <alignment horizontal="center" wrapText="1"/>
    </xf>
    <xf numFmtId="0" fontId="7" fillId="8" borderId="8" xfId="0" applyFont="1" applyFill="1" applyBorder="1" applyAlignment="1">
      <alignment horizontal="center" vertical="center" wrapText="1"/>
    </xf>
    <xf numFmtId="0" fontId="7" fillId="8" borderId="8" xfId="0" applyFont="1" applyFill="1" applyBorder="1" applyAlignment="1">
      <alignment horizontal="center" vertical="center"/>
    </xf>
    <xf numFmtId="0" fontId="1" fillId="3" borderId="1" xfId="0" applyFont="1" applyFill="1" applyBorder="1" applyAlignment="1">
      <alignment horizontal="center" vertical="center"/>
    </xf>
    <xf numFmtId="0" fontId="17" fillId="0" borderId="1" xfId="0" applyFont="1" applyBorder="1" applyAlignment="1">
      <alignment horizontal="center" vertical="center" wrapText="1"/>
    </xf>
    <xf numFmtId="0" fontId="17" fillId="6" borderId="1" xfId="0" applyFont="1" applyFill="1" applyBorder="1" applyAlignment="1">
      <alignment horizontal="center" vertical="center"/>
    </xf>
    <xf numFmtId="0" fontId="2" fillId="0" borderId="0" xfId="0" applyFont="1" applyAlignment="1">
      <alignment wrapText="1"/>
    </xf>
    <xf numFmtId="0" fontId="18" fillId="0" borderId="0" xfId="0" applyFont="1"/>
    <xf numFmtId="10" fontId="0" fillId="0" borderId="0" xfId="0" applyNumberFormat="1" applyAlignment="1">
      <alignment horizontal="center"/>
    </xf>
    <xf numFmtId="0" fontId="3" fillId="23" borderId="1" xfId="0" applyFont="1" applyFill="1" applyBorder="1" applyAlignment="1">
      <alignment horizontal="center" vertical="center"/>
    </xf>
    <xf numFmtId="0" fontId="3" fillId="23" borderId="9" xfId="0" applyFont="1" applyFill="1" applyBorder="1" applyAlignment="1">
      <alignment horizontal="center" vertical="center"/>
    </xf>
    <xf numFmtId="0" fontId="7" fillId="24" borderId="9" xfId="0" applyFont="1" applyFill="1" applyBorder="1" applyAlignment="1">
      <alignment horizontal="center" vertical="center"/>
    </xf>
    <xf numFmtId="0" fontId="7" fillId="24" borderId="9" xfId="0" applyFont="1" applyFill="1" applyBorder="1" applyAlignment="1">
      <alignment horizontal="center" vertical="center" wrapText="1"/>
    </xf>
    <xf numFmtId="0" fontId="9" fillId="27" borderId="2" xfId="0" applyFont="1" applyFill="1" applyBorder="1" applyAlignment="1">
      <alignment horizontal="center"/>
    </xf>
    <xf numFmtId="4" fontId="7" fillId="9" borderId="1" xfId="0" applyNumberFormat="1" applyFont="1" applyFill="1" applyBorder="1" applyAlignment="1">
      <alignment horizontal="center" vertical="center" wrapText="1"/>
    </xf>
    <xf numFmtId="0" fontId="2" fillId="0" borderId="0" xfId="0" applyFont="1" applyAlignment="1">
      <alignment horizontal="center"/>
    </xf>
    <xf numFmtId="2" fontId="2" fillId="0" borderId="2" xfId="0" applyNumberFormat="1" applyFont="1" applyBorder="1" applyAlignment="1">
      <alignment horizontal="center"/>
    </xf>
    <xf numFmtId="0" fontId="2" fillId="0" borderId="8" xfId="0" applyFont="1" applyBorder="1"/>
    <xf numFmtId="0" fontId="2" fillId="2" borderId="8" xfId="0" applyFont="1" applyFill="1" applyBorder="1"/>
    <xf numFmtId="0" fontId="2" fillId="0" borderId="13" xfId="0" applyFont="1" applyBorder="1"/>
    <xf numFmtId="0" fontId="2" fillId="2" borderId="13" xfId="0" applyFont="1" applyFill="1" applyBorder="1"/>
    <xf numFmtId="0" fontId="7" fillId="24" borderId="14" xfId="0" applyFont="1" applyFill="1" applyBorder="1" applyAlignment="1">
      <alignment horizontal="center" vertical="center"/>
    </xf>
    <xf numFmtId="10" fontId="15" fillId="15" borderId="2" xfId="0" applyNumberFormat="1" applyFont="1" applyFill="1" applyBorder="1" applyAlignment="1">
      <alignment horizontal="center"/>
    </xf>
    <xf numFmtId="10" fontId="15" fillId="15" borderId="11" xfId="0" applyNumberFormat="1" applyFont="1" applyFill="1" applyBorder="1" applyAlignment="1">
      <alignment horizontal="center"/>
    </xf>
    <xf numFmtId="9" fontId="2" fillId="0" borderId="0" xfId="0" applyNumberFormat="1" applyFont="1" applyAlignment="1">
      <alignment horizontal="center"/>
    </xf>
    <xf numFmtId="10" fontId="2" fillId="26" borderId="11" xfId="0" applyNumberFormat="1" applyFont="1" applyFill="1" applyBorder="1" applyAlignment="1">
      <alignment horizontal="center" wrapText="1"/>
    </xf>
    <xf numFmtId="0" fontId="2" fillId="0" borderId="0" xfId="0" applyFont="1" applyAlignment="1">
      <alignment horizontal="center" wrapText="1"/>
    </xf>
    <xf numFmtId="2" fontId="2" fillId="0" borderId="11" xfId="0" applyNumberFormat="1" applyFont="1" applyBorder="1" applyAlignment="1">
      <alignment horizontal="center" wrapText="1"/>
    </xf>
    <xf numFmtId="2" fontId="2" fillId="0" borderId="11" xfId="0" applyNumberFormat="1" applyFont="1" applyBorder="1" applyAlignment="1">
      <alignment horizontal="center"/>
    </xf>
    <xf numFmtId="10" fontId="2" fillId="25" borderId="11" xfId="0" applyNumberFormat="1" applyFont="1" applyFill="1" applyBorder="1" applyAlignment="1">
      <alignment horizontal="center"/>
    </xf>
    <xf numFmtId="165" fontId="2" fillId="0" borderId="0" xfId="0" applyNumberFormat="1" applyFont="1" applyAlignment="1">
      <alignment horizontal="center"/>
    </xf>
    <xf numFmtId="10" fontId="2" fillId="0" borderId="2" xfId="0" applyNumberFormat="1" applyFont="1" applyBorder="1" applyAlignment="1">
      <alignment horizontal="center"/>
    </xf>
    <xf numFmtId="10" fontId="15" fillId="15" borderId="11" xfId="0" applyNumberFormat="1" applyFont="1" applyFill="1" applyBorder="1" applyAlignment="1">
      <alignment horizontal="center" wrapText="1"/>
    </xf>
    <xf numFmtId="10" fontId="2" fillId="25" borderId="11" xfId="0" applyNumberFormat="1" applyFont="1" applyFill="1" applyBorder="1" applyAlignment="1">
      <alignment horizontal="center" wrapText="1"/>
    </xf>
    <xf numFmtId="10" fontId="2" fillId="26" borderId="12" xfId="0" applyNumberFormat="1" applyFont="1" applyFill="1" applyBorder="1" applyAlignment="1">
      <alignment horizontal="center" wrapText="1"/>
    </xf>
    <xf numFmtId="2" fontId="2" fillId="26" borderId="2" xfId="0" applyNumberFormat="1" applyFont="1" applyFill="1" applyBorder="1" applyAlignment="1">
      <alignment horizontal="center"/>
    </xf>
    <xf numFmtId="0" fontId="0" fillId="0" borderId="2" xfId="0" applyBorder="1"/>
    <xf numFmtId="0" fontId="0" fillId="29" borderId="2" xfId="0" applyFill="1" applyBorder="1"/>
    <xf numFmtId="0" fontId="0" fillId="28" borderId="2" xfId="0" applyFill="1" applyBorder="1"/>
    <xf numFmtId="2" fontId="2" fillId="26" borderId="11" xfId="0" applyNumberFormat="1" applyFont="1" applyFill="1" applyBorder="1" applyAlignment="1">
      <alignment horizontal="center" wrapText="1"/>
    </xf>
    <xf numFmtId="0" fontId="0" fillId="0" borderId="0" xfId="0" applyAlignment="1">
      <alignment horizontal="center" wrapText="1"/>
    </xf>
    <xf numFmtId="10" fontId="8" fillId="0" borderId="11" xfId="0" applyNumberFormat="1" applyFont="1" applyBorder="1" applyAlignment="1">
      <alignment horizontal="center"/>
    </xf>
    <xf numFmtId="10" fontId="2" fillId="26" borderId="11" xfId="0" applyNumberFormat="1" applyFont="1" applyFill="1" applyBorder="1" applyAlignment="1">
      <alignment horizontal="center"/>
    </xf>
    <xf numFmtId="0" fontId="2" fillId="4" borderId="2" xfId="0" applyFont="1" applyFill="1" applyBorder="1" applyAlignment="1">
      <alignment horizontal="center" wrapText="1"/>
    </xf>
    <xf numFmtId="0" fontId="0" fillId="0" borderId="18" xfId="0" applyBorder="1" applyAlignment="1">
      <alignment horizontal="center" vertical="center"/>
    </xf>
    <xf numFmtId="0" fontId="0" fillId="0" borderId="2" xfId="0" applyBorder="1" applyAlignment="1">
      <alignment horizontal="center" vertical="center"/>
    </xf>
    <xf numFmtId="10" fontId="15" fillId="15" borderId="8" xfId="0" applyNumberFormat="1" applyFont="1" applyFill="1" applyBorder="1" applyAlignment="1">
      <alignment horizontal="center"/>
    </xf>
    <xf numFmtId="10" fontId="2" fillId="4" borderId="11" xfId="0" applyNumberFormat="1" applyFont="1" applyFill="1" applyBorder="1" applyAlignment="1">
      <alignment horizontal="center"/>
    </xf>
    <xf numFmtId="10" fontId="2" fillId="4" borderId="11" xfId="0" applyNumberFormat="1" applyFont="1" applyFill="1" applyBorder="1" applyAlignment="1">
      <alignment horizontal="center" wrapText="1"/>
    </xf>
    <xf numFmtId="10" fontId="2" fillId="4" borderId="2" xfId="0" applyNumberFormat="1" applyFont="1" applyFill="1" applyBorder="1" applyAlignment="1">
      <alignment horizontal="center"/>
    </xf>
    <xf numFmtId="10" fontId="15" fillId="4" borderId="11" xfId="0" applyNumberFormat="1" applyFont="1" applyFill="1" applyBorder="1" applyAlignment="1">
      <alignment horizontal="center" wrapText="1"/>
    </xf>
    <xf numFmtId="0" fontId="2" fillId="30" borderId="0" xfId="0" applyFont="1" applyFill="1" applyAlignment="1">
      <alignment wrapText="1"/>
    </xf>
    <xf numFmtId="0" fontId="16" fillId="16" borderId="10" xfId="0" applyFont="1" applyFill="1" applyBorder="1" applyAlignment="1">
      <alignment horizontal="center" vertical="center"/>
    </xf>
    <xf numFmtId="0" fontId="16" fillId="16" borderId="5" xfId="0" applyFont="1" applyFill="1" applyBorder="1" applyAlignment="1">
      <alignment horizontal="center" vertical="center"/>
    </xf>
    <xf numFmtId="0" fontId="16" fillId="16" borderId="6" xfId="0" applyFont="1" applyFill="1" applyBorder="1" applyAlignment="1">
      <alignment horizontal="center" vertical="center"/>
    </xf>
    <xf numFmtId="0" fontId="16" fillId="17" borderId="4" xfId="0" applyFont="1" applyFill="1" applyBorder="1" applyAlignment="1">
      <alignment horizontal="center" vertical="center"/>
    </xf>
    <xf numFmtId="0" fontId="16" fillId="17" borderId="5" xfId="0" applyFont="1" applyFill="1" applyBorder="1" applyAlignment="1">
      <alignment horizontal="center" vertical="center"/>
    </xf>
    <xf numFmtId="0" fontId="16" fillId="17" borderId="6" xfId="0" applyFont="1" applyFill="1" applyBorder="1" applyAlignment="1">
      <alignment horizontal="center" vertical="center"/>
    </xf>
    <xf numFmtId="0" fontId="2" fillId="18" borderId="4" xfId="0" applyFont="1" applyFill="1" applyBorder="1" applyAlignment="1">
      <alignment horizontal="center" vertical="center"/>
    </xf>
    <xf numFmtId="0" fontId="2" fillId="18" borderId="5" xfId="0" applyFont="1" applyFill="1" applyBorder="1" applyAlignment="1">
      <alignment horizontal="center" vertical="center"/>
    </xf>
    <xf numFmtId="0" fontId="2" fillId="18" borderId="6" xfId="0" applyFont="1" applyFill="1" applyBorder="1" applyAlignment="1">
      <alignment horizontal="center" vertical="center"/>
    </xf>
    <xf numFmtId="0" fontId="2" fillId="10" borderId="4" xfId="0" applyFont="1" applyFill="1" applyBorder="1" applyAlignment="1">
      <alignment horizontal="center" vertical="center"/>
    </xf>
    <xf numFmtId="0" fontId="2" fillId="10" borderId="5" xfId="0" applyFont="1" applyFill="1" applyBorder="1" applyAlignment="1">
      <alignment horizontal="center" vertical="center"/>
    </xf>
    <xf numFmtId="0" fontId="2" fillId="10" borderId="6" xfId="0" applyFont="1" applyFill="1" applyBorder="1" applyAlignment="1">
      <alignment horizontal="center" vertical="center"/>
    </xf>
    <xf numFmtId="0" fontId="16" fillId="19" borderId="4" xfId="0" applyFont="1" applyFill="1" applyBorder="1" applyAlignment="1">
      <alignment horizontal="center" vertical="center"/>
    </xf>
    <xf numFmtId="0" fontId="16" fillId="19" borderId="5" xfId="0" applyFont="1" applyFill="1" applyBorder="1" applyAlignment="1">
      <alignment horizontal="center" vertical="center"/>
    </xf>
    <xf numFmtId="0" fontId="16" fillId="19" borderId="6" xfId="0" applyFont="1" applyFill="1" applyBorder="1" applyAlignment="1">
      <alignment horizontal="center" vertical="center"/>
    </xf>
    <xf numFmtId="0" fontId="2" fillId="20" borderId="4" xfId="0" applyFont="1" applyFill="1" applyBorder="1" applyAlignment="1">
      <alignment horizontal="center" vertical="center"/>
    </xf>
    <xf numFmtId="0" fontId="2" fillId="20" borderId="5" xfId="0" applyFont="1" applyFill="1" applyBorder="1" applyAlignment="1">
      <alignment horizontal="center" vertical="center"/>
    </xf>
    <xf numFmtId="0" fontId="2" fillId="20" borderId="6" xfId="0" applyFont="1" applyFill="1" applyBorder="1" applyAlignment="1">
      <alignment horizontal="center" vertical="center"/>
    </xf>
    <xf numFmtId="0" fontId="16" fillId="22" borderId="15" xfId="0" applyFont="1" applyFill="1" applyBorder="1" applyAlignment="1">
      <alignment horizontal="center" vertical="center"/>
    </xf>
    <xf numFmtId="0" fontId="16" fillId="22" borderId="16" xfId="0" applyFont="1" applyFill="1" applyBorder="1" applyAlignment="1">
      <alignment horizontal="center" vertical="center"/>
    </xf>
    <xf numFmtId="0" fontId="16" fillId="22" borderId="17" xfId="0" applyFont="1" applyFill="1" applyBorder="1" applyAlignment="1">
      <alignment horizontal="center" vertical="center"/>
    </xf>
    <xf numFmtId="0" fontId="2" fillId="11" borderId="4" xfId="0" applyFont="1" applyFill="1" applyBorder="1" applyAlignment="1">
      <alignment horizontal="center" vertical="center"/>
    </xf>
    <xf numFmtId="0" fontId="2" fillId="11" borderId="5" xfId="0" applyFont="1" applyFill="1" applyBorder="1" applyAlignment="1">
      <alignment horizontal="center" vertical="center"/>
    </xf>
    <xf numFmtId="0" fontId="2" fillId="11" borderId="6" xfId="0" applyFont="1" applyFill="1" applyBorder="1" applyAlignment="1">
      <alignment horizontal="center" vertical="center"/>
    </xf>
    <xf numFmtId="0" fontId="2" fillId="21" borderId="4" xfId="0" applyFont="1" applyFill="1" applyBorder="1" applyAlignment="1">
      <alignment horizontal="center" vertical="center"/>
    </xf>
    <xf numFmtId="0" fontId="2" fillId="21" borderId="5" xfId="0" applyFont="1" applyFill="1" applyBorder="1" applyAlignment="1">
      <alignment horizontal="center" vertical="center"/>
    </xf>
    <xf numFmtId="0" fontId="2" fillId="21" borderId="6" xfId="0" applyFont="1" applyFill="1" applyBorder="1" applyAlignment="1">
      <alignment horizontal="center" vertical="center"/>
    </xf>
    <xf numFmtId="0" fontId="2" fillId="12" borderId="4" xfId="0" applyFont="1" applyFill="1" applyBorder="1" applyAlignment="1">
      <alignment horizontal="center" vertical="center"/>
    </xf>
    <xf numFmtId="0" fontId="2" fillId="12" borderId="5" xfId="0" applyFont="1" applyFill="1" applyBorder="1" applyAlignment="1">
      <alignment horizontal="center" vertical="center"/>
    </xf>
    <xf numFmtId="0" fontId="2" fillId="12" borderId="6" xfId="0" applyFont="1" applyFill="1" applyBorder="1" applyAlignment="1">
      <alignment horizontal="center" vertical="center"/>
    </xf>
    <xf numFmtId="0" fontId="2" fillId="13" borderId="4" xfId="0" applyFont="1" applyFill="1" applyBorder="1" applyAlignment="1">
      <alignment horizontal="center" vertical="center"/>
    </xf>
    <xf numFmtId="0" fontId="2" fillId="13" borderId="5" xfId="0" applyFont="1" applyFill="1" applyBorder="1" applyAlignment="1">
      <alignment horizontal="center" vertical="center"/>
    </xf>
    <xf numFmtId="0" fontId="2" fillId="13" borderId="6" xfId="0" applyFont="1" applyFill="1" applyBorder="1" applyAlignment="1">
      <alignment horizontal="center" vertical="center"/>
    </xf>
    <xf numFmtId="0" fontId="2" fillId="14" borderId="4" xfId="0" applyFont="1" applyFill="1" applyBorder="1" applyAlignment="1">
      <alignment horizontal="center" vertical="center"/>
    </xf>
    <xf numFmtId="0" fontId="2" fillId="14" borderId="5" xfId="0" applyFont="1" applyFill="1" applyBorder="1" applyAlignment="1">
      <alignment horizontal="center" vertical="center"/>
    </xf>
    <xf numFmtId="0" fontId="2" fillId="14" borderId="6" xfId="0" applyFont="1" applyFill="1" applyBorder="1" applyAlignment="1">
      <alignment horizontal="center" vertical="center"/>
    </xf>
    <xf numFmtId="0" fontId="14" fillId="0" borderId="3" xfId="0" applyFont="1" applyBorder="1" applyAlignment="1">
      <alignment horizontal="left" wrapText="1"/>
    </xf>
    <xf numFmtId="0" fontId="14" fillId="0" borderId="0" xfId="0" applyFont="1" applyAlignment="1">
      <alignment horizontal="left" wrapText="1"/>
    </xf>
    <xf numFmtId="10" fontId="3" fillId="4" borderId="11" xfId="0" applyNumberFormat="1" applyFont="1" applyFill="1" applyBorder="1" applyAlignment="1">
      <alignment horizontal="center"/>
    </xf>
    <xf numFmtId="10" fontId="3" fillId="4" borderId="2" xfId="0" applyNumberFormat="1" applyFont="1" applyFill="1" applyBorder="1" applyAlignment="1">
      <alignment horizontal="center" wrapText="1"/>
    </xf>
  </cellXfs>
  <cellStyles count="3">
    <cellStyle name="Normal" xfId="0" builtinId="0"/>
    <cellStyle name="Normal 2" xfId="2" xr:uid="{00000000-0005-0000-0000-000001000000}"/>
    <cellStyle name="Normal 2 2" xfId="1" xr:uid="{00000000-0005-0000-0000-000002000000}"/>
  </cellStyles>
  <dxfs count="99">
    <dxf>
      <fill>
        <patternFill>
          <bgColor rgb="FFFF8C3C"/>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005CE6"/>
        </patternFill>
      </fill>
    </dxf>
    <dxf>
      <font>
        <color theme="0"/>
      </font>
      <fill>
        <patternFill>
          <bgColor rgb="FF473626"/>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42288C"/>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A9E6"/>
        </patternFill>
      </fill>
    </dxf>
    <dxf>
      <font>
        <color theme="0"/>
      </font>
      <fill>
        <patternFill>
          <bgColor rgb="FF005CE6"/>
        </patternFill>
      </fill>
    </dxf>
    <dxf>
      <font>
        <color theme="0"/>
      </font>
      <fill>
        <patternFill>
          <bgColor rgb="FF42288C"/>
        </patternFill>
      </fill>
    </dxf>
    <dxf>
      <font>
        <color theme="0"/>
      </font>
      <fill>
        <patternFill>
          <bgColor rgb="FF473626"/>
        </patternFill>
      </fill>
    </dxf>
    <dxf>
      <font>
        <color theme="0"/>
      </font>
      <fill>
        <patternFill>
          <bgColor rgb="FF8D4925"/>
        </patternFill>
      </fill>
    </dxf>
    <dxf>
      <fill>
        <patternFill>
          <bgColor rgb="FF00FFFF"/>
        </patternFill>
      </fill>
    </dxf>
    <dxf>
      <fill>
        <patternFill>
          <bgColor rgb="FFFFFF00"/>
        </patternFill>
      </fill>
    </dxf>
    <dxf>
      <fill>
        <patternFill>
          <bgColor rgb="FFFF8C3C"/>
        </patternFill>
      </fill>
    </dxf>
    <dxf>
      <fill>
        <patternFill>
          <bgColor rgb="FFFF4F7F"/>
        </patternFill>
      </fill>
    </dxf>
    <dxf>
      <font>
        <color theme="0"/>
      </font>
      <fill>
        <patternFill>
          <bgColor rgb="FF473626"/>
        </patternFill>
      </fill>
    </dxf>
    <dxf>
      <font>
        <color theme="0"/>
      </font>
      <fill>
        <patternFill>
          <bgColor rgb="FF8D4925"/>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ont>
        <color theme="0"/>
      </font>
      <fill>
        <patternFill>
          <bgColor rgb="FF8D4925"/>
        </patternFill>
      </fill>
    </dxf>
    <dxf>
      <fill>
        <patternFill>
          <bgColor rgb="FFFF8C3C"/>
        </patternFill>
      </fill>
    </dxf>
    <dxf>
      <fill>
        <patternFill>
          <bgColor rgb="FFFF4F7F"/>
        </patternFill>
      </fill>
    </dxf>
    <dxf>
      <font>
        <color theme="0"/>
      </font>
      <fill>
        <patternFill>
          <bgColor rgb="FF266600"/>
        </patternFill>
      </fill>
    </dxf>
    <dxf>
      <font>
        <color theme="0"/>
      </font>
      <fill>
        <patternFill>
          <bgColor rgb="FF473626"/>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ill>
        <patternFill patternType="solid">
          <fgColor rgb="FFFFF29C"/>
          <bgColor rgb="FFFFF29C"/>
        </patternFill>
      </fill>
    </dxf>
    <dxf>
      <fill>
        <patternFill patternType="solid">
          <fgColor rgb="FFFFFF00"/>
          <bgColor rgb="FFFFFF00"/>
        </patternFill>
      </fill>
    </dxf>
    <dxf>
      <fill>
        <patternFill patternType="solid">
          <fgColor rgb="FFFF8C3C"/>
          <bgColor rgb="FFFF8C3C"/>
        </patternFill>
      </fill>
    </dxf>
    <dxf>
      <fill>
        <patternFill patternType="solid">
          <fgColor rgb="FFFF4F7F"/>
          <bgColor rgb="FFFF4F7F"/>
        </patternFill>
      </fill>
    </dxf>
    <dxf>
      <fill>
        <patternFill patternType="solid">
          <fgColor rgb="FF8D4925"/>
          <bgColor rgb="FF8D4925"/>
        </patternFill>
      </fill>
    </dxf>
    <dxf>
      <fill>
        <patternFill patternType="solid">
          <fgColor rgb="FF473626"/>
          <bgColor rgb="FF473626"/>
        </patternFill>
      </fill>
    </dxf>
    <dxf>
      <fill>
        <patternFill patternType="solid">
          <fgColor rgb="FF00A9E6"/>
          <bgColor rgb="FF00A9E6"/>
        </patternFill>
      </fill>
    </dxf>
    <dxf>
      <fill>
        <patternFill patternType="solid">
          <fgColor rgb="FF266600"/>
          <bgColor rgb="FF266600"/>
        </patternFill>
      </fill>
    </dxf>
    <dxf>
      <fill>
        <patternFill patternType="solid">
          <fgColor rgb="FF42288C"/>
          <bgColor rgb="FF42288C"/>
        </patternFill>
      </fill>
    </dxf>
    <dxf>
      <fill>
        <patternFill patternType="solid">
          <fgColor rgb="FF00FFFF"/>
          <bgColor rgb="FF00FFFF"/>
        </patternFill>
      </fill>
    </dxf>
    <dxf>
      <fill>
        <patternFill patternType="solid">
          <fgColor rgb="FF38D400"/>
          <bgColor rgb="FF38D400"/>
        </patternFill>
      </fill>
    </dxf>
    <dxf>
      <fill>
        <patternFill patternType="solid">
          <fgColor rgb="FFAAFF00"/>
          <bgColor rgb="FFAAFF00"/>
        </patternFill>
      </fill>
    </dxf>
    <dxf>
      <fill>
        <patternFill patternType="solid">
          <fgColor rgb="FF005CE6"/>
          <bgColor rgb="FF005CE6"/>
        </patternFill>
      </fill>
    </dxf>
    <dxf>
      <fill>
        <patternFill patternType="solid">
          <fgColor rgb="FFAAFF00"/>
          <bgColor rgb="FFAAFF00"/>
        </patternFill>
      </fill>
    </dxf>
    <dxf>
      <fill>
        <patternFill patternType="solid">
          <fgColor rgb="FF005CE6"/>
          <bgColor rgb="FF005CE6"/>
        </patternFill>
      </fill>
    </dxf>
    <dxf>
      <fill>
        <patternFill patternType="solid">
          <fgColor rgb="FF00A9E6"/>
          <bgColor rgb="FF00A9E6"/>
        </patternFill>
      </fill>
    </dxf>
    <dxf>
      <fill>
        <patternFill patternType="solid">
          <fgColor rgb="FF42288C"/>
          <bgColor rgb="FF42288C"/>
        </patternFill>
      </fill>
    </dxf>
    <dxf>
      <fill>
        <patternFill patternType="solid">
          <fgColor rgb="FF00FFFF"/>
          <bgColor rgb="FF00FFFF"/>
        </patternFill>
      </fill>
    </dxf>
    <dxf>
      <fill>
        <patternFill patternType="solid">
          <fgColor rgb="FF266600"/>
          <bgColor rgb="FF266600"/>
        </patternFill>
      </fill>
    </dxf>
    <dxf>
      <fill>
        <patternFill patternType="solid">
          <fgColor rgb="FFFFF29C"/>
          <bgColor rgb="FFFFF29C"/>
        </patternFill>
      </fill>
    </dxf>
    <dxf>
      <fill>
        <patternFill patternType="solid">
          <fgColor rgb="FFFFFF00"/>
          <bgColor rgb="FFFFFF00"/>
        </patternFill>
      </fill>
    </dxf>
    <dxf>
      <fill>
        <patternFill patternType="solid">
          <fgColor rgb="FFFF8C3C"/>
          <bgColor rgb="FFFF8C3C"/>
        </patternFill>
      </fill>
    </dxf>
    <dxf>
      <fill>
        <patternFill patternType="solid">
          <fgColor rgb="FFFF4F7F"/>
          <bgColor rgb="FFFF4F7F"/>
        </patternFill>
      </fill>
    </dxf>
    <dxf>
      <fill>
        <patternFill patternType="solid">
          <fgColor rgb="FF8D4925"/>
          <bgColor rgb="FF8D4925"/>
        </patternFill>
      </fill>
    </dxf>
    <dxf>
      <fill>
        <patternFill patternType="solid">
          <fgColor rgb="FF473626"/>
          <bgColor rgb="FF473626"/>
        </patternFill>
      </fill>
    </dxf>
    <dxf>
      <fill>
        <patternFill patternType="solid">
          <fgColor rgb="FF38D400"/>
          <bgColor rgb="FF38D400"/>
        </patternFill>
      </fill>
    </dxf>
    <dxf>
      <font>
        <color rgb="FF006100"/>
      </font>
      <fill>
        <patternFill>
          <bgColor rgb="FFC6EFCE"/>
        </patternFill>
      </fill>
    </dxf>
    <dxf>
      <font>
        <color rgb="FF006100"/>
      </font>
      <fill>
        <patternFill>
          <bgColor rgb="FFC6EFCE"/>
        </patternFill>
      </fill>
    </dxf>
    <dxf>
      <fill>
        <patternFill patternType="solid">
          <fgColor rgb="FF00FFFF"/>
          <bgColor rgb="FF00FFFF"/>
        </patternFill>
      </fill>
    </dxf>
    <dxf>
      <fill>
        <patternFill patternType="solid">
          <fgColor rgb="FFAAFF00"/>
          <bgColor rgb="FFAAFF00"/>
        </patternFill>
      </fill>
    </dxf>
    <dxf>
      <fill>
        <patternFill patternType="solid">
          <fgColor rgb="FFFFF29C"/>
          <bgColor rgb="FFFFF29C"/>
        </patternFill>
      </fill>
    </dxf>
    <dxf>
      <fill>
        <patternFill patternType="solid">
          <fgColor rgb="FF00FFFF"/>
          <bgColor rgb="FF00FFFF"/>
        </patternFill>
      </fill>
    </dxf>
    <dxf>
      <fill>
        <patternFill patternType="solid">
          <fgColor rgb="FFAAFF00"/>
          <bgColor rgb="FFAAFF00"/>
        </patternFill>
      </fill>
    </dxf>
    <dxf>
      <fill>
        <patternFill patternType="solid">
          <fgColor rgb="FFFFF29C"/>
          <bgColor rgb="FFFFF29C"/>
        </patternFill>
      </fill>
    </dxf>
  </dxfs>
  <tableStyles count="0" defaultTableStyle="TableStyleMedium2" defaultPivotStyle="PivotStyleLight16"/>
  <colors>
    <mruColors>
      <color rgb="FFD0CECE"/>
      <color rgb="FF473626"/>
      <color rgb="FF8D4925"/>
      <color rgb="FFFF4F7F"/>
      <color rgb="FFFF8C3C"/>
      <color rgb="FFFFFF00"/>
      <color rgb="FFFFF29C"/>
      <color rgb="FFAAFF00"/>
      <color rgb="FF38D400"/>
      <color rgb="FF26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theme" Target="theme/theme1.xml"/><Relationship Id="rId12" Type="http://schemas.microsoft.com/office/2017/10/relationships/person" Target="persons/person.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2.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1.xml"/></Relationships>
</file>

<file path=xl/documenttasks/documenttask1.xml><?xml version="1.0" encoding="utf-8"?>
<Tasks xmlns="http://schemas.microsoft.com/office/tasks/2019/documenttasks">
  <Task id="{CFF3A22B-BDF8-4688-B7DE-824C7D7267F3}">
    <Anchor>
      <Comment id="{C6A83AF3-9CA8-48F5-A98E-5029E390721D}"/>
    </Anchor>
    <History>
      <Event time="2025-09-16T23:01:11.82" id="{EC564A8B-8D1F-472C-8B98-EFD7EE370A45}">
        <Attribution userId="S::isabel.laiseca@ant.gov.co::d7f987ab-4951-4f20-80fe-572f8658090c" userName="Isabel Cristina Laiseca Carrion" userProvider="AD"/>
        <Anchor>
          <Comment id="{C6A83AF3-9CA8-48F5-A98E-5029E390721D}"/>
        </Anchor>
        <Create/>
      </Event>
      <Event time="2025-09-16T23:01:11.82" id="{421EEA8E-55CD-4CBD-BE17-431D87752424}">
        <Attribution userId="S::isabel.laiseca@ant.gov.co::d7f987ab-4951-4f20-80fe-572f8658090c" userName="Isabel Cristina Laiseca Carrion" userProvider="AD"/>
        <Anchor>
          <Comment id="{C6A83AF3-9CA8-48F5-A98E-5029E390721D}"/>
        </Anchor>
        <Assign userId="S::juan.buritica@ant.gov.co::6c8477bb-b939-4e9b-b193-9da787218e22" userName="Juan Manuel Buritica Espitia" userProvider="AD"/>
      </Event>
      <Event time="2025-09-16T23:01:11.82" id="{17649F24-6A17-48BF-9504-20FBEA51CABF}">
        <Attribution userId="S::isabel.laiseca@ant.gov.co::d7f987ab-4951-4f20-80fe-572f8658090c" userName="Isabel Cristina Laiseca Carrion" userProvider="AD"/>
        <Anchor>
          <Comment id="{C6A83AF3-9CA8-48F5-A98E-5029E390721D}"/>
        </Anchor>
        <SetTitle title="@Juan Manuel Buritica Espitia @David Gonzalez Cardona realizar las anotaciones respectivas en las UFH que se realizaron flexibilizaciones"/>
      </Event>
    </History>
  </Task>
  <Task id="{3C891C38-2FD9-4BEF-A023-409872094112}">
    <Anchor>
      <Comment id="{D8AF21D9-A3ED-43FB-9266-BAADCBEA3951}"/>
    </Anchor>
    <History>
      <Event time="2025-09-16T23:01:11.82" id="{EC564A8B-8D1F-472C-8B98-EFD7EE370A45}">
        <Attribution userId="S::isabel.laiseca@ant.gov.co::d7f987ab-4951-4f20-80fe-572f8658090c" userName="Isabel Cristina Laiseca Carrion" userProvider="AD"/>
        <Anchor>
          <Comment id="{D8AF21D9-A3ED-43FB-9266-BAADCBEA3951}"/>
        </Anchor>
        <Create/>
      </Event>
      <Event time="2025-09-16T23:01:11.82" id="{421EEA8E-55CD-4CBD-BE17-431D87752424}">
        <Attribution userId="S::isabel.laiseca@ant.gov.co::d7f987ab-4951-4f20-80fe-572f8658090c" userName="Isabel Cristina Laiseca Carrion" userProvider="AD"/>
        <Anchor>
          <Comment id="{D8AF21D9-A3ED-43FB-9266-BAADCBEA3951}"/>
        </Anchor>
        <Assign userId="S::juan.buritica@ant.gov.co::6c8477bb-b939-4e9b-b193-9da787218e22" userName="Juan Manuel Buritica Espitia" userProvider="AD"/>
      </Event>
      <Event time="2025-09-16T23:01:11.82" id="{17649F24-6A17-48BF-9504-20FBEA51CABF}">
        <Attribution userId="S::isabel.laiseca@ant.gov.co::d7f987ab-4951-4f20-80fe-572f8658090c" userName="Isabel Cristina Laiseca Carrion" userProvider="AD"/>
        <Anchor>
          <Comment id="{D8AF21D9-A3ED-43FB-9266-BAADCBEA3951}"/>
        </Anchor>
        <SetTitle title="@Juan Manuel Buritica Espitia @David Gonzalez Cardona realizar las anotaciones respectivas en las UFH que se realizaron flexibilizaciones"/>
      </Event>
    </History>
  </Task>
  <Task id="{B6718346-2E6E-45F8-809D-9CC34D862AF4}">
    <Anchor>
      <Comment id="{38B47BD2-1008-4409-A3AB-AAFA9873C8AD}"/>
    </Anchor>
    <History>
      <Event time="2025-09-16T23:01:11.82" id="{EC564A8B-8D1F-472C-8B98-EFD7EE370A45}">
        <Attribution userId="S::isabel.laiseca@ant.gov.co::d7f987ab-4951-4f20-80fe-572f8658090c" userName="Isabel Cristina Laiseca Carrion" userProvider="AD"/>
        <Anchor>
          <Comment id="{38B47BD2-1008-4409-A3AB-AAFA9873C8AD}"/>
        </Anchor>
        <Create/>
      </Event>
      <Event time="2025-09-16T23:01:11.82" id="{421EEA8E-55CD-4CBD-BE17-431D87752424}">
        <Attribution userId="S::isabel.laiseca@ant.gov.co::d7f987ab-4951-4f20-80fe-572f8658090c" userName="Isabel Cristina Laiseca Carrion" userProvider="AD"/>
        <Anchor>
          <Comment id="{38B47BD2-1008-4409-A3AB-AAFA9873C8AD}"/>
        </Anchor>
        <Assign userId="S::juan.buritica@ant.gov.co::6c8477bb-b939-4e9b-b193-9da787218e22" userName="Juan Manuel Buritica Espitia" userProvider="AD"/>
      </Event>
      <Event time="2025-09-16T23:01:11.82" id="{17649F24-6A17-48BF-9504-20FBEA51CABF}">
        <Attribution userId="S::isabel.laiseca@ant.gov.co::d7f987ab-4951-4f20-80fe-572f8658090c" userName="Isabel Cristina Laiseca Carrion" userProvider="AD"/>
        <Anchor>
          <Comment id="{38B47BD2-1008-4409-A3AB-AAFA9873C8AD}"/>
        </Anchor>
        <SetTitle title="@Juan Manuel Buritica Espitia @David Gonzalez Cardona realizar las anotaciones respectivas en las UFH que se realizaron flexibilizaciones"/>
      </Event>
    </History>
  </Task>
  <Task id="{845D64AF-E33C-4D04-B9F3-C9563D5D6410}">
    <Anchor>
      <Comment id="{6EDAF725-7233-4DB8-8573-9DDB22DD9FFA}"/>
    </Anchor>
    <History>
      <Event time="2025-09-16T23:01:11.82" id="{EC564A8B-8D1F-472C-8B98-EFD7EE370A45}">
        <Attribution userId="S::isabel.laiseca@ant.gov.co::d7f987ab-4951-4f20-80fe-572f8658090c" userName="Isabel Cristina Laiseca Carrion" userProvider="AD"/>
        <Anchor>
          <Comment id="{6EDAF725-7233-4DB8-8573-9DDB22DD9FFA}"/>
        </Anchor>
        <Create/>
      </Event>
      <Event time="2025-09-16T23:01:11.82" id="{421EEA8E-55CD-4CBD-BE17-431D87752424}">
        <Attribution userId="S::isabel.laiseca@ant.gov.co::d7f987ab-4951-4f20-80fe-572f8658090c" userName="Isabel Cristina Laiseca Carrion" userProvider="AD"/>
        <Anchor>
          <Comment id="{6EDAF725-7233-4DB8-8573-9DDB22DD9FFA}"/>
        </Anchor>
        <Assign userId="S::juan.buritica@ant.gov.co::6c8477bb-b939-4e9b-b193-9da787218e22" userName="Juan Manuel Buritica Espitia" userProvider="AD"/>
      </Event>
      <Event time="2025-09-16T23:01:11.82" id="{17649F24-6A17-48BF-9504-20FBEA51CABF}">
        <Attribution userId="S::isabel.laiseca@ant.gov.co::d7f987ab-4951-4f20-80fe-572f8658090c" userName="Isabel Cristina Laiseca Carrion" userProvider="AD"/>
        <Anchor>
          <Comment id="{6EDAF725-7233-4DB8-8573-9DDB22DD9FFA}"/>
        </Anchor>
        <SetTitle title="@Juan Manuel Buritica Espitia @David Gonzalez Cardona realizar las anotaciones respectivas en las UFH que se realizaron flexibilizaciones"/>
      </Event>
    </History>
  </Task>
  <Task id="{B0B823EC-E023-4F84-8BC5-56821596AA0E}">
    <Anchor>
      <Comment id="{6384EA9D-A8A4-421C-BD15-4D7D1D85B4C9}"/>
    </Anchor>
    <History>
      <Event time="2025-09-16T23:01:11.82" id="{EC564A8B-8D1F-472C-8B98-EFD7EE370A45}">
        <Attribution userId="S::isabel.laiseca@ant.gov.co::d7f987ab-4951-4f20-80fe-572f8658090c" userName="Isabel Cristina Laiseca Carrion" userProvider="AD"/>
        <Anchor>
          <Comment id="{6384EA9D-A8A4-421C-BD15-4D7D1D85B4C9}"/>
        </Anchor>
        <Create/>
      </Event>
      <Event time="2025-09-16T23:01:11.82" id="{421EEA8E-55CD-4CBD-BE17-431D87752424}">
        <Attribution userId="S::isabel.laiseca@ant.gov.co::d7f987ab-4951-4f20-80fe-572f8658090c" userName="Isabel Cristina Laiseca Carrion" userProvider="AD"/>
        <Anchor>
          <Comment id="{6384EA9D-A8A4-421C-BD15-4D7D1D85B4C9}"/>
        </Anchor>
        <Assign userId="S::juan.buritica@ant.gov.co::6c8477bb-b939-4e9b-b193-9da787218e22" userName="Juan Manuel Buritica Espitia" userProvider="AD"/>
      </Event>
      <Event time="2025-09-16T23:01:11.82" id="{17649F24-6A17-48BF-9504-20FBEA51CABF}">
        <Attribution userId="S::isabel.laiseca@ant.gov.co::d7f987ab-4951-4f20-80fe-572f8658090c" userName="Isabel Cristina Laiseca Carrion" userProvider="AD"/>
        <Anchor>
          <Comment id="{6384EA9D-A8A4-421C-BD15-4D7D1D85B4C9}"/>
        </Anchor>
        <SetTitle title="@Juan Manuel Buritica Espitia @David Gonzalez Cardona realizar las anotaciones respectivas en las UFH que se realizaron flexibilizaciones"/>
      </Event>
    </History>
  </Task>
</Tasks>
</file>

<file path=xl/externalLinks/_rels/externalLink1.xml.rels><?xml version="1.0" encoding="UTF-8" standalone="yes"?>
<Relationships xmlns="http://schemas.openxmlformats.org/package/2006/relationships"><Relationship Id="rId1" Type="http://schemas.openxmlformats.org/officeDocument/2006/relationships/externalLinkPath" Target="/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agenciadetierras.sharepoint.com/sites/UAFpoint/Documentos%20compartidos/Expedientes/TECNICO-PRODUCTIVO/Diccionario%20l&#237;neas%20productivas.xlsx" TargetMode="External"/><Relationship Id="rId1" Type="http://schemas.openxmlformats.org/officeDocument/2006/relationships/externalLinkPath" Target="/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QhL8tAse8kuKf2l8wdfGA1yQC6l8uYtChhL9IRcIftYc_Z0WiUAGTpJ9rdBTRhHP" itemId="01EDZQFYTMA4TYBQHOSZHKS4MFZZG3FZQZ">
      <xxl21:absoluteUrl r:id="rId2"/>
    </xxl21:alternateUrls>
    <sheetNames>
      <sheetName val="Diccionario"/>
      <sheetName val="Diccionario producto"/>
      <sheetName val="Unidades insumos productivos"/>
      <sheetName val="Agrícolas"/>
      <sheetName val="Pecuarias"/>
    </sheetNames>
    <sheetDataSet>
      <sheetData sheetId="0">
        <row r="1">
          <cell r="A1" t="str">
            <v>Tipo</v>
          </cell>
          <cell r="B1" t="str">
            <v>Linea</v>
          </cell>
          <cell r="C1" t="str">
            <v>Linea_Documento</v>
          </cell>
        </row>
        <row r="2">
          <cell r="A2" t="str">
            <v>agricola</v>
          </cell>
          <cell r="B2" t="str">
            <v>acelga</v>
          </cell>
          <cell r="C2" t="str">
            <v>acelga</v>
          </cell>
        </row>
        <row r="3">
          <cell r="A3" t="str">
            <v>agricola</v>
          </cell>
          <cell r="B3" t="str">
            <v>achiote</v>
          </cell>
          <cell r="C3" t="str">
            <v>achiote</v>
          </cell>
        </row>
        <row r="4">
          <cell r="A4" t="str">
            <v>agricola</v>
          </cell>
          <cell r="B4" t="str">
            <v>achira</v>
          </cell>
          <cell r="C4" t="str">
            <v>achira</v>
          </cell>
        </row>
        <row r="5">
          <cell r="A5" t="str">
            <v>agricola</v>
          </cell>
          <cell r="B5" t="str">
            <v>agraz</v>
          </cell>
          <cell r="C5" t="str">
            <v>agraz</v>
          </cell>
        </row>
        <row r="6">
          <cell r="A6" t="str">
            <v>agricola</v>
          </cell>
          <cell r="B6" t="str">
            <v>aguacate</v>
          </cell>
          <cell r="C6" t="str">
            <v>aguacate</v>
          </cell>
        </row>
        <row r="7">
          <cell r="A7" t="str">
            <v>agricola</v>
          </cell>
          <cell r="B7" t="str">
            <v>aguacate_criollo</v>
          </cell>
          <cell r="C7" t="str">
            <v>aguacate criollo</v>
          </cell>
        </row>
        <row r="8">
          <cell r="A8" t="str">
            <v>agricola</v>
          </cell>
          <cell r="B8" t="str">
            <v>aguacate_hass</v>
          </cell>
          <cell r="C8" t="str">
            <v>aguacate hass</v>
          </cell>
        </row>
        <row r="9">
          <cell r="A9" t="str">
            <v>agricola</v>
          </cell>
          <cell r="B9" t="str">
            <v>aguacate_lorena</v>
          </cell>
          <cell r="C9" t="str">
            <v>aguacate lorena</v>
          </cell>
        </row>
        <row r="10">
          <cell r="A10" t="str">
            <v>agricola</v>
          </cell>
          <cell r="B10" t="str">
            <v>aguacate_papelillo</v>
          </cell>
          <cell r="C10" t="str">
            <v>aguacate papelillo</v>
          </cell>
        </row>
        <row r="11">
          <cell r="A11" t="str">
            <v>agricola</v>
          </cell>
          <cell r="B11" t="str">
            <v>aguacate_reed</v>
          </cell>
          <cell r="C11" t="str">
            <v>aguacate reed</v>
          </cell>
        </row>
        <row r="12">
          <cell r="A12" t="str">
            <v>agricola</v>
          </cell>
          <cell r="B12" t="str">
            <v>ahuyama</v>
          </cell>
          <cell r="C12" t="str">
            <v>ahuyama</v>
          </cell>
        </row>
        <row r="13">
          <cell r="A13" t="str">
            <v>agricola</v>
          </cell>
          <cell r="B13" t="str">
            <v>aji</v>
          </cell>
          <cell r="C13" t="str">
            <v>ají</v>
          </cell>
        </row>
        <row r="14">
          <cell r="A14" t="str">
            <v>agricola</v>
          </cell>
          <cell r="B14" t="str">
            <v>aji_dulce</v>
          </cell>
          <cell r="C14" t="str">
            <v>ají dulce</v>
          </cell>
        </row>
        <row r="15">
          <cell r="A15" t="str">
            <v>agricola</v>
          </cell>
          <cell r="B15" t="str">
            <v>aji_topito</v>
          </cell>
          <cell r="C15" t="str">
            <v>ají topito</v>
          </cell>
        </row>
        <row r="16">
          <cell r="A16" t="str">
            <v>agricola</v>
          </cell>
          <cell r="B16" t="str">
            <v>aji_habanero</v>
          </cell>
          <cell r="C16" t="str">
            <v>ají habanero</v>
          </cell>
        </row>
        <row r="17">
          <cell r="A17" t="str">
            <v>agricola</v>
          </cell>
          <cell r="B17" t="str">
            <v>ajo</v>
          </cell>
          <cell r="C17" t="str">
            <v>ajo</v>
          </cell>
        </row>
        <row r="18">
          <cell r="A18" t="str">
            <v>agricola</v>
          </cell>
          <cell r="B18" t="str">
            <v>ajonjoli</v>
          </cell>
          <cell r="C18" t="str">
            <v>ajonjolí</v>
          </cell>
        </row>
        <row r="19">
          <cell r="A19" t="str">
            <v>agricola</v>
          </cell>
          <cell r="B19" t="str">
            <v>albahaca</v>
          </cell>
          <cell r="C19" t="str">
            <v>albahaca</v>
          </cell>
        </row>
        <row r="20">
          <cell r="A20" t="str">
            <v>agricola</v>
          </cell>
          <cell r="B20" t="str">
            <v>albahaca_morada</v>
          </cell>
          <cell r="C20" t="str">
            <v>albahaca morada</v>
          </cell>
        </row>
        <row r="21">
          <cell r="A21" t="str">
            <v>agricola</v>
          </cell>
          <cell r="B21" t="str">
            <v>albaricoque</v>
          </cell>
          <cell r="C21" t="str">
            <v>albaricoque</v>
          </cell>
        </row>
        <row r="22">
          <cell r="A22" t="str">
            <v>agricola</v>
          </cell>
          <cell r="B22" t="str">
            <v>alcachofa</v>
          </cell>
          <cell r="C22" t="str">
            <v>alcachofa</v>
          </cell>
        </row>
        <row r="23">
          <cell r="A23" t="str">
            <v>agricola</v>
          </cell>
          <cell r="B23" t="str">
            <v>algodon</v>
          </cell>
          <cell r="C23" t="str">
            <v>algodón</v>
          </cell>
        </row>
        <row r="24">
          <cell r="A24" t="str">
            <v>agricola</v>
          </cell>
          <cell r="B24" t="str">
            <v>anon</v>
          </cell>
          <cell r="C24" t="str">
            <v>anón</v>
          </cell>
        </row>
        <row r="25">
          <cell r="A25" t="str">
            <v>pecuaria</v>
          </cell>
          <cell r="B25" t="str">
            <v>apicultura</v>
          </cell>
          <cell r="C25" t="str">
            <v>apicultura</v>
          </cell>
        </row>
        <row r="26">
          <cell r="A26" t="str">
            <v>agricola</v>
          </cell>
          <cell r="B26" t="str">
            <v>apio</v>
          </cell>
          <cell r="C26" t="str">
            <v>apio</v>
          </cell>
        </row>
        <row r="27">
          <cell r="A27" t="str">
            <v>agricola</v>
          </cell>
          <cell r="B27" t="str">
            <v>arandano</v>
          </cell>
          <cell r="C27" t="str">
            <v>arándano</v>
          </cell>
        </row>
        <row r="28">
          <cell r="A28" t="str">
            <v>agricola</v>
          </cell>
          <cell r="B28" t="str">
            <v>araza</v>
          </cell>
          <cell r="C28" t="str">
            <v>arazá</v>
          </cell>
        </row>
        <row r="29">
          <cell r="A29" t="str">
            <v>agricola</v>
          </cell>
          <cell r="B29" t="str">
            <v>arbol_del_pan</v>
          </cell>
          <cell r="C29" t="str">
            <v>árbol del pan</v>
          </cell>
        </row>
        <row r="30">
          <cell r="A30" t="str">
            <v>agricola</v>
          </cell>
          <cell r="B30" t="str">
            <v>aromaticas</v>
          </cell>
          <cell r="C30" t="str">
            <v>aromáticas</v>
          </cell>
        </row>
        <row r="31">
          <cell r="A31" t="str">
            <v>agricola</v>
          </cell>
          <cell r="B31" t="str">
            <v>arracacha</v>
          </cell>
          <cell r="C31" t="str">
            <v>arracacha</v>
          </cell>
        </row>
        <row r="32">
          <cell r="A32" t="str">
            <v>agricola</v>
          </cell>
          <cell r="B32" t="str">
            <v>arroz_riego</v>
          </cell>
          <cell r="C32" t="str">
            <v>arroz riego</v>
          </cell>
        </row>
        <row r="33">
          <cell r="A33" t="str">
            <v>agricola</v>
          </cell>
          <cell r="B33" t="str">
            <v>arroz_riego_manual</v>
          </cell>
          <cell r="C33" t="str">
            <v>arroz riego manual</v>
          </cell>
        </row>
        <row r="34">
          <cell r="A34" t="str">
            <v>agricola</v>
          </cell>
          <cell r="B34" t="str">
            <v>arroz_riego_mecanizado</v>
          </cell>
          <cell r="C34" t="str">
            <v>arroz riego mecanizado</v>
          </cell>
        </row>
        <row r="35">
          <cell r="A35" t="str">
            <v>agricola</v>
          </cell>
          <cell r="B35" t="str">
            <v>arroz_riego_transplante</v>
          </cell>
          <cell r="C35" t="str">
            <v>arroz riego siembra transplante</v>
          </cell>
        </row>
        <row r="36">
          <cell r="A36" t="str">
            <v>agricola</v>
          </cell>
          <cell r="B36" t="str">
            <v>arroz_riego_voleo</v>
          </cell>
          <cell r="C36" t="str">
            <v>arroz riego siembra al voleo</v>
          </cell>
        </row>
        <row r="37">
          <cell r="A37" t="str">
            <v>agricola</v>
          </cell>
          <cell r="B37" t="str">
            <v>arroz_secano</v>
          </cell>
          <cell r="C37" t="str">
            <v>arroz secano</v>
          </cell>
        </row>
        <row r="38">
          <cell r="A38" t="str">
            <v>agricola</v>
          </cell>
          <cell r="B38" t="str">
            <v>arroz_secano_manual</v>
          </cell>
          <cell r="C38" t="str">
            <v>arroz secano manual</v>
          </cell>
        </row>
        <row r="39">
          <cell r="A39" t="str">
            <v>agricola</v>
          </cell>
          <cell r="B39" t="str">
            <v>arroz_secano_mecanizado</v>
          </cell>
          <cell r="C39" t="str">
            <v>arroz secano mecanizado</v>
          </cell>
        </row>
        <row r="40">
          <cell r="A40" t="str">
            <v>agricola</v>
          </cell>
          <cell r="B40" t="str">
            <v>arveja</v>
          </cell>
          <cell r="C40" t="str">
            <v>arveja</v>
          </cell>
        </row>
        <row r="41">
          <cell r="A41" t="str">
            <v>agricola</v>
          </cell>
          <cell r="B41" t="str">
            <v>asai</v>
          </cell>
          <cell r="C41" t="str">
            <v>asaí</v>
          </cell>
        </row>
        <row r="42">
          <cell r="A42" t="str">
            <v>agricola</v>
          </cell>
          <cell r="B42" t="str">
            <v>asai_cacao</v>
          </cell>
          <cell r="C42" t="str">
            <v>asaí en asocio con cacao</v>
          </cell>
        </row>
        <row r="43">
          <cell r="A43" t="str">
            <v>agricola</v>
          </cell>
          <cell r="B43" t="str">
            <v>asai_platano</v>
          </cell>
          <cell r="C43" t="str">
            <v>asaí en asocio con plátano</v>
          </cell>
        </row>
        <row r="44">
          <cell r="A44" t="str">
            <v>agricola</v>
          </cell>
          <cell r="B44" t="str">
            <v>avena</v>
          </cell>
          <cell r="C44" t="str">
            <v>avena</v>
          </cell>
        </row>
        <row r="45">
          <cell r="A45" t="str">
            <v>pecuaria</v>
          </cell>
          <cell r="B45" t="str">
            <v>avicultura_cria_pollitas</v>
          </cell>
          <cell r="C45" t="str">
            <v>avicultura cría de pollitas</v>
          </cell>
        </row>
        <row r="46">
          <cell r="A46" t="str">
            <v>pecuaria</v>
          </cell>
          <cell r="B46" t="str">
            <v>avicultura_engorde</v>
          </cell>
          <cell r="C46" t="str">
            <v>avicultura de engorde</v>
          </cell>
        </row>
        <row r="47">
          <cell r="A47" t="str">
            <v>pecuaria</v>
          </cell>
          <cell r="B47" t="str">
            <v>avicultura_postura</v>
          </cell>
          <cell r="C47" t="str">
            <v>avicultura de postura</v>
          </cell>
        </row>
        <row r="48">
          <cell r="A48" t="str">
            <v>agricola</v>
          </cell>
          <cell r="B48" t="str">
            <v>badea</v>
          </cell>
          <cell r="C48" t="str">
            <v>badea</v>
          </cell>
        </row>
        <row r="49">
          <cell r="A49" t="str">
            <v>agricola</v>
          </cell>
          <cell r="B49" t="str">
            <v>banano</v>
          </cell>
          <cell r="C49" t="str">
            <v>banano</v>
          </cell>
        </row>
        <row r="50">
          <cell r="A50" t="str">
            <v>agricola</v>
          </cell>
          <cell r="B50" t="str">
            <v>banano_bocadillo</v>
          </cell>
          <cell r="C50" t="str">
            <v>banano bocadillo</v>
          </cell>
        </row>
        <row r="51">
          <cell r="A51" t="str">
            <v>agricola</v>
          </cell>
          <cell r="B51" t="str">
            <v>batata</v>
          </cell>
          <cell r="C51" t="str">
            <v>batata</v>
          </cell>
        </row>
        <row r="52">
          <cell r="A52" t="str">
            <v>agricola</v>
          </cell>
          <cell r="B52" t="str">
            <v>berenjena</v>
          </cell>
          <cell r="C52" t="str">
            <v>berenjena</v>
          </cell>
        </row>
        <row r="53">
          <cell r="A53" t="str">
            <v>agricola</v>
          </cell>
          <cell r="B53" t="str">
            <v>bijao</v>
          </cell>
          <cell r="C53" t="str">
            <v>bijao</v>
          </cell>
        </row>
        <row r="54">
          <cell r="A54" t="str">
            <v>agricola</v>
          </cell>
          <cell r="B54" t="str">
            <v>bore</v>
          </cell>
          <cell r="C54" t="str">
            <v>bore</v>
          </cell>
        </row>
        <row r="55">
          <cell r="A55" t="str">
            <v>agricola</v>
          </cell>
          <cell r="B55" t="str">
            <v>borojo</v>
          </cell>
          <cell r="C55" t="str">
            <v>borojó</v>
          </cell>
        </row>
        <row r="56">
          <cell r="A56" t="str">
            <v>agricola</v>
          </cell>
          <cell r="B56" t="str">
            <v>brevo</v>
          </cell>
          <cell r="C56" t="str">
            <v>brevo</v>
          </cell>
        </row>
        <row r="57">
          <cell r="A57" t="str">
            <v>agricola</v>
          </cell>
          <cell r="B57" t="str">
            <v>brocoli</v>
          </cell>
          <cell r="C57" t="str">
            <v>brócoli</v>
          </cell>
        </row>
        <row r="58">
          <cell r="A58" t="str">
            <v>pecuaria</v>
          </cell>
          <cell r="B58" t="str">
            <v>bufalos</v>
          </cell>
          <cell r="C58" t="str">
            <v>búfalos</v>
          </cell>
        </row>
        <row r="59">
          <cell r="A59" t="str">
            <v>agricola</v>
          </cell>
          <cell r="B59" t="str">
            <v>cacao</v>
          </cell>
          <cell r="C59" t="str">
            <v>cacao</v>
          </cell>
        </row>
        <row r="60">
          <cell r="A60" t="str">
            <v>agricola</v>
          </cell>
          <cell r="B60" t="str">
            <v>cacao_aguacate</v>
          </cell>
          <cell r="C60" t="str">
            <v>cacao en asocio con aguacate</v>
          </cell>
        </row>
        <row r="61">
          <cell r="A61" t="str">
            <v>agricola</v>
          </cell>
          <cell r="B61" t="str">
            <v>cacao_banano</v>
          </cell>
          <cell r="C61" t="str">
            <v>cacao en asocio con banano</v>
          </cell>
        </row>
        <row r="62">
          <cell r="A62" t="str">
            <v>agricola</v>
          </cell>
          <cell r="B62" t="str">
            <v>cacao_banano_aguacate</v>
          </cell>
          <cell r="C62" t="str">
            <v>cacao en asocio con banano y aguacate</v>
          </cell>
        </row>
        <row r="63">
          <cell r="A63" t="str">
            <v>agricola</v>
          </cell>
          <cell r="B63" t="str">
            <v>cacao_banano_aguacate_citricos</v>
          </cell>
          <cell r="C63" t="str">
            <v>cacao en asocio con banano, aguacate y cítricos</v>
          </cell>
        </row>
        <row r="64">
          <cell r="A64" t="str">
            <v>agricola</v>
          </cell>
          <cell r="B64" t="str">
            <v>cacao_platano</v>
          </cell>
          <cell r="C64" t="str">
            <v>cacao en asocio con plátano</v>
          </cell>
        </row>
        <row r="65">
          <cell r="A65" t="str">
            <v>agricola</v>
          </cell>
          <cell r="B65" t="str">
            <v>cacao_platano_aguacate</v>
          </cell>
          <cell r="C65" t="str">
            <v>cacao en asocio con plátano y aguacate</v>
          </cell>
        </row>
        <row r="66">
          <cell r="A66" t="str">
            <v>agricola</v>
          </cell>
          <cell r="B66" t="str">
            <v>cacao_platano_aguacate_citricos</v>
          </cell>
          <cell r="C66" t="str">
            <v>cacao en asocio con plátano, aguacate y cítricos</v>
          </cell>
        </row>
        <row r="67">
          <cell r="A67" t="str">
            <v>agricola</v>
          </cell>
          <cell r="B67" t="str">
            <v>cacao_sombrio</v>
          </cell>
          <cell r="C67" t="str">
            <v>cacao sombrío</v>
          </cell>
        </row>
        <row r="68">
          <cell r="A68" t="str">
            <v>agricola</v>
          </cell>
          <cell r="B68" t="str">
            <v>cafe</v>
          </cell>
          <cell r="C68" t="str">
            <v>café</v>
          </cell>
        </row>
        <row r="69">
          <cell r="A69" t="str">
            <v>agricola</v>
          </cell>
          <cell r="B69" t="str">
            <v>cafe_aguacate</v>
          </cell>
          <cell r="C69" t="str">
            <v>café en asocio con aguacate</v>
          </cell>
        </row>
        <row r="70">
          <cell r="A70" t="str">
            <v>agricola</v>
          </cell>
          <cell r="B70" t="str">
            <v>cafe_banano</v>
          </cell>
          <cell r="C70" t="str">
            <v>café en asocio con banano</v>
          </cell>
        </row>
        <row r="71">
          <cell r="A71" t="str">
            <v>agricola</v>
          </cell>
          <cell r="B71" t="str">
            <v>cafe_banano_citricos</v>
          </cell>
          <cell r="C71" t="str">
            <v>café en asocio con banano y cítricos</v>
          </cell>
        </row>
        <row r="72">
          <cell r="A72" t="str">
            <v>agricola</v>
          </cell>
          <cell r="B72" t="str">
            <v>cafe_frijol</v>
          </cell>
          <cell r="C72" t="str">
            <v>café en asocio con frijol</v>
          </cell>
        </row>
        <row r="73">
          <cell r="A73" t="str">
            <v>agricola</v>
          </cell>
          <cell r="B73" t="str">
            <v>cafe_maiz</v>
          </cell>
          <cell r="C73" t="str">
            <v>café en asocio con maíz</v>
          </cell>
        </row>
        <row r="74">
          <cell r="A74" t="str">
            <v>agricola</v>
          </cell>
          <cell r="B74" t="str">
            <v>cafe_platano</v>
          </cell>
          <cell r="C74" t="str">
            <v>café en asocio con plátano</v>
          </cell>
        </row>
        <row r="75">
          <cell r="A75" t="str">
            <v>agricola</v>
          </cell>
          <cell r="B75" t="str">
            <v>cafe_platano_citricos</v>
          </cell>
          <cell r="C75" t="str">
            <v>café en asocio con plátano y cítricos</v>
          </cell>
        </row>
        <row r="76">
          <cell r="A76" t="str">
            <v>agricola</v>
          </cell>
          <cell r="B76" t="str">
            <v>cafe_sombrio</v>
          </cell>
          <cell r="C76" t="str">
            <v>café sombrío</v>
          </cell>
        </row>
        <row r="77">
          <cell r="A77" t="str">
            <v>agricola</v>
          </cell>
          <cell r="B77" t="str">
            <v>caimo</v>
          </cell>
          <cell r="C77" t="str">
            <v>caimo</v>
          </cell>
        </row>
        <row r="78">
          <cell r="A78" t="str">
            <v>agricola</v>
          </cell>
          <cell r="B78" t="str">
            <v>calabacin</v>
          </cell>
          <cell r="C78" t="str">
            <v>calabacín</v>
          </cell>
        </row>
        <row r="79">
          <cell r="A79" t="str">
            <v>agricola</v>
          </cell>
          <cell r="B79" t="str">
            <v>calabaza</v>
          </cell>
          <cell r="C79" t="str">
            <v>calabaza</v>
          </cell>
        </row>
        <row r="80">
          <cell r="A80" t="str">
            <v>agricola</v>
          </cell>
          <cell r="B80" t="str">
            <v>calendula</v>
          </cell>
          <cell r="C80" t="str">
            <v>caléndula</v>
          </cell>
        </row>
        <row r="81">
          <cell r="A81" t="str">
            <v>pecuaria</v>
          </cell>
          <cell r="B81" t="str">
            <v>camaron</v>
          </cell>
          <cell r="C81" t="str">
            <v>camarón</v>
          </cell>
        </row>
        <row r="82">
          <cell r="A82" t="str">
            <v>agricola</v>
          </cell>
          <cell r="B82" t="str">
            <v>cana</v>
          </cell>
          <cell r="C82" t="str">
            <v>caña</v>
          </cell>
        </row>
        <row r="83">
          <cell r="A83" t="str">
            <v>agricola</v>
          </cell>
          <cell r="B83" t="str">
            <v>cana_de_azucar</v>
          </cell>
          <cell r="C83" t="str">
            <v>caña de azúcar</v>
          </cell>
        </row>
        <row r="84">
          <cell r="A84" t="str">
            <v>agricola</v>
          </cell>
          <cell r="B84" t="str">
            <v>cana_flecha</v>
          </cell>
          <cell r="C84" t="str">
            <v>caña flecha</v>
          </cell>
        </row>
        <row r="85">
          <cell r="A85" t="str">
            <v>agricola</v>
          </cell>
          <cell r="B85" t="str">
            <v>cana_miel</v>
          </cell>
          <cell r="C85" t="str">
            <v>caña miel</v>
          </cell>
        </row>
        <row r="86">
          <cell r="A86" t="str">
            <v>agricola</v>
          </cell>
          <cell r="B86" t="str">
            <v>cana_panelera</v>
          </cell>
          <cell r="C86" t="str">
            <v>caña panelera</v>
          </cell>
        </row>
        <row r="87">
          <cell r="A87" t="str">
            <v>pecuaria</v>
          </cell>
          <cell r="B87" t="str">
            <v>caprinos_carne</v>
          </cell>
          <cell r="C87" t="str">
            <v>caprinos de carne</v>
          </cell>
        </row>
        <row r="88">
          <cell r="A88" t="str">
            <v>pecuaria</v>
          </cell>
          <cell r="B88" t="str">
            <v>caprinos_leche</v>
          </cell>
          <cell r="C88" t="str">
            <v>caprinos de leche</v>
          </cell>
        </row>
        <row r="89">
          <cell r="A89" t="str">
            <v>pecuaria</v>
          </cell>
          <cell r="B89" t="str">
            <v>caprinos_dp</v>
          </cell>
          <cell r="C89" t="str">
            <v>caprinos doble propósito</v>
          </cell>
        </row>
        <row r="90">
          <cell r="A90" t="str">
            <v>agricola</v>
          </cell>
          <cell r="B90" t="str">
            <v>carambolo</v>
          </cell>
          <cell r="C90" t="str">
            <v>carambolo</v>
          </cell>
        </row>
        <row r="91">
          <cell r="A91" t="str">
            <v>agricola</v>
          </cell>
          <cell r="B91" t="str">
            <v>cardamomo</v>
          </cell>
          <cell r="C91" t="str">
            <v>cardamomo</v>
          </cell>
        </row>
        <row r="92">
          <cell r="A92" t="str">
            <v>agricola</v>
          </cell>
          <cell r="B92" t="str">
            <v>caucho</v>
          </cell>
          <cell r="C92" t="str">
            <v>caucho</v>
          </cell>
        </row>
        <row r="93">
          <cell r="A93" t="str">
            <v>agricola</v>
          </cell>
          <cell r="B93" t="str">
            <v>cebada</v>
          </cell>
          <cell r="C93" t="str">
            <v>cebada</v>
          </cell>
        </row>
        <row r="94">
          <cell r="A94" t="str">
            <v>agricola</v>
          </cell>
          <cell r="B94" t="str">
            <v>cebolla_bulbo</v>
          </cell>
          <cell r="C94" t="str">
            <v>cebolla bulbo</v>
          </cell>
        </row>
        <row r="95">
          <cell r="A95" t="str">
            <v>agricola</v>
          </cell>
          <cell r="B95" t="str">
            <v>cebolla_junca</v>
          </cell>
          <cell r="C95" t="str">
            <v>cebolla junca</v>
          </cell>
        </row>
        <row r="96">
          <cell r="A96" t="str">
            <v>agricola</v>
          </cell>
          <cell r="B96" t="str">
            <v>cebolla_rama</v>
          </cell>
          <cell r="C96" t="str">
            <v>cebolla de rama</v>
          </cell>
        </row>
        <row r="97">
          <cell r="A97" t="str">
            <v>agricola</v>
          </cell>
          <cell r="B97" t="str">
            <v>chamba</v>
          </cell>
          <cell r="C97" t="str">
            <v>chamba</v>
          </cell>
        </row>
        <row r="98">
          <cell r="A98" t="str">
            <v>agricola</v>
          </cell>
          <cell r="B98" t="str">
            <v>chirimoya</v>
          </cell>
          <cell r="C98" t="str">
            <v>chirimoya</v>
          </cell>
        </row>
        <row r="99">
          <cell r="A99" t="str">
            <v>agricola</v>
          </cell>
          <cell r="B99" t="str">
            <v>cholupa</v>
          </cell>
          <cell r="C99" t="str">
            <v>cholupa</v>
          </cell>
        </row>
        <row r="100">
          <cell r="A100" t="str">
            <v>agricola</v>
          </cell>
          <cell r="B100" t="str">
            <v>chontaduro</v>
          </cell>
          <cell r="C100" t="str">
            <v>chontaduro</v>
          </cell>
        </row>
        <row r="101">
          <cell r="A101" t="str">
            <v>agricola</v>
          </cell>
          <cell r="B101" t="str">
            <v>cidra_poncil</v>
          </cell>
          <cell r="C101" t="str">
            <v>cidra poncil</v>
          </cell>
        </row>
        <row r="102">
          <cell r="A102" t="str">
            <v>agricola</v>
          </cell>
          <cell r="B102" t="str">
            <v>cilantro</v>
          </cell>
          <cell r="C102" t="str">
            <v>cilantro</v>
          </cell>
        </row>
        <row r="103">
          <cell r="A103" t="str">
            <v>agricola</v>
          </cell>
          <cell r="B103" t="str">
            <v>cilantro_cimarron</v>
          </cell>
          <cell r="C103" t="str">
            <v>cilantro cimarrón</v>
          </cell>
        </row>
        <row r="104">
          <cell r="A104" t="str">
            <v>agricola</v>
          </cell>
          <cell r="B104" t="str">
            <v>ciruela</v>
          </cell>
          <cell r="C104" t="str">
            <v>ciruela</v>
          </cell>
        </row>
        <row r="105">
          <cell r="A105" t="str">
            <v>agricola</v>
          </cell>
          <cell r="B105" t="str">
            <v>ciruela_castilla</v>
          </cell>
          <cell r="C105" t="str">
            <v>ciruela castilla</v>
          </cell>
        </row>
        <row r="106">
          <cell r="A106" t="str">
            <v>agricola</v>
          </cell>
          <cell r="B106" t="str">
            <v>ciruela_costena</v>
          </cell>
          <cell r="C106" t="str">
            <v>ciruela costeña</v>
          </cell>
        </row>
        <row r="107">
          <cell r="A107" t="str">
            <v>agricola</v>
          </cell>
          <cell r="B107" t="str">
            <v>citricos</v>
          </cell>
          <cell r="C107" t="str">
            <v>cítricos</v>
          </cell>
        </row>
        <row r="108">
          <cell r="A108" t="str">
            <v>agricola</v>
          </cell>
          <cell r="B108" t="str">
            <v>coco</v>
          </cell>
          <cell r="C108" t="str">
            <v>coco</v>
          </cell>
        </row>
        <row r="109">
          <cell r="A109" t="str">
            <v>pecuaria</v>
          </cell>
          <cell r="B109" t="str">
            <v>codornices</v>
          </cell>
          <cell r="C109" t="str">
            <v>codornices</v>
          </cell>
        </row>
        <row r="110">
          <cell r="A110" t="str">
            <v>agricola</v>
          </cell>
          <cell r="B110" t="str">
            <v>col</v>
          </cell>
          <cell r="C110" t="str">
            <v>col</v>
          </cell>
        </row>
        <row r="111">
          <cell r="A111" t="str">
            <v>agricola</v>
          </cell>
          <cell r="B111" t="str">
            <v>coliflor</v>
          </cell>
          <cell r="C111" t="str">
            <v>coliflor</v>
          </cell>
        </row>
        <row r="112">
          <cell r="A112" t="str">
            <v>agricola</v>
          </cell>
          <cell r="B112" t="str">
            <v>copoazu</v>
          </cell>
          <cell r="C112" t="str">
            <v>copoazú</v>
          </cell>
        </row>
        <row r="113">
          <cell r="A113" t="str">
            <v>agricola</v>
          </cell>
          <cell r="B113" t="str">
            <v>corozo</v>
          </cell>
          <cell r="C113" t="str">
            <v>corozo</v>
          </cell>
        </row>
        <row r="114">
          <cell r="A114" t="str">
            <v>agricola</v>
          </cell>
          <cell r="B114" t="str">
            <v>cubios</v>
          </cell>
          <cell r="C114" t="str">
            <v>cubios</v>
          </cell>
        </row>
        <row r="115">
          <cell r="A115" t="str">
            <v>pecuaria</v>
          </cell>
          <cell r="B115" t="str">
            <v>cunicultura</v>
          </cell>
          <cell r="C115" t="str">
            <v>cunicultura</v>
          </cell>
        </row>
        <row r="116">
          <cell r="A116" t="str">
            <v>agricola</v>
          </cell>
          <cell r="B116" t="str">
            <v>curcuma</v>
          </cell>
          <cell r="C116" t="str">
            <v>cúrcuma</v>
          </cell>
        </row>
        <row r="117">
          <cell r="A117" t="str">
            <v>agricola</v>
          </cell>
          <cell r="B117" t="str">
            <v>curuba</v>
          </cell>
          <cell r="C117" t="str">
            <v>curuba</v>
          </cell>
        </row>
        <row r="118">
          <cell r="A118" t="str">
            <v>pecuaria</v>
          </cell>
          <cell r="B118" t="str">
            <v>cuyicultura</v>
          </cell>
          <cell r="C118" t="str">
            <v>cuyicultura</v>
          </cell>
        </row>
        <row r="119">
          <cell r="A119" t="str">
            <v>agricola</v>
          </cell>
          <cell r="B119" t="str">
            <v>datil</v>
          </cell>
          <cell r="C119" t="str">
            <v>dátil</v>
          </cell>
        </row>
        <row r="120">
          <cell r="A120" t="str">
            <v>agricola</v>
          </cell>
          <cell r="B120" t="str">
            <v>durazno</v>
          </cell>
          <cell r="C120" t="str">
            <v>durazno</v>
          </cell>
        </row>
        <row r="121">
          <cell r="A121" t="str">
            <v>agricola</v>
          </cell>
          <cell r="B121" t="str">
            <v>esparrago</v>
          </cell>
          <cell r="C121" t="str">
            <v>espárrago</v>
          </cell>
        </row>
        <row r="122">
          <cell r="A122" t="str">
            <v>agricola</v>
          </cell>
          <cell r="B122" t="str">
            <v>espinaca</v>
          </cell>
          <cell r="C122" t="str">
            <v>espinaca</v>
          </cell>
        </row>
        <row r="123">
          <cell r="A123" t="str">
            <v>agricola</v>
          </cell>
          <cell r="B123" t="str">
            <v>estevia</v>
          </cell>
          <cell r="C123" t="str">
            <v>estevia</v>
          </cell>
        </row>
        <row r="124">
          <cell r="A124" t="str">
            <v>agricola</v>
          </cell>
          <cell r="B124" t="str">
            <v>feijoa</v>
          </cell>
          <cell r="C124" t="str">
            <v>feijoa</v>
          </cell>
        </row>
        <row r="125">
          <cell r="A125" t="str">
            <v>agricola</v>
          </cell>
          <cell r="B125" t="str">
            <v>fique</v>
          </cell>
          <cell r="C125" t="str">
            <v>fique</v>
          </cell>
        </row>
        <row r="126">
          <cell r="A126" t="str">
            <v>agricola</v>
          </cell>
          <cell r="B126" t="str">
            <v>frambuesa</v>
          </cell>
          <cell r="C126" t="str">
            <v>frambuesa</v>
          </cell>
        </row>
        <row r="127">
          <cell r="A127" t="str">
            <v>agricola</v>
          </cell>
          <cell r="B127" t="str">
            <v>fresa</v>
          </cell>
          <cell r="C127" t="str">
            <v>fresa</v>
          </cell>
        </row>
        <row r="128">
          <cell r="A128" t="str">
            <v>agricola</v>
          </cell>
          <cell r="B128" t="str">
            <v>frijol</v>
          </cell>
          <cell r="C128" t="str">
            <v>frijol</v>
          </cell>
        </row>
        <row r="129">
          <cell r="A129" t="str">
            <v>agricola</v>
          </cell>
          <cell r="B129" t="str">
            <v>frijol_arbustivo</v>
          </cell>
          <cell r="C129" t="str">
            <v>frijol arbustivo</v>
          </cell>
        </row>
        <row r="130">
          <cell r="A130" t="str">
            <v>agricola</v>
          </cell>
          <cell r="B130" t="str">
            <v>frijol_cabeza_negra</v>
          </cell>
          <cell r="C130" t="str">
            <v>frijol cabeza negra</v>
          </cell>
        </row>
        <row r="131">
          <cell r="A131" t="str">
            <v>agricola</v>
          </cell>
          <cell r="B131" t="str">
            <v>frijol_calima</v>
          </cell>
          <cell r="C131" t="str">
            <v>frijol calima</v>
          </cell>
        </row>
        <row r="132">
          <cell r="A132" t="str">
            <v>agricola</v>
          </cell>
          <cell r="B132" t="str">
            <v>frijol_caraota</v>
          </cell>
          <cell r="C132" t="str">
            <v>frijol caraota</v>
          </cell>
        </row>
        <row r="133">
          <cell r="A133" t="str">
            <v>agricola</v>
          </cell>
          <cell r="B133" t="str">
            <v>frijol_cargamanto</v>
          </cell>
          <cell r="C133" t="str">
            <v>frijol cargamanto</v>
          </cell>
        </row>
        <row r="134">
          <cell r="A134" t="str">
            <v>agricola</v>
          </cell>
          <cell r="B134" t="str">
            <v>frijol_caupi</v>
          </cell>
          <cell r="C134" t="str">
            <v>frijol caupí</v>
          </cell>
        </row>
        <row r="135">
          <cell r="A135" t="str">
            <v>agricola</v>
          </cell>
          <cell r="B135" t="str">
            <v>frijol_rosado</v>
          </cell>
          <cell r="C135" t="str">
            <v>frijol rosado</v>
          </cell>
        </row>
        <row r="136">
          <cell r="A136" t="str">
            <v>agricola</v>
          </cell>
          <cell r="B136" t="str">
            <v>frijol_voluble</v>
          </cell>
          <cell r="C136" t="str">
            <v>frijol voluble</v>
          </cell>
        </row>
        <row r="137">
          <cell r="A137" t="str">
            <v>agricola</v>
          </cell>
          <cell r="B137" t="str">
            <v>frijol_zaragoza</v>
          </cell>
          <cell r="C137" t="str">
            <v>frijol zaragoza</v>
          </cell>
        </row>
        <row r="138">
          <cell r="A138" t="str">
            <v>pecuaria</v>
          </cell>
          <cell r="B138" t="str">
            <v>ganaderia_ceba</v>
          </cell>
          <cell r="C138" t="str">
            <v>ganadería de ceba</v>
          </cell>
        </row>
        <row r="139">
          <cell r="A139" t="str">
            <v>pecuaria</v>
          </cell>
          <cell r="B139" t="str">
            <v>ganaderia_cria</v>
          </cell>
          <cell r="C139" t="str">
            <v>ganadería de cría</v>
          </cell>
        </row>
        <row r="140">
          <cell r="A140" t="str">
            <v>pecuaria</v>
          </cell>
          <cell r="B140" t="str">
            <v>ganaderia_doble_proposito</v>
          </cell>
          <cell r="C140" t="str">
            <v>ganadería doble propósito</v>
          </cell>
        </row>
        <row r="141">
          <cell r="A141" t="str">
            <v>pecuaria</v>
          </cell>
          <cell r="B141" t="str">
            <v>ganaderia_leche</v>
          </cell>
          <cell r="C141" t="str">
            <v>ganadería de leche</v>
          </cell>
        </row>
        <row r="142">
          <cell r="A142" t="str">
            <v>agricola</v>
          </cell>
          <cell r="B142" t="str">
            <v>garbanzo</v>
          </cell>
          <cell r="C142" t="str">
            <v>garbanzo</v>
          </cell>
        </row>
        <row r="143">
          <cell r="A143" t="str">
            <v>agricola</v>
          </cell>
          <cell r="B143" t="str">
            <v>girasol</v>
          </cell>
          <cell r="C143" t="str">
            <v>girasol</v>
          </cell>
        </row>
        <row r="144">
          <cell r="A144" t="str">
            <v>agricola</v>
          </cell>
          <cell r="B144" t="str">
            <v>granadilla</v>
          </cell>
          <cell r="C144" t="str">
            <v>granadilla</v>
          </cell>
        </row>
        <row r="145">
          <cell r="A145" t="str">
            <v>agricola</v>
          </cell>
          <cell r="B145" t="str">
            <v>guama</v>
          </cell>
          <cell r="C145" t="str">
            <v>guama</v>
          </cell>
        </row>
        <row r="146">
          <cell r="A146" t="str">
            <v>agricola</v>
          </cell>
          <cell r="B146" t="str">
            <v>guanabana</v>
          </cell>
          <cell r="C146" t="str">
            <v>guanábana</v>
          </cell>
        </row>
        <row r="147">
          <cell r="A147" t="str">
            <v>agricola</v>
          </cell>
          <cell r="B147" t="str">
            <v>guandul</v>
          </cell>
          <cell r="C147" t="str">
            <v>guandul</v>
          </cell>
        </row>
        <row r="148">
          <cell r="A148" t="str">
            <v>agricola</v>
          </cell>
          <cell r="B148" t="str">
            <v>guatila</v>
          </cell>
          <cell r="C148" t="str">
            <v>guatila</v>
          </cell>
        </row>
        <row r="149">
          <cell r="A149" t="str">
            <v>agricola</v>
          </cell>
          <cell r="B149" t="str">
            <v>guayaba</v>
          </cell>
          <cell r="C149" t="str">
            <v>guayaba</v>
          </cell>
        </row>
        <row r="150">
          <cell r="A150" t="str">
            <v>agricola</v>
          </cell>
          <cell r="B150" t="str">
            <v>guayaba_agria</v>
          </cell>
          <cell r="C150" t="str">
            <v>guayaba agria</v>
          </cell>
        </row>
        <row r="151">
          <cell r="A151" t="str">
            <v>agricola</v>
          </cell>
          <cell r="B151" t="str">
            <v>gulupa</v>
          </cell>
          <cell r="C151" t="str">
            <v>gulupa</v>
          </cell>
        </row>
        <row r="152">
          <cell r="A152" t="str">
            <v>agricola</v>
          </cell>
          <cell r="B152" t="str">
            <v>haba</v>
          </cell>
          <cell r="C152" t="str">
            <v>haba</v>
          </cell>
        </row>
        <row r="153">
          <cell r="A153" t="str">
            <v>agricola</v>
          </cell>
          <cell r="B153" t="str">
            <v>habichuela</v>
          </cell>
          <cell r="C153" t="str">
            <v>habichuela</v>
          </cell>
        </row>
        <row r="154">
          <cell r="A154" t="str">
            <v>agricola</v>
          </cell>
          <cell r="B154" t="str">
            <v>hibias</v>
          </cell>
          <cell r="C154" t="str">
            <v>hibias</v>
          </cell>
        </row>
        <row r="155">
          <cell r="A155" t="str">
            <v>agricola</v>
          </cell>
          <cell r="B155" t="str">
            <v>hierbabuena</v>
          </cell>
          <cell r="C155" t="str">
            <v>hierbabuena</v>
          </cell>
        </row>
        <row r="156">
          <cell r="A156" t="str">
            <v>agricola</v>
          </cell>
          <cell r="B156" t="str">
            <v>higo</v>
          </cell>
          <cell r="C156" t="str">
            <v>higo</v>
          </cell>
        </row>
        <row r="157">
          <cell r="A157" t="str">
            <v>agricola</v>
          </cell>
          <cell r="B157" t="str">
            <v>higuerilla</v>
          </cell>
          <cell r="C157" t="str">
            <v>higuerilla</v>
          </cell>
        </row>
        <row r="158">
          <cell r="A158" t="str">
            <v>agricola</v>
          </cell>
          <cell r="B158" t="str">
            <v>hortalizas</v>
          </cell>
          <cell r="C158" t="str">
            <v>hortalizas</v>
          </cell>
        </row>
        <row r="159">
          <cell r="A159" t="str">
            <v>agricola</v>
          </cell>
          <cell r="B159" t="str">
            <v>hortensias</v>
          </cell>
          <cell r="C159" t="str">
            <v>hortensias</v>
          </cell>
        </row>
        <row r="160">
          <cell r="A160" t="str">
            <v>agricola</v>
          </cell>
          <cell r="B160" t="str">
            <v>iraca</v>
          </cell>
          <cell r="C160" t="str">
            <v>iraca</v>
          </cell>
        </row>
        <row r="161">
          <cell r="A161" t="str">
            <v>agricola</v>
          </cell>
          <cell r="B161" t="str">
            <v>jengibre</v>
          </cell>
          <cell r="C161" t="str">
            <v>jengibre</v>
          </cell>
        </row>
        <row r="162">
          <cell r="A162" t="str">
            <v>agricola</v>
          </cell>
          <cell r="B162" t="str">
            <v>laurel</v>
          </cell>
          <cell r="C162" t="str">
            <v>laurel</v>
          </cell>
        </row>
        <row r="163">
          <cell r="A163" t="str">
            <v>agricola</v>
          </cell>
          <cell r="B163" t="str">
            <v>lechuga</v>
          </cell>
          <cell r="C163" t="str">
            <v>lechuga</v>
          </cell>
        </row>
        <row r="164">
          <cell r="A164" t="str">
            <v>agricola</v>
          </cell>
          <cell r="B164" t="str">
            <v>lechuga_hidroponica</v>
          </cell>
          <cell r="C164" t="str">
            <v>lechuga hidropónica</v>
          </cell>
        </row>
        <row r="165">
          <cell r="A165" t="str">
            <v>agricola</v>
          </cell>
          <cell r="B165" t="str">
            <v>lima</v>
          </cell>
          <cell r="C165" t="str">
            <v>lima</v>
          </cell>
        </row>
        <row r="166">
          <cell r="A166" t="str">
            <v>agricola</v>
          </cell>
          <cell r="B166" t="str">
            <v>limon</v>
          </cell>
          <cell r="C166" t="str">
            <v>limón</v>
          </cell>
        </row>
        <row r="167">
          <cell r="A167" t="str">
            <v>agricola</v>
          </cell>
          <cell r="B167" t="str">
            <v>limon_criollo</v>
          </cell>
          <cell r="C167" t="str">
            <v>limón criollo</v>
          </cell>
        </row>
        <row r="168">
          <cell r="A168" t="str">
            <v>agricola</v>
          </cell>
          <cell r="B168" t="str">
            <v>limon_mandarino</v>
          </cell>
          <cell r="C168" t="str">
            <v>limón mandarino</v>
          </cell>
        </row>
        <row r="169">
          <cell r="A169" t="str">
            <v>agricola</v>
          </cell>
          <cell r="B169" t="str">
            <v>limon_tahiti</v>
          </cell>
          <cell r="C169" t="str">
            <v>limón tahití</v>
          </cell>
        </row>
        <row r="170">
          <cell r="A170" t="str">
            <v>agricola</v>
          </cell>
          <cell r="B170" t="str">
            <v>limonaria</v>
          </cell>
          <cell r="C170" t="str">
            <v>limonaria</v>
          </cell>
        </row>
        <row r="171">
          <cell r="A171" t="str">
            <v>agricola</v>
          </cell>
          <cell r="B171" t="str">
            <v>lulo</v>
          </cell>
          <cell r="C171" t="str">
            <v>lulo</v>
          </cell>
        </row>
        <row r="172">
          <cell r="A172" t="str">
            <v>agricola</v>
          </cell>
          <cell r="B172" t="str">
            <v>macadamia</v>
          </cell>
          <cell r="C172" t="str">
            <v>macadamia</v>
          </cell>
        </row>
        <row r="173">
          <cell r="A173" t="str">
            <v>agricola</v>
          </cell>
          <cell r="B173" t="str">
            <v>maiz</v>
          </cell>
          <cell r="C173" t="str">
            <v>maíz</v>
          </cell>
        </row>
        <row r="174">
          <cell r="A174" t="str">
            <v>agricola</v>
          </cell>
          <cell r="B174" t="str">
            <v>maiz_amarillo</v>
          </cell>
          <cell r="C174" t="str">
            <v>maíz amarillo</v>
          </cell>
        </row>
        <row r="175">
          <cell r="A175" t="str">
            <v>agricola</v>
          </cell>
          <cell r="B175" t="str">
            <v>maiz_amarillo_tecnificado</v>
          </cell>
          <cell r="C175" t="str">
            <v>maíz amarillo tecnificado</v>
          </cell>
        </row>
        <row r="176">
          <cell r="A176" t="str">
            <v>agricola</v>
          </cell>
          <cell r="B176" t="str">
            <v>maiz_amarillo_tradicional</v>
          </cell>
          <cell r="C176" t="str">
            <v>maíz amarillo tradicional</v>
          </cell>
        </row>
        <row r="177">
          <cell r="A177" t="str">
            <v>agricola</v>
          </cell>
          <cell r="B177" t="str">
            <v>maiz_amarillo_tradicional_1</v>
          </cell>
          <cell r="C177" t="str">
            <v>maíz amarillo tradicional 1</v>
          </cell>
        </row>
        <row r="178">
          <cell r="A178" t="str">
            <v>agricola</v>
          </cell>
          <cell r="B178" t="str">
            <v>maiz_blanco</v>
          </cell>
          <cell r="C178" t="str">
            <v>maíz blanco</v>
          </cell>
        </row>
        <row r="179">
          <cell r="A179" t="str">
            <v>agricola</v>
          </cell>
          <cell r="B179" t="str">
            <v>maiz_blanco_tecnificado</v>
          </cell>
          <cell r="C179" t="str">
            <v>maíz blanco tecnificado</v>
          </cell>
        </row>
        <row r="180">
          <cell r="A180" t="str">
            <v>agricola</v>
          </cell>
          <cell r="B180" t="str">
            <v>maiz_blanco_tradicional</v>
          </cell>
          <cell r="C180" t="str">
            <v>maíz blanco tradicional</v>
          </cell>
        </row>
        <row r="181">
          <cell r="A181" t="str">
            <v>agricola</v>
          </cell>
          <cell r="B181" t="str">
            <v>maiz_frijol</v>
          </cell>
          <cell r="C181" t="str">
            <v>maíz en asocio con frijol</v>
          </cell>
        </row>
        <row r="182">
          <cell r="A182" t="str">
            <v>agricola</v>
          </cell>
          <cell r="B182" t="str">
            <v>maiz_puya</v>
          </cell>
          <cell r="C182" t="str">
            <v>maíz puya</v>
          </cell>
        </row>
        <row r="183">
          <cell r="A183" t="str">
            <v>agricola</v>
          </cell>
          <cell r="B183" t="str">
            <v>maiz_tecnificado</v>
          </cell>
          <cell r="C183" t="str">
            <v>maíz tecnificado</v>
          </cell>
        </row>
        <row r="184">
          <cell r="A184" t="str">
            <v>agricola</v>
          </cell>
          <cell r="B184" t="str">
            <v>maiz_tradicional</v>
          </cell>
          <cell r="C184" t="str">
            <v>maíz tradicional</v>
          </cell>
        </row>
        <row r="185">
          <cell r="A185" t="str">
            <v>agricola</v>
          </cell>
          <cell r="B185" t="str">
            <v>malanga</v>
          </cell>
          <cell r="C185" t="str">
            <v>malanga</v>
          </cell>
        </row>
        <row r="186">
          <cell r="A186" t="str">
            <v>agricola</v>
          </cell>
          <cell r="B186" t="str">
            <v>mamey</v>
          </cell>
          <cell r="C186" t="str">
            <v>mamey</v>
          </cell>
        </row>
        <row r="187">
          <cell r="A187" t="str">
            <v>agricola</v>
          </cell>
          <cell r="B187" t="str">
            <v>mamoncillo</v>
          </cell>
          <cell r="C187" t="str">
            <v>mamoncillo</v>
          </cell>
        </row>
        <row r="188">
          <cell r="A188" t="str">
            <v>agricola</v>
          </cell>
          <cell r="B188" t="str">
            <v>mandarina</v>
          </cell>
          <cell r="C188" t="str">
            <v>mandarina</v>
          </cell>
        </row>
        <row r="189">
          <cell r="A189" t="str">
            <v>agricola</v>
          </cell>
          <cell r="B189" t="str">
            <v>mandarina_arrayana</v>
          </cell>
          <cell r="C189" t="str">
            <v>mandarina arrayana</v>
          </cell>
        </row>
        <row r="190">
          <cell r="A190" t="str">
            <v>agricola</v>
          </cell>
          <cell r="B190" t="str">
            <v>mandarina_oneco</v>
          </cell>
          <cell r="C190" t="str">
            <v>mandarina oneco</v>
          </cell>
        </row>
        <row r="191">
          <cell r="A191" t="str">
            <v>agricola</v>
          </cell>
          <cell r="B191" t="str">
            <v>mango</v>
          </cell>
          <cell r="C191" t="str">
            <v>mango</v>
          </cell>
        </row>
        <row r="192">
          <cell r="A192" t="str">
            <v>agricola</v>
          </cell>
          <cell r="B192" t="str">
            <v>mango_azucar</v>
          </cell>
          <cell r="C192" t="str">
            <v>mango de azúcar</v>
          </cell>
        </row>
        <row r="193">
          <cell r="A193" t="str">
            <v>agricola</v>
          </cell>
          <cell r="B193" t="str">
            <v>mango_citricos</v>
          </cell>
          <cell r="C193" t="str">
            <v>mango en asocio con cítricos</v>
          </cell>
        </row>
        <row r="194">
          <cell r="A194" t="str">
            <v>agricola</v>
          </cell>
          <cell r="B194" t="str">
            <v>mango_criollo</v>
          </cell>
          <cell r="C194" t="str">
            <v>mango criollo</v>
          </cell>
        </row>
        <row r="195">
          <cell r="A195" t="str">
            <v>agricola</v>
          </cell>
          <cell r="B195" t="str">
            <v>mango_fairchild</v>
          </cell>
          <cell r="C195" t="str">
            <v>mango fairchild</v>
          </cell>
        </row>
        <row r="196">
          <cell r="A196" t="str">
            <v>agricola</v>
          </cell>
          <cell r="B196" t="str">
            <v>mango_hilacha</v>
          </cell>
          <cell r="C196" t="str">
            <v>mango hilacha</v>
          </cell>
        </row>
        <row r="197">
          <cell r="A197" t="str">
            <v>agricola</v>
          </cell>
          <cell r="B197" t="str">
            <v>mango_keitt</v>
          </cell>
          <cell r="C197" t="str">
            <v>mango keitt</v>
          </cell>
        </row>
        <row r="198">
          <cell r="A198" t="str">
            <v>agricola</v>
          </cell>
          <cell r="B198" t="str">
            <v>mango_Kent</v>
          </cell>
          <cell r="C198" t="str">
            <v>mango Kent</v>
          </cell>
        </row>
        <row r="199">
          <cell r="A199" t="str">
            <v>agricola</v>
          </cell>
          <cell r="B199" t="str">
            <v>mango_tommy</v>
          </cell>
          <cell r="C199" t="str">
            <v>mango tommy</v>
          </cell>
        </row>
        <row r="200">
          <cell r="A200" t="str">
            <v>agricola</v>
          </cell>
          <cell r="B200" t="str">
            <v>mangostino</v>
          </cell>
          <cell r="C200" t="str">
            <v>mangostino</v>
          </cell>
        </row>
        <row r="201">
          <cell r="A201" t="str">
            <v>agricola</v>
          </cell>
          <cell r="B201" t="str">
            <v>mani</v>
          </cell>
          <cell r="C201" t="str">
            <v>maní</v>
          </cell>
        </row>
        <row r="202">
          <cell r="A202" t="str">
            <v>agricola</v>
          </cell>
          <cell r="B202" t="str">
            <v>manzana</v>
          </cell>
          <cell r="C202" t="str">
            <v>manzana</v>
          </cell>
        </row>
        <row r="203">
          <cell r="A203" t="str">
            <v>agricola</v>
          </cell>
          <cell r="B203" t="str">
            <v>manzanilla</v>
          </cell>
          <cell r="C203" t="str">
            <v>manzanilla</v>
          </cell>
        </row>
        <row r="204">
          <cell r="A204" t="str">
            <v>agricola</v>
          </cell>
          <cell r="B204" t="str">
            <v>maracuya</v>
          </cell>
          <cell r="C204" t="str">
            <v>maracuyá</v>
          </cell>
        </row>
        <row r="205">
          <cell r="A205" t="str">
            <v>agricola</v>
          </cell>
          <cell r="B205" t="str">
            <v>maranon</v>
          </cell>
          <cell r="C205" t="str">
            <v>marañón</v>
          </cell>
        </row>
        <row r="206">
          <cell r="A206" t="str">
            <v>agricola</v>
          </cell>
          <cell r="B206" t="str">
            <v>melon</v>
          </cell>
          <cell r="C206" t="str">
            <v>melón</v>
          </cell>
        </row>
        <row r="207">
          <cell r="A207" t="str">
            <v>agricola</v>
          </cell>
          <cell r="B207" t="str">
            <v>menta</v>
          </cell>
          <cell r="C207" t="str">
            <v>menta</v>
          </cell>
        </row>
        <row r="208">
          <cell r="A208" t="str">
            <v>agricola</v>
          </cell>
          <cell r="B208" t="str">
            <v>millo</v>
          </cell>
          <cell r="C208" t="str">
            <v>millo</v>
          </cell>
        </row>
        <row r="209">
          <cell r="A209" t="str">
            <v>agricola</v>
          </cell>
          <cell r="B209" t="str">
            <v>mora</v>
          </cell>
          <cell r="C209" t="str">
            <v>mora</v>
          </cell>
        </row>
        <row r="210">
          <cell r="A210" t="str">
            <v>agricola</v>
          </cell>
          <cell r="B210" t="str">
            <v>morera</v>
          </cell>
          <cell r="C210" t="str">
            <v>morera</v>
          </cell>
        </row>
        <row r="211">
          <cell r="A211" t="str">
            <v>agricola</v>
          </cell>
          <cell r="B211" t="str">
            <v>moringa</v>
          </cell>
          <cell r="C211" t="str">
            <v>moringa</v>
          </cell>
        </row>
        <row r="212">
          <cell r="A212" t="str">
            <v>agricola</v>
          </cell>
          <cell r="B212" t="str">
            <v>nabo</v>
          </cell>
          <cell r="C212" t="str">
            <v>nabo</v>
          </cell>
        </row>
        <row r="213">
          <cell r="A213" t="str">
            <v>agricola</v>
          </cell>
          <cell r="B213" t="str">
            <v>name</v>
          </cell>
          <cell r="C213" t="str">
            <v>ñame</v>
          </cell>
        </row>
        <row r="214">
          <cell r="A214" t="str">
            <v>agricola</v>
          </cell>
          <cell r="B214" t="str">
            <v>name_diamante</v>
          </cell>
          <cell r="C214" t="str">
            <v>ñame diamante</v>
          </cell>
        </row>
        <row r="215">
          <cell r="A215" t="str">
            <v>agricola</v>
          </cell>
          <cell r="B215" t="str">
            <v>name_espino</v>
          </cell>
          <cell r="C215" t="str">
            <v>ñame espino</v>
          </cell>
        </row>
        <row r="216">
          <cell r="A216" t="str">
            <v>agricola</v>
          </cell>
          <cell r="B216" t="str">
            <v>name_frijol</v>
          </cell>
          <cell r="C216" t="str">
            <v>ñame en asocio con frijol</v>
          </cell>
        </row>
        <row r="217">
          <cell r="A217" t="str">
            <v>agricola</v>
          </cell>
          <cell r="B217" t="str">
            <v>name_maiz</v>
          </cell>
          <cell r="C217" t="str">
            <v>ñame en asocio con maíz</v>
          </cell>
        </row>
        <row r="218">
          <cell r="A218" t="str">
            <v>agricola</v>
          </cell>
          <cell r="B218" t="str">
            <v>name_yuca</v>
          </cell>
          <cell r="C218" t="str">
            <v>ñame en asocio con yuca</v>
          </cell>
        </row>
        <row r="219">
          <cell r="A219" t="str">
            <v>agricola</v>
          </cell>
          <cell r="B219" t="str">
            <v>naranja</v>
          </cell>
          <cell r="C219" t="str">
            <v>naranja</v>
          </cell>
        </row>
        <row r="220">
          <cell r="A220" t="str">
            <v>agricola</v>
          </cell>
          <cell r="B220" t="str">
            <v>naranja_jaffa</v>
          </cell>
          <cell r="C220" t="str">
            <v>naranja jaffa</v>
          </cell>
        </row>
        <row r="221">
          <cell r="A221" t="str">
            <v>agricola</v>
          </cell>
          <cell r="B221" t="str">
            <v>naranja_salustiana</v>
          </cell>
          <cell r="C221" t="str">
            <v>naranja salustiana</v>
          </cell>
        </row>
        <row r="222">
          <cell r="A222" t="str">
            <v>agricola</v>
          </cell>
          <cell r="B222" t="str">
            <v>naranja_tangelo</v>
          </cell>
          <cell r="C222" t="str">
            <v>naranja tangelo</v>
          </cell>
        </row>
        <row r="223">
          <cell r="A223" t="str">
            <v>agricola</v>
          </cell>
          <cell r="B223" t="str">
            <v>naranja_valencia</v>
          </cell>
          <cell r="C223" t="str">
            <v>naranja valencia</v>
          </cell>
        </row>
        <row r="224">
          <cell r="A224" t="str">
            <v>agricola</v>
          </cell>
          <cell r="B224" t="str">
            <v>naranja_washington</v>
          </cell>
          <cell r="C224" t="str">
            <v>naranja washington</v>
          </cell>
        </row>
        <row r="225">
          <cell r="A225" t="str">
            <v>agricola</v>
          </cell>
          <cell r="B225" t="str">
            <v>nispero</v>
          </cell>
          <cell r="C225" t="str">
            <v>níspero</v>
          </cell>
        </row>
        <row r="226">
          <cell r="A226" t="str">
            <v>agricola</v>
          </cell>
          <cell r="B226" t="str">
            <v>noni</v>
          </cell>
          <cell r="C226" t="str">
            <v>noni</v>
          </cell>
        </row>
        <row r="227">
          <cell r="A227" t="str">
            <v>agricola</v>
          </cell>
          <cell r="B227" t="str">
            <v>olivo</v>
          </cell>
          <cell r="C227" t="str">
            <v>olivo</v>
          </cell>
        </row>
        <row r="228">
          <cell r="A228" t="str">
            <v>agricola</v>
          </cell>
          <cell r="B228" t="str">
            <v>oregano</v>
          </cell>
          <cell r="C228" t="str">
            <v>orégano</v>
          </cell>
        </row>
        <row r="229">
          <cell r="A229" t="str">
            <v>pecuaria</v>
          </cell>
          <cell r="B229" t="str">
            <v>ovinos_carne</v>
          </cell>
          <cell r="C229" t="str">
            <v>ovinos de carne</v>
          </cell>
        </row>
        <row r="230">
          <cell r="A230" t="str">
            <v>pecuaria</v>
          </cell>
          <cell r="B230" t="str">
            <v>ovinos_leche</v>
          </cell>
          <cell r="C230" t="str">
            <v>ovinos de leche</v>
          </cell>
        </row>
        <row r="231">
          <cell r="A231" t="str">
            <v>pecuaria</v>
          </cell>
          <cell r="B231" t="str">
            <v>ovinos_doble_propósito</v>
          </cell>
          <cell r="C231" t="str">
            <v>ovinos doble propósito</v>
          </cell>
        </row>
        <row r="232">
          <cell r="A232" t="str">
            <v>pecuaria</v>
          </cell>
          <cell r="B232" t="str">
            <v>ovinos_triple_propósito</v>
          </cell>
          <cell r="C232" t="str">
            <v>ovinos triple propósito</v>
          </cell>
        </row>
        <row r="233">
          <cell r="A233" t="str">
            <v>agricola</v>
          </cell>
          <cell r="B233" t="str">
            <v>palma_aceite</v>
          </cell>
          <cell r="C233" t="str">
            <v>palma de aceite</v>
          </cell>
        </row>
        <row r="234">
          <cell r="A234" t="str">
            <v>agricola</v>
          </cell>
          <cell r="B234" t="str">
            <v>palmito</v>
          </cell>
          <cell r="C234" t="str">
            <v>palmito</v>
          </cell>
        </row>
        <row r="235">
          <cell r="A235" t="str">
            <v>agricola</v>
          </cell>
          <cell r="B235" t="str">
            <v>papa</v>
          </cell>
          <cell r="C235" t="str">
            <v>papa</v>
          </cell>
        </row>
        <row r="236">
          <cell r="A236" t="str">
            <v>agricola</v>
          </cell>
          <cell r="B236" t="str">
            <v>papa_pastusa</v>
          </cell>
          <cell r="C236" t="str">
            <v>papa pastusa</v>
          </cell>
        </row>
        <row r="237">
          <cell r="A237" t="str">
            <v>agricola</v>
          </cell>
          <cell r="B237" t="str">
            <v>papa_criolla</v>
          </cell>
          <cell r="C237" t="str">
            <v>papa criolla</v>
          </cell>
        </row>
        <row r="238">
          <cell r="A238" t="str">
            <v>agricola</v>
          </cell>
          <cell r="B238" t="str">
            <v>papaya</v>
          </cell>
          <cell r="C238" t="str">
            <v>papaya</v>
          </cell>
        </row>
        <row r="239">
          <cell r="A239" t="str">
            <v>agricola</v>
          </cell>
          <cell r="B239" t="str">
            <v>papaya_hawaiana</v>
          </cell>
          <cell r="C239" t="str">
            <v>papaya hawaiana</v>
          </cell>
        </row>
        <row r="240">
          <cell r="A240" t="str">
            <v>agricola</v>
          </cell>
          <cell r="B240" t="str">
            <v>papaya_maradol</v>
          </cell>
          <cell r="C240" t="str">
            <v>papaya maradol</v>
          </cell>
        </row>
        <row r="241">
          <cell r="A241" t="str">
            <v>agricola</v>
          </cell>
          <cell r="B241" t="str">
            <v>papaya_melona</v>
          </cell>
          <cell r="C241" t="str">
            <v>papaya melona</v>
          </cell>
        </row>
        <row r="242">
          <cell r="A242" t="str">
            <v>agricola</v>
          </cell>
          <cell r="B242" t="str">
            <v>papaya_redonda</v>
          </cell>
          <cell r="C242" t="str">
            <v>papaya redonda</v>
          </cell>
        </row>
        <row r="243">
          <cell r="A243" t="str">
            <v>agricola</v>
          </cell>
          <cell r="B243" t="str">
            <v>papayuela</v>
          </cell>
          <cell r="C243" t="str">
            <v>papayuela</v>
          </cell>
        </row>
        <row r="244">
          <cell r="A244" t="str">
            <v>agricola</v>
          </cell>
          <cell r="B244" t="str">
            <v>patilla</v>
          </cell>
          <cell r="C244" t="str">
            <v>patilla</v>
          </cell>
        </row>
        <row r="245">
          <cell r="A245" t="str">
            <v>agricola</v>
          </cell>
          <cell r="B245" t="str">
            <v>patilla_melon</v>
          </cell>
          <cell r="C245" t="str">
            <v>patilla en asocio con melón</v>
          </cell>
        </row>
        <row r="246">
          <cell r="A246" t="str">
            <v>pecuaria</v>
          </cell>
          <cell r="B246" t="str">
            <v>pavos</v>
          </cell>
          <cell r="C246" t="str">
            <v>pavos</v>
          </cell>
        </row>
        <row r="247">
          <cell r="A247" t="str">
            <v>agricola</v>
          </cell>
          <cell r="B247" t="str">
            <v>pepino_cohombro</v>
          </cell>
          <cell r="C247" t="str">
            <v>pepino cohombro</v>
          </cell>
        </row>
        <row r="248">
          <cell r="A248" t="str">
            <v>agricola</v>
          </cell>
          <cell r="B248" t="str">
            <v>pepino_guiso</v>
          </cell>
          <cell r="C248" t="str">
            <v>pepino guiso</v>
          </cell>
        </row>
        <row r="249">
          <cell r="A249" t="str">
            <v>agricola</v>
          </cell>
          <cell r="B249" t="str">
            <v>pepino_melocoton</v>
          </cell>
          <cell r="C249" t="str">
            <v xml:space="preserve">pepino melocotón </v>
          </cell>
        </row>
        <row r="250">
          <cell r="A250" t="str">
            <v>agricola</v>
          </cell>
          <cell r="B250" t="str">
            <v>pera</v>
          </cell>
          <cell r="C250" t="str">
            <v>pera</v>
          </cell>
        </row>
        <row r="251">
          <cell r="A251" t="str">
            <v>agricola</v>
          </cell>
          <cell r="B251" t="str">
            <v>perejil</v>
          </cell>
          <cell r="C251" t="str">
            <v>perejil</v>
          </cell>
        </row>
        <row r="252">
          <cell r="A252" t="str">
            <v>pecuaria</v>
          </cell>
          <cell r="B252" t="str">
            <v>piangua</v>
          </cell>
          <cell r="C252" t="str">
            <v>piangua</v>
          </cell>
        </row>
        <row r="253">
          <cell r="A253" t="str">
            <v>agricola</v>
          </cell>
          <cell r="B253" t="str">
            <v>pimenton</v>
          </cell>
          <cell r="C253" t="str">
            <v>pimentón</v>
          </cell>
        </row>
        <row r="254">
          <cell r="A254" t="str">
            <v>agricola</v>
          </cell>
          <cell r="B254" t="str">
            <v>pimienta</v>
          </cell>
          <cell r="C254" t="str">
            <v>pimienta</v>
          </cell>
        </row>
        <row r="255">
          <cell r="A255" t="str">
            <v>agricola</v>
          </cell>
          <cell r="B255" t="str">
            <v>pimientos</v>
          </cell>
          <cell r="C255" t="str">
            <v>pimientos</v>
          </cell>
        </row>
        <row r="256">
          <cell r="A256" t="str">
            <v>agricola</v>
          </cell>
          <cell r="B256" t="str">
            <v>pina</v>
          </cell>
          <cell r="C256" t="str">
            <v>piña</v>
          </cell>
        </row>
        <row r="257">
          <cell r="A257" t="str">
            <v>agricola</v>
          </cell>
          <cell r="B257" t="str">
            <v>pina_cayena</v>
          </cell>
          <cell r="C257" t="str">
            <v>piña cayena</v>
          </cell>
        </row>
        <row r="258">
          <cell r="A258" t="str">
            <v>agricola</v>
          </cell>
          <cell r="B258" t="str">
            <v>pina_gold</v>
          </cell>
          <cell r="C258" t="str">
            <v>piña gold</v>
          </cell>
        </row>
        <row r="259">
          <cell r="A259" t="str">
            <v>agricola</v>
          </cell>
          <cell r="B259" t="str">
            <v>pina_manzana</v>
          </cell>
          <cell r="C259" t="str">
            <v>piña manzana</v>
          </cell>
        </row>
        <row r="260">
          <cell r="A260" t="str">
            <v>agricola</v>
          </cell>
          <cell r="B260" t="str">
            <v>pina_perolera</v>
          </cell>
          <cell r="C260" t="str">
            <v>piña perolera</v>
          </cell>
        </row>
        <row r="261">
          <cell r="A261" t="str">
            <v>pecuaria</v>
          </cell>
          <cell r="B261" t="str">
            <v>piscicultura_bocachico</v>
          </cell>
          <cell r="C261" t="str">
            <v>piscicultura bocachico</v>
          </cell>
        </row>
        <row r="262">
          <cell r="A262" t="str">
            <v>pecuaria</v>
          </cell>
          <cell r="B262" t="str">
            <v>piscicultura_cachama</v>
          </cell>
          <cell r="C262" t="str">
            <v>piscicultura cachama</v>
          </cell>
        </row>
        <row r="263">
          <cell r="A263" t="str">
            <v>pecuaria</v>
          </cell>
          <cell r="B263" t="str">
            <v>piscicultura_cachama_bocachico</v>
          </cell>
          <cell r="C263" t="str">
            <v>piscicultura cachama y bocachico</v>
          </cell>
        </row>
        <row r="264">
          <cell r="A264" t="str">
            <v>pecuaria</v>
          </cell>
          <cell r="B264" t="str">
            <v>piscicultura_cachama_tilapia</v>
          </cell>
          <cell r="C264" t="str">
            <v>piscicultura cachama y tilapia</v>
          </cell>
        </row>
        <row r="265">
          <cell r="A265" t="str">
            <v>pecuaria</v>
          </cell>
          <cell r="B265" t="str">
            <v>piscicultura_tilapia</v>
          </cell>
          <cell r="C265" t="str">
            <v>piscicultura tilapia</v>
          </cell>
        </row>
        <row r="266">
          <cell r="A266" t="str">
            <v>pecuaria</v>
          </cell>
          <cell r="B266" t="str">
            <v>piscicultura_tilapia_bocachico</v>
          </cell>
          <cell r="C266" t="str">
            <v>piscicultura tilapia y bocachico</v>
          </cell>
        </row>
        <row r="267">
          <cell r="A267" t="str">
            <v>pecuaria</v>
          </cell>
          <cell r="B267" t="str">
            <v>piscicultura_tilapia_cachama</v>
          </cell>
          <cell r="C267" t="str">
            <v>piscicultura tilapia y cachama</v>
          </cell>
        </row>
        <row r="268">
          <cell r="A268" t="str">
            <v>pecuaria</v>
          </cell>
          <cell r="B268" t="str">
            <v>piscicultura_tilapia_cachama_bocachico</v>
          </cell>
          <cell r="C268" t="str">
            <v>piscicultura tilapia cachama y bocachico</v>
          </cell>
        </row>
        <row r="269">
          <cell r="A269" t="str">
            <v>pecuaria</v>
          </cell>
          <cell r="B269" t="str">
            <v>piscicultura_trucha</v>
          </cell>
          <cell r="C269" t="str">
            <v>piscicultura trucha</v>
          </cell>
        </row>
        <row r="270">
          <cell r="A270" t="str">
            <v>agricola</v>
          </cell>
          <cell r="B270" t="str">
            <v>pitahaya</v>
          </cell>
          <cell r="C270" t="str">
            <v>pitahaya</v>
          </cell>
        </row>
        <row r="271">
          <cell r="A271" t="str">
            <v>agricola</v>
          </cell>
          <cell r="B271" t="str">
            <v>platano</v>
          </cell>
          <cell r="C271" t="str">
            <v>plátano</v>
          </cell>
        </row>
        <row r="272">
          <cell r="A272" t="str">
            <v>agricola</v>
          </cell>
          <cell r="B272" t="str">
            <v>platano_cachaco</v>
          </cell>
          <cell r="C272" t="str">
            <v>plátano cachaco</v>
          </cell>
        </row>
        <row r="273">
          <cell r="A273" t="str">
            <v>agricola</v>
          </cell>
          <cell r="B273" t="str">
            <v>platano_dominico</v>
          </cell>
          <cell r="C273" t="str">
            <v>plátano dominico</v>
          </cell>
        </row>
        <row r="274">
          <cell r="A274" t="str">
            <v>agricola</v>
          </cell>
          <cell r="B274" t="str">
            <v>platano_dominico_harton</v>
          </cell>
          <cell r="C274" t="str">
            <v>plátano dominico hartón</v>
          </cell>
        </row>
        <row r="275">
          <cell r="A275" t="str">
            <v>agricola</v>
          </cell>
          <cell r="B275" t="str">
            <v>platano_harton</v>
          </cell>
          <cell r="C275" t="str">
            <v>plátano hartón</v>
          </cell>
        </row>
        <row r="276">
          <cell r="A276" t="str">
            <v>agricola</v>
          </cell>
          <cell r="B276" t="str">
            <v>pomarrosa</v>
          </cell>
          <cell r="C276" t="str">
            <v>pomarrosa</v>
          </cell>
        </row>
        <row r="277">
          <cell r="A277" t="str">
            <v>agricola</v>
          </cell>
          <cell r="B277" t="str">
            <v>pomelo</v>
          </cell>
          <cell r="C277" t="str">
            <v>pomelo</v>
          </cell>
        </row>
        <row r="278">
          <cell r="A278" t="str">
            <v>pecuaria</v>
          </cell>
          <cell r="B278" t="str">
            <v>porcicultura_ceba</v>
          </cell>
          <cell r="C278" t="str">
            <v>porcicultura de ceba</v>
          </cell>
        </row>
        <row r="279">
          <cell r="A279" t="str">
            <v>pecuaria</v>
          </cell>
          <cell r="B279" t="str">
            <v>porcicultura_ciclo_completo</v>
          </cell>
          <cell r="C279" t="str">
            <v>porcicultura de ciclo completo</v>
          </cell>
        </row>
        <row r="280">
          <cell r="A280" t="str">
            <v>pecuaria</v>
          </cell>
          <cell r="B280" t="str">
            <v>porcicultura_cria</v>
          </cell>
          <cell r="C280" t="str">
            <v>porcicultura de cría</v>
          </cell>
        </row>
        <row r="281">
          <cell r="A281" t="str">
            <v>pecuaria</v>
          </cell>
          <cell r="B281" t="str">
            <v>porcicultura_cria_levante</v>
          </cell>
          <cell r="C281" t="str">
            <v>porcicultura de cría y levante</v>
          </cell>
        </row>
        <row r="282">
          <cell r="A282" t="str">
            <v>pecuaria</v>
          </cell>
          <cell r="B282" t="str">
            <v>porcicultura_levante</v>
          </cell>
          <cell r="C282" t="str">
            <v>porcicultura de levante</v>
          </cell>
        </row>
        <row r="283">
          <cell r="A283" t="str">
            <v>pecuaria</v>
          </cell>
          <cell r="B283" t="str">
            <v>porcicultura_levante_ceba</v>
          </cell>
          <cell r="C283" t="str">
            <v>porcicultura de levante y ceba</v>
          </cell>
        </row>
        <row r="284">
          <cell r="A284" t="str">
            <v>agricola</v>
          </cell>
          <cell r="B284" t="str">
            <v>quinua</v>
          </cell>
          <cell r="C284" t="str">
            <v>quinua</v>
          </cell>
        </row>
        <row r="285">
          <cell r="A285" t="str">
            <v>agricola</v>
          </cell>
          <cell r="B285" t="str">
            <v>rabano</v>
          </cell>
          <cell r="C285" t="str">
            <v>rábano</v>
          </cell>
        </row>
        <row r="286">
          <cell r="A286" t="str">
            <v>agricola</v>
          </cell>
          <cell r="B286" t="str">
            <v>rambutan</v>
          </cell>
          <cell r="C286" t="str">
            <v>rambután</v>
          </cell>
        </row>
        <row r="287">
          <cell r="A287" t="str">
            <v>agricola</v>
          </cell>
          <cell r="B287" t="str">
            <v>remolacha</v>
          </cell>
          <cell r="C287" t="str">
            <v>remolacha</v>
          </cell>
        </row>
        <row r="288">
          <cell r="A288" t="str">
            <v>agricola</v>
          </cell>
          <cell r="B288" t="str">
            <v>repollo</v>
          </cell>
          <cell r="C288" t="str">
            <v>repollo</v>
          </cell>
        </row>
        <row r="289">
          <cell r="A289" t="str">
            <v>agricola</v>
          </cell>
          <cell r="B289" t="str">
            <v>romero</v>
          </cell>
          <cell r="C289" t="str">
            <v>romero</v>
          </cell>
        </row>
        <row r="290">
          <cell r="A290" t="str">
            <v>agricola</v>
          </cell>
          <cell r="B290" t="str">
            <v>ruda</v>
          </cell>
          <cell r="C290" t="str">
            <v>ruda</v>
          </cell>
        </row>
        <row r="291">
          <cell r="A291" t="str">
            <v>agricola</v>
          </cell>
          <cell r="B291" t="str">
            <v>ruscus</v>
          </cell>
          <cell r="C291" t="str">
            <v>ruscus</v>
          </cell>
        </row>
        <row r="292">
          <cell r="A292" t="str">
            <v>agricola</v>
          </cell>
          <cell r="B292" t="str">
            <v>sabila</v>
          </cell>
          <cell r="C292" t="str">
            <v>sábila</v>
          </cell>
        </row>
        <row r="293">
          <cell r="A293" t="str">
            <v>agricola</v>
          </cell>
          <cell r="B293" t="str">
            <v>sacha_inchi</v>
          </cell>
          <cell r="C293" t="str">
            <v>sacha inchi</v>
          </cell>
        </row>
        <row r="294">
          <cell r="A294" t="str">
            <v>agricola</v>
          </cell>
          <cell r="B294" t="str">
            <v>sorgo</v>
          </cell>
          <cell r="C294" t="str">
            <v>sorgo</v>
          </cell>
        </row>
        <row r="295">
          <cell r="A295" t="str">
            <v>agricola</v>
          </cell>
          <cell r="B295" t="str">
            <v>soya</v>
          </cell>
          <cell r="C295" t="str">
            <v>soya</v>
          </cell>
        </row>
        <row r="296">
          <cell r="A296" t="str">
            <v>agricola</v>
          </cell>
          <cell r="B296" t="str">
            <v>tabaco</v>
          </cell>
          <cell r="C296" t="str">
            <v>tabaco</v>
          </cell>
        </row>
        <row r="297">
          <cell r="A297" t="str">
            <v>agricola</v>
          </cell>
          <cell r="B297" t="str">
            <v>tamarindo</v>
          </cell>
          <cell r="C297" t="str">
            <v>tamarindo</v>
          </cell>
        </row>
        <row r="298">
          <cell r="A298" t="str">
            <v>agricola</v>
          </cell>
          <cell r="B298" t="str">
            <v>te</v>
          </cell>
          <cell r="C298" t="str">
            <v>té</v>
          </cell>
        </row>
        <row r="299">
          <cell r="A299" t="str">
            <v>agricola</v>
          </cell>
          <cell r="B299" t="str">
            <v>tomate</v>
          </cell>
          <cell r="C299" t="str">
            <v>tomate</v>
          </cell>
        </row>
        <row r="300">
          <cell r="A300" t="str">
            <v>agricola</v>
          </cell>
          <cell r="B300" t="str">
            <v>tomate_arbol</v>
          </cell>
          <cell r="C300" t="str">
            <v>tomate de árbol</v>
          </cell>
        </row>
        <row r="301">
          <cell r="A301" t="str">
            <v>agricola</v>
          </cell>
          <cell r="B301" t="str">
            <v>tomate_cherry</v>
          </cell>
          <cell r="C301" t="str">
            <v>tomate cherry</v>
          </cell>
        </row>
        <row r="302">
          <cell r="A302" t="str">
            <v>agricola</v>
          </cell>
          <cell r="B302" t="str">
            <v>tomate_invernadero</v>
          </cell>
          <cell r="C302" t="str">
            <v>tomate de invernadero</v>
          </cell>
        </row>
        <row r="303">
          <cell r="A303" t="str">
            <v>agricola</v>
          </cell>
          <cell r="B303" t="str">
            <v>tomate_mesa</v>
          </cell>
          <cell r="C303" t="str">
            <v>tomate de mesa</v>
          </cell>
        </row>
        <row r="304">
          <cell r="A304" t="str">
            <v>agricola</v>
          </cell>
          <cell r="B304" t="str">
            <v>tomillo</v>
          </cell>
          <cell r="C304" t="str">
            <v>tomillo</v>
          </cell>
        </row>
        <row r="305">
          <cell r="A305" t="str">
            <v>agricola</v>
          </cell>
          <cell r="B305" t="str">
            <v>toronja</v>
          </cell>
          <cell r="C305" t="str">
            <v>toronja</v>
          </cell>
        </row>
        <row r="306">
          <cell r="A306" t="str">
            <v>agricola</v>
          </cell>
          <cell r="B306" t="str">
            <v>toronjil</v>
          </cell>
          <cell r="C306" t="str">
            <v>toronjil</v>
          </cell>
        </row>
        <row r="307">
          <cell r="A307" t="str">
            <v>agricola</v>
          </cell>
          <cell r="B307" t="str">
            <v>trigo</v>
          </cell>
          <cell r="C307" t="str">
            <v>trigo</v>
          </cell>
        </row>
        <row r="308">
          <cell r="A308" t="str">
            <v>agricola</v>
          </cell>
          <cell r="B308" t="str">
            <v>uchuva</v>
          </cell>
          <cell r="C308" t="str">
            <v>uchuva</v>
          </cell>
        </row>
        <row r="309">
          <cell r="A309" t="str">
            <v>agricola</v>
          </cell>
          <cell r="B309" t="str">
            <v>ulluco</v>
          </cell>
          <cell r="C309" t="str">
            <v>ulluco</v>
          </cell>
        </row>
        <row r="310">
          <cell r="A310" t="str">
            <v>agricola</v>
          </cell>
          <cell r="B310" t="str">
            <v>uva</v>
          </cell>
          <cell r="C310" t="str">
            <v>uva</v>
          </cell>
        </row>
        <row r="311">
          <cell r="A311" t="str">
            <v>agricola</v>
          </cell>
          <cell r="B311" t="str">
            <v>uva_caimarona</v>
          </cell>
          <cell r="C311" t="str">
            <v>uva caimarona</v>
          </cell>
        </row>
        <row r="312">
          <cell r="A312" t="str">
            <v>agricola</v>
          </cell>
          <cell r="B312" t="str">
            <v>uva_Isabela</v>
          </cell>
          <cell r="C312" t="str">
            <v>uva Isabela</v>
          </cell>
        </row>
        <row r="313">
          <cell r="A313" t="str">
            <v>agricola</v>
          </cell>
          <cell r="B313" t="str">
            <v>yacon</v>
          </cell>
          <cell r="C313" t="str">
            <v>yacón</v>
          </cell>
        </row>
        <row r="314">
          <cell r="A314" t="str">
            <v>agricola</v>
          </cell>
          <cell r="B314" t="str">
            <v>yuca</v>
          </cell>
          <cell r="C314" t="str">
            <v>yuca</v>
          </cell>
        </row>
        <row r="315">
          <cell r="A315" t="str">
            <v>agricola</v>
          </cell>
          <cell r="B315" t="str">
            <v>yuca_ahuyama</v>
          </cell>
          <cell r="C315" t="str">
            <v>yuca en asocio con ahuyama</v>
          </cell>
        </row>
        <row r="316">
          <cell r="A316" t="str">
            <v>agricola</v>
          </cell>
          <cell r="B316" t="str">
            <v>yuca_industrial</v>
          </cell>
          <cell r="C316" t="str">
            <v>yuca para uso industrial</v>
          </cell>
        </row>
        <row r="317">
          <cell r="A317" t="str">
            <v>agricola</v>
          </cell>
          <cell r="B317" t="str">
            <v>yuca_maiz</v>
          </cell>
          <cell r="C317" t="str">
            <v>yuca en asocio con maíz</v>
          </cell>
        </row>
        <row r="318">
          <cell r="A318" t="str">
            <v>agricola</v>
          </cell>
          <cell r="B318" t="str">
            <v>yuca_maiz_ahuyama</v>
          </cell>
          <cell r="C318" t="str">
            <v>yuca en asocio con maíz y ahuyama</v>
          </cell>
        </row>
        <row r="319">
          <cell r="A319" t="str">
            <v>agricola</v>
          </cell>
          <cell r="B319" t="str">
            <v>yuca_maiz_name</v>
          </cell>
          <cell r="C319" t="str">
            <v>yuca en asocio con maíz y ñame</v>
          </cell>
        </row>
        <row r="320">
          <cell r="A320" t="str">
            <v>agricola</v>
          </cell>
          <cell r="B320" t="str">
            <v>yuca_maiz_name_ahuyama</v>
          </cell>
          <cell r="C320" t="str">
            <v>Yuca en asocio con maíz, ñame y ahuyama</v>
          </cell>
        </row>
        <row r="321">
          <cell r="A321" t="str">
            <v>agricola</v>
          </cell>
          <cell r="B321" t="str">
            <v>yuca_maiz_name_patilla</v>
          </cell>
          <cell r="C321" t="str">
            <v>Yuca en asocio con maíz, ñame y patilla</v>
          </cell>
        </row>
        <row r="322">
          <cell r="A322" t="str">
            <v>agricola</v>
          </cell>
          <cell r="B322" t="str">
            <v>yuca_maiz_patilla</v>
          </cell>
          <cell r="C322" t="str">
            <v>yuca en asocio con maíz y patilla</v>
          </cell>
        </row>
        <row r="323">
          <cell r="A323" t="str">
            <v>agricola</v>
          </cell>
          <cell r="B323" t="str">
            <v>yuca_name</v>
          </cell>
          <cell r="C323" t="str">
            <v>yuca en asocio con ñame</v>
          </cell>
        </row>
        <row r="324">
          <cell r="A324" t="str">
            <v>agricola</v>
          </cell>
          <cell r="B324" t="str">
            <v>yuca_patilla</v>
          </cell>
          <cell r="C324" t="str">
            <v>yuca en asocio con patilla</v>
          </cell>
        </row>
        <row r="325">
          <cell r="A325" t="str">
            <v>agricola</v>
          </cell>
          <cell r="B325" t="str">
            <v>zanahoria</v>
          </cell>
          <cell r="C325" t="str">
            <v>zanahoria</v>
          </cell>
        </row>
        <row r="326">
          <cell r="A326" t="str">
            <v>agricola</v>
          </cell>
          <cell r="B326" t="str">
            <v>zapote</v>
          </cell>
          <cell r="C326" t="str">
            <v>zapote</v>
          </cell>
        </row>
      </sheetData>
      <sheetData sheetId="1"/>
      <sheetData sheetId="2"/>
      <sheetData sheetId="3"/>
      <sheetData sheetId="4"/>
    </sheetDataSet>
  </externalBook>
</externalLink>
</file>

<file path=xl/persons/person.xml><?xml version="1.0" encoding="utf-8"?>
<personList xmlns="http://schemas.microsoft.com/office/spreadsheetml/2018/threadedcomments" xmlns:x="http://schemas.openxmlformats.org/spreadsheetml/2006/main">
  <person displayName="Juan Manuel Buritica Espitia" id="{500FB112-66F6-45DF-BBD5-225E446E6389}" userId="juan.buritica@ant.gov.co" providerId="PeoplePicker"/>
  <person displayName="David Gonzalez Cardona" id="{AB6FD7ED-89F6-4AA6-8BAB-BE93B12D0A6E}" userId="david.gonzalezc@ant.gov.co" providerId="PeoplePicker"/>
  <person displayName="Isabel Cristina Laiseca Carrion" id="{2057FB26-9432-45B4-9A0B-7241F53DF41F}" userId="S::isabel.laiseca@ant.gov.co::d7f987ab-4951-4f20-80fe-572f8658090c"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M49" dT="2025-09-16T23:01:12.29" personId="{2057FB26-9432-45B4-9A0B-7241F53DF41F}" id="{D8AF21D9-A3ED-43FB-9266-BAADCBEA3951}">
    <text>@Juan Manuel Buritica Espitia @David Gonzalez Cardona realizar las anotaciones respectivas en las UFH que se realizaron flexibilizaciones</text>
    <mentions>
      <mention mentionpersonId="{500FB112-66F6-45DF-BBD5-225E446E6389}" mentionId="{92487BBF-AF09-4F26-8798-9BECE8558C1A}" startIndex="0" length="29"/>
      <mention mentionpersonId="{AB6FD7ED-89F6-4AA6-8BAB-BE93B12D0A6E}" mentionId="{4CD619E1-B2A3-488C-B1C8-A6B072183D9C}" startIndex="30" length="23"/>
    </mentions>
  </threadedComment>
  <threadedComment ref="M69" dT="2025-09-16T23:01:12.29" personId="{2057FB26-9432-45B4-9A0B-7241F53DF41F}" id="{38B47BD2-1008-4409-A3AB-AAFA9873C8AD}">
    <text>@Juan Manuel Buritica Espitia @David Gonzalez Cardona realizar las anotaciones respectivas en las UFH que se realizaron flexibilizaciones</text>
    <mentions>
      <mention mentionpersonId="{500FB112-66F6-45DF-BBD5-225E446E6389}" mentionId="{2EF32D19-1602-4CC5-AE5A-CD6EB5C73A5D}" startIndex="0" length="29"/>
      <mention mentionpersonId="{AB6FD7ED-89F6-4AA6-8BAB-BE93B12D0A6E}" mentionId="{9032CCAF-D88A-4A42-A9A9-D23F1455768A}" startIndex="30" length="23"/>
    </mentions>
  </threadedComment>
  <threadedComment ref="M133" dT="2025-09-16T23:01:12.29" personId="{2057FB26-9432-45B4-9A0B-7241F53DF41F}" id="{C6A83AF3-9CA8-48F5-A98E-5029E390721D}">
    <text>@Juan Manuel Buritica Espitia @David Gonzalez Cardona realizar las anotaciones respectivas en las UFH que se realizaron flexibilizaciones</text>
    <mentions>
      <mention mentionpersonId="{500FB112-66F6-45DF-BBD5-225E446E6389}" mentionId="{374CCDE9-7550-486D-AB36-F11B171681EA}" startIndex="0" length="29"/>
      <mention mentionpersonId="{AB6FD7ED-89F6-4AA6-8BAB-BE93B12D0A6E}" mentionId="{55945189-CB52-40EF-BD5A-7F4F7831B65D}" startIndex="30" length="23"/>
    </mentions>
  </threadedComment>
  <threadedComment ref="M177" dT="2025-09-16T23:01:12.29" personId="{2057FB26-9432-45B4-9A0B-7241F53DF41F}" id="{6EDAF725-7233-4DB8-8573-9DDB22DD9FFA}">
    <text>@Juan Manuel Buritica Espitia @David Gonzalez Cardona realizar las anotaciones respectivas en las UFH que se realizaron flexibilizaciones</text>
    <mentions>
      <mention mentionpersonId="{500FB112-66F6-45DF-BBD5-225E446E6389}" mentionId="{F1348C30-3E63-46E1-A1AB-8A5362CFA471}" startIndex="0" length="29"/>
      <mention mentionpersonId="{AB6FD7ED-89F6-4AA6-8BAB-BE93B12D0A6E}" mentionId="{1D96A799-19C2-4D58-9DDF-214B28C7E8D3}" startIndex="30" length="23"/>
    </mentions>
  </threadedComment>
  <threadedComment ref="M225" dT="2025-09-16T23:01:12.29" personId="{2057FB26-9432-45B4-9A0B-7241F53DF41F}" id="{6384EA9D-A8A4-421C-BD15-4D7D1D85B4C9}">
    <text>@Juan Manuel Buritica Espitia @David Gonzalez Cardona realizar las anotaciones respectivas en las UFH que se realizaron flexibilizaciones</text>
    <mentions>
      <mention mentionpersonId="{500FB112-66F6-45DF-BBD5-225E446E6389}" mentionId="{60760813-6CBF-4D84-9902-D77DF273866F}" startIndex="0" length="29"/>
      <mention mentionpersonId="{AB6FD7ED-89F6-4AA6-8BAB-BE93B12D0A6E}" mentionId="{361CE9B0-9512-44D6-BBE7-22CA378DD45E}" startIndex="30" length="23"/>
    </mentions>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5" Type="http://schemas.microsoft.com/office/2019/04/relationships/documenttask" Target="../documenttasks/documenttask1.xml"/><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241"/>
  <sheetViews>
    <sheetView zoomScale="85" zoomScaleNormal="85" workbookViewId="0">
      <pane ySplit="1" topLeftCell="F22" activePane="bottomLeft" state="frozen"/>
      <selection pane="bottomLeft" activeCell="K185" sqref="K185"/>
    </sheetView>
  </sheetViews>
  <sheetFormatPr defaultColWidth="11.42578125" defaultRowHeight="15"/>
  <cols>
    <col min="1" max="1" width="16.42578125" style="22" customWidth="1"/>
    <col min="2" max="2" width="14.85546875" style="1" customWidth="1"/>
    <col min="3" max="8" width="17.42578125" style="1" customWidth="1"/>
    <col min="9" max="9" width="22.140625" style="1" customWidth="1"/>
    <col min="10" max="10" width="24.28515625" style="1" customWidth="1"/>
    <col min="11" max="12" width="26" style="1" customWidth="1"/>
    <col min="13" max="13" width="137.42578125" style="1" customWidth="1"/>
    <col min="14" max="16384" width="11.42578125" style="1"/>
  </cols>
  <sheetData>
    <row r="1" spans="1:13" s="22" customFormat="1" ht="32.450000000000003" customHeight="1">
      <c r="A1" s="61" t="s">
        <v>0</v>
      </c>
      <c r="B1" s="62" t="s">
        <v>1</v>
      </c>
      <c r="C1" s="73" t="s">
        <v>2</v>
      </c>
      <c r="D1" s="64" t="s">
        <v>3</v>
      </c>
      <c r="E1" s="64" t="s">
        <v>4</v>
      </c>
      <c r="F1" s="64" t="s">
        <v>5</v>
      </c>
      <c r="G1" s="64" t="s">
        <v>6</v>
      </c>
      <c r="H1" s="63" t="s">
        <v>7</v>
      </c>
      <c r="I1" s="63" t="s">
        <v>8</v>
      </c>
      <c r="J1" s="63" t="s">
        <v>9</v>
      </c>
      <c r="K1" s="64" t="s">
        <v>10</v>
      </c>
      <c r="L1" s="63" t="s">
        <v>11</v>
      </c>
      <c r="M1" s="37"/>
    </row>
    <row r="2" spans="1:13">
      <c r="A2" s="104" t="s">
        <v>12</v>
      </c>
      <c r="B2" s="69" t="s">
        <v>13</v>
      </c>
      <c r="C2" s="68">
        <v>160.24578199999999</v>
      </c>
      <c r="D2" s="79">
        <v>160.24578121690101</v>
      </c>
      <c r="E2" s="79">
        <v>160.24578200000002</v>
      </c>
      <c r="F2" s="79">
        <v>160.24578200000002</v>
      </c>
      <c r="G2" s="79">
        <v>160.24578166892221</v>
      </c>
      <c r="H2" s="80">
        <v>160.24578310668579</v>
      </c>
      <c r="I2" s="80">
        <v>160.2457822461545</v>
      </c>
      <c r="J2" s="80">
        <v>160.24578206045121</v>
      </c>
      <c r="K2" s="80">
        <v>160.24578193950211</v>
      </c>
      <c r="L2" s="80">
        <v>160.2457822933055</v>
      </c>
      <c r="M2" s="58"/>
    </row>
    <row r="3" spans="1:13">
      <c r="A3" s="105"/>
      <c r="B3" s="69" t="s">
        <v>14</v>
      </c>
      <c r="C3" s="68">
        <v>134.64867299999997</v>
      </c>
      <c r="D3" s="79">
        <v>78.348095615490195</v>
      </c>
      <c r="E3" s="79">
        <v>109.32709100000002</v>
      </c>
      <c r="F3" s="79">
        <v>109.32709100000002</v>
      </c>
      <c r="G3" s="79">
        <v>158.4241036275948</v>
      </c>
      <c r="H3" s="80">
        <v>121.3655629151976</v>
      </c>
      <c r="I3" s="80">
        <v>38.513065066525627</v>
      </c>
      <c r="J3" s="80">
        <v>10.685555330868331</v>
      </c>
      <c r="K3" s="80">
        <v>146.65008352690251</v>
      </c>
      <c r="L3" s="80">
        <v>110.3801139176535</v>
      </c>
      <c r="M3" s="58"/>
    </row>
    <row r="4" spans="1:13">
      <c r="A4" s="105"/>
      <c r="B4" s="69" t="s">
        <v>15</v>
      </c>
      <c r="C4" s="68">
        <v>25.597109000000003</v>
      </c>
      <c r="D4" s="79">
        <v>81.897685601410856</v>
      </c>
      <c r="E4" s="79">
        <v>50.918691000000003</v>
      </c>
      <c r="F4" s="79">
        <v>50.918691000000003</v>
      </c>
      <c r="G4" s="79">
        <v>1.8216780413273721</v>
      </c>
      <c r="H4" s="80">
        <v>38.880220191488164</v>
      </c>
      <c r="I4" s="80">
        <v>121.73271717962891</v>
      </c>
      <c r="J4" s="80">
        <v>149.56022672958289</v>
      </c>
      <c r="K4" s="80">
        <v>13.59569841259963</v>
      </c>
      <c r="L4" s="80">
        <v>49.865668375651957</v>
      </c>
      <c r="M4" s="58"/>
    </row>
    <row r="5" spans="1:13">
      <c r="A5" s="106"/>
      <c r="B5" s="70" t="s">
        <v>16</v>
      </c>
      <c r="C5" s="74">
        <v>0.84026344606062697</v>
      </c>
      <c r="D5" s="74">
        <v>0.48892454466206486</v>
      </c>
      <c r="E5" s="74">
        <v>0.68224629463257891</v>
      </c>
      <c r="F5" s="74">
        <v>0.68224629463257891</v>
      </c>
      <c r="G5" s="74">
        <v>0.98863197506758027</v>
      </c>
      <c r="H5" s="75">
        <v>0.75737133647003263</v>
      </c>
      <c r="I5" s="143">
        <v>0.24033746490354091</v>
      </c>
      <c r="J5" s="93">
        <v>6.6682287630118769E-2</v>
      </c>
      <c r="K5" s="75">
        <v>0.91515721507270353</v>
      </c>
      <c r="L5" s="98">
        <v>0.68881759218860161</v>
      </c>
      <c r="M5" s="103" t="s">
        <v>17</v>
      </c>
    </row>
    <row r="6" spans="1:13">
      <c r="A6" s="107" t="s">
        <v>18</v>
      </c>
      <c r="B6" s="69" t="s">
        <v>13</v>
      </c>
      <c r="C6" s="68">
        <v>26.075044999999999</v>
      </c>
      <c r="D6" s="79">
        <v>26.075044601070321</v>
      </c>
      <c r="E6" s="79">
        <v>26.075044999999999</v>
      </c>
      <c r="F6" s="79">
        <v>26.075044999999999</v>
      </c>
      <c r="G6" s="79">
        <v>26.075046424154369</v>
      </c>
      <c r="H6" s="80">
        <v>26.07504459814859</v>
      </c>
      <c r="I6" s="80">
        <v>26.075044562789259</v>
      </c>
      <c r="J6" s="80">
        <v>26.075044724750668</v>
      </c>
      <c r="K6" s="80">
        <v>26.075044918878941</v>
      </c>
      <c r="L6" s="80">
        <v>26.075044601070321</v>
      </c>
      <c r="M6" s="58"/>
    </row>
    <row r="7" spans="1:13">
      <c r="A7" s="108"/>
      <c r="B7" s="69" t="s">
        <v>14</v>
      </c>
      <c r="C7" s="68">
        <v>7.637122999999999</v>
      </c>
      <c r="D7" s="79">
        <v>26.075044601070321</v>
      </c>
      <c r="E7" s="79">
        <v>26.075044999999999</v>
      </c>
      <c r="F7" s="79">
        <v>26.075044999999999</v>
      </c>
      <c r="G7" s="79">
        <v>26.075046424154369</v>
      </c>
      <c r="H7" s="80">
        <v>16.870659926214</v>
      </c>
      <c r="I7" s="80">
        <v>16.870659424440881</v>
      </c>
      <c r="J7" s="80">
        <v>19.250350815462319</v>
      </c>
      <c r="K7" s="80">
        <v>16.3389593097885</v>
      </c>
      <c r="L7" s="80">
        <v>0</v>
      </c>
      <c r="M7" s="58"/>
    </row>
    <row r="8" spans="1:13">
      <c r="A8" s="108"/>
      <c r="B8" s="69" t="s">
        <v>15</v>
      </c>
      <c r="C8" s="68">
        <v>18.437922</v>
      </c>
      <c r="D8" s="79">
        <v>0</v>
      </c>
      <c r="E8" s="79">
        <v>0</v>
      </c>
      <c r="F8" s="79">
        <v>0</v>
      </c>
      <c r="G8" s="79">
        <v>0</v>
      </c>
      <c r="H8" s="80">
        <v>9.2043846719345819</v>
      </c>
      <c r="I8" s="80">
        <v>9.2043851383483748</v>
      </c>
      <c r="J8" s="80">
        <v>6.8246939092883503</v>
      </c>
      <c r="K8" s="80">
        <v>9.7360856090904395</v>
      </c>
      <c r="L8" s="80">
        <v>26.075044601070321</v>
      </c>
      <c r="M8" s="58"/>
    </row>
    <row r="9" spans="1:13">
      <c r="A9" s="109"/>
      <c r="B9" s="70" t="s">
        <v>16</v>
      </c>
      <c r="C9" s="75">
        <v>0.29289011773517548</v>
      </c>
      <c r="D9" s="75">
        <v>1</v>
      </c>
      <c r="E9" s="75">
        <v>1</v>
      </c>
      <c r="F9" s="75">
        <v>1</v>
      </c>
      <c r="G9" s="75">
        <v>1</v>
      </c>
      <c r="H9" s="75">
        <v>0.64700406792063048</v>
      </c>
      <c r="I9" s="75">
        <v>0.64700404955458379</v>
      </c>
      <c r="J9" s="75">
        <v>0.73826722134783962</v>
      </c>
      <c r="K9" s="75">
        <v>0.62661289215876725</v>
      </c>
      <c r="L9" s="93">
        <v>0</v>
      </c>
      <c r="M9" s="58"/>
    </row>
    <row r="10" spans="1:13">
      <c r="A10" s="110" t="s">
        <v>19</v>
      </c>
      <c r="B10" s="69" t="s">
        <v>13</v>
      </c>
      <c r="C10" s="68">
        <v>326.66981800000002</v>
      </c>
      <c r="D10" s="79">
        <v>326.66981827365532</v>
      </c>
      <c r="E10" s="79">
        <v>326.66981800000002</v>
      </c>
      <c r="F10" s="79">
        <v>326.66981800000002</v>
      </c>
      <c r="G10" s="79">
        <v>326.66981827365532</v>
      </c>
      <c r="H10" s="80">
        <v>326.66981827365532</v>
      </c>
      <c r="I10" s="80">
        <v>326.66981827365532</v>
      </c>
      <c r="J10" s="80">
        <v>326.66981905133241</v>
      </c>
      <c r="K10" s="80">
        <v>326.66981878812692</v>
      </c>
      <c r="L10" s="80">
        <v>326.66981878812692</v>
      </c>
      <c r="M10" s="58"/>
    </row>
    <row r="11" spans="1:13">
      <c r="A11" s="111"/>
      <c r="B11" s="69" t="s">
        <v>14</v>
      </c>
      <c r="C11" s="68">
        <v>0</v>
      </c>
      <c r="D11" s="79">
        <v>0</v>
      </c>
      <c r="E11" s="79">
        <v>0</v>
      </c>
      <c r="F11" s="79">
        <v>0</v>
      </c>
      <c r="G11" s="79">
        <v>0</v>
      </c>
      <c r="H11" s="80">
        <v>0</v>
      </c>
      <c r="I11" s="80">
        <v>0</v>
      </c>
      <c r="J11" s="80">
        <v>0</v>
      </c>
      <c r="K11" s="80">
        <v>0</v>
      </c>
      <c r="L11" s="80">
        <v>0</v>
      </c>
      <c r="M11" s="58"/>
    </row>
    <row r="12" spans="1:13">
      <c r="A12" s="111"/>
      <c r="B12" s="69" t="s">
        <v>15</v>
      </c>
      <c r="C12" s="68">
        <v>326.66981800000002</v>
      </c>
      <c r="D12" s="79">
        <v>326.66981827365532</v>
      </c>
      <c r="E12" s="79">
        <v>326.66981800000002</v>
      </c>
      <c r="F12" s="79">
        <v>326.66981800000002</v>
      </c>
      <c r="G12" s="79">
        <v>326.66981827365532</v>
      </c>
      <c r="H12" s="80">
        <v>326.66981827365532</v>
      </c>
      <c r="I12" s="80">
        <v>326.66981827365532</v>
      </c>
      <c r="J12" s="80">
        <v>326.66981905133241</v>
      </c>
      <c r="K12" s="80">
        <v>326.66981878812692</v>
      </c>
      <c r="L12" s="80">
        <v>326.66981878812692</v>
      </c>
      <c r="M12" s="58"/>
    </row>
    <row r="13" spans="1:13" ht="14.45" customHeight="1">
      <c r="A13" s="112"/>
      <c r="B13" s="70" t="s">
        <v>16</v>
      </c>
      <c r="C13" s="83">
        <v>0</v>
      </c>
      <c r="D13" s="81">
        <v>0</v>
      </c>
      <c r="E13" s="81">
        <v>0</v>
      </c>
      <c r="F13" s="81">
        <v>0</v>
      </c>
      <c r="G13" s="81">
        <v>0</v>
      </c>
      <c r="H13" s="81">
        <v>0</v>
      </c>
      <c r="I13" s="142">
        <v>0</v>
      </c>
      <c r="J13" s="142">
        <v>0</v>
      </c>
      <c r="K13" s="142">
        <v>0</v>
      </c>
      <c r="L13" s="142">
        <v>0</v>
      </c>
      <c r="M13" s="103" t="s">
        <v>20</v>
      </c>
    </row>
    <row r="14" spans="1:13">
      <c r="A14" s="110" t="s">
        <v>21</v>
      </c>
      <c r="B14" s="69" t="s">
        <v>13</v>
      </c>
      <c r="C14" s="68">
        <v>184.47606100000002</v>
      </c>
      <c r="D14" s="79">
        <v>184.47606422823779</v>
      </c>
      <c r="E14" s="79">
        <v>184.47606199999998</v>
      </c>
      <c r="F14" s="79">
        <v>184.47606199999998</v>
      </c>
      <c r="G14" s="79">
        <v>184.47605976941239</v>
      </c>
      <c r="H14" s="80">
        <v>184.47606125777671</v>
      </c>
      <c r="I14" s="80">
        <v>184.47606081242321</v>
      </c>
      <c r="J14" s="80">
        <v>184.4760645973972</v>
      </c>
      <c r="K14" s="80">
        <v>184.47605747546629</v>
      </c>
      <c r="L14" s="80">
        <v>184.47605766757201</v>
      </c>
      <c r="M14" s="58"/>
    </row>
    <row r="15" spans="1:13">
      <c r="A15" s="111" t="s">
        <v>1</v>
      </c>
      <c r="B15" s="69" t="s">
        <v>14</v>
      </c>
      <c r="C15" s="68">
        <v>11.447897000000012</v>
      </c>
      <c r="D15" s="79">
        <v>74.907730252493423</v>
      </c>
      <c r="E15" s="79">
        <v>184.47606199999998</v>
      </c>
      <c r="F15" s="79">
        <v>184.47606199999998</v>
      </c>
      <c r="G15" s="79">
        <v>181.12507126816959</v>
      </c>
      <c r="H15" s="80">
        <v>184.47606125777671</v>
      </c>
      <c r="I15" s="80">
        <v>184.4504846839196</v>
      </c>
      <c r="J15" s="80">
        <v>183.68768379191741</v>
      </c>
      <c r="K15" s="80">
        <v>181.43095687000451</v>
      </c>
      <c r="L15" s="80">
        <v>176.3076134847486</v>
      </c>
      <c r="M15" s="58"/>
    </row>
    <row r="16" spans="1:13">
      <c r="A16" s="111" t="s">
        <v>1</v>
      </c>
      <c r="B16" s="69" t="s">
        <v>15</v>
      </c>
      <c r="C16" s="68">
        <v>173.028164</v>
      </c>
      <c r="D16" s="79">
        <v>109.56833397574439</v>
      </c>
      <c r="E16" s="79">
        <v>0</v>
      </c>
      <c r="F16" s="79">
        <v>0</v>
      </c>
      <c r="G16" s="79">
        <v>3.3509885012428011</v>
      </c>
      <c r="H16" s="80">
        <v>0</v>
      </c>
      <c r="I16" s="80">
        <v>2.5576128503612589E-2</v>
      </c>
      <c r="J16" s="80">
        <v>0.78838080547975209</v>
      </c>
      <c r="K16" s="80">
        <v>3.0451006054617631</v>
      </c>
      <c r="L16" s="80">
        <v>8.168444182823384</v>
      </c>
      <c r="M16" s="58"/>
    </row>
    <row r="17" spans="1:13">
      <c r="A17" s="112" t="s">
        <v>1</v>
      </c>
      <c r="B17" s="70" t="s">
        <v>16</v>
      </c>
      <c r="C17" s="83">
        <v>6.2056274065825867E-2</v>
      </c>
      <c r="D17" s="84">
        <v>0.40605663702699096</v>
      </c>
      <c r="E17" s="84">
        <v>1</v>
      </c>
      <c r="F17" s="84">
        <v>1</v>
      </c>
      <c r="G17" s="84">
        <v>0.98183510366910809</v>
      </c>
      <c r="H17" s="75">
        <v>1</v>
      </c>
      <c r="I17" s="75">
        <v>0.99986135800823706</v>
      </c>
      <c r="J17" s="75">
        <v>0.99572637888172466</v>
      </c>
      <c r="K17" s="75">
        <v>0.98349324759465473</v>
      </c>
      <c r="L17" s="75">
        <v>0.95572084374470423</v>
      </c>
      <c r="M17" s="58"/>
    </row>
    <row r="18" spans="1:13">
      <c r="A18" s="113" t="s">
        <v>22</v>
      </c>
      <c r="B18" s="69" t="s">
        <v>13</v>
      </c>
      <c r="C18" s="68">
        <v>22.175671999999999</v>
      </c>
      <c r="D18" s="79">
        <v>22.175671704516219</v>
      </c>
      <c r="E18" s="79">
        <v>22.175671999999999</v>
      </c>
      <c r="F18" s="79">
        <v>22.175671999999999</v>
      </c>
      <c r="G18" s="79">
        <v>22.175671704516219</v>
      </c>
      <c r="H18" s="80">
        <v>22.175671704516219</v>
      </c>
      <c r="I18" s="80">
        <v>22.175671704516219</v>
      </c>
      <c r="J18" s="80">
        <v>22.175671704516219</v>
      </c>
      <c r="K18" s="80">
        <v>22.175671704516219</v>
      </c>
      <c r="L18" s="80">
        <v>22.175671704516219</v>
      </c>
      <c r="M18" s="58"/>
    </row>
    <row r="19" spans="1:13">
      <c r="A19" s="114"/>
      <c r="B19" s="69" t="s">
        <v>14</v>
      </c>
      <c r="C19" s="68">
        <v>0</v>
      </c>
      <c r="D19" s="79">
        <v>0</v>
      </c>
      <c r="E19" s="79">
        <v>0</v>
      </c>
      <c r="F19" s="79">
        <v>0</v>
      </c>
      <c r="G19" s="79">
        <v>0</v>
      </c>
      <c r="H19" s="80">
        <v>0</v>
      </c>
      <c r="I19" s="80">
        <v>0</v>
      </c>
      <c r="J19" s="80">
        <v>0</v>
      </c>
      <c r="K19" s="80">
        <v>0</v>
      </c>
      <c r="L19" s="80">
        <v>0</v>
      </c>
      <c r="M19" s="58"/>
    </row>
    <row r="20" spans="1:13">
      <c r="A20" s="114"/>
      <c r="B20" s="69" t="s">
        <v>15</v>
      </c>
      <c r="C20" s="68">
        <v>22.175671999999999</v>
      </c>
      <c r="D20" s="79">
        <v>22.175671704516219</v>
      </c>
      <c r="E20" s="79">
        <v>22.175671999999999</v>
      </c>
      <c r="F20" s="79">
        <v>22.175671999999999</v>
      </c>
      <c r="G20" s="79">
        <v>22.175671704516219</v>
      </c>
      <c r="H20" s="80">
        <v>22.175671704516219</v>
      </c>
      <c r="I20" s="80">
        <v>22.175671704516219</v>
      </c>
      <c r="J20" s="80">
        <v>22.175671704516219</v>
      </c>
      <c r="K20" s="80">
        <v>22.175671704516219</v>
      </c>
      <c r="L20" s="80">
        <v>22.175671704516219</v>
      </c>
      <c r="M20" s="58"/>
    </row>
    <row r="21" spans="1:13" ht="12.6" customHeight="1">
      <c r="A21" s="115"/>
      <c r="B21" s="70" t="s">
        <v>16</v>
      </c>
      <c r="C21" s="83">
        <v>0</v>
      </c>
      <c r="D21" s="77">
        <v>0</v>
      </c>
      <c r="E21" s="85">
        <v>0</v>
      </c>
      <c r="F21" s="85">
        <v>0</v>
      </c>
      <c r="G21" s="85">
        <v>0</v>
      </c>
      <c r="H21" s="81">
        <v>0</v>
      </c>
      <c r="I21" s="81">
        <v>0</v>
      </c>
      <c r="J21" s="81">
        <v>0</v>
      </c>
      <c r="K21" s="81">
        <v>0</v>
      </c>
      <c r="L21" s="81">
        <v>0</v>
      </c>
      <c r="M21" s="58"/>
    </row>
    <row r="22" spans="1:13">
      <c r="A22" s="113" t="s">
        <v>23</v>
      </c>
      <c r="B22" s="69" t="s">
        <v>13</v>
      </c>
      <c r="C22" s="68">
        <v>257.700446</v>
      </c>
      <c r="D22" s="79">
        <v>257.70044739561558</v>
      </c>
      <c r="E22" s="79">
        <v>257.70044999999993</v>
      </c>
      <c r="F22" s="79">
        <v>257.70044999999993</v>
      </c>
      <c r="G22" s="79">
        <v>257.70044544760168</v>
      </c>
      <c r="H22" s="80">
        <v>257.70044828239759</v>
      </c>
      <c r="I22" s="80">
        <v>257.70044921866389</v>
      </c>
      <c r="J22" s="80">
        <v>257.70044816557152</v>
      </c>
      <c r="K22" s="80">
        <v>257.70044432822641</v>
      </c>
      <c r="L22" s="80">
        <v>257.70044556405918</v>
      </c>
      <c r="M22" s="58"/>
    </row>
    <row r="23" spans="1:13">
      <c r="A23" s="114"/>
      <c r="B23" s="69" t="s">
        <v>14</v>
      </c>
      <c r="C23" s="68">
        <v>229.03273899999999</v>
      </c>
      <c r="D23" s="79">
        <v>192.40035479242269</v>
      </c>
      <c r="E23" s="79">
        <v>244.06856399999992</v>
      </c>
      <c r="F23" s="79">
        <v>244.06856399999992</v>
      </c>
      <c r="G23" s="79">
        <v>242.0916188300418</v>
      </c>
      <c r="H23" s="80">
        <v>232.8326324561433</v>
      </c>
      <c r="I23" s="80">
        <v>214.9149540136076</v>
      </c>
      <c r="J23" s="80">
        <v>246.56592219691149</v>
      </c>
      <c r="K23" s="80">
        <v>247.83214853949809</v>
      </c>
      <c r="L23" s="80">
        <v>240.25416078222901</v>
      </c>
      <c r="M23" s="58"/>
    </row>
    <row r="24" spans="1:13">
      <c r="A24" s="114"/>
      <c r="B24" s="69" t="s">
        <v>15</v>
      </c>
      <c r="C24" s="68">
        <v>28.667707</v>
      </c>
      <c r="D24" s="79">
        <v>65.300092603192923</v>
      </c>
      <c r="E24" s="79">
        <v>13.631886</v>
      </c>
      <c r="F24" s="79">
        <v>13.631886</v>
      </c>
      <c r="G24" s="79">
        <v>15.60882661755995</v>
      </c>
      <c r="H24" s="80">
        <v>24.867815826254319</v>
      </c>
      <c r="I24" s="80">
        <v>42.785495205056343</v>
      </c>
      <c r="J24" s="80">
        <v>11.13452596866003</v>
      </c>
      <c r="K24" s="80">
        <v>9.8682957887282488</v>
      </c>
      <c r="L24" s="80">
        <v>17.446284781830251</v>
      </c>
      <c r="M24" s="58"/>
    </row>
    <row r="25" spans="1:13">
      <c r="A25" s="115"/>
      <c r="B25" s="70" t="s">
        <v>16</v>
      </c>
      <c r="C25" s="84">
        <v>0.88875569505223129</v>
      </c>
      <c r="D25" s="84">
        <v>0.7466046595450968</v>
      </c>
      <c r="E25" s="84">
        <v>0.94710181530532833</v>
      </c>
      <c r="F25" s="84">
        <v>0.94710181530532833</v>
      </c>
      <c r="G25" s="84">
        <v>0.93943034677162163</v>
      </c>
      <c r="H25" s="75">
        <v>0.90350107657165102</v>
      </c>
      <c r="I25" s="75">
        <v>0.83397198051155907</v>
      </c>
      <c r="J25" s="75">
        <v>0.95679275667574271</v>
      </c>
      <c r="K25" s="75">
        <v>0.96170632994268623</v>
      </c>
      <c r="L25" s="75">
        <v>0.93230013730227168</v>
      </c>
      <c r="M25" s="58"/>
    </row>
    <row r="26" spans="1:13">
      <c r="A26" s="116" t="s">
        <v>24</v>
      </c>
      <c r="B26" s="69" t="s">
        <v>13</v>
      </c>
      <c r="C26" s="68">
        <v>3456.9209060000003</v>
      </c>
      <c r="D26" s="79">
        <v>3456.9209064549809</v>
      </c>
      <c r="E26" s="79">
        <v>3456.9209060000003</v>
      </c>
      <c r="F26" s="79">
        <v>3456.9209060000003</v>
      </c>
      <c r="G26" s="79">
        <v>3456.9209062981799</v>
      </c>
      <c r="H26" s="80">
        <v>3456.9209070136822</v>
      </c>
      <c r="I26" s="80">
        <v>3456.9209065014738</v>
      </c>
      <c r="J26" s="80">
        <v>3456.9209052409192</v>
      </c>
      <c r="K26" s="80">
        <v>3456.920908257433</v>
      </c>
      <c r="L26" s="80">
        <v>3456.920906897969</v>
      </c>
      <c r="M26" s="58"/>
    </row>
    <row r="27" spans="1:13">
      <c r="A27" s="117"/>
      <c r="B27" s="69" t="s">
        <v>14</v>
      </c>
      <c r="C27" s="68">
        <v>16.501916000000165</v>
      </c>
      <c r="D27" s="79">
        <v>33.075905398429597</v>
      </c>
      <c r="E27" s="79">
        <v>92.266304000000218</v>
      </c>
      <c r="F27" s="79">
        <v>92.266304000000218</v>
      </c>
      <c r="G27" s="79">
        <v>21.094614341857181</v>
      </c>
      <c r="H27" s="80">
        <v>23.87407087376382</v>
      </c>
      <c r="I27" s="80">
        <v>7.722229323729227</v>
      </c>
      <c r="J27" s="80">
        <v>5.0134505130322884</v>
      </c>
      <c r="K27" s="80">
        <v>26.030024943348831</v>
      </c>
      <c r="L27" s="80">
        <v>21.460603242258131</v>
      </c>
      <c r="M27" s="58"/>
    </row>
    <row r="28" spans="1:13">
      <c r="A28" s="117"/>
      <c r="B28" s="69" t="s">
        <v>15</v>
      </c>
      <c r="C28" s="68">
        <v>3440.4189900000001</v>
      </c>
      <c r="D28" s="79">
        <v>3423.8450010565512</v>
      </c>
      <c r="E28" s="79">
        <v>3364.6546020000001</v>
      </c>
      <c r="F28" s="79">
        <v>3364.6546020000001</v>
      </c>
      <c r="G28" s="79">
        <v>3435.8262919563231</v>
      </c>
      <c r="H28" s="80">
        <v>3433.046836139918</v>
      </c>
      <c r="I28" s="80">
        <v>3449.1986771777451</v>
      </c>
      <c r="J28" s="80">
        <v>3451.9074547278869</v>
      </c>
      <c r="K28" s="80">
        <v>3430.890883314084</v>
      </c>
      <c r="L28" s="80">
        <v>3435.460303655711</v>
      </c>
      <c r="M28" s="58"/>
    </row>
    <row r="29" spans="1:13">
      <c r="A29" s="118"/>
      <c r="B29" s="70" t="s">
        <v>16</v>
      </c>
      <c r="C29" s="83">
        <v>4.7735879555006987E-3</v>
      </c>
      <c r="D29" s="85">
        <v>9.5680249254960336E-3</v>
      </c>
      <c r="E29" s="85">
        <v>2.6690313868581235E-2</v>
      </c>
      <c r="F29" s="85">
        <v>2.6690313868581235E-2</v>
      </c>
      <c r="G29" s="85">
        <v>6.1021397115059266E-3</v>
      </c>
      <c r="H29" s="81">
        <v>6.9061663590064106E-3</v>
      </c>
      <c r="I29" s="142">
        <v>2.233846111204319E-3</v>
      </c>
      <c r="J29" s="142">
        <v>1.450264744394807E-3</v>
      </c>
      <c r="K29" s="142">
        <v>7.5298294737295747E-3</v>
      </c>
      <c r="L29" s="81">
        <v>6.2080110654066352E-3</v>
      </c>
      <c r="M29" s="103" t="s">
        <v>25</v>
      </c>
    </row>
    <row r="30" spans="1:13">
      <c r="A30" s="116" t="s">
        <v>26</v>
      </c>
      <c r="B30" s="69" t="s">
        <v>13</v>
      </c>
      <c r="C30" s="68">
        <v>1230.0481319999997</v>
      </c>
      <c r="D30" s="79">
        <v>1230.0481278122661</v>
      </c>
      <c r="E30" s="79">
        <v>1230.0481279999999</v>
      </c>
      <c r="F30" s="79">
        <v>1230.0481279999999</v>
      </c>
      <c r="G30" s="79">
        <v>1230.04812674043</v>
      </c>
      <c r="H30" s="80">
        <v>1230.048130828809</v>
      </c>
      <c r="I30" s="80">
        <v>1230.0481261541329</v>
      </c>
      <c r="J30" s="80">
        <v>1230.0481265559599</v>
      </c>
      <c r="K30" s="80">
        <v>1230.0481255444461</v>
      </c>
      <c r="L30" s="80">
        <v>1230.0481281330101</v>
      </c>
      <c r="M30" s="58"/>
    </row>
    <row r="31" spans="1:13">
      <c r="A31" s="117"/>
      <c r="B31" s="69" t="s">
        <v>14</v>
      </c>
      <c r="C31" s="68">
        <v>1085.6351939999997</v>
      </c>
      <c r="D31" s="79">
        <v>1170.682006679963</v>
      </c>
      <c r="E31" s="79">
        <v>1094.6850929999998</v>
      </c>
      <c r="F31" s="79">
        <v>1094.6850929999998</v>
      </c>
      <c r="G31" s="79">
        <v>1170.6820059848851</v>
      </c>
      <c r="H31" s="80">
        <v>1052.209621786564</v>
      </c>
      <c r="I31" s="80">
        <v>1004.492842078642</v>
      </c>
      <c r="J31" s="80">
        <v>868.88543656712363</v>
      </c>
      <c r="K31" s="80">
        <v>1098.624884732488</v>
      </c>
      <c r="L31" s="80">
        <v>1043.5083802838919</v>
      </c>
      <c r="M31" s="58"/>
    </row>
    <row r="32" spans="1:13">
      <c r="A32" s="117"/>
      <c r="B32" s="69" t="s">
        <v>15</v>
      </c>
      <c r="C32" s="68">
        <v>144.412938</v>
      </c>
      <c r="D32" s="79">
        <v>59.366121132303178</v>
      </c>
      <c r="E32" s="79">
        <v>135.363035</v>
      </c>
      <c r="F32" s="79">
        <v>135.363035</v>
      </c>
      <c r="G32" s="79">
        <v>59.366120755545033</v>
      </c>
      <c r="H32" s="80">
        <v>177.83850904224499</v>
      </c>
      <c r="I32" s="80">
        <v>225.55528407549139</v>
      </c>
      <c r="J32" s="80">
        <v>361.16268998883669</v>
      </c>
      <c r="K32" s="80">
        <v>131.42324081195761</v>
      </c>
      <c r="L32" s="80">
        <v>186.53974784911821</v>
      </c>
      <c r="M32" s="58"/>
    </row>
    <row r="33" spans="1:13">
      <c r="A33" s="118"/>
      <c r="B33" s="70" t="s">
        <v>16</v>
      </c>
      <c r="C33" s="84">
        <v>0.88259570154771794</v>
      </c>
      <c r="D33" s="84">
        <v>0.95173674932712571</v>
      </c>
      <c r="E33" s="84">
        <v>0.88995305799936952</v>
      </c>
      <c r="F33" s="84">
        <v>0.88995305799936952</v>
      </c>
      <c r="G33" s="84">
        <v>0.95173674959136567</v>
      </c>
      <c r="H33" s="75">
        <v>0.85542150377285064</v>
      </c>
      <c r="I33" s="75">
        <v>0.81662889501672409</v>
      </c>
      <c r="J33" s="75">
        <v>0.70638328518082916</v>
      </c>
      <c r="K33" s="75">
        <v>0.89315601716494886</v>
      </c>
      <c r="L33" s="75">
        <v>0.84834760235581053</v>
      </c>
      <c r="M33" s="58"/>
    </row>
    <row r="34" spans="1:13">
      <c r="A34" s="119" t="s">
        <v>27</v>
      </c>
      <c r="B34" s="69" t="s">
        <v>13</v>
      </c>
      <c r="C34" s="68">
        <v>71.676043000000007</v>
      </c>
      <c r="D34" s="79">
        <v>71.676043715752144</v>
      </c>
      <c r="E34" s="79">
        <v>71.676042999999993</v>
      </c>
      <c r="F34" s="79">
        <v>71.676042999999993</v>
      </c>
      <c r="G34" s="79">
        <v>71.676043715752144</v>
      </c>
      <c r="H34" s="80">
        <v>71.676044872642265</v>
      </c>
      <c r="I34" s="80">
        <v>71.67604501480082</v>
      </c>
      <c r="J34" s="80">
        <v>71.676043488417022</v>
      </c>
      <c r="K34" s="80">
        <v>71.67604343317555</v>
      </c>
      <c r="L34" s="80">
        <v>71.67604343317555</v>
      </c>
      <c r="M34" s="58"/>
    </row>
    <row r="35" spans="1:13">
      <c r="A35" s="120"/>
      <c r="B35" s="69" t="s">
        <v>14</v>
      </c>
      <c r="C35" s="68">
        <v>71.676043000000007</v>
      </c>
      <c r="D35" s="79">
        <v>64.732854828564768</v>
      </c>
      <c r="E35" s="79">
        <v>37.913564999999991</v>
      </c>
      <c r="F35" s="79">
        <v>37.913564999999991</v>
      </c>
      <c r="G35" s="79">
        <v>64.732854828564768</v>
      </c>
      <c r="H35" s="80">
        <v>59.136953502736013</v>
      </c>
      <c r="I35" s="80">
        <v>59.09816545553047</v>
      </c>
      <c r="J35" s="80">
        <v>0</v>
      </c>
      <c r="K35" s="80">
        <v>71.67604343317555</v>
      </c>
      <c r="L35" s="80">
        <v>0</v>
      </c>
      <c r="M35" s="58"/>
    </row>
    <row r="36" spans="1:13">
      <c r="A36" s="120"/>
      <c r="B36" s="69" t="s">
        <v>15</v>
      </c>
      <c r="C36" s="68">
        <v>0</v>
      </c>
      <c r="D36" s="79">
        <v>6.9431888871873717</v>
      </c>
      <c r="E36" s="79">
        <v>33.762478000000002</v>
      </c>
      <c r="F36" s="79">
        <v>33.762478000000002</v>
      </c>
      <c r="G36" s="79">
        <v>6.9431888871873717</v>
      </c>
      <c r="H36" s="80">
        <v>12.539091369906259</v>
      </c>
      <c r="I36" s="80">
        <v>12.57787955927035</v>
      </c>
      <c r="J36" s="80">
        <v>71.676043488417022</v>
      </c>
      <c r="K36" s="80">
        <v>0</v>
      </c>
      <c r="L36" s="80">
        <v>71.67604343317555</v>
      </c>
      <c r="M36" s="58"/>
    </row>
    <row r="37" spans="1:13">
      <c r="A37" s="121"/>
      <c r="B37" s="70" t="s">
        <v>16</v>
      </c>
      <c r="C37" s="84">
        <v>1</v>
      </c>
      <c r="D37" s="84">
        <v>0.90313096918794533</v>
      </c>
      <c r="E37" s="84">
        <v>0.52895728353754123</v>
      </c>
      <c r="F37" s="84">
        <v>0.52895728353754123</v>
      </c>
      <c r="G37" s="84">
        <v>0.90313096918794533</v>
      </c>
      <c r="H37" s="75">
        <v>0.82505882694578969</v>
      </c>
      <c r="I37" s="75">
        <v>0.82451766756001854</v>
      </c>
      <c r="J37" s="93">
        <v>0</v>
      </c>
      <c r="K37" s="75">
        <v>1</v>
      </c>
      <c r="L37" s="93">
        <v>0</v>
      </c>
      <c r="M37" s="58"/>
    </row>
    <row r="38" spans="1:13">
      <c r="A38" s="119" t="s">
        <v>28</v>
      </c>
      <c r="B38" s="69" t="s">
        <v>13</v>
      </c>
      <c r="C38" s="87">
        <v>632.66502199999991</v>
      </c>
      <c r="D38" s="79">
        <v>632.66502382213218</v>
      </c>
      <c r="E38" s="79">
        <v>632.66502300000002</v>
      </c>
      <c r="F38" s="79">
        <v>632.66502300000002</v>
      </c>
      <c r="G38" s="79">
        <v>632.66502382213218</v>
      </c>
      <c r="H38" s="80">
        <v>632.66502131460084</v>
      </c>
      <c r="I38" s="80">
        <v>632.66502194992199</v>
      </c>
      <c r="J38" s="80">
        <v>632.6650261827167</v>
      </c>
      <c r="K38" s="80">
        <v>632.66502425176668</v>
      </c>
      <c r="L38" s="80">
        <v>632.66502164647284</v>
      </c>
      <c r="M38" s="58"/>
    </row>
    <row r="39" spans="1:13">
      <c r="A39" s="120" t="s">
        <v>1</v>
      </c>
      <c r="B39" s="69" t="s">
        <v>14</v>
      </c>
      <c r="C39" s="68">
        <v>246.84</v>
      </c>
      <c r="D39" s="91">
        <v>127.8</v>
      </c>
      <c r="E39" s="91">
        <v>296.93</v>
      </c>
      <c r="F39" s="79">
        <v>296.93</v>
      </c>
      <c r="G39" s="79">
        <v>167.31</v>
      </c>
      <c r="H39" s="80">
        <v>318.75</v>
      </c>
      <c r="I39" s="80">
        <v>352.38072133714479</v>
      </c>
      <c r="J39" s="80">
        <v>0</v>
      </c>
      <c r="K39" s="80">
        <v>346.43254453518011</v>
      </c>
      <c r="L39" s="80">
        <v>244.79530551545321</v>
      </c>
      <c r="M39" s="58"/>
    </row>
    <row r="40" spans="1:13">
      <c r="A40" s="120" t="s">
        <v>1</v>
      </c>
      <c r="B40" s="69" t="s">
        <v>15</v>
      </c>
      <c r="C40" s="68">
        <v>385.83</v>
      </c>
      <c r="D40" s="91">
        <v>504.86</v>
      </c>
      <c r="E40" s="91">
        <v>335.74</v>
      </c>
      <c r="F40" s="79">
        <v>335.74</v>
      </c>
      <c r="G40" s="79">
        <v>465.36</v>
      </c>
      <c r="H40" s="80">
        <v>313.92</v>
      </c>
      <c r="I40" s="80">
        <v>280.28430061277732</v>
      </c>
      <c r="J40" s="80">
        <v>632.6650261827167</v>
      </c>
      <c r="K40" s="80">
        <v>286.23247971658662</v>
      </c>
      <c r="L40" s="80">
        <v>387.86971613101969</v>
      </c>
      <c r="M40" s="58"/>
    </row>
    <row r="41" spans="1:13">
      <c r="A41" s="121" t="s">
        <v>1</v>
      </c>
      <c r="B41" s="70" t="s">
        <v>16</v>
      </c>
      <c r="C41" s="84">
        <v>0.39019999999999999</v>
      </c>
      <c r="D41" s="102">
        <v>0.20200000000000001</v>
      </c>
      <c r="E41" s="84">
        <v>0.46929999999999999</v>
      </c>
      <c r="F41" s="84">
        <v>0.46929999999999999</v>
      </c>
      <c r="G41" s="84">
        <v>0.26440000000000002</v>
      </c>
      <c r="H41" s="75">
        <v>0.50380000000000003</v>
      </c>
      <c r="I41" s="75">
        <v>0.55697835206865154</v>
      </c>
      <c r="J41" s="93">
        <v>0</v>
      </c>
      <c r="K41" s="75">
        <v>0.54757657094272771</v>
      </c>
      <c r="L41" s="75">
        <v>0.38692720024000699</v>
      </c>
      <c r="M41" s="103" t="s">
        <v>29</v>
      </c>
    </row>
    <row r="42" spans="1:13">
      <c r="A42" s="119" t="s">
        <v>30</v>
      </c>
      <c r="B42" s="69" t="s">
        <v>13</v>
      </c>
      <c r="C42" s="68">
        <v>103.94704</v>
      </c>
      <c r="D42" s="79">
        <v>103.9470417155291</v>
      </c>
      <c r="E42" s="79">
        <v>103.947041</v>
      </c>
      <c r="F42" s="79">
        <v>103.947041</v>
      </c>
      <c r="G42" s="79">
        <v>103.9470387457972</v>
      </c>
      <c r="H42" s="80">
        <v>103.9470396716459</v>
      </c>
      <c r="I42" s="80">
        <v>103.94703997649511</v>
      </c>
      <c r="J42" s="80">
        <v>103.94704105312741</v>
      </c>
      <c r="K42" s="80">
        <v>103.9470407472143</v>
      </c>
      <c r="L42" s="80">
        <v>103.9470412058446</v>
      </c>
      <c r="M42" s="58"/>
    </row>
    <row r="43" spans="1:13">
      <c r="A43" s="120" t="s">
        <v>1</v>
      </c>
      <c r="B43" s="69" t="s">
        <v>14</v>
      </c>
      <c r="C43" s="68">
        <v>95.985473999999996</v>
      </c>
      <c r="D43" s="79">
        <v>84.7172031217316</v>
      </c>
      <c r="E43" s="79">
        <v>60.840243999999998</v>
      </c>
      <c r="F43" s="79">
        <v>60.840243999999998</v>
      </c>
      <c r="G43" s="79">
        <v>84.758316463945903</v>
      </c>
      <c r="H43" s="80">
        <v>102.17407541077699</v>
      </c>
      <c r="I43" s="80">
        <v>95.633304828749019</v>
      </c>
      <c r="J43" s="80">
        <v>5.1445218691925083</v>
      </c>
      <c r="K43" s="80">
        <v>101.597854248453</v>
      </c>
      <c r="L43" s="80">
        <v>47.939871974710947</v>
      </c>
      <c r="M43" s="58"/>
    </row>
    <row r="44" spans="1:13">
      <c r="A44" s="120" t="s">
        <v>1</v>
      </c>
      <c r="B44" s="69" t="s">
        <v>15</v>
      </c>
      <c r="C44" s="68">
        <v>7.9615659999999995</v>
      </c>
      <c r="D44" s="79">
        <v>19.229838593797449</v>
      </c>
      <c r="E44" s="79">
        <v>43.106797</v>
      </c>
      <c r="F44" s="79">
        <v>43.106797</v>
      </c>
      <c r="G44" s="79">
        <v>19.18872228185127</v>
      </c>
      <c r="H44" s="80">
        <v>1.772964260868831</v>
      </c>
      <c r="I44" s="80">
        <v>8.3137351477461348</v>
      </c>
      <c r="J44" s="80">
        <v>98.802519183934933</v>
      </c>
      <c r="K44" s="80">
        <v>2.3491864987613802</v>
      </c>
      <c r="L44" s="80">
        <v>56.007169231133688</v>
      </c>
      <c r="M44" s="58"/>
    </row>
    <row r="45" spans="1:13">
      <c r="A45" s="121" t="s">
        <v>1</v>
      </c>
      <c r="B45" s="70" t="s">
        <v>16</v>
      </c>
      <c r="C45" s="84">
        <v>0.92340747750008079</v>
      </c>
      <c r="D45" s="84">
        <v>0.8150035029719882</v>
      </c>
      <c r="E45" s="84">
        <v>0.58530039349556862</v>
      </c>
      <c r="F45" s="84">
        <v>0.58530039349556862</v>
      </c>
      <c r="G45" s="84">
        <v>0.81539904827132814</v>
      </c>
      <c r="H45" s="75">
        <v>0.98294358101520307</v>
      </c>
      <c r="I45" s="75">
        <v>0.92001951041967078</v>
      </c>
      <c r="J45" s="93">
        <v>4.9491758659711518E-2</v>
      </c>
      <c r="K45" s="75">
        <v>0.97740015990956108</v>
      </c>
      <c r="L45" s="75">
        <v>0.46119515686623919</v>
      </c>
      <c r="M45" s="58"/>
    </row>
    <row r="46" spans="1:13">
      <c r="A46" s="119" t="s">
        <v>31</v>
      </c>
      <c r="B46" s="69" t="s">
        <v>13</v>
      </c>
      <c r="C46" s="68">
        <v>741.46586500000001</v>
      </c>
      <c r="D46" s="79">
        <v>741.4658601166426</v>
      </c>
      <c r="E46" s="79">
        <v>741.46585899999991</v>
      </c>
      <c r="F46" s="79">
        <v>741.46585899999991</v>
      </c>
      <c r="G46" s="79">
        <v>741.46586023393115</v>
      </c>
      <c r="H46" s="80">
        <v>741.46586075472737</v>
      </c>
      <c r="I46" s="80">
        <v>741.46586089165885</v>
      </c>
      <c r="J46" s="80">
        <v>741.46586180613815</v>
      </c>
      <c r="K46" s="80">
        <v>741.46586019846461</v>
      </c>
      <c r="L46" s="80">
        <v>741.46586112053694</v>
      </c>
      <c r="M46" s="58"/>
    </row>
    <row r="47" spans="1:13">
      <c r="A47" s="120" t="s">
        <v>1</v>
      </c>
      <c r="B47" s="69" t="s">
        <v>14</v>
      </c>
      <c r="C47" s="68">
        <v>111.41416600000002</v>
      </c>
      <c r="D47" s="79">
        <v>38.315335502113022</v>
      </c>
      <c r="E47" s="79">
        <v>239.95809299999991</v>
      </c>
      <c r="F47" s="79">
        <v>239.95809299999991</v>
      </c>
      <c r="G47" s="79">
        <v>117.562976757466</v>
      </c>
      <c r="H47" s="80">
        <v>111.945288255175</v>
      </c>
      <c r="I47" s="80">
        <v>159.91829324821649</v>
      </c>
      <c r="J47" s="80">
        <v>9.3373557760161532</v>
      </c>
      <c r="K47" s="80">
        <v>123.97836057155421</v>
      </c>
      <c r="L47" s="80">
        <v>109.1170784512958</v>
      </c>
      <c r="M47" s="58"/>
    </row>
    <row r="48" spans="1:13">
      <c r="A48" s="120" t="s">
        <v>1</v>
      </c>
      <c r="B48" s="69" t="s">
        <v>15</v>
      </c>
      <c r="C48" s="68">
        <v>630.05169899999999</v>
      </c>
      <c r="D48" s="79">
        <v>703.15052461452956</v>
      </c>
      <c r="E48" s="79">
        <v>501.507766</v>
      </c>
      <c r="F48" s="79">
        <v>501.507766</v>
      </c>
      <c r="G48" s="79">
        <v>623.90288347646515</v>
      </c>
      <c r="H48" s="80">
        <v>629.52057249955237</v>
      </c>
      <c r="I48" s="80">
        <v>581.54756764344233</v>
      </c>
      <c r="J48" s="80">
        <v>732.12850603012203</v>
      </c>
      <c r="K48" s="80">
        <v>617.48749962691045</v>
      </c>
      <c r="L48" s="80">
        <v>632.34878266924113</v>
      </c>
      <c r="M48" s="58"/>
    </row>
    <row r="49" spans="1:13" ht="32.25" customHeight="1">
      <c r="A49" s="121" t="s">
        <v>1</v>
      </c>
      <c r="B49" s="70" t="s">
        <v>16</v>
      </c>
      <c r="C49" s="101">
        <v>0.15026202993174881</v>
      </c>
      <c r="D49" s="86">
        <v>5.1675117578691351E-2</v>
      </c>
      <c r="E49" s="84">
        <v>0.32362662432445177</v>
      </c>
      <c r="F49" s="84">
        <v>0.32362662432445177</v>
      </c>
      <c r="G49" s="100">
        <v>0.15855480752731502</v>
      </c>
      <c r="H49" s="99">
        <v>0.15097834462833867</v>
      </c>
      <c r="I49" s="142">
        <v>0.2156785655052342</v>
      </c>
      <c r="J49" s="142">
        <v>1.259310274011978E-2</v>
      </c>
      <c r="K49" s="142">
        <v>0.16720710585160251</v>
      </c>
      <c r="L49" s="142">
        <v>0.1471639952328932</v>
      </c>
      <c r="M49" s="103" t="s">
        <v>32</v>
      </c>
    </row>
    <row r="50" spans="1:13">
      <c r="A50" s="125" t="s">
        <v>33</v>
      </c>
      <c r="B50" s="69" t="s">
        <v>13</v>
      </c>
      <c r="C50" s="68">
        <v>2209.5836170000002</v>
      </c>
      <c r="D50" s="79">
        <v>2209.5836183945889</v>
      </c>
      <c r="E50" s="79">
        <v>2209.5836180000001</v>
      </c>
      <c r="F50" s="79">
        <v>2209.5836180000001</v>
      </c>
      <c r="G50" s="79">
        <v>2209.5836204259681</v>
      </c>
      <c r="H50" s="80">
        <v>2209.5836180158121</v>
      </c>
      <c r="I50" s="80">
        <v>2209.5836198339121</v>
      </c>
      <c r="J50" s="80">
        <v>2209.583616492584</v>
      </c>
      <c r="K50" s="80">
        <v>2209.5836149878692</v>
      </c>
      <c r="L50" s="80">
        <v>2209.583615523617</v>
      </c>
      <c r="M50" s="58"/>
    </row>
    <row r="51" spans="1:13">
      <c r="A51" s="126"/>
      <c r="B51" s="69" t="s">
        <v>14</v>
      </c>
      <c r="C51" s="68">
        <v>1958.3593420000002</v>
      </c>
      <c r="D51" s="79">
        <v>2127.7096139516102</v>
      </c>
      <c r="E51" s="79">
        <v>2162.284623</v>
      </c>
      <c r="F51" s="79">
        <v>2162.284623</v>
      </c>
      <c r="G51" s="79">
        <v>2128.322925201966</v>
      </c>
      <c r="H51" s="80">
        <v>1949.413249575741</v>
      </c>
      <c r="I51" s="80">
        <v>1803.1474066448541</v>
      </c>
      <c r="J51" s="80">
        <v>1430.3572708395129</v>
      </c>
      <c r="K51" s="80">
        <v>1934.5230739231249</v>
      </c>
      <c r="L51" s="80">
        <v>1935.915290724153</v>
      </c>
      <c r="M51" s="58"/>
    </row>
    <row r="52" spans="1:13">
      <c r="A52" s="126"/>
      <c r="B52" s="69" t="s">
        <v>15</v>
      </c>
      <c r="C52" s="68">
        <v>251.22427499999998</v>
      </c>
      <c r="D52" s="79">
        <v>81.874004442978929</v>
      </c>
      <c r="E52" s="79">
        <v>47.298995000000005</v>
      </c>
      <c r="F52" s="79">
        <v>47.298995000000005</v>
      </c>
      <c r="G52" s="79">
        <v>81.260695224001481</v>
      </c>
      <c r="H52" s="80">
        <v>260.170368440071</v>
      </c>
      <c r="I52" s="80">
        <v>406.43621318905741</v>
      </c>
      <c r="J52" s="80">
        <v>779.22634565307112</v>
      </c>
      <c r="K52" s="80">
        <v>275.06054106474397</v>
      </c>
      <c r="L52" s="80">
        <v>273.66832479946419</v>
      </c>
      <c r="M52" s="58"/>
    </row>
    <row r="53" spans="1:13">
      <c r="A53" s="127"/>
      <c r="B53" s="70" t="s">
        <v>16</v>
      </c>
      <c r="C53" s="84">
        <v>0.88630243586749036</v>
      </c>
      <c r="D53" s="84">
        <v>0.96294595788935755</v>
      </c>
      <c r="E53" s="84">
        <v>0.9785937066989967</v>
      </c>
      <c r="F53" s="84">
        <v>0.9785937066989967</v>
      </c>
      <c r="G53" s="84">
        <v>0.96322352570284875</v>
      </c>
      <c r="H53" s="75">
        <v>0.88225366701727181</v>
      </c>
      <c r="I53" s="75">
        <v>0.81605755512452249</v>
      </c>
      <c r="J53" s="75">
        <v>0.64734244957428333</v>
      </c>
      <c r="K53" s="75">
        <v>0.87551476251046778</v>
      </c>
      <c r="L53" s="75">
        <v>0.87614484336470266</v>
      </c>
      <c r="M53" s="58"/>
    </row>
    <row r="54" spans="1:13">
      <c r="A54" s="125" t="s">
        <v>34</v>
      </c>
      <c r="B54" s="69" t="s">
        <v>13</v>
      </c>
      <c r="C54" s="68">
        <v>42.385292</v>
      </c>
      <c r="D54" s="79">
        <v>42.385292151806922</v>
      </c>
      <c r="E54" s="79">
        <v>42.385291000000002</v>
      </c>
      <c r="F54" s="79">
        <v>42.385291000000002</v>
      </c>
      <c r="G54" s="79">
        <v>42.385292210275537</v>
      </c>
      <c r="H54" s="80">
        <v>42.385291647872243</v>
      </c>
      <c r="I54" s="80">
        <v>42.385291626545317</v>
      </c>
      <c r="J54" s="80">
        <v>42.385292283638798</v>
      </c>
      <c r="K54" s="80">
        <v>42.385292166686163</v>
      </c>
      <c r="L54" s="80">
        <v>42.385292133279599</v>
      </c>
      <c r="M54" s="58"/>
    </row>
    <row r="55" spans="1:13">
      <c r="A55" s="126" t="s">
        <v>1</v>
      </c>
      <c r="B55" s="69" t="s">
        <v>14</v>
      </c>
      <c r="C55" s="68">
        <v>32.450000000000003</v>
      </c>
      <c r="D55" s="91">
        <v>35.03</v>
      </c>
      <c r="E55" s="79">
        <v>39.93</v>
      </c>
      <c r="F55" s="79">
        <v>39.93</v>
      </c>
      <c r="G55" s="79">
        <v>36.68</v>
      </c>
      <c r="H55" s="80">
        <v>34.68</v>
      </c>
      <c r="I55" s="80">
        <v>34.751738665312509</v>
      </c>
      <c r="J55" s="80">
        <v>0</v>
      </c>
      <c r="K55" s="80">
        <v>38.313376042911472</v>
      </c>
      <c r="L55" s="80">
        <v>0</v>
      </c>
      <c r="M55" s="58"/>
    </row>
    <row r="56" spans="1:13">
      <c r="A56" s="126" t="s">
        <v>1</v>
      </c>
      <c r="B56" s="69" t="s">
        <v>15</v>
      </c>
      <c r="C56" s="68">
        <v>9.93</v>
      </c>
      <c r="D56" s="91">
        <v>7.36</v>
      </c>
      <c r="E56" s="79">
        <v>2.4500000000000002</v>
      </c>
      <c r="F56" s="79">
        <v>2.4500000000000002</v>
      </c>
      <c r="G56" s="79">
        <v>5.71</v>
      </c>
      <c r="H56" s="80">
        <v>7.7</v>
      </c>
      <c r="I56" s="80">
        <v>7.6335529612328088</v>
      </c>
      <c r="J56" s="80">
        <v>42.385292283638798</v>
      </c>
      <c r="K56" s="80">
        <v>4.0719161237746819</v>
      </c>
      <c r="L56" s="80">
        <v>42.385292133279599</v>
      </c>
      <c r="M56" s="58"/>
    </row>
    <row r="57" spans="1:13" ht="18.75" customHeight="1">
      <c r="A57" s="127" t="s">
        <v>1</v>
      </c>
      <c r="B57" s="70" t="s">
        <v>16</v>
      </c>
      <c r="C57" s="84">
        <v>0.76559999999999995</v>
      </c>
      <c r="D57" s="84">
        <v>0.82640000000000002</v>
      </c>
      <c r="E57" s="84">
        <v>0.94220000000000004</v>
      </c>
      <c r="F57" s="84">
        <v>0.94220000000000004</v>
      </c>
      <c r="G57" s="84">
        <v>0.86539999999999995</v>
      </c>
      <c r="H57" s="75">
        <v>0.81830000000000003</v>
      </c>
      <c r="I57" s="75">
        <v>0.81990089796970933</v>
      </c>
      <c r="J57" s="93">
        <v>0</v>
      </c>
      <c r="K57" s="75">
        <v>0.90393091764564704</v>
      </c>
      <c r="L57" s="93">
        <v>0</v>
      </c>
      <c r="M57" s="58"/>
    </row>
    <row r="58" spans="1:13">
      <c r="A58" s="125" t="s">
        <v>35</v>
      </c>
      <c r="B58" s="69" t="s">
        <v>13</v>
      </c>
      <c r="C58" s="68">
        <v>820.56683699999996</v>
      </c>
      <c r="D58" s="79">
        <v>820.5668322172877</v>
      </c>
      <c r="E58" s="79">
        <v>820.56683600000008</v>
      </c>
      <c r="F58" s="79">
        <v>820.56683600000008</v>
      </c>
      <c r="G58" s="79">
        <v>820.56683139227209</v>
      </c>
      <c r="H58" s="80">
        <v>820.56683283823952</v>
      </c>
      <c r="I58" s="80">
        <v>820.56683328563076</v>
      </c>
      <c r="J58" s="80">
        <v>820.56683779165326</v>
      </c>
      <c r="K58" s="80">
        <v>820.56683292784703</v>
      </c>
      <c r="L58" s="80">
        <v>820.56683784014047</v>
      </c>
      <c r="M58" s="58"/>
    </row>
    <row r="59" spans="1:13">
      <c r="A59" s="126" t="s">
        <v>1</v>
      </c>
      <c r="B59" s="69" t="s">
        <v>14</v>
      </c>
      <c r="C59" s="68">
        <v>573.73910599999999</v>
      </c>
      <c r="D59" s="79">
        <v>665.8800188598982</v>
      </c>
      <c r="E59" s="79">
        <v>681.14435200000003</v>
      </c>
      <c r="F59" s="79">
        <v>681.14435200000003</v>
      </c>
      <c r="G59" s="79">
        <v>712.66551674362029</v>
      </c>
      <c r="H59" s="80">
        <v>582.40932340269887</v>
      </c>
      <c r="I59" s="80">
        <v>620.10979105421006</v>
      </c>
      <c r="J59" s="80">
        <v>93.343845525419169</v>
      </c>
      <c r="K59" s="80">
        <v>583.83771828197098</v>
      </c>
      <c r="L59" s="80">
        <v>556.87197501412913</v>
      </c>
      <c r="M59" s="58"/>
    </row>
    <row r="60" spans="1:13">
      <c r="A60" s="126" t="s">
        <v>1</v>
      </c>
      <c r="B60" s="69" t="s">
        <v>15</v>
      </c>
      <c r="C60" s="68">
        <v>246.82773100000003</v>
      </c>
      <c r="D60" s="79">
        <v>154.6868133573895</v>
      </c>
      <c r="E60" s="79">
        <v>139.42248400000003</v>
      </c>
      <c r="F60" s="79">
        <v>139.42248400000003</v>
      </c>
      <c r="G60" s="79">
        <v>107.90131464865181</v>
      </c>
      <c r="H60" s="80">
        <v>238.15750943554059</v>
      </c>
      <c r="I60" s="80">
        <v>200.45704223142059</v>
      </c>
      <c r="J60" s="80">
        <v>727.22299226623409</v>
      </c>
      <c r="K60" s="80">
        <v>236.72911464587611</v>
      </c>
      <c r="L60" s="80">
        <v>263.69486282601127</v>
      </c>
      <c r="M60" s="58"/>
    </row>
    <row r="61" spans="1:13">
      <c r="A61" s="127" t="s">
        <v>1</v>
      </c>
      <c r="B61" s="70" t="s">
        <v>16</v>
      </c>
      <c r="C61" s="84">
        <v>0.69919850538634432</v>
      </c>
      <c r="D61" s="84">
        <v>0.811487855365292</v>
      </c>
      <c r="E61" s="84">
        <v>0.83009003303175166</v>
      </c>
      <c r="F61" s="84">
        <v>0.83009003303175166</v>
      </c>
      <c r="G61" s="84">
        <v>0.86850392860070458</v>
      </c>
      <c r="H61" s="75">
        <v>0.70976464084980961</v>
      </c>
      <c r="I61" s="75">
        <v>0.75570906098072366</v>
      </c>
      <c r="J61" s="93">
        <v>0.1137553228163965</v>
      </c>
      <c r="K61" s="75">
        <v>0.71150538244251482</v>
      </c>
      <c r="L61" s="75">
        <v>0.67864304202190617</v>
      </c>
      <c r="M61" s="58"/>
    </row>
    <row r="62" spans="1:13">
      <c r="A62" s="125" t="s">
        <v>36</v>
      </c>
      <c r="B62" s="69" t="s">
        <v>13</v>
      </c>
      <c r="C62" s="68">
        <v>1576.7917969999999</v>
      </c>
      <c r="D62" s="79">
        <v>1576.791806693994</v>
      </c>
      <c r="E62" s="79">
        <v>1576.7918179999999</v>
      </c>
      <c r="F62" s="79">
        <v>1576.7918179999999</v>
      </c>
      <c r="G62" s="79">
        <v>1576.7918061933869</v>
      </c>
      <c r="H62" s="80">
        <v>1576.7918238130289</v>
      </c>
      <c r="I62" s="80">
        <v>1576.791817354112</v>
      </c>
      <c r="J62" s="80">
        <v>1576.7918041719799</v>
      </c>
      <c r="K62" s="80">
        <v>1576.7918101747971</v>
      </c>
      <c r="L62" s="80">
        <v>1576.7918129669549</v>
      </c>
      <c r="M62" s="58"/>
    </row>
    <row r="63" spans="1:13">
      <c r="A63" s="126" t="s">
        <v>1</v>
      </c>
      <c r="B63" s="69" t="s">
        <v>14</v>
      </c>
      <c r="C63" s="68">
        <v>981.78642699999978</v>
      </c>
      <c r="D63" s="79">
        <v>1092.564001060297</v>
      </c>
      <c r="E63" s="79">
        <v>1240.008075</v>
      </c>
      <c r="F63" s="79">
        <v>1240.008075</v>
      </c>
      <c r="G63" s="79">
        <v>1092.5640007907191</v>
      </c>
      <c r="H63" s="80">
        <v>1033.4529987544429</v>
      </c>
      <c r="I63" s="80">
        <v>985.45768303795069</v>
      </c>
      <c r="J63" s="80">
        <v>619.75217063581135</v>
      </c>
      <c r="K63" s="80">
        <v>1035.081090480553</v>
      </c>
      <c r="L63" s="80">
        <v>929.2336152060526</v>
      </c>
      <c r="M63" s="58"/>
    </row>
    <row r="64" spans="1:13">
      <c r="A64" s="126" t="s">
        <v>1</v>
      </c>
      <c r="B64" s="69" t="s">
        <v>15</v>
      </c>
      <c r="C64" s="68">
        <v>595.00537000000008</v>
      </c>
      <c r="D64" s="79">
        <v>484.22780563369753</v>
      </c>
      <c r="E64" s="79">
        <v>336.78374299999996</v>
      </c>
      <c r="F64" s="79">
        <v>336.78374299999996</v>
      </c>
      <c r="G64" s="79">
        <v>484.22780540266808</v>
      </c>
      <c r="H64" s="80">
        <v>543.33882505858583</v>
      </c>
      <c r="I64" s="80">
        <v>591.33413431616157</v>
      </c>
      <c r="J64" s="80">
        <v>957.03963353616894</v>
      </c>
      <c r="K64" s="80">
        <v>541.71071969424395</v>
      </c>
      <c r="L64" s="80">
        <v>647.5581977609022</v>
      </c>
      <c r="M64" s="58"/>
    </row>
    <row r="65" spans="1:13">
      <c r="A65" s="127" t="s">
        <v>1</v>
      </c>
      <c r="B65" s="70" t="s">
        <v>16</v>
      </c>
      <c r="C65" s="84">
        <v>0.62264810666059034</v>
      </c>
      <c r="D65" s="84">
        <v>0.69290314448743806</v>
      </c>
      <c r="E65" s="84">
        <v>0.7864120430132775</v>
      </c>
      <c r="F65" s="84">
        <v>0.7864120430132775</v>
      </c>
      <c r="G65" s="84">
        <v>0.69290314453645807</v>
      </c>
      <c r="H65" s="75">
        <v>0.65541499083583943</v>
      </c>
      <c r="I65" s="75">
        <v>0.62497640601126925</v>
      </c>
      <c r="J65" s="75">
        <v>0.39304629120726647</v>
      </c>
      <c r="K65" s="75">
        <v>0.65644753086700003</v>
      </c>
      <c r="L65" s="75">
        <v>0.58931915270258117</v>
      </c>
      <c r="M65" s="58"/>
    </row>
    <row r="66" spans="1:13">
      <c r="A66" s="125" t="s">
        <v>37</v>
      </c>
      <c r="B66" s="69" t="s">
        <v>13</v>
      </c>
      <c r="C66" s="68">
        <v>2034.1931079999999</v>
      </c>
      <c r="D66" s="79">
        <v>2034.1931144503469</v>
      </c>
      <c r="E66" s="79">
        <v>2034.1931099999999</v>
      </c>
      <c r="F66" s="79">
        <v>2034.1931099999999</v>
      </c>
      <c r="G66" s="79">
        <v>2034.1931144732571</v>
      </c>
      <c r="H66" s="80">
        <v>2034.1931088871729</v>
      </c>
      <c r="I66" s="80">
        <v>2034.193109861312</v>
      </c>
      <c r="J66" s="80">
        <v>2034.193109125707</v>
      </c>
      <c r="K66" s="80">
        <v>2034.19310637476</v>
      </c>
      <c r="L66" s="80">
        <v>2034.1931068401179</v>
      </c>
      <c r="M66" s="58"/>
    </row>
    <row r="67" spans="1:13">
      <c r="A67" s="126" t="s">
        <v>1</v>
      </c>
      <c r="B67" s="69" t="s">
        <v>14</v>
      </c>
      <c r="C67" s="68">
        <v>28.220712000000049</v>
      </c>
      <c r="D67" s="79">
        <v>3.404070228943787</v>
      </c>
      <c r="E67" s="79">
        <v>721.43657499999995</v>
      </c>
      <c r="F67" s="79">
        <v>721.43657499999995</v>
      </c>
      <c r="G67" s="79">
        <v>457.07516098450537</v>
      </c>
      <c r="H67" s="80">
        <v>141.7007113186904</v>
      </c>
      <c r="I67" s="80">
        <v>173.86264552247519</v>
      </c>
      <c r="J67" s="80">
        <v>41.087258948651822</v>
      </c>
      <c r="K67" s="80">
        <v>116.909724123546</v>
      </c>
      <c r="L67" s="80">
        <v>95.044090542414111</v>
      </c>
      <c r="M67" s="58"/>
    </row>
    <row r="68" spans="1:13">
      <c r="A68" s="126" t="s">
        <v>1</v>
      </c>
      <c r="B68" s="69" t="s">
        <v>15</v>
      </c>
      <c r="C68" s="68">
        <v>2005.9723959999999</v>
      </c>
      <c r="D68" s="79">
        <v>2030.7890442214029</v>
      </c>
      <c r="E68" s="79">
        <v>1312.756535</v>
      </c>
      <c r="F68" s="79">
        <v>1312.756535</v>
      </c>
      <c r="G68" s="79">
        <v>1577.117953488751</v>
      </c>
      <c r="H68" s="80">
        <v>1892.4923975684819</v>
      </c>
      <c r="I68" s="80">
        <v>1860.330464338836</v>
      </c>
      <c r="J68" s="80">
        <v>1993.1058501770549</v>
      </c>
      <c r="K68" s="80">
        <v>1917.2833822512141</v>
      </c>
      <c r="L68" s="80">
        <v>1939.1490162977041</v>
      </c>
      <c r="M68" s="58"/>
    </row>
    <row r="69" spans="1:13" ht="30.75">
      <c r="A69" s="127" t="s">
        <v>1</v>
      </c>
      <c r="B69" s="70" t="s">
        <v>16</v>
      </c>
      <c r="C69" s="83">
        <v>1.3873172556240933E-2</v>
      </c>
      <c r="D69" s="85">
        <v>1.6734253030168133E-3</v>
      </c>
      <c r="E69" s="84">
        <v>0.3546549103196992</v>
      </c>
      <c r="F69" s="84">
        <v>0.3546549103196992</v>
      </c>
      <c r="G69" s="100">
        <v>0.22469605158547715</v>
      </c>
      <c r="H69" s="81">
        <v>6.9659419599651135E-2</v>
      </c>
      <c r="I69" s="142">
        <v>8.5470078863028362E-2</v>
      </c>
      <c r="J69" s="81">
        <v>2.0198307999534541E-2</v>
      </c>
      <c r="K69" s="142">
        <v>5.7472284099859543E-2</v>
      </c>
      <c r="L69" s="142">
        <v>4.6723238921035401E-2</v>
      </c>
      <c r="M69" s="103" t="s">
        <v>38</v>
      </c>
    </row>
    <row r="70" spans="1:13">
      <c r="A70" s="128" t="s">
        <v>39</v>
      </c>
      <c r="B70" s="69" t="s">
        <v>13</v>
      </c>
      <c r="C70" s="68">
        <v>1830.567411</v>
      </c>
      <c r="D70" s="79">
        <v>1830.567410569696</v>
      </c>
      <c r="E70" s="79">
        <v>1830.567411</v>
      </c>
      <c r="F70" s="79">
        <v>1830.567411</v>
      </c>
      <c r="G70" s="79">
        <v>1830.567410569696</v>
      </c>
      <c r="H70" s="80">
        <v>1830.5674109023639</v>
      </c>
      <c r="I70" s="80">
        <v>1830.567410569696</v>
      </c>
      <c r="J70" s="80">
        <v>1830.567410569696</v>
      </c>
      <c r="K70" s="80">
        <v>1830.567410569696</v>
      </c>
      <c r="L70" s="80">
        <v>1830.5674112808231</v>
      </c>
      <c r="M70" s="58"/>
    </row>
    <row r="71" spans="1:13">
      <c r="A71" s="129"/>
      <c r="B71" s="69" t="s">
        <v>14</v>
      </c>
      <c r="C71" s="68">
        <v>0</v>
      </c>
      <c r="D71" s="79">
        <v>0</v>
      </c>
      <c r="E71" s="79">
        <v>0</v>
      </c>
      <c r="F71" s="79">
        <v>0</v>
      </c>
      <c r="G71" s="79">
        <v>0</v>
      </c>
      <c r="H71" s="80">
        <v>2.4317993087935208</v>
      </c>
      <c r="I71" s="80">
        <v>0</v>
      </c>
      <c r="J71" s="80">
        <v>0</v>
      </c>
      <c r="K71" s="80">
        <v>0</v>
      </c>
      <c r="L71" s="80">
        <v>1.8712006773315111</v>
      </c>
      <c r="M71" s="58"/>
    </row>
    <row r="72" spans="1:13">
      <c r="A72" s="129"/>
      <c r="B72" s="69" t="s">
        <v>15</v>
      </c>
      <c r="C72" s="68">
        <v>1830.567411</v>
      </c>
      <c r="D72" s="79">
        <v>1830.567410569696</v>
      </c>
      <c r="E72" s="79">
        <v>1830.567411</v>
      </c>
      <c r="F72" s="79">
        <v>1830.567411</v>
      </c>
      <c r="G72" s="79">
        <v>1830.567410569696</v>
      </c>
      <c r="H72" s="80">
        <v>1828.13561159357</v>
      </c>
      <c r="I72" s="80">
        <v>1830.567410569696</v>
      </c>
      <c r="J72" s="80">
        <v>1830.567410569696</v>
      </c>
      <c r="K72" s="80">
        <v>1830.567410569696</v>
      </c>
      <c r="L72" s="80">
        <v>1828.696210603491</v>
      </c>
      <c r="M72" s="58"/>
    </row>
    <row r="73" spans="1:13">
      <c r="A73" s="130"/>
      <c r="B73" s="70" t="s">
        <v>16</v>
      </c>
      <c r="C73" s="83">
        <v>0</v>
      </c>
      <c r="D73" s="85">
        <v>0</v>
      </c>
      <c r="E73" s="85">
        <v>0</v>
      </c>
      <c r="F73" s="85">
        <v>0</v>
      </c>
      <c r="G73" s="85">
        <v>0</v>
      </c>
      <c r="H73" s="81">
        <v>1.3284401843441452E-3</v>
      </c>
      <c r="I73" s="142">
        <v>0</v>
      </c>
      <c r="J73" s="81">
        <v>0</v>
      </c>
      <c r="K73" s="142">
        <v>0</v>
      </c>
      <c r="L73" s="142">
        <v>1.0221970880724121E-3</v>
      </c>
      <c r="M73" s="103" t="s">
        <v>40</v>
      </c>
    </row>
    <row r="74" spans="1:13">
      <c r="A74" s="128" t="s">
        <v>41</v>
      </c>
      <c r="B74" s="69" t="s">
        <v>13</v>
      </c>
      <c r="C74" s="68">
        <v>2900.7173299999995</v>
      </c>
      <c r="D74" s="79">
        <v>2900.717322347637</v>
      </c>
      <c r="E74" s="79">
        <v>2900.7173190000008</v>
      </c>
      <c r="F74" s="79">
        <v>2900.7173190000008</v>
      </c>
      <c r="G74" s="79">
        <v>2900.7173318398718</v>
      </c>
      <c r="H74" s="80">
        <v>2900.7173233895051</v>
      </c>
      <c r="I74" s="80">
        <v>2900.717327165441</v>
      </c>
      <c r="J74" s="80">
        <v>2900.7173192986279</v>
      </c>
      <c r="K74" s="80">
        <v>2900.717329182748</v>
      </c>
      <c r="L74" s="80">
        <v>2900.7173318747382</v>
      </c>
      <c r="M74" s="58"/>
    </row>
    <row r="75" spans="1:13">
      <c r="A75" s="129" t="s">
        <v>1</v>
      </c>
      <c r="B75" s="69" t="s">
        <v>14</v>
      </c>
      <c r="C75" s="68">
        <v>1742.5571459999992</v>
      </c>
      <c r="D75" s="79">
        <v>2066.3051822791758</v>
      </c>
      <c r="E75" s="79">
        <v>2576.9030030000008</v>
      </c>
      <c r="F75" s="79">
        <v>2576.9030030000008</v>
      </c>
      <c r="G75" s="79">
        <v>2238.3330131986281</v>
      </c>
      <c r="H75" s="80">
        <v>1840.701032930177</v>
      </c>
      <c r="I75" s="80">
        <v>1632.2216027866821</v>
      </c>
      <c r="J75" s="80">
        <v>1156.225996212894</v>
      </c>
      <c r="K75" s="80">
        <v>45.013065546164128</v>
      </c>
      <c r="L75" s="80">
        <v>86.094464816015218</v>
      </c>
      <c r="M75" s="58"/>
    </row>
    <row r="76" spans="1:13">
      <c r="A76" s="129" t="s">
        <v>1</v>
      </c>
      <c r="B76" s="69" t="s">
        <v>15</v>
      </c>
      <c r="C76" s="68">
        <v>1158.1601840000003</v>
      </c>
      <c r="D76" s="79">
        <v>834.41214006846121</v>
      </c>
      <c r="E76" s="79">
        <v>323.81431600000002</v>
      </c>
      <c r="F76" s="79">
        <v>323.81431600000002</v>
      </c>
      <c r="G76" s="79">
        <v>662.38431864124402</v>
      </c>
      <c r="H76" s="80">
        <v>1060.016290459328</v>
      </c>
      <c r="I76" s="80">
        <v>1268.495724378759</v>
      </c>
      <c r="J76" s="80">
        <v>1744.4913230857339</v>
      </c>
      <c r="K76" s="80">
        <v>2855.7042636365841</v>
      </c>
      <c r="L76" s="80">
        <v>2814.6228670587229</v>
      </c>
      <c r="M76" s="58"/>
    </row>
    <row r="77" spans="1:13">
      <c r="A77" s="130" t="s">
        <v>1</v>
      </c>
      <c r="B77" s="70" t="s">
        <v>16</v>
      </c>
      <c r="C77" s="84">
        <v>0.60073318002343912</v>
      </c>
      <c r="D77" s="84">
        <v>0.71234282856864295</v>
      </c>
      <c r="E77" s="84">
        <v>0.88836750348647131</v>
      </c>
      <c r="F77" s="84">
        <v>0.88836750348647131</v>
      </c>
      <c r="G77" s="84">
        <v>0.77164809843049909</v>
      </c>
      <c r="H77" s="75">
        <v>0.63456753199905291</v>
      </c>
      <c r="I77" s="75">
        <v>0.56269585026462277</v>
      </c>
      <c r="J77" s="75">
        <v>0.39860002507671471</v>
      </c>
      <c r="K77" s="93">
        <v>1.5517908309544311E-2</v>
      </c>
      <c r="L77" s="93">
        <v>2.9680404867430579E-2</v>
      </c>
      <c r="M77" s="58"/>
    </row>
    <row r="78" spans="1:13">
      <c r="A78" s="128" t="s">
        <v>42</v>
      </c>
      <c r="B78" s="69" t="s">
        <v>13</v>
      </c>
      <c r="C78" s="68">
        <v>99.000797000000006</v>
      </c>
      <c r="D78" s="79">
        <v>99.000795818857569</v>
      </c>
      <c r="E78" s="79">
        <v>99.000797000000006</v>
      </c>
      <c r="F78" s="79">
        <v>99.000797000000006</v>
      </c>
      <c r="G78" s="79">
        <v>99.000795818857569</v>
      </c>
      <c r="H78" s="80">
        <v>99.000796066015397</v>
      </c>
      <c r="I78" s="80">
        <v>99.000797581636846</v>
      </c>
      <c r="J78" s="80">
        <v>99.000794288148256</v>
      </c>
      <c r="K78" s="80">
        <v>99.000794908478866</v>
      </c>
      <c r="L78" s="80">
        <v>99.000798265109694</v>
      </c>
      <c r="M78" s="58"/>
    </row>
    <row r="79" spans="1:13">
      <c r="A79" s="129" t="s">
        <v>1</v>
      </c>
      <c r="B79" s="69" t="s">
        <v>14</v>
      </c>
      <c r="C79" s="68">
        <v>3.4346670000000046</v>
      </c>
      <c r="D79" s="79">
        <v>0.78774585917785256</v>
      </c>
      <c r="E79" s="79">
        <v>95.175363000000004</v>
      </c>
      <c r="F79" s="79">
        <v>95.175363000000004</v>
      </c>
      <c r="G79" s="79">
        <v>0.78774585917785256</v>
      </c>
      <c r="H79" s="80">
        <v>60.412157931987927</v>
      </c>
      <c r="I79" s="80">
        <v>67.748374251820934</v>
      </c>
      <c r="J79" s="80">
        <v>0</v>
      </c>
      <c r="K79" s="80">
        <v>2.080372964766104</v>
      </c>
      <c r="L79" s="80">
        <v>7.5803790537391151</v>
      </c>
      <c r="M79" s="58"/>
    </row>
    <row r="80" spans="1:13">
      <c r="A80" s="129" t="s">
        <v>1</v>
      </c>
      <c r="B80" s="69" t="s">
        <v>15</v>
      </c>
      <c r="C80" s="68">
        <v>95.566130000000001</v>
      </c>
      <c r="D80" s="79">
        <v>98.213049959679722</v>
      </c>
      <c r="E80" s="79">
        <v>3.8254339999999996</v>
      </c>
      <c r="F80" s="79">
        <v>3.8254339999999996</v>
      </c>
      <c r="G80" s="79">
        <v>98.213049959679722</v>
      </c>
      <c r="H80" s="80">
        <v>38.588638134027462</v>
      </c>
      <c r="I80" s="80">
        <v>31.252423329815912</v>
      </c>
      <c r="J80" s="80">
        <v>99.000794288148256</v>
      </c>
      <c r="K80" s="80">
        <v>96.920421943712768</v>
      </c>
      <c r="L80" s="80">
        <v>91.420419211370572</v>
      </c>
      <c r="M80" s="58"/>
    </row>
    <row r="81" spans="1:13">
      <c r="A81" s="130" t="s">
        <v>1</v>
      </c>
      <c r="B81" s="70" t="s">
        <v>16</v>
      </c>
      <c r="C81" s="83">
        <v>3.469332676180379E-2</v>
      </c>
      <c r="D81" s="85">
        <v>7.9569649179305237E-3</v>
      </c>
      <c r="E81" s="84">
        <v>0.96135956360028085</v>
      </c>
      <c r="F81" s="84">
        <v>0.96135956360028085</v>
      </c>
      <c r="G81" s="85">
        <v>7.9569649179305237E-3</v>
      </c>
      <c r="H81" s="75">
        <v>0.61021891068132506</v>
      </c>
      <c r="I81" s="75">
        <v>0.68432149949049736</v>
      </c>
      <c r="J81" s="93">
        <v>0</v>
      </c>
      <c r="K81" s="93">
        <v>2.1013699604021378E-2</v>
      </c>
      <c r="L81" s="93">
        <v>7.6568867994780868E-2</v>
      </c>
      <c r="M81" s="58"/>
    </row>
    <row r="82" spans="1:13">
      <c r="A82" s="128" t="s">
        <v>43</v>
      </c>
      <c r="B82" s="69" t="s">
        <v>13</v>
      </c>
      <c r="C82" s="68">
        <v>705.60043300000018</v>
      </c>
      <c r="D82" s="79">
        <v>705.60043951056286</v>
      </c>
      <c r="E82" s="79">
        <v>705.60043600000006</v>
      </c>
      <c r="F82" s="79">
        <v>705.60043600000006</v>
      </c>
      <c r="G82" s="79">
        <v>705.60043879154409</v>
      </c>
      <c r="H82" s="80">
        <v>705.60043475195596</v>
      </c>
      <c r="I82" s="80">
        <v>705.60043690797841</v>
      </c>
      <c r="J82" s="80">
        <v>705.60043827908282</v>
      </c>
      <c r="K82" s="80">
        <v>705.60043437939885</v>
      </c>
      <c r="L82" s="80">
        <v>705.60043410314302</v>
      </c>
      <c r="M82" s="58"/>
    </row>
    <row r="83" spans="1:13">
      <c r="A83" s="129" t="s">
        <v>1</v>
      </c>
      <c r="B83" s="69" t="s">
        <v>14</v>
      </c>
      <c r="C83" s="68">
        <v>225.37115100000017</v>
      </c>
      <c r="D83" s="79">
        <v>331.44246674962631</v>
      </c>
      <c r="E83" s="79">
        <v>580.79936600000008</v>
      </c>
      <c r="F83" s="79">
        <v>580.79936600000008</v>
      </c>
      <c r="G83" s="79">
        <v>331.44246612319512</v>
      </c>
      <c r="H83" s="80">
        <v>248.16876226095451</v>
      </c>
      <c r="I83" s="80">
        <v>275.1610512254527</v>
      </c>
      <c r="J83" s="80">
        <v>50.084281137862831</v>
      </c>
      <c r="K83" s="80">
        <v>304.62198794380117</v>
      </c>
      <c r="L83" s="80">
        <v>253.30603831950509</v>
      </c>
      <c r="M83" s="58"/>
    </row>
    <row r="84" spans="1:13">
      <c r="A84" s="129" t="s">
        <v>1</v>
      </c>
      <c r="B84" s="69" t="s">
        <v>15</v>
      </c>
      <c r="C84" s="68">
        <v>480.22928200000001</v>
      </c>
      <c r="D84" s="79">
        <v>374.15797276093662</v>
      </c>
      <c r="E84" s="79">
        <v>124.80107</v>
      </c>
      <c r="F84" s="79">
        <v>124.80107</v>
      </c>
      <c r="G84" s="79">
        <v>374.15797266834892</v>
      </c>
      <c r="H84" s="80">
        <v>457.43167249100139</v>
      </c>
      <c r="I84" s="80">
        <v>430.43938568252571</v>
      </c>
      <c r="J84" s="80">
        <v>655.51615714121999</v>
      </c>
      <c r="K84" s="80">
        <v>400.97844643559762</v>
      </c>
      <c r="L84" s="80">
        <v>452.29439578363798</v>
      </c>
      <c r="M84" s="58"/>
    </row>
    <row r="85" spans="1:13">
      <c r="A85" s="130" t="s">
        <v>1</v>
      </c>
      <c r="B85" s="70" t="s">
        <v>16</v>
      </c>
      <c r="C85" s="84">
        <v>0.31940336266772118</v>
      </c>
      <c r="D85" s="84">
        <v>0.46973109452642936</v>
      </c>
      <c r="E85" s="84">
        <v>0.82312784455252241</v>
      </c>
      <c r="F85" s="84">
        <v>0.82312784455252241</v>
      </c>
      <c r="G85" s="84">
        <v>0.46973109411729452</v>
      </c>
      <c r="H85" s="75">
        <v>0.35171288173624043</v>
      </c>
      <c r="I85" s="75">
        <v>0.38996723475858353</v>
      </c>
      <c r="J85" s="93">
        <v>7.098107997213747E-2</v>
      </c>
      <c r="K85" s="75">
        <v>0.43172023868115572</v>
      </c>
      <c r="L85" s="75">
        <v>0.35899359761799321</v>
      </c>
      <c r="M85" s="58"/>
    </row>
    <row r="86" spans="1:13">
      <c r="A86" s="128" t="s">
        <v>44</v>
      </c>
      <c r="B86" s="69" t="s">
        <v>13</v>
      </c>
      <c r="C86" s="68">
        <v>750.74047400000029</v>
      </c>
      <c r="D86" s="79">
        <v>750.74047408273054</v>
      </c>
      <c r="E86" s="79">
        <v>750.74047900000028</v>
      </c>
      <c r="F86" s="79">
        <v>750.74047900000028</v>
      </c>
      <c r="G86" s="79">
        <v>750.74047933474503</v>
      </c>
      <c r="H86" s="80">
        <v>750.74047710444484</v>
      </c>
      <c r="I86" s="80">
        <v>750.74046960380588</v>
      </c>
      <c r="J86" s="80">
        <v>750.74048301319738</v>
      </c>
      <c r="K86" s="80">
        <v>750.74047988733992</v>
      </c>
      <c r="L86" s="80">
        <v>750.74046716413784</v>
      </c>
      <c r="M86" s="58"/>
    </row>
    <row r="87" spans="1:13">
      <c r="A87" s="129" t="s">
        <v>1</v>
      </c>
      <c r="B87" s="69" t="s">
        <v>14</v>
      </c>
      <c r="C87" s="68">
        <v>419.30868900000024</v>
      </c>
      <c r="D87" s="79">
        <v>373.29475187775842</v>
      </c>
      <c r="E87" s="79">
        <v>624.95499700000028</v>
      </c>
      <c r="F87" s="79">
        <v>624.95499700000028</v>
      </c>
      <c r="G87" s="79">
        <v>373.29475688500401</v>
      </c>
      <c r="H87" s="80">
        <v>449.63666279253817</v>
      </c>
      <c r="I87" s="80">
        <v>278.03597348556139</v>
      </c>
      <c r="J87" s="80">
        <v>91.850780803028229</v>
      </c>
      <c r="K87" s="80">
        <v>502.37122288255807</v>
      </c>
      <c r="L87" s="80">
        <v>413.68639920598582</v>
      </c>
      <c r="M87" s="58"/>
    </row>
    <row r="88" spans="1:13">
      <c r="A88" s="129" t="s">
        <v>1</v>
      </c>
      <c r="B88" s="69" t="s">
        <v>15</v>
      </c>
      <c r="C88" s="68">
        <v>331.43178500000005</v>
      </c>
      <c r="D88" s="79">
        <v>377.44572220497213</v>
      </c>
      <c r="E88" s="79">
        <v>125.785482</v>
      </c>
      <c r="F88" s="79">
        <v>125.785482</v>
      </c>
      <c r="G88" s="79">
        <v>377.44572244974103</v>
      </c>
      <c r="H88" s="80">
        <v>301.10381431190672</v>
      </c>
      <c r="I88" s="80">
        <v>472.70449611824438</v>
      </c>
      <c r="J88" s="80">
        <v>658.88970221016916</v>
      </c>
      <c r="K88" s="80">
        <v>248.36925700478179</v>
      </c>
      <c r="L88" s="80">
        <v>337.05406795815202</v>
      </c>
      <c r="M88" s="58"/>
    </row>
    <row r="89" spans="1:13">
      <c r="A89" s="130" t="s">
        <v>1</v>
      </c>
      <c r="B89" s="70" t="s">
        <v>16</v>
      </c>
      <c r="C89" s="84">
        <v>0.55852681921609049</v>
      </c>
      <c r="D89" s="84">
        <v>0.49723541591900622</v>
      </c>
      <c r="E89" s="84">
        <v>0.83245144558136985</v>
      </c>
      <c r="F89" s="84">
        <v>0.83245144558136985</v>
      </c>
      <c r="G89" s="84">
        <v>0.49723541911019947</v>
      </c>
      <c r="H89" s="75">
        <v>0.59892423081642854</v>
      </c>
      <c r="I89" s="75">
        <v>0.37034898842244579</v>
      </c>
      <c r="J89" s="93">
        <v>0.1223469133226609</v>
      </c>
      <c r="K89" s="75">
        <v>0.66916762362134319</v>
      </c>
      <c r="L89" s="75">
        <v>0.551037831713872</v>
      </c>
      <c r="M89" s="58"/>
    </row>
    <row r="90" spans="1:13">
      <c r="A90" s="128" t="s">
        <v>45</v>
      </c>
      <c r="B90" s="69" t="s">
        <v>13</v>
      </c>
      <c r="C90" s="68">
        <v>1736.5410909999996</v>
      </c>
      <c r="D90" s="79">
        <v>1736.5410947011201</v>
      </c>
      <c r="E90" s="79">
        <v>1736.541099</v>
      </c>
      <c r="F90" s="79">
        <v>1736.541099</v>
      </c>
      <c r="G90" s="79">
        <v>1736.541091668229</v>
      </c>
      <c r="H90" s="80">
        <v>1736.54108758454</v>
      </c>
      <c r="I90" s="80">
        <v>1736.5410915838211</v>
      </c>
      <c r="J90" s="80">
        <v>1736.5410931162569</v>
      </c>
      <c r="K90" s="80">
        <v>1736.5410888118231</v>
      </c>
      <c r="L90" s="80">
        <v>1736.54108946156</v>
      </c>
      <c r="M90" s="58"/>
    </row>
    <row r="91" spans="1:13">
      <c r="A91" s="129" t="s">
        <v>1</v>
      </c>
      <c r="B91" s="69" t="s">
        <v>14</v>
      </c>
      <c r="C91" s="68">
        <v>850.64938799999959</v>
      </c>
      <c r="D91" s="79">
        <v>140.1628365766181</v>
      </c>
      <c r="E91" s="79">
        <v>916.0493479999999</v>
      </c>
      <c r="F91" s="79">
        <v>916.0493479999999</v>
      </c>
      <c r="G91" s="79">
        <v>1120.178713623588</v>
      </c>
      <c r="H91" s="80">
        <v>781.22399453507683</v>
      </c>
      <c r="I91" s="80">
        <v>736.55450160454529</v>
      </c>
      <c r="J91" s="80">
        <v>0</v>
      </c>
      <c r="K91" s="80">
        <v>898.0455892788757</v>
      </c>
      <c r="L91" s="80">
        <v>862.40024168988714</v>
      </c>
      <c r="M91" s="58"/>
    </row>
    <row r="92" spans="1:13">
      <c r="A92" s="129" t="s">
        <v>1</v>
      </c>
      <c r="B92" s="69" t="s">
        <v>15</v>
      </c>
      <c r="C92" s="68">
        <v>885.89170300000001</v>
      </c>
      <c r="D92" s="79">
        <v>1596.3782581245021</v>
      </c>
      <c r="E92" s="79">
        <v>820.49175100000014</v>
      </c>
      <c r="F92" s="79">
        <v>820.49175100000014</v>
      </c>
      <c r="G92" s="79">
        <v>616.3623780446411</v>
      </c>
      <c r="H92" s="80">
        <v>955.31709304946287</v>
      </c>
      <c r="I92" s="80">
        <v>999.98658997927555</v>
      </c>
      <c r="J92" s="80">
        <v>1736.5410931162569</v>
      </c>
      <c r="K92" s="80">
        <v>838.49549953294684</v>
      </c>
      <c r="L92" s="80">
        <v>874.14084777167329</v>
      </c>
      <c r="M92" s="58"/>
    </row>
    <row r="93" spans="1:13">
      <c r="A93" s="130" t="s">
        <v>1</v>
      </c>
      <c r="B93" s="70" t="s">
        <v>16</v>
      </c>
      <c r="C93" s="84">
        <v>0.48985272643916938</v>
      </c>
      <c r="D93" s="85">
        <v>8.0713803436216314E-2</v>
      </c>
      <c r="E93" s="84">
        <v>0.52751377351651141</v>
      </c>
      <c r="F93" s="84">
        <v>0.52751377351651141</v>
      </c>
      <c r="G93" s="84">
        <v>0.64506317702362859</v>
      </c>
      <c r="H93" s="75">
        <v>0.44987360225477213</v>
      </c>
      <c r="I93" s="75">
        <v>0.42415034413770603</v>
      </c>
      <c r="J93" s="93">
        <v>0</v>
      </c>
      <c r="K93" s="75">
        <v>0.5171461793013703</v>
      </c>
      <c r="L93" s="75">
        <v>0.49661954267796032</v>
      </c>
      <c r="M93" s="58"/>
    </row>
    <row r="94" spans="1:13">
      <c r="A94" s="128" t="s">
        <v>46</v>
      </c>
      <c r="B94" s="69" t="s">
        <v>13</v>
      </c>
      <c r="C94" s="68">
        <v>8.768027</v>
      </c>
      <c r="D94" s="79">
        <v>8.7680254240010704</v>
      </c>
      <c r="E94" s="79">
        <v>8.768027</v>
      </c>
      <c r="F94" s="79">
        <v>8.768027</v>
      </c>
      <c r="G94" s="79">
        <v>8.7680280862260833</v>
      </c>
      <c r="H94" s="80">
        <v>8.7680300314973074</v>
      </c>
      <c r="I94" s="80">
        <v>8.7680285966267881</v>
      </c>
      <c r="J94" s="80">
        <v>8.7680294568345758</v>
      </c>
      <c r="K94" s="80">
        <v>8.7680281158258335</v>
      </c>
      <c r="L94" s="80">
        <v>8.7680278962361573</v>
      </c>
      <c r="M94" s="58"/>
    </row>
    <row r="95" spans="1:13">
      <c r="A95" s="129" t="s">
        <v>1</v>
      </c>
      <c r="B95" s="69" t="s">
        <v>14</v>
      </c>
      <c r="C95" s="68">
        <v>3.0612320000000004</v>
      </c>
      <c r="D95" s="79">
        <v>4.1958983522752034</v>
      </c>
      <c r="E95" s="79">
        <v>7.0201039999999999</v>
      </c>
      <c r="F95" s="79">
        <v>7.0201039999999999</v>
      </c>
      <c r="G95" s="79">
        <v>4.6670047251929789</v>
      </c>
      <c r="H95" s="80">
        <v>3.9130763834207012</v>
      </c>
      <c r="I95" s="80">
        <v>4.725880640668076</v>
      </c>
      <c r="J95" s="80">
        <v>3.1260050291318402</v>
      </c>
      <c r="K95" s="80">
        <v>0.39110046907756929</v>
      </c>
      <c r="L95" s="80">
        <v>8.6443002144713676E-2</v>
      </c>
      <c r="M95" s="58"/>
    </row>
    <row r="96" spans="1:13">
      <c r="A96" s="129" t="s">
        <v>1</v>
      </c>
      <c r="B96" s="69" t="s">
        <v>15</v>
      </c>
      <c r="C96" s="68">
        <v>5.7067949999999996</v>
      </c>
      <c r="D96" s="79">
        <v>4.5721270717258662</v>
      </c>
      <c r="E96" s="79">
        <v>1.7479230000000001</v>
      </c>
      <c r="F96" s="79">
        <v>1.7479230000000001</v>
      </c>
      <c r="G96" s="79">
        <v>4.1010233610331044</v>
      </c>
      <c r="H96" s="80">
        <v>4.8549536480766058</v>
      </c>
      <c r="I96" s="80">
        <v>4.042147955958713</v>
      </c>
      <c r="J96" s="80">
        <v>5.6420244277027347</v>
      </c>
      <c r="K96" s="80">
        <v>8.3769276467482641</v>
      </c>
      <c r="L96" s="80">
        <v>8.6815848940914435</v>
      </c>
      <c r="M96" s="58"/>
    </row>
    <row r="97" spans="1:13">
      <c r="A97" s="130" t="s">
        <v>1</v>
      </c>
      <c r="B97" s="70" t="s">
        <v>16</v>
      </c>
      <c r="C97" s="84">
        <v>0.34913578619226426</v>
      </c>
      <c r="D97" s="84">
        <v>0.47854541351917174</v>
      </c>
      <c r="E97" s="84">
        <v>0.80064808194591552</v>
      </c>
      <c r="F97" s="84">
        <v>0.80064808194591552</v>
      </c>
      <c r="G97" s="84">
        <v>0.53227529374871585</v>
      </c>
      <c r="H97" s="75">
        <v>0.44628911732325227</v>
      </c>
      <c r="I97" s="75">
        <v>0.53899010348645571</v>
      </c>
      <c r="J97" s="75">
        <v>0.35652309843634888</v>
      </c>
      <c r="K97" s="93">
        <v>4.4605293677338162E-2</v>
      </c>
      <c r="L97" s="93">
        <v>9.8588876732270646E-3</v>
      </c>
      <c r="M97" s="58"/>
    </row>
    <row r="98" spans="1:13">
      <c r="A98" s="131" t="s">
        <v>47</v>
      </c>
      <c r="B98" s="69" t="s">
        <v>13</v>
      </c>
      <c r="C98" s="68">
        <v>204.116488</v>
      </c>
      <c r="D98" s="79">
        <v>204.1164883463216</v>
      </c>
      <c r="E98" s="79">
        <v>204.116488</v>
      </c>
      <c r="F98" s="79">
        <v>204.116488</v>
      </c>
      <c r="G98" s="79">
        <v>204.1164883463216</v>
      </c>
      <c r="H98" s="80">
        <v>204.1164883463216</v>
      </c>
      <c r="I98" s="80">
        <v>204.1164883463216</v>
      </c>
      <c r="J98" s="80">
        <v>204.1164883463216</v>
      </c>
      <c r="K98" s="80">
        <v>204.1164883463216</v>
      </c>
      <c r="L98" s="80">
        <v>204.1164883463216</v>
      </c>
      <c r="M98" s="58"/>
    </row>
    <row r="99" spans="1:13">
      <c r="A99" s="132"/>
      <c r="B99" s="69" t="s">
        <v>14</v>
      </c>
      <c r="C99" s="68">
        <v>0</v>
      </c>
      <c r="D99" s="79">
        <v>0</v>
      </c>
      <c r="E99" s="79">
        <v>0</v>
      </c>
      <c r="F99" s="79">
        <v>0</v>
      </c>
      <c r="G99" s="79">
        <v>0</v>
      </c>
      <c r="H99" s="80">
        <v>0</v>
      </c>
      <c r="I99" s="80">
        <v>0</v>
      </c>
      <c r="J99" s="80">
        <v>0</v>
      </c>
      <c r="K99" s="80">
        <v>0</v>
      </c>
      <c r="L99" s="80">
        <v>0</v>
      </c>
      <c r="M99" s="58"/>
    </row>
    <row r="100" spans="1:13">
      <c r="A100" s="132"/>
      <c r="B100" s="69" t="s">
        <v>15</v>
      </c>
      <c r="C100" s="68">
        <v>204.116488</v>
      </c>
      <c r="D100" s="79">
        <v>204.1164883463216</v>
      </c>
      <c r="E100" s="79">
        <v>204.116488</v>
      </c>
      <c r="F100" s="79">
        <v>204.116488</v>
      </c>
      <c r="G100" s="79">
        <v>204.1164883463216</v>
      </c>
      <c r="H100" s="80">
        <v>204.1164883463216</v>
      </c>
      <c r="I100" s="80">
        <v>204.1164883463216</v>
      </c>
      <c r="J100" s="80">
        <v>204.1164883463216</v>
      </c>
      <c r="K100" s="80">
        <v>204.1164883463216</v>
      </c>
      <c r="L100" s="80">
        <v>204.1164883463216</v>
      </c>
      <c r="M100" s="58"/>
    </row>
    <row r="101" spans="1:13">
      <c r="A101" s="133"/>
      <c r="B101" s="70" t="s">
        <v>16</v>
      </c>
      <c r="C101" s="83">
        <v>0</v>
      </c>
      <c r="D101" s="77">
        <v>0</v>
      </c>
      <c r="E101" s="77">
        <v>0</v>
      </c>
      <c r="F101" s="77">
        <v>0</v>
      </c>
      <c r="G101" s="85">
        <v>0</v>
      </c>
      <c r="H101" s="81">
        <v>0</v>
      </c>
      <c r="I101" s="142">
        <v>0</v>
      </c>
      <c r="J101" s="81">
        <v>0</v>
      </c>
      <c r="K101" s="142">
        <v>0</v>
      </c>
      <c r="L101" s="142">
        <v>0</v>
      </c>
      <c r="M101" s="103" t="s">
        <v>25</v>
      </c>
    </row>
    <row r="102" spans="1:13">
      <c r="A102" s="131" t="s">
        <v>48</v>
      </c>
      <c r="B102" s="69" t="s">
        <v>13</v>
      </c>
      <c r="C102" s="68">
        <v>32.611381999999999</v>
      </c>
      <c r="D102" s="79">
        <v>32.61138206396182</v>
      </c>
      <c r="E102" s="79">
        <v>32.611381999999999</v>
      </c>
      <c r="F102" s="79">
        <v>32.611381999999999</v>
      </c>
      <c r="G102" s="79">
        <v>32.61138206396182</v>
      </c>
      <c r="H102" s="80">
        <v>32.61138206396182</v>
      </c>
      <c r="I102" s="80">
        <v>32.61138206396182</v>
      </c>
      <c r="J102" s="80">
        <v>32.61138206396182</v>
      </c>
      <c r="K102" s="80">
        <v>32.61138206396182</v>
      </c>
      <c r="L102" s="80">
        <v>32.61138206396182</v>
      </c>
      <c r="M102" s="58"/>
    </row>
    <row r="103" spans="1:13">
      <c r="A103" s="132" t="s">
        <v>1</v>
      </c>
      <c r="B103" s="69" t="s">
        <v>14</v>
      </c>
      <c r="C103" s="68">
        <v>0</v>
      </c>
      <c r="D103" s="79">
        <v>0</v>
      </c>
      <c r="E103" s="79">
        <v>0</v>
      </c>
      <c r="F103" s="79">
        <v>0</v>
      </c>
      <c r="G103" s="79">
        <v>0</v>
      </c>
      <c r="H103" s="80">
        <v>0</v>
      </c>
      <c r="I103" s="80">
        <v>0</v>
      </c>
      <c r="J103" s="80">
        <v>0</v>
      </c>
      <c r="K103" s="80">
        <v>0</v>
      </c>
      <c r="L103" s="80">
        <v>0</v>
      </c>
      <c r="M103" s="58"/>
    </row>
    <row r="104" spans="1:13">
      <c r="A104" s="132" t="s">
        <v>1</v>
      </c>
      <c r="B104" s="69" t="s">
        <v>15</v>
      </c>
      <c r="C104" s="68">
        <v>32.611381999999999</v>
      </c>
      <c r="D104" s="79">
        <v>32.61138206396182</v>
      </c>
      <c r="E104" s="79">
        <v>32.611381999999999</v>
      </c>
      <c r="F104" s="79">
        <v>32.611381999999999</v>
      </c>
      <c r="G104" s="79">
        <v>32.61138206396182</v>
      </c>
      <c r="H104" s="80">
        <v>32.61138206396182</v>
      </c>
      <c r="I104" s="80">
        <v>32.61138206396182</v>
      </c>
      <c r="J104" s="80">
        <v>32.61138206396182</v>
      </c>
      <c r="K104" s="80">
        <v>32.61138206396182</v>
      </c>
      <c r="L104" s="80">
        <v>32.61138206396182</v>
      </c>
      <c r="M104" s="58"/>
    </row>
    <row r="105" spans="1:13">
      <c r="A105" s="133" t="s">
        <v>1</v>
      </c>
      <c r="B105" s="70" t="s">
        <v>16</v>
      </c>
      <c r="C105" s="83">
        <v>0</v>
      </c>
      <c r="D105" s="85">
        <v>0</v>
      </c>
      <c r="E105" s="85">
        <v>0</v>
      </c>
      <c r="F105" s="85">
        <v>0</v>
      </c>
      <c r="G105" s="85">
        <v>0</v>
      </c>
      <c r="H105" s="81">
        <v>0</v>
      </c>
      <c r="I105" s="142">
        <v>0</v>
      </c>
      <c r="J105" s="142">
        <v>0</v>
      </c>
      <c r="K105" s="142">
        <v>0</v>
      </c>
      <c r="L105" s="93">
        <v>0</v>
      </c>
      <c r="M105" s="103" t="s">
        <v>25</v>
      </c>
    </row>
    <row r="106" spans="1:13">
      <c r="A106" s="131" t="s">
        <v>49</v>
      </c>
      <c r="B106" s="69" t="s">
        <v>13</v>
      </c>
      <c r="C106" s="68">
        <v>17.774023</v>
      </c>
      <c r="D106" s="79">
        <v>17.77402239773102</v>
      </c>
      <c r="E106" s="79">
        <v>17.774023000000003</v>
      </c>
      <c r="F106" s="79">
        <v>17.774023000000003</v>
      </c>
      <c r="G106" s="79">
        <v>17.77402239773102</v>
      </c>
      <c r="H106" s="80">
        <v>17.774023293177489</v>
      </c>
      <c r="I106" s="80">
        <v>17.774023189329501</v>
      </c>
      <c r="J106" s="80">
        <v>17.774022444227938</v>
      </c>
      <c r="K106" s="80">
        <v>17.77402272992245</v>
      </c>
      <c r="L106" s="80">
        <v>17.77402272992245</v>
      </c>
      <c r="M106" s="58"/>
    </row>
    <row r="107" spans="1:13">
      <c r="A107" s="132" t="s">
        <v>1</v>
      </c>
      <c r="B107" s="69" t="s">
        <v>14</v>
      </c>
      <c r="C107" s="68">
        <v>0.1252299999999984</v>
      </c>
      <c r="D107" s="79">
        <v>0</v>
      </c>
      <c r="E107" s="79">
        <v>1.371652000000001</v>
      </c>
      <c r="F107" s="79">
        <v>1.371652000000001</v>
      </c>
      <c r="G107" s="79">
        <v>0</v>
      </c>
      <c r="H107" s="80">
        <v>0.58497505434042774</v>
      </c>
      <c r="I107" s="80">
        <v>0.66332406453773418</v>
      </c>
      <c r="J107" s="80">
        <v>0</v>
      </c>
      <c r="K107" s="80">
        <v>0</v>
      </c>
      <c r="L107" s="80">
        <v>0</v>
      </c>
      <c r="M107" s="58"/>
    </row>
    <row r="108" spans="1:13">
      <c r="A108" s="132" t="s">
        <v>1</v>
      </c>
      <c r="B108" s="69" t="s">
        <v>15</v>
      </c>
      <c r="C108" s="68">
        <v>17.648793000000001</v>
      </c>
      <c r="D108" s="79">
        <v>17.77402239773102</v>
      </c>
      <c r="E108" s="79">
        <v>16.402371000000002</v>
      </c>
      <c r="F108" s="79">
        <v>16.402371000000002</v>
      </c>
      <c r="G108" s="79">
        <v>17.77402239773102</v>
      </c>
      <c r="H108" s="80">
        <v>17.18904823883706</v>
      </c>
      <c r="I108" s="80">
        <v>17.110699124791768</v>
      </c>
      <c r="J108" s="80">
        <v>17.774022444227938</v>
      </c>
      <c r="K108" s="80">
        <v>17.77402272992245</v>
      </c>
      <c r="L108" s="80">
        <v>17.77402272992245</v>
      </c>
      <c r="M108" s="58"/>
    </row>
    <row r="109" spans="1:13">
      <c r="A109" s="133" t="s">
        <v>1</v>
      </c>
      <c r="B109" s="70" t="s">
        <v>16</v>
      </c>
      <c r="C109" s="83">
        <v>7.0456755907201424E-3</v>
      </c>
      <c r="D109" s="85">
        <v>0</v>
      </c>
      <c r="E109" s="85">
        <v>7.7171724150463888E-2</v>
      </c>
      <c r="F109" s="85">
        <v>7.7171724150463888E-2</v>
      </c>
      <c r="G109" s="85">
        <v>0</v>
      </c>
      <c r="H109" s="81">
        <v>3.2911797441211234E-2</v>
      </c>
      <c r="I109" s="142">
        <v>3.731986042056902E-2</v>
      </c>
      <c r="J109" s="142">
        <v>0</v>
      </c>
      <c r="K109" s="142">
        <v>0</v>
      </c>
      <c r="L109" s="93">
        <v>0</v>
      </c>
      <c r="M109" s="103" t="s">
        <v>25</v>
      </c>
    </row>
    <row r="110" spans="1:13">
      <c r="A110" s="131" t="s">
        <v>50</v>
      </c>
      <c r="B110" s="69" t="s">
        <v>13</v>
      </c>
      <c r="C110" s="68">
        <v>511.26796100000007</v>
      </c>
      <c r="D110" s="79">
        <v>511.26796106869801</v>
      </c>
      <c r="E110" s="79">
        <v>511.26796000000002</v>
      </c>
      <c r="F110" s="79">
        <v>511.26796000000002</v>
      </c>
      <c r="G110" s="79">
        <v>511.26795945463402</v>
      </c>
      <c r="H110" s="80">
        <v>511.26795675361052</v>
      </c>
      <c r="I110" s="80">
        <v>511.26795708121188</v>
      </c>
      <c r="J110" s="80">
        <v>511.26795887246209</v>
      </c>
      <c r="K110" s="80">
        <v>511.26795795633979</v>
      </c>
      <c r="L110" s="80">
        <v>511.26795982218158</v>
      </c>
      <c r="M110" s="58"/>
    </row>
    <row r="111" spans="1:13">
      <c r="A111" s="132" t="s">
        <v>1</v>
      </c>
      <c r="B111" s="69" t="s">
        <v>14</v>
      </c>
      <c r="C111" s="68">
        <v>314.62070500000004</v>
      </c>
      <c r="D111" s="79">
        <v>398.39382140068392</v>
      </c>
      <c r="E111" s="79">
        <v>420.85382100000004</v>
      </c>
      <c r="F111" s="79">
        <v>420.85382100000004</v>
      </c>
      <c r="G111" s="79">
        <v>398.39382000349832</v>
      </c>
      <c r="H111" s="80">
        <v>339.0124957155254</v>
      </c>
      <c r="I111" s="80">
        <v>277.74105785419141</v>
      </c>
      <c r="J111" s="80">
        <v>80.771910886020848</v>
      </c>
      <c r="K111" s="80">
        <v>332.53441419534448</v>
      </c>
      <c r="L111" s="80">
        <v>323.94844735865121</v>
      </c>
      <c r="M111" s="58"/>
    </row>
    <row r="112" spans="1:13">
      <c r="A112" s="132" t="s">
        <v>1</v>
      </c>
      <c r="B112" s="69" t="s">
        <v>15</v>
      </c>
      <c r="C112" s="68">
        <v>196.64725600000003</v>
      </c>
      <c r="D112" s="79">
        <v>112.874139668014</v>
      </c>
      <c r="E112" s="79">
        <v>90.414139000000006</v>
      </c>
      <c r="F112" s="79">
        <v>90.414139000000006</v>
      </c>
      <c r="G112" s="79">
        <v>112.8741394511358</v>
      </c>
      <c r="H112" s="80">
        <v>172.25546103808509</v>
      </c>
      <c r="I112" s="80">
        <v>233.52689922702049</v>
      </c>
      <c r="J112" s="80">
        <v>430.49604798644128</v>
      </c>
      <c r="K112" s="80">
        <v>178.7335437609953</v>
      </c>
      <c r="L112" s="80">
        <v>187.3195124635304</v>
      </c>
      <c r="M112" s="58"/>
    </row>
    <row r="113" spans="1:13">
      <c r="A113" s="133" t="s">
        <v>1</v>
      </c>
      <c r="B113" s="70" t="s">
        <v>16</v>
      </c>
      <c r="C113" s="84">
        <v>0.61537340298935728</v>
      </c>
      <c r="D113" s="84">
        <v>0.77922704283664779</v>
      </c>
      <c r="E113" s="84">
        <v>0.8231570407815112</v>
      </c>
      <c r="F113" s="84">
        <v>0.8231570407815112</v>
      </c>
      <c r="G113" s="84">
        <v>0.77922704256386854</v>
      </c>
      <c r="H113" s="75">
        <v>0.66308183651513641</v>
      </c>
      <c r="I113" s="75">
        <v>0.54323971218496259</v>
      </c>
      <c r="J113" s="94">
        <v>0.15798351820081441</v>
      </c>
      <c r="K113" s="75">
        <v>0.65041121592005102</v>
      </c>
      <c r="L113" s="75">
        <v>0.63361773632621154</v>
      </c>
      <c r="M113" s="58"/>
    </row>
    <row r="114" spans="1:13">
      <c r="A114" s="131" t="s">
        <v>51</v>
      </c>
      <c r="B114" s="69" t="s">
        <v>13</v>
      </c>
      <c r="C114" s="68">
        <v>5282.7074200000015</v>
      </c>
      <c r="D114" s="79">
        <v>5282.7074091898212</v>
      </c>
      <c r="E114" s="79">
        <v>5282.7074229999998</v>
      </c>
      <c r="F114" s="79">
        <v>5282.7074229999998</v>
      </c>
      <c r="G114" s="79">
        <v>5282.7074168731669</v>
      </c>
      <c r="H114" s="80">
        <v>5282.7074204648216</v>
      </c>
      <c r="I114" s="80">
        <v>5282.7074198487198</v>
      </c>
      <c r="J114" s="80">
        <v>5282.7074196265476</v>
      </c>
      <c r="K114" s="80">
        <v>5282.7074244008627</v>
      </c>
      <c r="L114" s="80">
        <v>5282.707419577162</v>
      </c>
      <c r="M114" s="58"/>
    </row>
    <row r="115" spans="1:13">
      <c r="A115" s="132" t="s">
        <v>1</v>
      </c>
      <c r="B115" s="69" t="s">
        <v>14</v>
      </c>
      <c r="C115" s="68">
        <v>3451.58</v>
      </c>
      <c r="D115" s="91">
        <v>4093.21</v>
      </c>
      <c r="E115" s="79">
        <v>3665.06</v>
      </c>
      <c r="F115" s="79">
        <v>3665.06</v>
      </c>
      <c r="G115" s="79">
        <v>4507.67</v>
      </c>
      <c r="H115" s="80">
        <v>3482.79</v>
      </c>
      <c r="I115" s="80">
        <v>2770.3394211506561</v>
      </c>
      <c r="J115" s="80">
        <v>236.36337708482819</v>
      </c>
      <c r="K115" s="80">
        <v>3590.3116224606429</v>
      </c>
      <c r="L115" s="80">
        <v>2158.851593152689</v>
      </c>
      <c r="M115" s="58"/>
    </row>
    <row r="116" spans="1:13">
      <c r="A116" s="132" t="s">
        <v>1</v>
      </c>
      <c r="B116" s="69" t="s">
        <v>15</v>
      </c>
      <c r="C116" s="68">
        <v>1831.13</v>
      </c>
      <c r="D116" s="91">
        <v>1189.5</v>
      </c>
      <c r="E116" s="79">
        <v>1617.65</v>
      </c>
      <c r="F116" s="79">
        <v>1617.65</v>
      </c>
      <c r="G116" s="79">
        <v>775.04</v>
      </c>
      <c r="H116" s="80">
        <v>1799.92</v>
      </c>
      <c r="I116" s="80">
        <v>2512.3679986980642</v>
      </c>
      <c r="J116" s="80">
        <v>5046.3440425417202</v>
      </c>
      <c r="K116" s="80">
        <v>1692.3958019402189</v>
      </c>
      <c r="L116" s="80">
        <v>3123.855826424473</v>
      </c>
      <c r="M116" s="58"/>
    </row>
    <row r="117" spans="1:13">
      <c r="A117" s="133" t="s">
        <v>1</v>
      </c>
      <c r="B117" s="70" t="s">
        <v>16</v>
      </c>
      <c r="C117" s="84">
        <v>0.65339999999999998</v>
      </c>
      <c r="D117" s="84">
        <v>0.77480000000000004</v>
      </c>
      <c r="E117" s="84">
        <v>0.69379999999999997</v>
      </c>
      <c r="F117" s="84">
        <v>0.69379999999999997</v>
      </c>
      <c r="G117" s="84">
        <v>0.85329999999999995</v>
      </c>
      <c r="H117" s="75">
        <v>0.6593</v>
      </c>
      <c r="I117" s="75">
        <v>0.52441659190544188</v>
      </c>
      <c r="J117" s="93">
        <v>4.4742848374808818E-2</v>
      </c>
      <c r="K117" s="75">
        <v>0.67963476566522851</v>
      </c>
      <c r="L117" s="75">
        <v>0.40866385769391861</v>
      </c>
      <c r="M117" s="58"/>
    </row>
    <row r="118" spans="1:13">
      <c r="A118" s="131" t="s">
        <v>52</v>
      </c>
      <c r="B118" s="69" t="s">
        <v>13</v>
      </c>
      <c r="C118" s="68">
        <v>3112.4214720000004</v>
      </c>
      <c r="D118" s="79">
        <v>3112.421477927287</v>
      </c>
      <c r="E118" s="79">
        <v>3112.4214750000001</v>
      </c>
      <c r="F118" s="79">
        <v>3112.4214750000001</v>
      </c>
      <c r="G118" s="79">
        <v>3112.4214812583991</v>
      </c>
      <c r="H118" s="80">
        <v>3112.4214828851259</v>
      </c>
      <c r="I118" s="80">
        <v>3112.4214775937271</v>
      </c>
      <c r="J118" s="80">
        <v>3112.421481880227</v>
      </c>
      <c r="K118" s="80">
        <v>3112.4214799591859</v>
      </c>
      <c r="L118" s="80">
        <v>3112.4214780194229</v>
      </c>
      <c r="M118" s="58"/>
    </row>
    <row r="119" spans="1:13">
      <c r="A119" s="132" t="s">
        <v>1</v>
      </c>
      <c r="B119" s="69" t="s">
        <v>14</v>
      </c>
      <c r="C119" s="68">
        <v>1779.5751160000004</v>
      </c>
      <c r="D119" s="79">
        <v>201.5740292384981</v>
      </c>
      <c r="E119" s="79">
        <v>2434.2081150000004</v>
      </c>
      <c r="F119" s="79">
        <v>2434.2081150000004</v>
      </c>
      <c r="G119" s="79">
        <v>1527.131650155246</v>
      </c>
      <c r="H119" s="80">
        <v>1603.6693551060559</v>
      </c>
      <c r="I119" s="80">
        <v>1456.2190398042101</v>
      </c>
      <c r="J119" s="80">
        <v>0</v>
      </c>
      <c r="K119" s="80">
        <v>1571.0561570692551</v>
      </c>
      <c r="L119" s="80">
        <v>1559.355435621364</v>
      </c>
      <c r="M119" s="58"/>
    </row>
    <row r="120" spans="1:13">
      <c r="A120" s="132" t="s">
        <v>1</v>
      </c>
      <c r="B120" s="69" t="s">
        <v>15</v>
      </c>
      <c r="C120" s="68">
        <v>1332.846356</v>
      </c>
      <c r="D120" s="79">
        <v>2910.847448688789</v>
      </c>
      <c r="E120" s="79">
        <v>678.21335999999997</v>
      </c>
      <c r="F120" s="79">
        <v>678.21335999999997</v>
      </c>
      <c r="G120" s="79">
        <v>1585.2898311031529</v>
      </c>
      <c r="H120" s="80">
        <v>1508.75212777907</v>
      </c>
      <c r="I120" s="80">
        <v>1656.202437789517</v>
      </c>
      <c r="J120" s="80">
        <v>3112.421481880227</v>
      </c>
      <c r="K120" s="80">
        <v>1541.365322889932</v>
      </c>
      <c r="L120" s="80">
        <v>1553.0660423980601</v>
      </c>
      <c r="M120" s="58"/>
    </row>
    <row r="121" spans="1:13">
      <c r="A121" s="133" t="s">
        <v>1</v>
      </c>
      <c r="B121" s="70" t="s">
        <v>16</v>
      </c>
      <c r="C121" s="84">
        <v>0.57176546685898211</v>
      </c>
      <c r="D121" s="85">
        <v>6.4764374191613683E-2</v>
      </c>
      <c r="E121" s="84">
        <v>0.78209462778494687</v>
      </c>
      <c r="F121" s="84">
        <v>0.78209462778494687</v>
      </c>
      <c r="G121" s="84">
        <v>0.49065708463681584</v>
      </c>
      <c r="H121" s="75">
        <v>0.51524813201697228</v>
      </c>
      <c r="I121" s="75">
        <v>0.46787334244012507</v>
      </c>
      <c r="J121" s="93">
        <v>0</v>
      </c>
      <c r="K121" s="75">
        <v>0.50476973224392996</v>
      </c>
      <c r="L121" s="75">
        <v>0.50101036978245417</v>
      </c>
      <c r="M121" s="58"/>
    </row>
    <row r="122" spans="1:13">
      <c r="A122" s="131" t="s">
        <v>53</v>
      </c>
      <c r="B122" s="69" t="s">
        <v>13</v>
      </c>
      <c r="C122" s="68">
        <v>889.60724800000003</v>
      </c>
      <c r="D122" s="79">
        <v>889.60724717280277</v>
      </c>
      <c r="E122" s="79">
        <v>889.60724699999992</v>
      </c>
      <c r="F122" s="79">
        <v>889.60724699999992</v>
      </c>
      <c r="G122" s="79">
        <v>889.60724739246359</v>
      </c>
      <c r="H122" s="80">
        <v>889.60725273321304</v>
      </c>
      <c r="I122" s="80">
        <v>889.60724993331621</v>
      </c>
      <c r="J122" s="80">
        <v>889.60725180765758</v>
      </c>
      <c r="K122" s="80">
        <v>889.60724218407825</v>
      </c>
      <c r="L122" s="80">
        <v>889.60724224174044</v>
      </c>
      <c r="M122" s="58"/>
    </row>
    <row r="123" spans="1:13">
      <c r="A123" s="132" t="s">
        <v>1</v>
      </c>
      <c r="B123" s="69" t="s">
        <v>14</v>
      </c>
      <c r="C123" s="68">
        <v>537.79559500000005</v>
      </c>
      <c r="D123" s="79">
        <v>465.70646643746841</v>
      </c>
      <c r="E123" s="79">
        <v>529.22949799999992</v>
      </c>
      <c r="F123" s="79">
        <v>529.22949799999992</v>
      </c>
      <c r="G123" s="79">
        <v>482.36064241244651</v>
      </c>
      <c r="H123" s="80">
        <v>573.93823451674007</v>
      </c>
      <c r="I123" s="80">
        <v>531.93516592760898</v>
      </c>
      <c r="J123" s="80">
        <v>30.127382633789122</v>
      </c>
      <c r="K123" s="80">
        <v>441.93529505208028</v>
      </c>
      <c r="L123" s="80">
        <v>420.38096075249371</v>
      </c>
      <c r="M123" s="58"/>
    </row>
    <row r="124" spans="1:13">
      <c r="A124" s="132" t="s">
        <v>1</v>
      </c>
      <c r="B124" s="69" t="s">
        <v>15</v>
      </c>
      <c r="C124" s="68">
        <v>351.81165299999998</v>
      </c>
      <c r="D124" s="79">
        <v>423.90078073533448</v>
      </c>
      <c r="E124" s="79">
        <v>360.37774899999999</v>
      </c>
      <c r="F124" s="79">
        <v>360.37774899999999</v>
      </c>
      <c r="G124" s="79">
        <v>407.24660498001708</v>
      </c>
      <c r="H124" s="80">
        <v>315.66901821647298</v>
      </c>
      <c r="I124" s="80">
        <v>357.67208400570718</v>
      </c>
      <c r="J124" s="80">
        <v>859.47986917386845</v>
      </c>
      <c r="K124" s="80">
        <v>447.67194713199802</v>
      </c>
      <c r="L124" s="80">
        <v>469.22628148924667</v>
      </c>
      <c r="M124" s="58"/>
    </row>
    <row r="125" spans="1:13">
      <c r="A125" s="133" t="s">
        <v>1</v>
      </c>
      <c r="B125" s="70" t="s">
        <v>16</v>
      </c>
      <c r="C125" s="84">
        <v>0.60453148983336524</v>
      </c>
      <c r="D125" s="84">
        <v>0.52349670926973324</v>
      </c>
      <c r="E125" s="84">
        <v>0.59490241315446479</v>
      </c>
      <c r="F125" s="84">
        <v>0.59490241315446479</v>
      </c>
      <c r="G125" s="84">
        <v>0.54221752782061794</v>
      </c>
      <c r="H125" s="75">
        <v>0.64515912247048657</v>
      </c>
      <c r="I125" s="75">
        <v>0.59794382967032045</v>
      </c>
      <c r="J125" s="93">
        <v>3.3865936425957748E-2</v>
      </c>
      <c r="K125" s="75">
        <v>0.4967757388834686</v>
      </c>
      <c r="L125" s="75">
        <v>0.4725466934072689</v>
      </c>
      <c r="M125" s="58"/>
    </row>
    <row r="126" spans="1:13">
      <c r="A126" s="131" t="s">
        <v>54</v>
      </c>
      <c r="B126" s="69" t="s">
        <v>13</v>
      </c>
      <c r="C126" s="68">
        <v>1459.436897</v>
      </c>
      <c r="D126" s="79">
        <v>1459.4368948342139</v>
      </c>
      <c r="E126" s="79">
        <v>1459.4368960000002</v>
      </c>
      <c r="F126" s="79">
        <v>1459.4368960000002</v>
      </c>
      <c r="G126" s="79">
        <v>1459.4368894264319</v>
      </c>
      <c r="H126" s="80">
        <v>1459.4368953906501</v>
      </c>
      <c r="I126" s="80">
        <v>1459.4369020339759</v>
      </c>
      <c r="J126" s="80">
        <v>1459.4369018983671</v>
      </c>
      <c r="K126" s="80">
        <v>1459.4368831372319</v>
      </c>
      <c r="L126" s="80">
        <v>1459.436885104737</v>
      </c>
      <c r="M126" s="58"/>
    </row>
    <row r="127" spans="1:13">
      <c r="A127" s="132" t="s">
        <v>1</v>
      </c>
      <c r="B127" s="69" t="s">
        <v>14</v>
      </c>
      <c r="C127" s="68">
        <v>1088.8048309999999</v>
      </c>
      <c r="D127" s="79">
        <v>1083.432169730137</v>
      </c>
      <c r="E127" s="79">
        <v>1282.2880690000002</v>
      </c>
      <c r="F127" s="79">
        <v>1282.2880690000002</v>
      </c>
      <c r="G127" s="79">
        <v>1245.0069364186029</v>
      </c>
      <c r="H127" s="80">
        <v>1156.2740222368191</v>
      </c>
      <c r="I127" s="80">
        <v>858.22815803493825</v>
      </c>
      <c r="J127" s="80">
        <v>797.28818860400156</v>
      </c>
      <c r="K127" s="80">
        <v>1173.6070083790021</v>
      </c>
      <c r="L127" s="80">
        <v>1118.1090487499539</v>
      </c>
      <c r="M127" s="58"/>
    </row>
    <row r="128" spans="1:13">
      <c r="A128" s="132" t="s">
        <v>1</v>
      </c>
      <c r="B128" s="69" t="s">
        <v>15</v>
      </c>
      <c r="C128" s="68">
        <v>370.63206600000007</v>
      </c>
      <c r="D128" s="79">
        <v>376.00472510407781</v>
      </c>
      <c r="E128" s="79">
        <v>177.14882699999998</v>
      </c>
      <c r="F128" s="79">
        <v>177.14882699999998</v>
      </c>
      <c r="G128" s="79">
        <v>214.42995300782931</v>
      </c>
      <c r="H128" s="80">
        <v>303.16287315383062</v>
      </c>
      <c r="I128" s="80">
        <v>601.20874399903823</v>
      </c>
      <c r="J128" s="80">
        <v>662.14871329436494</v>
      </c>
      <c r="K128" s="80">
        <v>285.82987475822972</v>
      </c>
      <c r="L128" s="80">
        <v>341.32783635478341</v>
      </c>
      <c r="M128" s="58"/>
    </row>
    <row r="129" spans="1:13">
      <c r="A129" s="133" t="s">
        <v>1</v>
      </c>
      <c r="B129" s="70" t="s">
        <v>16</v>
      </c>
      <c r="C129" s="84">
        <v>0.74604447320616141</v>
      </c>
      <c r="D129" s="84">
        <v>0.74236314948938609</v>
      </c>
      <c r="E129" s="84">
        <v>0.87861837158870904</v>
      </c>
      <c r="F129" s="84">
        <v>0.87861837158870904</v>
      </c>
      <c r="G129" s="84">
        <v>0.85307350077186184</v>
      </c>
      <c r="H129" s="75">
        <v>0.79227407905657832</v>
      </c>
      <c r="I129" s="75">
        <v>0.58805430836978956</v>
      </c>
      <c r="J129" s="75">
        <v>0.54629849880246739</v>
      </c>
      <c r="K129" s="75">
        <v>0.80415057474509988</v>
      </c>
      <c r="L129" s="75">
        <v>0.76612360572873428</v>
      </c>
      <c r="M129" s="58"/>
    </row>
    <row r="130" spans="1:13">
      <c r="A130" s="131" t="s">
        <v>55</v>
      </c>
      <c r="B130" s="69" t="s">
        <v>13</v>
      </c>
      <c r="C130" s="68">
        <v>1058.0237709999999</v>
      </c>
      <c r="D130" s="79">
        <v>1058.023771037248</v>
      </c>
      <c r="E130" s="79">
        <v>1058.0237719999998</v>
      </c>
      <c r="F130" s="79">
        <v>1058.0237719999998</v>
      </c>
      <c r="G130" s="79">
        <v>1058.023771037248</v>
      </c>
      <c r="H130" s="80">
        <v>1058.023770619822</v>
      </c>
      <c r="I130" s="80">
        <v>1058.0237703490659</v>
      </c>
      <c r="J130" s="80">
        <v>1058.023770401194</v>
      </c>
      <c r="K130" s="80">
        <v>1058.023770850104</v>
      </c>
      <c r="L130" s="80">
        <v>1058.0237698369219</v>
      </c>
      <c r="M130" s="58"/>
    </row>
    <row r="131" spans="1:13">
      <c r="A131" s="132" t="s">
        <v>1</v>
      </c>
      <c r="B131" s="69" t="s">
        <v>14</v>
      </c>
      <c r="C131" s="68">
        <v>23.155348999999887</v>
      </c>
      <c r="D131" s="79">
        <v>0</v>
      </c>
      <c r="E131" s="79">
        <v>215.23576599999978</v>
      </c>
      <c r="F131" s="79">
        <v>215.23576599999978</v>
      </c>
      <c r="G131" s="79">
        <v>97.638277953736093</v>
      </c>
      <c r="H131" s="80">
        <v>16.291241271922299</v>
      </c>
      <c r="I131" s="80">
        <v>59.816946041756637</v>
      </c>
      <c r="J131" s="80">
        <v>70.324696814472148</v>
      </c>
      <c r="K131" s="80">
        <v>33.262699280877221</v>
      </c>
      <c r="L131" s="80">
        <v>9.348265515462959</v>
      </c>
      <c r="M131" s="58"/>
    </row>
    <row r="132" spans="1:13">
      <c r="A132" s="132" t="s">
        <v>1</v>
      </c>
      <c r="B132" s="69" t="s">
        <v>15</v>
      </c>
      <c r="C132" s="68">
        <v>1034.868422</v>
      </c>
      <c r="D132" s="79">
        <v>1058.023771037248</v>
      </c>
      <c r="E132" s="79">
        <v>842.788006</v>
      </c>
      <c r="F132" s="79">
        <v>842.788006</v>
      </c>
      <c r="G132" s="79">
        <v>960.38549308351151</v>
      </c>
      <c r="H132" s="80">
        <v>1041.7325293478989</v>
      </c>
      <c r="I132" s="80">
        <v>998.20682430730892</v>
      </c>
      <c r="J132" s="80">
        <v>987.6990735867214</v>
      </c>
      <c r="K132" s="80">
        <v>1024.7610715692269</v>
      </c>
      <c r="L132" s="80">
        <v>1048.6755043214589</v>
      </c>
      <c r="M132" s="58"/>
    </row>
    <row r="133" spans="1:13" ht="30.75">
      <c r="A133" s="133" t="s">
        <v>1</v>
      </c>
      <c r="B133" s="70" t="s">
        <v>16</v>
      </c>
      <c r="C133" s="83">
        <v>2.1885471418203031E-2</v>
      </c>
      <c r="D133" s="85">
        <v>0</v>
      </c>
      <c r="E133" s="100">
        <v>0.20343188092374906</v>
      </c>
      <c r="F133" s="100">
        <v>0.20343188092374906</v>
      </c>
      <c r="G133" s="85">
        <v>9.2283633531234435E-2</v>
      </c>
      <c r="H133" s="81">
        <v>1.5397802700007773E-2</v>
      </c>
      <c r="I133" s="142">
        <v>5.6536485963847201E-2</v>
      </c>
      <c r="J133" s="142">
        <v>6.6467974332755891E-2</v>
      </c>
      <c r="K133" s="142">
        <v>3.1438517921153319E-2</v>
      </c>
      <c r="L133" s="81">
        <v>8.8355912050103111E-3</v>
      </c>
      <c r="M133" s="103" t="s">
        <v>56</v>
      </c>
    </row>
    <row r="134" spans="1:13">
      <c r="A134" s="131" t="s">
        <v>57</v>
      </c>
      <c r="B134" s="69" t="s">
        <v>13</v>
      </c>
      <c r="C134" s="68">
        <v>1545.8499240000001</v>
      </c>
      <c r="D134" s="79">
        <v>1545.8499242984569</v>
      </c>
      <c r="E134" s="79">
        <v>1545.8499239999999</v>
      </c>
      <c r="F134" s="79">
        <v>1545.8499239999999</v>
      </c>
      <c r="G134" s="79">
        <v>1545.8499243463079</v>
      </c>
      <c r="H134" s="80">
        <v>1545.8499239876539</v>
      </c>
      <c r="I134" s="80">
        <v>1545.849924298873</v>
      </c>
      <c r="J134" s="80">
        <v>1545.849924031133</v>
      </c>
      <c r="K134" s="80">
        <v>1545.8499246684851</v>
      </c>
      <c r="L134" s="80">
        <v>1545.849923660146</v>
      </c>
      <c r="M134" s="58"/>
    </row>
    <row r="135" spans="1:13">
      <c r="A135" s="132" t="s">
        <v>1</v>
      </c>
      <c r="B135" s="69" t="s">
        <v>14</v>
      </c>
      <c r="C135" s="68">
        <v>0</v>
      </c>
      <c r="D135" s="79">
        <v>12.50010680698222</v>
      </c>
      <c r="E135" s="79">
        <v>153.21723299999985</v>
      </c>
      <c r="F135" s="79">
        <v>153.21723299999985</v>
      </c>
      <c r="G135" s="79">
        <v>78.431313125550062</v>
      </c>
      <c r="H135" s="80">
        <v>119.7384355350615</v>
      </c>
      <c r="I135" s="80">
        <v>45.940910091194517</v>
      </c>
      <c r="J135" s="80">
        <v>78.828073345125262</v>
      </c>
      <c r="K135" s="80">
        <v>50.798949676909707</v>
      </c>
      <c r="L135" s="80">
        <v>114.2839903616421</v>
      </c>
      <c r="M135" s="58"/>
    </row>
    <row r="136" spans="1:13">
      <c r="A136" s="132" t="s">
        <v>1</v>
      </c>
      <c r="B136" s="69" t="s">
        <v>15</v>
      </c>
      <c r="C136" s="68">
        <v>1545.8499240000001</v>
      </c>
      <c r="D136" s="79">
        <v>1533.3498174914739</v>
      </c>
      <c r="E136" s="79">
        <v>1392.632691</v>
      </c>
      <c r="F136" s="79">
        <v>1392.632691</v>
      </c>
      <c r="G136" s="79">
        <v>1467.4186112207581</v>
      </c>
      <c r="H136" s="80">
        <v>1426.1114884525921</v>
      </c>
      <c r="I136" s="80">
        <v>1499.909014207678</v>
      </c>
      <c r="J136" s="80">
        <v>1467.0218506860069</v>
      </c>
      <c r="K136" s="80">
        <v>1495.050974991575</v>
      </c>
      <c r="L136" s="80">
        <v>1431.565933298504</v>
      </c>
      <c r="M136" s="58"/>
    </row>
    <row r="137" spans="1:13">
      <c r="A137" s="133" t="s">
        <v>1</v>
      </c>
      <c r="B137" s="70" t="s">
        <v>16</v>
      </c>
      <c r="C137" s="83">
        <v>0</v>
      </c>
      <c r="D137" s="85">
        <v>8.0862356755977225E-3</v>
      </c>
      <c r="E137" s="85">
        <v>9.9115205571533777E-2</v>
      </c>
      <c r="F137" s="85">
        <v>9.9115205571533777E-2</v>
      </c>
      <c r="G137" s="85">
        <v>5.0736693058167491E-2</v>
      </c>
      <c r="H137" s="81">
        <v>7.7457994904308575E-2</v>
      </c>
      <c r="I137" s="142">
        <v>2.9718868157289739E-2</v>
      </c>
      <c r="J137" s="142">
        <v>5.0993354606871717E-2</v>
      </c>
      <c r="K137" s="142">
        <v>3.2861501537934733E-2</v>
      </c>
      <c r="L137" s="142">
        <v>7.3929550736108407E-2</v>
      </c>
      <c r="M137" s="103" t="s">
        <v>20</v>
      </c>
    </row>
    <row r="138" spans="1:13">
      <c r="A138" s="134" t="s">
        <v>58</v>
      </c>
      <c r="B138" s="69" t="s">
        <v>13</v>
      </c>
      <c r="C138" s="68">
        <v>647.185159</v>
      </c>
      <c r="D138" s="79">
        <v>647.18516006684013</v>
      </c>
      <c r="E138" s="79">
        <v>647.18516100000011</v>
      </c>
      <c r="F138" s="79">
        <v>647.18516100000011</v>
      </c>
      <c r="G138" s="79">
        <v>647.18515997033433</v>
      </c>
      <c r="H138" s="80">
        <v>647.18516053345286</v>
      </c>
      <c r="I138" s="80">
        <v>647.18516022302163</v>
      </c>
      <c r="J138" s="80">
        <v>647.18516077711024</v>
      </c>
      <c r="K138" s="80">
        <v>647.18516007948062</v>
      </c>
      <c r="L138" s="80">
        <v>647.18516007948062</v>
      </c>
      <c r="M138" s="58"/>
    </row>
    <row r="139" spans="1:13">
      <c r="A139" s="135"/>
      <c r="B139" s="69" t="s">
        <v>14</v>
      </c>
      <c r="C139" s="68">
        <v>0</v>
      </c>
      <c r="D139" s="79">
        <v>0.72088295105618194</v>
      </c>
      <c r="E139" s="79">
        <v>15.275462000000061</v>
      </c>
      <c r="F139" s="79">
        <v>15.275462000000061</v>
      </c>
      <c r="G139" s="79">
        <v>2.045647725218172</v>
      </c>
      <c r="H139" s="80">
        <v>1.814754443854413</v>
      </c>
      <c r="I139" s="80">
        <v>1.7532636941186179</v>
      </c>
      <c r="J139" s="80">
        <v>3.812429005134625</v>
      </c>
      <c r="K139" s="80">
        <v>0</v>
      </c>
      <c r="L139" s="80">
        <v>0</v>
      </c>
      <c r="M139" s="58"/>
    </row>
    <row r="140" spans="1:13">
      <c r="A140" s="135"/>
      <c r="B140" s="69" t="s">
        <v>15</v>
      </c>
      <c r="C140" s="68">
        <v>647.185159</v>
      </c>
      <c r="D140" s="79">
        <v>646.46427711578394</v>
      </c>
      <c r="E140" s="79">
        <v>631.90969900000005</v>
      </c>
      <c r="F140" s="79">
        <v>631.90969900000005</v>
      </c>
      <c r="G140" s="79">
        <v>645.13951224511618</v>
      </c>
      <c r="H140" s="80">
        <v>645.37040608959842</v>
      </c>
      <c r="I140" s="80">
        <v>645.43189652890305</v>
      </c>
      <c r="J140" s="80">
        <v>643.37273177197562</v>
      </c>
      <c r="K140" s="80">
        <v>647.18516007948062</v>
      </c>
      <c r="L140" s="80">
        <v>647.18516007948062</v>
      </c>
      <c r="M140" s="58"/>
    </row>
    <row r="141" spans="1:13">
      <c r="A141" s="136"/>
      <c r="B141" s="70" t="s">
        <v>16</v>
      </c>
      <c r="C141" s="83">
        <v>0</v>
      </c>
      <c r="D141" s="85">
        <v>1.1138743524059334E-3</v>
      </c>
      <c r="E141" s="85">
        <v>2.3602923738852626E-2</v>
      </c>
      <c r="F141" s="85">
        <v>2.3602923738852626E-2</v>
      </c>
      <c r="G141" s="85">
        <v>3.1608384303990229E-3</v>
      </c>
      <c r="H141" s="81">
        <v>2.8040730142183299E-3</v>
      </c>
      <c r="I141" s="142">
        <v>2.7090604078660258E-3</v>
      </c>
      <c r="J141" s="142">
        <v>5.8907855683168553E-3</v>
      </c>
      <c r="K141" s="142">
        <v>0</v>
      </c>
      <c r="L141" s="81">
        <v>0</v>
      </c>
      <c r="M141" s="103" t="s">
        <v>25</v>
      </c>
    </row>
    <row r="142" spans="1:13">
      <c r="A142" s="134" t="s">
        <v>59</v>
      </c>
      <c r="B142" s="69" t="s">
        <v>13</v>
      </c>
      <c r="C142" s="68">
        <v>154.82767800000002</v>
      </c>
      <c r="D142" s="79">
        <v>154.82768224833191</v>
      </c>
      <c r="E142" s="79">
        <v>154.82768000000002</v>
      </c>
      <c r="F142" s="79">
        <v>154.82768000000002</v>
      </c>
      <c r="G142" s="79">
        <v>154.82768051194321</v>
      </c>
      <c r="H142" s="80">
        <v>154.82767988419431</v>
      </c>
      <c r="I142" s="80">
        <v>154.8276802681587</v>
      </c>
      <c r="J142" s="80">
        <v>154.8276814505835</v>
      </c>
      <c r="K142" s="80">
        <v>154.8276767547998</v>
      </c>
      <c r="L142" s="80">
        <v>154.82767737386419</v>
      </c>
      <c r="M142" s="58"/>
    </row>
    <row r="143" spans="1:13">
      <c r="A143" s="135" t="s">
        <v>1</v>
      </c>
      <c r="B143" s="69" t="s">
        <v>14</v>
      </c>
      <c r="C143" s="68">
        <v>102.23984100000001</v>
      </c>
      <c r="D143" s="79">
        <v>116.7245489135306</v>
      </c>
      <c r="E143" s="79">
        <v>112.65944900000002</v>
      </c>
      <c r="F143" s="79">
        <v>112.65944900000002</v>
      </c>
      <c r="G143" s="79">
        <v>134.72471926649251</v>
      </c>
      <c r="H143" s="80">
        <v>0.68380749075928493</v>
      </c>
      <c r="I143" s="80">
        <v>0.43044914189278222</v>
      </c>
      <c r="J143" s="80">
        <v>0</v>
      </c>
      <c r="K143" s="80">
        <v>1.5825144384656309</v>
      </c>
      <c r="L143" s="80">
        <v>7.0973949371938003</v>
      </c>
      <c r="M143" s="58"/>
    </row>
    <row r="144" spans="1:13">
      <c r="A144" s="135" t="s">
        <v>1</v>
      </c>
      <c r="B144" s="69" t="s">
        <v>15</v>
      </c>
      <c r="C144" s="68">
        <v>52.587837</v>
      </c>
      <c r="D144" s="79">
        <v>38.103133334801292</v>
      </c>
      <c r="E144" s="79">
        <v>42.168230999999999</v>
      </c>
      <c r="F144" s="79">
        <v>42.168230999999999</v>
      </c>
      <c r="G144" s="79">
        <v>20.102961245450722</v>
      </c>
      <c r="H144" s="80">
        <v>154.14387239343509</v>
      </c>
      <c r="I144" s="80">
        <v>154.39723112626601</v>
      </c>
      <c r="J144" s="80">
        <v>154.8276814505835</v>
      </c>
      <c r="K144" s="80">
        <v>153.24516231633419</v>
      </c>
      <c r="L144" s="80">
        <v>147.73028243667039</v>
      </c>
      <c r="M144" s="58"/>
    </row>
    <row r="145" spans="1:13">
      <c r="A145" s="136" t="s">
        <v>1</v>
      </c>
      <c r="B145" s="70" t="s">
        <v>16</v>
      </c>
      <c r="C145" s="84">
        <v>0.66034602030264899</v>
      </c>
      <c r="D145" s="84">
        <v>0.75389973691082734</v>
      </c>
      <c r="E145" s="84">
        <v>0.72764410730691054</v>
      </c>
      <c r="F145" s="84">
        <v>0.72764410730691054</v>
      </c>
      <c r="G145" s="84">
        <v>0.8701591267208838</v>
      </c>
      <c r="H145" s="81">
        <v>4.4165713215540596E-3</v>
      </c>
      <c r="I145" s="81">
        <v>2.780182078212708E-3</v>
      </c>
      <c r="J145" s="81">
        <v>0</v>
      </c>
      <c r="K145" s="81">
        <v>1.0221134048093061E-2</v>
      </c>
      <c r="L145" s="81">
        <v>4.5840608459530377E-2</v>
      </c>
      <c r="M145" s="58"/>
    </row>
    <row r="146" spans="1:13">
      <c r="A146" s="134" t="s">
        <v>60</v>
      </c>
      <c r="B146" s="69" t="s">
        <v>13</v>
      </c>
      <c r="C146" s="68">
        <v>337.90076399999998</v>
      </c>
      <c r="D146" s="79">
        <v>337.90076295405811</v>
      </c>
      <c r="E146" s="79">
        <v>337.90076199999999</v>
      </c>
      <c r="F146" s="79">
        <v>337.90076199999999</v>
      </c>
      <c r="G146" s="79">
        <v>337.90076345985608</v>
      </c>
      <c r="H146" s="80">
        <v>337.90076291084631</v>
      </c>
      <c r="I146" s="80">
        <v>337.90076260071743</v>
      </c>
      <c r="J146" s="80">
        <v>337.90076270713178</v>
      </c>
      <c r="K146" s="80">
        <v>337.90076043784302</v>
      </c>
      <c r="L146" s="80">
        <v>337.900765271061</v>
      </c>
      <c r="M146" s="58"/>
    </row>
    <row r="147" spans="1:13">
      <c r="A147" s="135" t="s">
        <v>1</v>
      </c>
      <c r="B147" s="69" t="s">
        <v>14</v>
      </c>
      <c r="C147" s="68">
        <v>3.5204489999999851</v>
      </c>
      <c r="D147" s="79">
        <v>238.0453633869119</v>
      </c>
      <c r="E147" s="79">
        <v>295.98307399999999</v>
      </c>
      <c r="F147" s="79">
        <v>295.98307399999999</v>
      </c>
      <c r="G147" s="79">
        <v>266.80302422327202</v>
      </c>
      <c r="H147" s="80">
        <v>211.65599908810751</v>
      </c>
      <c r="I147" s="80">
        <v>220.94478593161159</v>
      </c>
      <c r="J147" s="80">
        <v>0</v>
      </c>
      <c r="K147" s="80">
        <v>3.517464873554454</v>
      </c>
      <c r="L147" s="80">
        <v>9.6013746806318245</v>
      </c>
      <c r="M147" s="58"/>
    </row>
    <row r="148" spans="1:13">
      <c r="A148" s="135" t="s">
        <v>1</v>
      </c>
      <c r="B148" s="69" t="s">
        <v>15</v>
      </c>
      <c r="C148" s="68">
        <v>334.380315</v>
      </c>
      <c r="D148" s="79">
        <v>99.855399567146193</v>
      </c>
      <c r="E148" s="79">
        <v>41.917687999999998</v>
      </c>
      <c r="F148" s="79">
        <v>41.917687999999998</v>
      </c>
      <c r="G148" s="79">
        <v>71.09773923658409</v>
      </c>
      <c r="H148" s="80">
        <v>126.2447638227387</v>
      </c>
      <c r="I148" s="80">
        <v>116.95597666910579</v>
      </c>
      <c r="J148" s="80">
        <v>337.90076270713178</v>
      </c>
      <c r="K148" s="80">
        <v>334.38329556428852</v>
      </c>
      <c r="L148" s="80">
        <v>328.2993905904292</v>
      </c>
      <c r="M148" s="58"/>
    </row>
    <row r="149" spans="1:13">
      <c r="A149" s="136" t="s">
        <v>1</v>
      </c>
      <c r="B149" s="70" t="s">
        <v>16</v>
      </c>
      <c r="C149" s="83">
        <v>1.0418588458710869E-2</v>
      </c>
      <c r="D149" s="84">
        <v>0.70448305977716064</v>
      </c>
      <c r="E149" s="84">
        <v>0.87594674912274983</v>
      </c>
      <c r="F149" s="84">
        <v>0.87594674912274983</v>
      </c>
      <c r="G149" s="84">
        <v>0.78958988281471953</v>
      </c>
      <c r="H149" s="75">
        <v>0.6263850879317252</v>
      </c>
      <c r="I149" s="75">
        <v>0.6538747774082192</v>
      </c>
      <c r="J149" s="93">
        <v>0</v>
      </c>
      <c r="K149" s="93">
        <v>1.0409757199115551E-2</v>
      </c>
      <c r="L149" s="81">
        <v>2.8414776370600071E-2</v>
      </c>
      <c r="M149" s="58"/>
    </row>
    <row r="150" spans="1:13">
      <c r="A150" s="134" t="s">
        <v>61</v>
      </c>
      <c r="B150" s="69" t="s">
        <v>13</v>
      </c>
      <c r="C150" s="68">
        <v>131.17748</v>
      </c>
      <c r="D150" s="79">
        <v>131.1774776863578</v>
      </c>
      <c r="E150" s="79">
        <v>131.17747800000001</v>
      </c>
      <c r="F150" s="79">
        <v>131.17747800000001</v>
      </c>
      <c r="G150" s="79">
        <v>131.17747774097981</v>
      </c>
      <c r="H150" s="80">
        <v>131.17747769868569</v>
      </c>
      <c r="I150" s="80">
        <v>131.17747753884851</v>
      </c>
      <c r="J150" s="80">
        <v>131.17747779035341</v>
      </c>
      <c r="K150" s="80">
        <v>131.17747763936629</v>
      </c>
      <c r="L150" s="80">
        <v>131.17747857737851</v>
      </c>
      <c r="M150" s="58"/>
    </row>
    <row r="151" spans="1:13">
      <c r="A151" s="135" t="s">
        <v>1</v>
      </c>
      <c r="B151" s="69" t="s">
        <v>14</v>
      </c>
      <c r="C151" s="68">
        <v>42.814216999999999</v>
      </c>
      <c r="D151" s="79">
        <v>0</v>
      </c>
      <c r="E151" s="79">
        <v>94.053587000000022</v>
      </c>
      <c r="F151" s="79">
        <v>94.053587000000022</v>
      </c>
      <c r="G151" s="79">
        <v>2.342600411294812</v>
      </c>
      <c r="H151" s="80">
        <v>65.255523135037279</v>
      </c>
      <c r="I151" s="80">
        <v>76.770213821213346</v>
      </c>
      <c r="J151" s="80">
        <v>0</v>
      </c>
      <c r="K151" s="80">
        <v>1.1947923957469559</v>
      </c>
      <c r="L151" s="80">
        <v>0.89483162016260254</v>
      </c>
      <c r="M151" s="58"/>
    </row>
    <row r="152" spans="1:13">
      <c r="A152" s="135" t="s">
        <v>1</v>
      </c>
      <c r="B152" s="69" t="s">
        <v>15</v>
      </c>
      <c r="C152" s="68">
        <v>88.363263000000003</v>
      </c>
      <c r="D152" s="79">
        <v>131.1774776863578</v>
      </c>
      <c r="E152" s="79">
        <v>37.123890999999993</v>
      </c>
      <c r="F152" s="79">
        <v>37.123890999999993</v>
      </c>
      <c r="G152" s="79">
        <v>128.8348773296849</v>
      </c>
      <c r="H152" s="80">
        <v>65.92195456364847</v>
      </c>
      <c r="I152" s="80">
        <v>54.407263717635139</v>
      </c>
      <c r="J152" s="80">
        <v>131.17747779035341</v>
      </c>
      <c r="K152" s="80">
        <v>129.98268524361939</v>
      </c>
      <c r="L152" s="80">
        <v>130.28264695721589</v>
      </c>
      <c r="M152" s="58"/>
    </row>
    <row r="153" spans="1:13">
      <c r="A153" s="136" t="s">
        <v>1</v>
      </c>
      <c r="B153" s="70" t="s">
        <v>16</v>
      </c>
      <c r="C153" s="84">
        <v>0.32638389607728396</v>
      </c>
      <c r="D153" s="85">
        <v>0</v>
      </c>
      <c r="E153" s="84">
        <v>0.71699493262097946</v>
      </c>
      <c r="F153" s="84">
        <v>0.71699493262097946</v>
      </c>
      <c r="G153" s="85">
        <v>1.785825167274873E-2</v>
      </c>
      <c r="H153" s="75">
        <v>0.49745981002111533</v>
      </c>
      <c r="I153" s="75">
        <v>0.58523929001819452</v>
      </c>
      <c r="J153" s="93">
        <v>0</v>
      </c>
      <c r="K153" s="93">
        <v>9.1082129131319668E-3</v>
      </c>
      <c r="L153" s="93">
        <v>6.8215339238645494E-3</v>
      </c>
      <c r="M153" s="58"/>
    </row>
    <row r="154" spans="1:13">
      <c r="A154" s="134" t="s">
        <v>62</v>
      </c>
      <c r="B154" s="69" t="s">
        <v>13</v>
      </c>
      <c r="C154" s="68">
        <v>2533.9885449999997</v>
      </c>
      <c r="D154" s="79">
        <v>2533.9885471847269</v>
      </c>
      <c r="E154" s="79">
        <v>2533.9885400000003</v>
      </c>
      <c r="F154" s="79">
        <v>2533.9885400000003</v>
      </c>
      <c r="G154" s="79">
        <v>2533.9885478893189</v>
      </c>
      <c r="H154" s="80">
        <v>2533.9885352230108</v>
      </c>
      <c r="I154" s="80">
        <v>2533.9885411120672</v>
      </c>
      <c r="J154" s="80">
        <v>2533.988546381358</v>
      </c>
      <c r="K154" s="80">
        <v>2533.9885418666549</v>
      </c>
      <c r="L154" s="80">
        <v>2533.9885437941648</v>
      </c>
      <c r="M154" s="58"/>
    </row>
    <row r="155" spans="1:13">
      <c r="A155" s="135" t="s">
        <v>1</v>
      </c>
      <c r="B155" s="69" t="s">
        <v>14</v>
      </c>
      <c r="C155" s="68">
        <v>957.4</v>
      </c>
      <c r="D155" s="91">
        <v>1384.45</v>
      </c>
      <c r="E155" s="91">
        <v>2086.48</v>
      </c>
      <c r="F155" s="79">
        <v>2086.48</v>
      </c>
      <c r="G155" s="79">
        <v>1425.29</v>
      </c>
      <c r="H155" s="80">
        <v>1126.07</v>
      </c>
      <c r="I155" s="80">
        <v>941.42092210980195</v>
      </c>
      <c r="J155" s="80">
        <v>869.06863815157669</v>
      </c>
      <c r="K155" s="80">
        <v>1199.925610464051</v>
      </c>
      <c r="L155" s="80">
        <v>1107.2225914095729</v>
      </c>
      <c r="M155" s="58"/>
    </row>
    <row r="156" spans="1:13">
      <c r="A156" s="135" t="s">
        <v>1</v>
      </c>
      <c r="B156" s="69" t="s">
        <v>15</v>
      </c>
      <c r="C156" s="68">
        <v>1576.59</v>
      </c>
      <c r="D156" s="91">
        <v>1149.54</v>
      </c>
      <c r="E156" s="91">
        <v>447.51</v>
      </c>
      <c r="F156" s="79">
        <v>447.51</v>
      </c>
      <c r="G156" s="79">
        <v>1108.7</v>
      </c>
      <c r="H156" s="80">
        <v>1407.92</v>
      </c>
      <c r="I156" s="80">
        <v>1592.567619002265</v>
      </c>
      <c r="J156" s="80">
        <v>1664.919908229781</v>
      </c>
      <c r="K156" s="80">
        <v>1334.0629314026039</v>
      </c>
      <c r="L156" s="80">
        <v>1426.7659523845921</v>
      </c>
      <c r="M156" s="58"/>
    </row>
    <row r="157" spans="1:13">
      <c r="A157" s="136" t="s">
        <v>1</v>
      </c>
      <c r="B157" s="70" t="s">
        <v>16</v>
      </c>
      <c r="C157" s="84">
        <v>0.37780000000000002</v>
      </c>
      <c r="D157" s="84">
        <v>0.5464</v>
      </c>
      <c r="E157" s="84">
        <v>0.82340000000000002</v>
      </c>
      <c r="F157" s="84">
        <v>0.82340000000000002</v>
      </c>
      <c r="G157" s="84">
        <v>0.5625</v>
      </c>
      <c r="H157" s="75">
        <v>0.44440000000000002</v>
      </c>
      <c r="I157" s="75">
        <v>0.37151743460396619</v>
      </c>
      <c r="J157" s="75">
        <v>0.34296470652665079</v>
      </c>
      <c r="K157" s="75">
        <v>0.47353237421512928</v>
      </c>
      <c r="L157" s="75">
        <v>0.43694853874584538</v>
      </c>
      <c r="M157" s="58"/>
    </row>
    <row r="158" spans="1:13">
      <c r="A158" s="134" t="s">
        <v>63</v>
      </c>
      <c r="B158" s="69" t="s">
        <v>13</v>
      </c>
      <c r="C158" s="68">
        <v>4093.6324430000004</v>
      </c>
      <c r="D158" s="79">
        <v>4093.632433023839</v>
      </c>
      <c r="E158" s="79">
        <v>4093.6324449999997</v>
      </c>
      <c r="F158" s="79">
        <v>4093.6324449999997</v>
      </c>
      <c r="G158" s="79">
        <v>4093.6324291237929</v>
      </c>
      <c r="H158" s="80">
        <v>4093.6324169680902</v>
      </c>
      <c r="I158" s="80">
        <v>4093.6324129920922</v>
      </c>
      <c r="J158" s="80">
        <v>4093.63242738187</v>
      </c>
      <c r="K158" s="80">
        <v>4093.632443032976</v>
      </c>
      <c r="L158" s="80">
        <v>4093.6324445387108</v>
      </c>
      <c r="M158" s="58"/>
    </row>
    <row r="159" spans="1:13">
      <c r="A159" s="135" t="s">
        <v>1</v>
      </c>
      <c r="B159" s="69" t="s">
        <v>14</v>
      </c>
      <c r="C159" s="68">
        <v>2148.6265790000007</v>
      </c>
      <c r="D159" s="79">
        <v>2978.7854960794311</v>
      </c>
      <c r="E159" s="79">
        <v>3107.2838879999999</v>
      </c>
      <c r="F159" s="79">
        <v>3107.2838879999999</v>
      </c>
      <c r="G159" s="79">
        <v>3132.9564525076562</v>
      </c>
      <c r="H159" s="80">
        <v>2207.5863620787231</v>
      </c>
      <c r="I159" s="80">
        <v>2108.6862290836289</v>
      </c>
      <c r="J159" s="80">
        <v>963.56510574984839</v>
      </c>
      <c r="K159" s="80">
        <v>2318.229739886865</v>
      </c>
      <c r="L159" s="80">
        <v>1342.8323599627561</v>
      </c>
      <c r="M159" s="58"/>
    </row>
    <row r="160" spans="1:13">
      <c r="A160" s="135" t="s">
        <v>1</v>
      </c>
      <c r="B160" s="69" t="s">
        <v>15</v>
      </c>
      <c r="C160" s="68">
        <v>1945.005864</v>
      </c>
      <c r="D160" s="79">
        <v>1114.8469369444069</v>
      </c>
      <c r="E160" s="79">
        <v>986.34855700000003</v>
      </c>
      <c r="F160" s="79">
        <v>986.34855700000003</v>
      </c>
      <c r="G160" s="79">
        <v>960.67597661613729</v>
      </c>
      <c r="H160" s="80">
        <v>1886.046054889367</v>
      </c>
      <c r="I160" s="80">
        <v>1984.946183908462</v>
      </c>
      <c r="J160" s="80">
        <v>3130.067321632022</v>
      </c>
      <c r="K160" s="80">
        <v>1775.402703146111</v>
      </c>
      <c r="L160" s="80">
        <v>2750.8000845759552</v>
      </c>
      <c r="M160" s="58"/>
    </row>
    <row r="161" spans="1:13">
      <c r="A161" s="136" t="s">
        <v>1</v>
      </c>
      <c r="B161" s="70" t="s">
        <v>16</v>
      </c>
      <c r="C161" s="84">
        <v>0.52487041983314686</v>
      </c>
      <c r="D161" s="84">
        <v>0.72766315608827026</v>
      </c>
      <c r="E161" s="84">
        <v>0.75905297550474149</v>
      </c>
      <c r="F161" s="84">
        <v>0.75905297550474149</v>
      </c>
      <c r="G161" s="84">
        <v>0.76532431935473966</v>
      </c>
      <c r="H161" s="75">
        <v>0.53927322661611887</v>
      </c>
      <c r="I161" s="75">
        <v>0.51511372207998563</v>
      </c>
      <c r="J161" s="94">
        <v>0.2353814424823939</v>
      </c>
      <c r="K161" s="75">
        <v>0.56630138932778395</v>
      </c>
      <c r="L161" s="75">
        <v>0.32802953810721819</v>
      </c>
      <c r="M161" s="58"/>
    </row>
    <row r="162" spans="1:13">
      <c r="A162" s="134" t="s">
        <v>64</v>
      </c>
      <c r="B162" s="69" t="s">
        <v>13</v>
      </c>
      <c r="C162" s="68">
        <v>3166.2576719999997</v>
      </c>
      <c r="D162" s="79">
        <v>3166.2576687117062</v>
      </c>
      <c r="E162" s="79">
        <v>3166.257666</v>
      </c>
      <c r="F162" s="79">
        <v>3166.257666</v>
      </c>
      <c r="G162" s="79">
        <v>3166.2576652558432</v>
      </c>
      <c r="H162" s="80">
        <v>3166.2576684993469</v>
      </c>
      <c r="I162" s="80">
        <v>3166.25766729017</v>
      </c>
      <c r="J162" s="80">
        <v>3166.2576688444369</v>
      </c>
      <c r="K162" s="80">
        <v>3166.2576667563699</v>
      </c>
      <c r="L162" s="80">
        <v>3166.2576673579779</v>
      </c>
      <c r="M162" s="58"/>
    </row>
    <row r="163" spans="1:13">
      <c r="A163" s="135" t="s">
        <v>1</v>
      </c>
      <c r="B163" s="69" t="s">
        <v>14</v>
      </c>
      <c r="C163" s="68">
        <v>1115.8832149999998</v>
      </c>
      <c r="D163" s="79">
        <v>373.847442032836</v>
      </c>
      <c r="E163" s="79">
        <v>1807.5158729999998</v>
      </c>
      <c r="F163" s="79">
        <v>1807.5158729999998</v>
      </c>
      <c r="G163" s="79">
        <v>1754.143540333291</v>
      </c>
      <c r="H163" s="80">
        <v>1134.217196067236</v>
      </c>
      <c r="I163" s="80">
        <v>1130.2717133286139</v>
      </c>
      <c r="J163" s="80">
        <v>0</v>
      </c>
      <c r="K163" s="80">
        <v>1226.998482800667</v>
      </c>
      <c r="L163" s="80">
        <v>740.21329105285849</v>
      </c>
      <c r="M163" s="58"/>
    </row>
    <row r="164" spans="1:13">
      <c r="A164" s="135" t="s">
        <v>1</v>
      </c>
      <c r="B164" s="69" t="s">
        <v>15</v>
      </c>
      <c r="C164" s="68">
        <v>2050.3744569999999</v>
      </c>
      <c r="D164" s="79">
        <v>2792.41022667887</v>
      </c>
      <c r="E164" s="79">
        <v>1358.7417930000001</v>
      </c>
      <c r="F164" s="79">
        <v>1358.7417930000001</v>
      </c>
      <c r="G164" s="79">
        <v>1412.114124922552</v>
      </c>
      <c r="H164" s="80">
        <v>2032.040472432112</v>
      </c>
      <c r="I164" s="80">
        <v>2035.985953961555</v>
      </c>
      <c r="J164" s="80">
        <v>3166.2576688444369</v>
      </c>
      <c r="K164" s="80">
        <v>1939.2591839557031</v>
      </c>
      <c r="L164" s="80">
        <v>2426.0443763051189</v>
      </c>
      <c r="M164" s="58"/>
    </row>
    <row r="165" spans="1:13">
      <c r="A165" s="136" t="s">
        <v>1</v>
      </c>
      <c r="B165" s="70" t="s">
        <v>16</v>
      </c>
      <c r="C165" s="84">
        <v>0.35242969164134408</v>
      </c>
      <c r="D165" s="77">
        <v>0.11807233685594132</v>
      </c>
      <c r="E165" s="84">
        <v>0.57086821846797853</v>
      </c>
      <c r="F165" s="84">
        <v>0.57086821846797853</v>
      </c>
      <c r="G165" s="84">
        <v>0.5540116205898078</v>
      </c>
      <c r="H165" s="75">
        <v>0.35822011813864796</v>
      </c>
      <c r="I165" s="75">
        <v>0.35697401541421397</v>
      </c>
      <c r="J165" s="93">
        <v>0</v>
      </c>
      <c r="K165" s="75">
        <v>0.3875232567719763</v>
      </c>
      <c r="L165" s="94">
        <v>0.23378176030459169</v>
      </c>
      <c r="M165" s="58"/>
    </row>
    <row r="166" spans="1:13">
      <c r="A166" s="134" t="s">
        <v>65</v>
      </c>
      <c r="B166" s="69" t="s">
        <v>13</v>
      </c>
      <c r="C166" s="68">
        <v>101.999742</v>
      </c>
      <c r="D166" s="79">
        <v>101.9997418924977</v>
      </c>
      <c r="E166" s="79">
        <v>101.999742</v>
      </c>
      <c r="F166" s="79">
        <v>101.999742</v>
      </c>
      <c r="G166" s="79">
        <v>101.9997417957876</v>
      </c>
      <c r="H166" s="80">
        <v>101.9997422496062</v>
      </c>
      <c r="I166" s="80">
        <v>101.9997416623433</v>
      </c>
      <c r="J166" s="80">
        <v>101.9997416950838</v>
      </c>
      <c r="K166" s="80">
        <v>101.9997418865624</v>
      </c>
      <c r="L166" s="80">
        <v>101.9997418865624</v>
      </c>
      <c r="M166" s="58"/>
    </row>
    <row r="167" spans="1:13">
      <c r="A167" s="135" t="s">
        <v>1</v>
      </c>
      <c r="B167" s="69" t="s">
        <v>14</v>
      </c>
      <c r="C167" s="68">
        <v>0</v>
      </c>
      <c r="D167" s="79">
        <v>0</v>
      </c>
      <c r="E167" s="79">
        <v>81.407402999999988</v>
      </c>
      <c r="F167" s="79">
        <v>81.407402999999988</v>
      </c>
      <c r="G167" s="79">
        <v>5.2476370143318629</v>
      </c>
      <c r="H167" s="80">
        <v>25.61194299833986</v>
      </c>
      <c r="I167" s="80">
        <v>38.36879536597484</v>
      </c>
      <c r="J167" s="80">
        <v>0</v>
      </c>
      <c r="K167" s="80">
        <v>0</v>
      </c>
      <c r="L167" s="80">
        <v>0</v>
      </c>
      <c r="M167" s="58"/>
    </row>
    <row r="168" spans="1:13">
      <c r="A168" s="135" t="s">
        <v>1</v>
      </c>
      <c r="B168" s="69" t="s">
        <v>15</v>
      </c>
      <c r="C168" s="68">
        <v>101.999742</v>
      </c>
      <c r="D168" s="79">
        <v>101.9997418924977</v>
      </c>
      <c r="E168" s="79">
        <v>20.592339000000003</v>
      </c>
      <c r="F168" s="79">
        <v>20.592339000000003</v>
      </c>
      <c r="G168" s="79">
        <v>96.752104781455756</v>
      </c>
      <c r="H168" s="80">
        <v>76.38779925126633</v>
      </c>
      <c r="I168" s="80">
        <v>63.63094629636845</v>
      </c>
      <c r="J168" s="80">
        <v>101.9997416950838</v>
      </c>
      <c r="K168" s="80">
        <v>101.9997418865624</v>
      </c>
      <c r="L168" s="80">
        <v>101.9997418865624</v>
      </c>
      <c r="M168" s="58"/>
    </row>
    <row r="169" spans="1:13">
      <c r="A169" s="136" t="s">
        <v>1</v>
      </c>
      <c r="B169" s="70" t="s">
        <v>16</v>
      </c>
      <c r="C169" s="83">
        <v>0</v>
      </c>
      <c r="D169" s="85">
        <v>0</v>
      </c>
      <c r="E169" s="84">
        <v>0.79811381287611483</v>
      </c>
      <c r="F169" s="84">
        <v>0.79811381287611483</v>
      </c>
      <c r="G169" s="85">
        <v>5.1447551944181297E-2</v>
      </c>
      <c r="H169" s="75">
        <v>0.25109811489193978</v>
      </c>
      <c r="I169" s="75">
        <v>0.37616561317370473</v>
      </c>
      <c r="J169" s="93">
        <v>0</v>
      </c>
      <c r="K169" s="93">
        <v>0</v>
      </c>
      <c r="L169" s="93">
        <v>0</v>
      </c>
      <c r="M169" s="58"/>
    </row>
    <row r="170" spans="1:13">
      <c r="A170" s="134" t="s">
        <v>66</v>
      </c>
      <c r="B170" s="69" t="s">
        <v>13</v>
      </c>
      <c r="C170" s="68">
        <v>925.22141899999997</v>
      </c>
      <c r="D170" s="79">
        <v>925.22141886553413</v>
      </c>
      <c r="E170" s="79">
        <v>925.22141599999998</v>
      </c>
      <c r="F170" s="79">
        <v>925.22141599999998</v>
      </c>
      <c r="G170" s="79">
        <v>925.22141865260664</v>
      </c>
      <c r="H170" s="80">
        <v>925.22141967673178</v>
      </c>
      <c r="I170" s="80">
        <v>925.22141414819521</v>
      </c>
      <c r="J170" s="80">
        <v>925.22141961730654</v>
      </c>
      <c r="K170" s="80">
        <v>925.22141461349338</v>
      </c>
      <c r="L170" s="80">
        <v>925.22141865145159</v>
      </c>
      <c r="M170" s="58"/>
    </row>
    <row r="171" spans="1:13">
      <c r="A171" s="135" t="s">
        <v>1</v>
      </c>
      <c r="B171" s="69" t="s">
        <v>14</v>
      </c>
      <c r="C171" s="68">
        <v>759.76100899999994</v>
      </c>
      <c r="D171" s="79">
        <v>517.63494654817907</v>
      </c>
      <c r="E171" s="79">
        <v>760.33631500000001</v>
      </c>
      <c r="F171" s="79">
        <v>760.33631500000001</v>
      </c>
      <c r="G171" s="79">
        <v>517.63494599629269</v>
      </c>
      <c r="H171" s="80">
        <v>771.46350166241405</v>
      </c>
      <c r="I171" s="80">
        <v>660.92055795605006</v>
      </c>
      <c r="J171" s="80">
        <v>358.90337805803028</v>
      </c>
      <c r="K171" s="80">
        <v>767.95985293136926</v>
      </c>
      <c r="L171" s="80">
        <v>753.74394229103791</v>
      </c>
      <c r="M171" s="58"/>
    </row>
    <row r="172" spans="1:13">
      <c r="A172" s="135" t="s">
        <v>1</v>
      </c>
      <c r="B172" s="69" t="s">
        <v>15</v>
      </c>
      <c r="C172" s="68">
        <v>165.46041</v>
      </c>
      <c r="D172" s="79">
        <v>407.586472317355</v>
      </c>
      <c r="E172" s="79">
        <v>164.88510100000002</v>
      </c>
      <c r="F172" s="79">
        <v>164.88510100000002</v>
      </c>
      <c r="G172" s="79">
        <v>407.58647265631402</v>
      </c>
      <c r="H172" s="80">
        <v>153.75791801431771</v>
      </c>
      <c r="I172" s="80">
        <v>264.30085619214509</v>
      </c>
      <c r="J172" s="80">
        <v>566.31804155927625</v>
      </c>
      <c r="K172" s="80">
        <v>157.2615616821241</v>
      </c>
      <c r="L172" s="80">
        <v>171.4774763604137</v>
      </c>
      <c r="M172" s="58"/>
    </row>
    <row r="173" spans="1:13">
      <c r="A173" s="136" t="s">
        <v>1</v>
      </c>
      <c r="B173" s="70" t="s">
        <v>16</v>
      </c>
      <c r="C173" s="84">
        <v>0.82116668874912846</v>
      </c>
      <c r="D173" s="84">
        <v>0.55947142596728938</v>
      </c>
      <c r="E173" s="84">
        <v>0.8217884950038814</v>
      </c>
      <c r="F173" s="84">
        <v>0.8217884950038814</v>
      </c>
      <c r="G173" s="84">
        <v>0.55947142549955309</v>
      </c>
      <c r="H173" s="75">
        <v>0.8338150039068053</v>
      </c>
      <c r="I173" s="75">
        <v>0.71433772267855078</v>
      </c>
      <c r="J173" s="75">
        <v>0.3879107967544474</v>
      </c>
      <c r="K173" s="75">
        <v>0.83002818655270816</v>
      </c>
      <c r="L173" s="75">
        <v>0.81466330879980153</v>
      </c>
      <c r="M173" s="58"/>
    </row>
    <row r="174" spans="1:13">
      <c r="A174" s="134" t="s">
        <v>67</v>
      </c>
      <c r="B174" s="69" t="s">
        <v>13</v>
      </c>
      <c r="C174" s="68">
        <v>4758.0585250000004</v>
      </c>
      <c r="D174" s="79">
        <v>4758.0585197533592</v>
      </c>
      <c r="E174" s="79">
        <v>4758.0585269999983</v>
      </c>
      <c r="F174" s="79">
        <v>4758.0585269999983</v>
      </c>
      <c r="G174" s="79">
        <v>4758.0585205736452</v>
      </c>
      <c r="H174" s="80">
        <v>4758.0585292123014</v>
      </c>
      <c r="I174" s="80">
        <v>4758.0585287881313</v>
      </c>
      <c r="J174" s="80">
        <v>4758.0585159495686</v>
      </c>
      <c r="K174" s="80">
        <v>4758.0585273587221</v>
      </c>
      <c r="L174" s="80">
        <v>4758.0585263286112</v>
      </c>
      <c r="M174" s="58"/>
    </row>
    <row r="175" spans="1:13">
      <c r="A175" s="135" t="s">
        <v>1</v>
      </c>
      <c r="B175" s="69" t="s">
        <v>14</v>
      </c>
      <c r="C175" s="68">
        <v>0.48765300000013667</v>
      </c>
      <c r="D175" s="79">
        <v>86.780479513606252</v>
      </c>
      <c r="E175" s="79">
        <v>2163.3334589999986</v>
      </c>
      <c r="F175" s="79">
        <v>2163.3334589999986</v>
      </c>
      <c r="G175" s="79">
        <v>1999.9011640908241</v>
      </c>
      <c r="H175" s="80">
        <v>940.6145102212912</v>
      </c>
      <c r="I175" s="80">
        <v>804.61853799336177</v>
      </c>
      <c r="J175" s="80">
        <v>702.97006504831813</v>
      </c>
      <c r="K175" s="80">
        <v>2.211726998589822</v>
      </c>
      <c r="L175" s="80">
        <v>12.202673081159229</v>
      </c>
      <c r="M175" s="58"/>
    </row>
    <row r="176" spans="1:13">
      <c r="A176" s="135" t="s">
        <v>1</v>
      </c>
      <c r="B176" s="69" t="s">
        <v>15</v>
      </c>
      <c r="C176" s="68">
        <v>4757.5708720000002</v>
      </c>
      <c r="D176" s="79">
        <v>4671.278040239753</v>
      </c>
      <c r="E176" s="79">
        <v>2594.7250679999997</v>
      </c>
      <c r="F176" s="79">
        <v>2594.7250679999997</v>
      </c>
      <c r="G176" s="79">
        <v>2758.1573564828209</v>
      </c>
      <c r="H176" s="80">
        <v>3817.4440189910101</v>
      </c>
      <c r="I176" s="80">
        <v>3953.4399907947691</v>
      </c>
      <c r="J176" s="80">
        <v>4055.0884509012521</v>
      </c>
      <c r="K176" s="80">
        <v>4755.846800360132</v>
      </c>
      <c r="L176" s="80">
        <v>4745.8558532474517</v>
      </c>
      <c r="M176" s="58"/>
    </row>
    <row r="177" spans="1:13" ht="30.75">
      <c r="A177" s="136" t="s">
        <v>1</v>
      </c>
      <c r="B177" s="70" t="s">
        <v>16</v>
      </c>
      <c r="C177" s="83">
        <v>1.0248991210130956E-4</v>
      </c>
      <c r="D177" s="85">
        <v>1.8238632239038675E-2</v>
      </c>
      <c r="E177" s="84">
        <v>0.45466726538229474</v>
      </c>
      <c r="F177" s="84">
        <v>0.45466726538229474</v>
      </c>
      <c r="G177" s="84">
        <v>0.42031874039449818</v>
      </c>
      <c r="H177" s="99">
        <v>0.19768872207988797</v>
      </c>
      <c r="I177" s="142">
        <v>0.16910648179821711</v>
      </c>
      <c r="J177" s="142">
        <v>0.1477430474408585</v>
      </c>
      <c r="K177" s="142">
        <v>4.648381237583449E-4</v>
      </c>
      <c r="L177" s="81">
        <v>2.5646328252660229E-3</v>
      </c>
      <c r="M177" s="103" t="s">
        <v>68</v>
      </c>
    </row>
    <row r="178" spans="1:13">
      <c r="A178" s="134" t="s">
        <v>69</v>
      </c>
      <c r="B178" s="69" t="s">
        <v>13</v>
      </c>
      <c r="C178" s="68">
        <v>106.66314</v>
      </c>
      <c r="D178" s="79">
        <v>106.6631402659572</v>
      </c>
      <c r="E178" s="79">
        <v>106.66314199999999</v>
      </c>
      <c r="F178" s="79">
        <v>106.66314199999999</v>
      </c>
      <c r="G178" s="79">
        <v>106.6631402659572</v>
      </c>
      <c r="H178" s="80">
        <v>106.66313983418659</v>
      </c>
      <c r="I178" s="80">
        <v>106.66314015540161</v>
      </c>
      <c r="J178" s="80">
        <v>106.6631411587489</v>
      </c>
      <c r="K178" s="80">
        <v>106.6631398902162</v>
      </c>
      <c r="L178" s="80">
        <v>106.6631402659572</v>
      </c>
      <c r="M178" s="58"/>
    </row>
    <row r="179" spans="1:13">
      <c r="A179" s="135" t="s">
        <v>1</v>
      </c>
      <c r="B179" s="69" t="s">
        <v>14</v>
      </c>
      <c r="C179" s="68">
        <v>0</v>
      </c>
      <c r="D179" s="79">
        <v>0</v>
      </c>
      <c r="E179" s="79">
        <v>85.67</v>
      </c>
      <c r="F179" s="79">
        <v>85.67</v>
      </c>
      <c r="G179" s="79">
        <v>106.66</v>
      </c>
      <c r="H179" s="80">
        <v>51.03</v>
      </c>
      <c r="I179" s="80">
        <v>32.424643362152089</v>
      </c>
      <c r="J179" s="80">
        <v>42.278382696909787</v>
      </c>
      <c r="K179" s="80">
        <v>0.2013225617633824</v>
      </c>
      <c r="L179" s="80">
        <v>0</v>
      </c>
      <c r="M179" s="58"/>
    </row>
    <row r="180" spans="1:13">
      <c r="A180" s="135" t="s">
        <v>1</v>
      </c>
      <c r="B180" s="69" t="s">
        <v>15</v>
      </c>
      <c r="C180" s="68">
        <v>106.66</v>
      </c>
      <c r="D180" s="79">
        <v>106.66</v>
      </c>
      <c r="E180" s="79">
        <v>20.99</v>
      </c>
      <c r="F180" s="79">
        <v>20.99</v>
      </c>
      <c r="G180" s="79">
        <v>0</v>
      </c>
      <c r="H180" s="80">
        <v>55.63</v>
      </c>
      <c r="I180" s="80">
        <v>74.238496793249539</v>
      </c>
      <c r="J180" s="80">
        <v>64.384758461839112</v>
      </c>
      <c r="K180" s="80">
        <v>106.4618173284529</v>
      </c>
      <c r="L180" s="80">
        <v>106.6631402659572</v>
      </c>
      <c r="M180" s="58"/>
    </row>
    <row r="181" spans="1:13">
      <c r="A181" s="136" t="s">
        <v>1</v>
      </c>
      <c r="B181" s="70" t="s">
        <v>16</v>
      </c>
      <c r="C181" s="84">
        <v>0</v>
      </c>
      <c r="D181" s="79">
        <v>0</v>
      </c>
      <c r="E181" s="84">
        <v>0.80320000000000003</v>
      </c>
      <c r="F181" s="84">
        <v>0.80320000000000003</v>
      </c>
      <c r="G181" s="84">
        <v>1</v>
      </c>
      <c r="H181" s="75">
        <v>0.47839999999999999</v>
      </c>
      <c r="I181" s="75">
        <v>0.30399108178243561</v>
      </c>
      <c r="J181" s="75">
        <v>0.39637293855790368</v>
      </c>
      <c r="K181" s="93">
        <v>1.887461422667616E-3</v>
      </c>
      <c r="L181" s="93">
        <v>0</v>
      </c>
      <c r="M181" s="58"/>
    </row>
    <row r="182" spans="1:13">
      <c r="A182" s="137" t="s">
        <v>70</v>
      </c>
      <c r="B182" s="69" t="s">
        <v>13</v>
      </c>
      <c r="C182" s="68">
        <v>479.13838099999998</v>
      </c>
      <c r="D182" s="79">
        <v>479.13838090203689</v>
      </c>
      <c r="E182" s="79">
        <v>479.13838099999998</v>
      </c>
      <c r="F182" s="79">
        <v>479.13838099999998</v>
      </c>
      <c r="G182" s="79">
        <v>479.13838236664628</v>
      </c>
      <c r="H182" s="80">
        <v>479.13838058703573</v>
      </c>
      <c r="I182" s="80">
        <v>479.13838136342559</v>
      </c>
      <c r="J182" s="80">
        <v>479.13838040309372</v>
      </c>
      <c r="K182" s="80">
        <v>479.13837997744309</v>
      </c>
      <c r="L182" s="80">
        <v>479.13838081369869</v>
      </c>
      <c r="M182" s="58"/>
    </row>
    <row r="183" spans="1:13">
      <c r="A183" s="138"/>
      <c r="B183" s="69" t="s">
        <v>14</v>
      </c>
      <c r="C183" s="68">
        <v>0</v>
      </c>
      <c r="D183" s="79">
        <v>0</v>
      </c>
      <c r="E183" s="79">
        <v>16.712064999999996</v>
      </c>
      <c r="F183" s="79">
        <v>16.712064999999996</v>
      </c>
      <c r="G183" s="79">
        <v>13.68629373972863</v>
      </c>
      <c r="H183" s="80">
        <v>4.8753472835925091</v>
      </c>
      <c r="I183" s="80">
        <v>4.9911600853297502</v>
      </c>
      <c r="J183" s="80">
        <v>0</v>
      </c>
      <c r="K183" s="80">
        <v>3.6293924809990661</v>
      </c>
      <c r="L183" s="80">
        <v>4.8739948575455321</v>
      </c>
      <c r="M183" s="58"/>
    </row>
    <row r="184" spans="1:13">
      <c r="A184" s="138"/>
      <c r="B184" s="69" t="s">
        <v>15</v>
      </c>
      <c r="C184" s="68">
        <v>479.13838099999998</v>
      </c>
      <c r="D184" s="79">
        <v>479.13838090203689</v>
      </c>
      <c r="E184" s="79">
        <v>462.42631599999999</v>
      </c>
      <c r="F184" s="79">
        <v>462.42631599999999</v>
      </c>
      <c r="G184" s="79">
        <v>465.45208862691771</v>
      </c>
      <c r="H184" s="80">
        <v>474.26303330344319</v>
      </c>
      <c r="I184" s="80">
        <v>474.14722127809591</v>
      </c>
      <c r="J184" s="80">
        <v>479.13838040309372</v>
      </c>
      <c r="K184" s="80">
        <v>475.50898749644398</v>
      </c>
      <c r="L184" s="80">
        <v>474.26438595615321</v>
      </c>
      <c r="M184" s="58"/>
    </row>
    <row r="185" spans="1:13">
      <c r="A185" s="139"/>
      <c r="B185" s="70" t="s">
        <v>16</v>
      </c>
      <c r="C185" s="83">
        <v>0</v>
      </c>
      <c r="D185" s="85">
        <v>0</v>
      </c>
      <c r="E185" s="85">
        <v>3.4879412008532035E-2</v>
      </c>
      <c r="F185" s="85">
        <v>3.4879412008532035E-2</v>
      </c>
      <c r="G185" s="85">
        <v>2.8564386080127482E-2</v>
      </c>
      <c r="H185" s="81">
        <v>1.0175238472065796E-2</v>
      </c>
      <c r="I185" s="142">
        <v>1.041694900568603E-2</v>
      </c>
      <c r="J185" s="81">
        <v>0</v>
      </c>
      <c r="K185" s="142">
        <v>7.5748314738842901E-3</v>
      </c>
      <c r="L185" s="81">
        <v>1.017241584627024E-2</v>
      </c>
      <c r="M185" s="103" t="s">
        <v>71</v>
      </c>
    </row>
    <row r="186" spans="1:13">
      <c r="A186" s="137" t="s">
        <v>72</v>
      </c>
      <c r="B186" s="69" t="s">
        <v>13</v>
      </c>
      <c r="C186" s="68">
        <v>81.140895</v>
      </c>
      <c r="D186" s="79">
        <v>81.140896370601737</v>
      </c>
      <c r="E186" s="79">
        <v>81.140893000000005</v>
      </c>
      <c r="F186" s="79">
        <v>81.140893000000005</v>
      </c>
      <c r="G186" s="79">
        <v>81.140896462667541</v>
      </c>
      <c r="H186" s="80">
        <v>81.14089636756556</v>
      </c>
      <c r="I186" s="80">
        <v>81.140896656816224</v>
      </c>
      <c r="J186" s="80">
        <v>81.140898172890005</v>
      </c>
      <c r="K186" s="80">
        <v>81.140894428130821</v>
      </c>
      <c r="L186" s="80">
        <v>81.140892150122482</v>
      </c>
      <c r="M186" s="58"/>
    </row>
    <row r="187" spans="1:13">
      <c r="A187" s="138" t="s">
        <v>1</v>
      </c>
      <c r="B187" s="69" t="s">
        <v>14</v>
      </c>
      <c r="C187" s="68">
        <v>3.1662099999999924</v>
      </c>
      <c r="D187" s="79">
        <v>26.24820057082427</v>
      </c>
      <c r="E187" s="79">
        <v>47.877212000000007</v>
      </c>
      <c r="F187" s="79">
        <v>47.877212000000007</v>
      </c>
      <c r="G187" s="79">
        <v>26.24820027651128</v>
      </c>
      <c r="H187" s="80">
        <v>39.220138090758979</v>
      </c>
      <c r="I187" s="80">
        <v>42.103858277064589</v>
      </c>
      <c r="J187" s="80">
        <v>0</v>
      </c>
      <c r="K187" s="80">
        <v>0.18314533558976159</v>
      </c>
      <c r="L187" s="80">
        <v>0.46736875867148481</v>
      </c>
      <c r="M187" s="58"/>
    </row>
    <row r="188" spans="1:13">
      <c r="A188" s="138" t="s">
        <v>1</v>
      </c>
      <c r="B188" s="69" t="s">
        <v>15</v>
      </c>
      <c r="C188" s="68">
        <v>77.974685000000008</v>
      </c>
      <c r="D188" s="79">
        <v>54.892695799777471</v>
      </c>
      <c r="E188" s="79">
        <v>33.263680999999998</v>
      </c>
      <c r="F188" s="79">
        <v>33.263680999999998</v>
      </c>
      <c r="G188" s="79">
        <v>54.892696186156257</v>
      </c>
      <c r="H188" s="80">
        <v>41.920758276806581</v>
      </c>
      <c r="I188" s="80">
        <v>39.037038379751642</v>
      </c>
      <c r="J188" s="80">
        <v>81.140898172890005</v>
      </c>
      <c r="K188" s="80">
        <v>80.957749092541064</v>
      </c>
      <c r="L188" s="80">
        <v>80.673523391450999</v>
      </c>
      <c r="M188" s="58"/>
    </row>
    <row r="189" spans="1:13">
      <c r="A189" s="139" t="s">
        <v>1</v>
      </c>
      <c r="B189" s="70" t="s">
        <v>16</v>
      </c>
      <c r="C189" s="83">
        <v>3.9021137245281709E-2</v>
      </c>
      <c r="D189" s="84">
        <v>0.3234891619996238</v>
      </c>
      <c r="E189" s="84">
        <v>0.59005034613064966</v>
      </c>
      <c r="F189" s="84">
        <v>0.59005034613064966</v>
      </c>
      <c r="G189" s="84">
        <v>0.32348915800539529</v>
      </c>
      <c r="H189" s="75">
        <v>0.48335845235296709</v>
      </c>
      <c r="I189" s="75">
        <v>0.51889811441377098</v>
      </c>
      <c r="J189" s="93">
        <v>0</v>
      </c>
      <c r="K189" s="93">
        <v>2.2571273940291529E-3</v>
      </c>
      <c r="L189" s="93">
        <v>5.759965737211571E-3</v>
      </c>
      <c r="M189" s="58"/>
    </row>
    <row r="190" spans="1:13">
      <c r="A190" s="137" t="s">
        <v>73</v>
      </c>
      <c r="B190" s="69" t="s">
        <v>13</v>
      </c>
      <c r="C190" s="68">
        <v>321.43514799999997</v>
      </c>
      <c r="D190" s="79">
        <v>321.43514767479661</v>
      </c>
      <c r="E190" s="79">
        <v>321.43514700000009</v>
      </c>
      <c r="F190" s="79">
        <v>321.43514700000009</v>
      </c>
      <c r="G190" s="79">
        <v>321.43514733229063</v>
      </c>
      <c r="H190" s="80">
        <v>321.4351489984474</v>
      </c>
      <c r="I190" s="80">
        <v>321.43514851838239</v>
      </c>
      <c r="J190" s="80">
        <v>321.43514939448897</v>
      </c>
      <c r="K190" s="80">
        <v>321.43514641219519</v>
      </c>
      <c r="L190" s="80">
        <v>321.43514802645478</v>
      </c>
      <c r="M190" s="58"/>
    </row>
    <row r="191" spans="1:13">
      <c r="A191" s="138" t="s">
        <v>1</v>
      </c>
      <c r="B191" s="69" t="s">
        <v>14</v>
      </c>
      <c r="C191" s="68">
        <v>7.9299579999999423</v>
      </c>
      <c r="D191" s="79">
        <v>0.82745547467694036</v>
      </c>
      <c r="E191" s="79">
        <v>301.49548400000009</v>
      </c>
      <c r="F191" s="79">
        <v>301.49548400000009</v>
      </c>
      <c r="G191" s="79">
        <v>6.6654182169627028</v>
      </c>
      <c r="H191" s="80">
        <v>241.82610785825369</v>
      </c>
      <c r="I191" s="80">
        <v>226.72434207943081</v>
      </c>
      <c r="J191" s="80">
        <v>0</v>
      </c>
      <c r="K191" s="80">
        <v>2.3189497530738339</v>
      </c>
      <c r="L191" s="80">
        <v>0</v>
      </c>
      <c r="M191" s="58"/>
    </row>
    <row r="192" spans="1:13">
      <c r="A192" s="138" t="s">
        <v>1</v>
      </c>
      <c r="B192" s="69" t="s">
        <v>15</v>
      </c>
      <c r="C192" s="68">
        <v>313.50519000000003</v>
      </c>
      <c r="D192" s="79">
        <v>320.60769220011969</v>
      </c>
      <c r="E192" s="79">
        <v>19.939662999999999</v>
      </c>
      <c r="F192" s="79">
        <v>19.939662999999999</v>
      </c>
      <c r="G192" s="79">
        <v>314.76972911532789</v>
      </c>
      <c r="H192" s="80">
        <v>79.609041140193668</v>
      </c>
      <c r="I192" s="80">
        <v>94.710806438951607</v>
      </c>
      <c r="J192" s="80">
        <v>321.43514939448897</v>
      </c>
      <c r="K192" s="80">
        <v>319.11619665912139</v>
      </c>
      <c r="L192" s="80">
        <v>321.43514802645478</v>
      </c>
      <c r="M192" s="58"/>
    </row>
    <row r="193" spans="1:13">
      <c r="A193" s="139" t="s">
        <v>1</v>
      </c>
      <c r="B193" s="70" t="s">
        <v>16</v>
      </c>
      <c r="C193" s="83">
        <v>2.4670475675547289E-2</v>
      </c>
      <c r="D193" s="77">
        <v>2.5742532534559544E-3</v>
      </c>
      <c r="E193" s="84">
        <v>0.93796676192351802</v>
      </c>
      <c r="F193" s="84">
        <v>0.93796676192351802</v>
      </c>
      <c r="G193" s="85">
        <v>2.0736432441447298E-2</v>
      </c>
      <c r="H193" s="75">
        <v>0.75233249572037864</v>
      </c>
      <c r="I193" s="75">
        <v>0.70535018688681084</v>
      </c>
      <c r="J193" s="93">
        <v>0</v>
      </c>
      <c r="K193" s="93">
        <v>7.2143627694655028E-3</v>
      </c>
      <c r="L193" s="93">
        <v>0</v>
      </c>
      <c r="M193" s="58"/>
    </row>
    <row r="194" spans="1:13">
      <c r="A194" s="137" t="s">
        <v>74</v>
      </c>
      <c r="B194" s="69" t="s">
        <v>13</v>
      </c>
      <c r="C194" s="68">
        <v>22.37961</v>
      </c>
      <c r="D194" s="79">
        <v>22.379610596225259</v>
      </c>
      <c r="E194" s="79">
        <v>22.379611000000001</v>
      </c>
      <c r="F194" s="79">
        <v>22.379611000000001</v>
      </c>
      <c r="G194" s="79">
        <v>22.379610596225259</v>
      </c>
      <c r="H194" s="80">
        <v>22.379610848677579</v>
      </c>
      <c r="I194" s="80">
        <v>22.379610835529629</v>
      </c>
      <c r="J194" s="80">
        <v>22.379610596225259</v>
      </c>
      <c r="K194" s="80">
        <v>22.379610596225259</v>
      </c>
      <c r="L194" s="80">
        <v>22.379610596225259</v>
      </c>
      <c r="M194" s="58"/>
    </row>
    <row r="195" spans="1:13">
      <c r="A195" s="138" t="s">
        <v>1</v>
      </c>
      <c r="B195" s="69" t="s">
        <v>14</v>
      </c>
      <c r="C195" s="68">
        <v>10.89293</v>
      </c>
      <c r="D195" s="79">
        <v>0</v>
      </c>
      <c r="E195" s="79">
        <v>18.487300000000001</v>
      </c>
      <c r="F195" s="79">
        <v>18.487300000000001</v>
      </c>
      <c r="G195" s="79">
        <v>0</v>
      </c>
      <c r="H195" s="80">
        <v>14.48584088857905</v>
      </c>
      <c r="I195" s="80">
        <v>14.511607453091351</v>
      </c>
      <c r="J195" s="80">
        <v>0</v>
      </c>
      <c r="K195" s="80">
        <v>0</v>
      </c>
      <c r="L195" s="80">
        <v>0</v>
      </c>
      <c r="M195" s="58"/>
    </row>
    <row r="196" spans="1:13">
      <c r="A196" s="138" t="s">
        <v>1</v>
      </c>
      <c r="B196" s="69" t="s">
        <v>15</v>
      </c>
      <c r="C196" s="68">
        <v>11.48668</v>
      </c>
      <c r="D196" s="79">
        <v>22.379610596225259</v>
      </c>
      <c r="E196" s="79">
        <v>3.8923109999999999</v>
      </c>
      <c r="F196" s="79">
        <v>3.8923109999999999</v>
      </c>
      <c r="G196" s="79">
        <v>22.379610596225259</v>
      </c>
      <c r="H196" s="80">
        <v>7.8937699600985356</v>
      </c>
      <c r="I196" s="80">
        <v>7.8680033824382836</v>
      </c>
      <c r="J196" s="80">
        <v>22.379610596225259</v>
      </c>
      <c r="K196" s="80">
        <v>22.379610596225259</v>
      </c>
      <c r="L196" s="80">
        <v>22.379610596225259</v>
      </c>
      <c r="M196" s="58"/>
    </row>
    <row r="197" spans="1:13">
      <c r="A197" s="139" t="s">
        <v>1</v>
      </c>
      <c r="B197" s="70" t="s">
        <v>16</v>
      </c>
      <c r="C197" s="84">
        <v>0.48673457669727044</v>
      </c>
      <c r="D197" s="85">
        <v>0</v>
      </c>
      <c r="E197" s="84">
        <v>0.82607780805484066</v>
      </c>
      <c r="F197" s="84">
        <v>0.82607780805484066</v>
      </c>
      <c r="G197" s="85">
        <v>0</v>
      </c>
      <c r="H197" s="75">
        <v>0.64727849767034817</v>
      </c>
      <c r="I197" s="75">
        <v>0.64842983909500662</v>
      </c>
      <c r="J197" s="93">
        <v>0</v>
      </c>
      <c r="K197" s="93">
        <v>0</v>
      </c>
      <c r="L197" s="93">
        <v>0</v>
      </c>
      <c r="M197" s="58"/>
    </row>
    <row r="198" spans="1:13">
      <c r="A198" s="137" t="s">
        <v>75</v>
      </c>
      <c r="B198" s="69" t="s">
        <v>13</v>
      </c>
      <c r="C198" s="68">
        <v>206.02886000000001</v>
      </c>
      <c r="D198" s="79">
        <v>206.0288551288937</v>
      </c>
      <c r="E198" s="79">
        <v>206.02886000000001</v>
      </c>
      <c r="F198" s="79">
        <v>206.02886000000001</v>
      </c>
      <c r="G198" s="79">
        <v>206.0288555654698</v>
      </c>
      <c r="H198" s="80">
        <v>206.0288591194971</v>
      </c>
      <c r="I198" s="80">
        <v>206.0288602904586</v>
      </c>
      <c r="J198" s="80">
        <v>206.02885684789561</v>
      </c>
      <c r="K198" s="80">
        <v>206.02885933010199</v>
      </c>
      <c r="L198" s="80">
        <v>206.02885923715419</v>
      </c>
      <c r="M198" s="58"/>
    </row>
    <row r="199" spans="1:13">
      <c r="A199" s="138" t="s">
        <v>1</v>
      </c>
      <c r="B199" s="69" t="s">
        <v>14</v>
      </c>
      <c r="C199" s="68">
        <v>166.861029</v>
      </c>
      <c r="D199" s="79">
        <v>192.98031968883959</v>
      </c>
      <c r="E199" s="79">
        <v>200.50285100000002</v>
      </c>
      <c r="F199" s="79">
        <v>200.50285100000002</v>
      </c>
      <c r="G199" s="79">
        <v>192.98032012541569</v>
      </c>
      <c r="H199" s="80">
        <v>155.54177701438931</v>
      </c>
      <c r="I199" s="80">
        <v>94.916131459341628</v>
      </c>
      <c r="J199" s="80">
        <v>146.63316420393281</v>
      </c>
      <c r="K199" s="80">
        <v>163.12747931074881</v>
      </c>
      <c r="L199" s="80">
        <v>149.37795740933069</v>
      </c>
      <c r="M199" s="58"/>
    </row>
    <row r="200" spans="1:13">
      <c r="A200" s="138" t="s">
        <v>1</v>
      </c>
      <c r="B200" s="69" t="s">
        <v>15</v>
      </c>
      <c r="C200" s="68">
        <v>39.167831</v>
      </c>
      <c r="D200" s="79">
        <v>13.048535440054071</v>
      </c>
      <c r="E200" s="79">
        <v>5.5260089999999993</v>
      </c>
      <c r="F200" s="79">
        <v>5.5260089999999993</v>
      </c>
      <c r="G200" s="79">
        <v>13.048535440054071</v>
      </c>
      <c r="H200" s="80">
        <v>50.487082105107767</v>
      </c>
      <c r="I200" s="80">
        <v>111.112728831117</v>
      </c>
      <c r="J200" s="80">
        <v>59.395692643962789</v>
      </c>
      <c r="K200" s="80">
        <v>42.90138001935324</v>
      </c>
      <c r="L200" s="80">
        <v>56.650901827823461</v>
      </c>
      <c r="M200" s="58"/>
    </row>
    <row r="201" spans="1:13">
      <c r="A201" s="139" t="s">
        <v>1</v>
      </c>
      <c r="B201" s="70" t="s">
        <v>16</v>
      </c>
      <c r="C201" s="84">
        <v>0.80989153170094708</v>
      </c>
      <c r="D201" s="84">
        <v>0.93666646629720474</v>
      </c>
      <c r="E201" s="84">
        <v>0.97317847121029555</v>
      </c>
      <c r="F201" s="84">
        <v>0.97317847121029555</v>
      </c>
      <c r="G201" s="84">
        <v>0.93666646643140883</v>
      </c>
      <c r="H201" s="75">
        <v>0.75495140670644989</v>
      </c>
      <c r="I201" s="75">
        <v>0.46069337725563908</v>
      </c>
      <c r="J201" s="75">
        <v>0.71171177886109094</v>
      </c>
      <c r="K201" s="93">
        <v>0.79177004542545126</v>
      </c>
      <c r="L201" s="75">
        <v>0.72503414309247727</v>
      </c>
      <c r="M201" s="58"/>
    </row>
    <row r="202" spans="1:13">
      <c r="A202" s="137" t="s">
        <v>76</v>
      </c>
      <c r="B202" s="69" t="s">
        <v>13</v>
      </c>
      <c r="C202" s="68">
        <v>4596.5972299999994</v>
      </c>
      <c r="D202" s="79">
        <v>4596.5972300376598</v>
      </c>
      <c r="E202" s="79">
        <v>4596.5972330000013</v>
      </c>
      <c r="F202" s="79">
        <v>4596.5972330000013</v>
      </c>
      <c r="G202" s="79">
        <v>4596.5972304613679</v>
      </c>
      <c r="H202" s="80">
        <v>4596.5972300459607</v>
      </c>
      <c r="I202" s="80">
        <v>4596.5972318347413</v>
      </c>
      <c r="J202" s="80">
        <v>4596.5972545442046</v>
      </c>
      <c r="K202" s="80">
        <v>4596.5972204493573</v>
      </c>
      <c r="L202" s="80">
        <v>4596.5972229617364</v>
      </c>
      <c r="M202" s="58"/>
    </row>
    <row r="203" spans="1:13">
      <c r="A203" s="138" t="s">
        <v>1</v>
      </c>
      <c r="B203" s="69" t="s">
        <v>14</v>
      </c>
      <c r="C203" s="68">
        <v>48.413581999999224</v>
      </c>
      <c r="D203" s="79">
        <v>1784.5796286905529</v>
      </c>
      <c r="E203" s="79">
        <v>3243.4145520000015</v>
      </c>
      <c r="F203" s="79">
        <v>3243.4145520000015</v>
      </c>
      <c r="G203" s="79">
        <v>2122.698575716503</v>
      </c>
      <c r="H203" s="80">
        <v>2111.796807079766</v>
      </c>
      <c r="I203" s="80">
        <v>1385.2019594360311</v>
      </c>
      <c r="J203" s="80">
        <v>1892.1366286306759</v>
      </c>
      <c r="K203" s="80">
        <v>2188.1730572455281</v>
      </c>
      <c r="L203" s="80">
        <v>2050.074632607505</v>
      </c>
      <c r="M203" s="58"/>
    </row>
    <row r="204" spans="1:13">
      <c r="A204" s="138" t="s">
        <v>1</v>
      </c>
      <c r="B204" s="69" t="s">
        <v>15</v>
      </c>
      <c r="C204" s="68">
        <v>4548.1836480000002</v>
      </c>
      <c r="D204" s="79">
        <v>2812.0176013471068</v>
      </c>
      <c r="E204" s="79">
        <v>1353.1826809999998</v>
      </c>
      <c r="F204" s="79">
        <v>1353.1826809999998</v>
      </c>
      <c r="G204" s="79">
        <v>2473.8986547448649</v>
      </c>
      <c r="H204" s="80">
        <v>2484.8004229661942</v>
      </c>
      <c r="I204" s="80">
        <v>3211.3952723987099</v>
      </c>
      <c r="J204" s="80">
        <v>2704.4606259135289</v>
      </c>
      <c r="K204" s="80">
        <v>2408.4241632038288</v>
      </c>
      <c r="L204" s="80">
        <v>2546.5225903542309</v>
      </c>
      <c r="M204" s="58"/>
    </row>
    <row r="205" spans="1:13">
      <c r="A205" s="139" t="s">
        <v>1</v>
      </c>
      <c r="B205" s="70" t="s">
        <v>16</v>
      </c>
      <c r="C205" s="83">
        <v>1.0532482960226477E-2</v>
      </c>
      <c r="D205" s="84">
        <v>0.3882392864505842</v>
      </c>
      <c r="E205" s="84">
        <v>0.70561208380730034</v>
      </c>
      <c r="F205" s="84">
        <v>0.70561208380730034</v>
      </c>
      <c r="G205" s="84">
        <v>0.46179781897128375</v>
      </c>
      <c r="H205" s="75">
        <v>0.45942611488251939</v>
      </c>
      <c r="I205" s="75">
        <v>0.30135378184595152</v>
      </c>
      <c r="J205" s="75">
        <v>0.41163854996434712</v>
      </c>
      <c r="K205" s="75">
        <v>0.47604193978771431</v>
      </c>
      <c r="L205" s="75">
        <v>0.4459983185750121</v>
      </c>
      <c r="M205" s="58"/>
    </row>
    <row r="206" spans="1:13">
      <c r="A206" s="137" t="s">
        <v>77</v>
      </c>
      <c r="B206" s="69" t="s">
        <v>13</v>
      </c>
      <c r="C206" s="68">
        <v>64.422342</v>
      </c>
      <c r="D206" s="79">
        <v>64.422341416526137</v>
      </c>
      <c r="E206" s="79">
        <v>64.422342</v>
      </c>
      <c r="F206" s="79">
        <v>64.422342</v>
      </c>
      <c r="G206" s="79">
        <v>64.422341802203135</v>
      </c>
      <c r="H206" s="80">
        <v>64.42234141448823</v>
      </c>
      <c r="I206" s="80">
        <v>64.42234196275362</v>
      </c>
      <c r="J206" s="80">
        <v>64.422341828148589</v>
      </c>
      <c r="K206" s="80">
        <v>64.422342200100772</v>
      </c>
      <c r="L206" s="80">
        <v>64.422341828148589</v>
      </c>
      <c r="M206" s="58"/>
    </row>
    <row r="207" spans="1:13">
      <c r="A207" s="138" t="s">
        <v>1</v>
      </c>
      <c r="B207" s="69" t="s">
        <v>14</v>
      </c>
      <c r="C207" s="68">
        <v>0</v>
      </c>
      <c r="D207" s="79">
        <v>64.422341416526137</v>
      </c>
      <c r="E207" s="79">
        <v>63.718271000000001</v>
      </c>
      <c r="F207" s="79">
        <v>63.718271000000001</v>
      </c>
      <c r="G207" s="79">
        <v>64.422341802203135</v>
      </c>
      <c r="H207" s="80">
        <v>51.646003165958803</v>
      </c>
      <c r="I207" s="80">
        <v>35.628699858288847</v>
      </c>
      <c r="J207" s="80">
        <v>0</v>
      </c>
      <c r="K207" s="80">
        <v>53.706406835864463</v>
      </c>
      <c r="L207" s="80">
        <v>0</v>
      </c>
      <c r="M207" s="58"/>
    </row>
    <row r="208" spans="1:13">
      <c r="A208" s="138" t="s">
        <v>1</v>
      </c>
      <c r="B208" s="69" t="s">
        <v>15</v>
      </c>
      <c r="C208" s="68">
        <v>64.422342</v>
      </c>
      <c r="D208" s="79">
        <v>0</v>
      </c>
      <c r="E208" s="79">
        <v>0.704071</v>
      </c>
      <c r="F208" s="79">
        <v>0.704071</v>
      </c>
      <c r="G208" s="79">
        <v>0</v>
      </c>
      <c r="H208" s="80">
        <v>12.776338248529431</v>
      </c>
      <c r="I208" s="80">
        <v>28.793642104464769</v>
      </c>
      <c r="J208" s="80">
        <v>64.422341828148589</v>
      </c>
      <c r="K208" s="80">
        <v>10.71593536423631</v>
      </c>
      <c r="L208" s="80">
        <v>64.422341828148589</v>
      </c>
      <c r="M208" s="58"/>
    </row>
    <row r="209" spans="1:13">
      <c r="A209" s="139" t="s">
        <v>1</v>
      </c>
      <c r="B209" s="70" t="s">
        <v>16</v>
      </c>
      <c r="C209" s="83">
        <v>0</v>
      </c>
      <c r="D209" s="84">
        <v>1</v>
      </c>
      <c r="E209" s="84">
        <v>0.98907101204113324</v>
      </c>
      <c r="F209" s="84">
        <v>0.98907101204113324</v>
      </c>
      <c r="G209" s="84">
        <v>1</v>
      </c>
      <c r="H209" s="75">
        <v>0.80167845551704675</v>
      </c>
      <c r="I209" s="75">
        <v>0.55304881463154387</v>
      </c>
      <c r="J209" s="93">
        <v>0</v>
      </c>
      <c r="K209" s="75">
        <v>0.8336611958169452</v>
      </c>
      <c r="L209" s="93">
        <v>0</v>
      </c>
      <c r="M209" s="58"/>
    </row>
    <row r="210" spans="1:13">
      <c r="A210" s="137" t="s">
        <v>78</v>
      </c>
      <c r="B210" s="69" t="s">
        <v>13</v>
      </c>
      <c r="C210" s="68">
        <v>3466.5467989999997</v>
      </c>
      <c r="D210" s="79">
        <v>3466.546799901314</v>
      </c>
      <c r="E210" s="79">
        <v>3466.5467990000006</v>
      </c>
      <c r="F210" s="79">
        <v>3466.5467990000006</v>
      </c>
      <c r="G210" s="79">
        <v>3466.546798392545</v>
      </c>
      <c r="H210" s="80">
        <v>3466.5467987586781</v>
      </c>
      <c r="I210" s="80">
        <v>3466.5468031217079</v>
      </c>
      <c r="J210" s="80">
        <v>3466.5467987959419</v>
      </c>
      <c r="K210" s="80">
        <v>3466.546803364924</v>
      </c>
      <c r="L210" s="80">
        <v>3466.5467984127108</v>
      </c>
      <c r="M210" s="58"/>
    </row>
    <row r="211" spans="1:13">
      <c r="A211" s="138" t="s">
        <v>1</v>
      </c>
      <c r="B211" s="69" t="s">
        <v>14</v>
      </c>
      <c r="C211" s="68">
        <v>2.5228189999997994</v>
      </c>
      <c r="D211" s="79">
        <v>24.265782960121442</v>
      </c>
      <c r="E211" s="79">
        <v>1673.4175100000007</v>
      </c>
      <c r="F211" s="79">
        <v>1673.4175100000007</v>
      </c>
      <c r="G211" s="79">
        <v>1261.556342678577</v>
      </c>
      <c r="H211" s="80">
        <v>1133.791586188396</v>
      </c>
      <c r="I211" s="80">
        <v>799.55406089259066</v>
      </c>
      <c r="J211" s="80">
        <v>419.41088375420168</v>
      </c>
      <c r="K211" s="80">
        <v>1169.170522884204</v>
      </c>
      <c r="L211" s="80">
        <v>1127.3224056519459</v>
      </c>
      <c r="M211" s="58"/>
    </row>
    <row r="212" spans="1:13">
      <c r="A212" s="138" t="s">
        <v>1</v>
      </c>
      <c r="B212" s="69" t="s">
        <v>15</v>
      </c>
      <c r="C212" s="68">
        <v>3464.0239799999999</v>
      </c>
      <c r="D212" s="79">
        <v>3442.2810169411928</v>
      </c>
      <c r="E212" s="79">
        <v>1793.129289</v>
      </c>
      <c r="F212" s="79">
        <v>1793.129289</v>
      </c>
      <c r="G212" s="79">
        <v>2204.990455713968</v>
      </c>
      <c r="H212" s="80">
        <v>2332.7552125702819</v>
      </c>
      <c r="I212" s="80">
        <v>2666.992742229118</v>
      </c>
      <c r="J212" s="80">
        <v>3047.1359150417402</v>
      </c>
      <c r="K212" s="80">
        <v>2297.3762804807202</v>
      </c>
      <c r="L212" s="80">
        <v>2339.2243927607651</v>
      </c>
      <c r="M212" s="58"/>
    </row>
    <row r="213" spans="1:13">
      <c r="A213" s="139" t="s">
        <v>1</v>
      </c>
      <c r="B213" s="70" t="s">
        <v>16</v>
      </c>
      <c r="C213" s="83">
        <v>7.2776141396030218E-4</v>
      </c>
      <c r="D213" s="85">
        <v>6.9999871228659718E-3</v>
      </c>
      <c r="E213" s="84">
        <v>0.4827332809938506</v>
      </c>
      <c r="F213" s="84">
        <v>0.4827332809938506</v>
      </c>
      <c r="G213" s="84">
        <v>0.36392306697361393</v>
      </c>
      <c r="H213" s="75">
        <v>0.32706657431954789</v>
      </c>
      <c r="I213" s="94">
        <v>0.23064856939839179</v>
      </c>
      <c r="J213" s="93">
        <v>0.1209880922132303</v>
      </c>
      <c r="K213" s="75">
        <v>0.33727238926914482</v>
      </c>
      <c r="L213" s="75">
        <v>0.32520040005464029</v>
      </c>
      <c r="M213" s="58"/>
    </row>
    <row r="214" spans="1:13">
      <c r="A214" s="137" t="s">
        <v>79</v>
      </c>
      <c r="B214" s="69" t="s">
        <v>13</v>
      </c>
      <c r="C214" s="68">
        <v>1297.3858220000002</v>
      </c>
      <c r="D214" s="79">
        <v>1297.3858204346479</v>
      </c>
      <c r="E214" s="79">
        <v>1297.3858190000001</v>
      </c>
      <c r="F214" s="79">
        <v>1297.3858190000001</v>
      </c>
      <c r="G214" s="79">
        <v>1297.3858211544441</v>
      </c>
      <c r="H214" s="80">
        <v>1297.3858287440321</v>
      </c>
      <c r="I214" s="80">
        <v>1297.3858162951899</v>
      </c>
      <c r="J214" s="80">
        <v>1297.385822869524</v>
      </c>
      <c r="K214" s="80">
        <v>1297.385816109723</v>
      </c>
      <c r="L214" s="80">
        <v>1297.3858270854821</v>
      </c>
      <c r="M214" s="58"/>
    </row>
    <row r="215" spans="1:13">
      <c r="A215" s="138" t="s">
        <v>1</v>
      </c>
      <c r="B215" s="69" t="s">
        <v>14</v>
      </c>
      <c r="C215" s="68">
        <v>2.9911340000003293</v>
      </c>
      <c r="D215" s="79">
        <v>124.99588005385969</v>
      </c>
      <c r="E215" s="79">
        <v>1134.6519790000002</v>
      </c>
      <c r="F215" s="79">
        <v>1134.6519790000002</v>
      </c>
      <c r="G215" s="79">
        <v>638.51904356035243</v>
      </c>
      <c r="H215" s="80">
        <v>938.47468233527877</v>
      </c>
      <c r="I215" s="80">
        <v>722.19380928761166</v>
      </c>
      <c r="J215" s="80">
        <v>102.36999434175389</v>
      </c>
      <c r="K215" s="80">
        <v>704.70761693787495</v>
      </c>
      <c r="L215" s="80">
        <v>663.1578408367435</v>
      </c>
      <c r="M215" s="58"/>
    </row>
    <row r="216" spans="1:13">
      <c r="A216" s="138" t="s">
        <v>1</v>
      </c>
      <c r="B216" s="69" t="s">
        <v>15</v>
      </c>
      <c r="C216" s="68">
        <v>1294.3946879999999</v>
      </c>
      <c r="D216" s="79">
        <v>1172.3899403807879</v>
      </c>
      <c r="E216" s="79">
        <v>162.73383999999999</v>
      </c>
      <c r="F216" s="79">
        <v>162.73383999999999</v>
      </c>
      <c r="G216" s="79">
        <v>658.86677759409122</v>
      </c>
      <c r="H216" s="80">
        <v>358.91114640875293</v>
      </c>
      <c r="I216" s="80">
        <v>575.19200700757801</v>
      </c>
      <c r="J216" s="80">
        <v>1195.0158285277701</v>
      </c>
      <c r="K216" s="80">
        <v>592.67819917184852</v>
      </c>
      <c r="L216" s="80">
        <v>634.22798624873872</v>
      </c>
      <c r="M216" s="58"/>
    </row>
    <row r="217" spans="1:13">
      <c r="A217" s="139" t="s">
        <v>1</v>
      </c>
      <c r="B217" s="70" t="s">
        <v>16</v>
      </c>
      <c r="C217" s="83">
        <v>2.3055084688603364E-3</v>
      </c>
      <c r="D217" s="85">
        <v>9.6344416660869459E-2</v>
      </c>
      <c r="E217" s="84">
        <v>0.87456789058675544</v>
      </c>
      <c r="F217" s="84">
        <v>0.87456789058675544</v>
      </c>
      <c r="G217" s="84">
        <v>0.49215817927791389</v>
      </c>
      <c r="H217" s="75">
        <v>0.72335820350665725</v>
      </c>
      <c r="I217" s="75">
        <v>0.55665307899689065</v>
      </c>
      <c r="J217" s="93">
        <v>7.8904819628238781E-2</v>
      </c>
      <c r="K217" s="75">
        <v>0.54317505878935546</v>
      </c>
      <c r="L217" s="75">
        <v>0.51114928727601194</v>
      </c>
      <c r="M217" s="58"/>
    </row>
    <row r="218" spans="1:13">
      <c r="A218" s="137" t="s">
        <v>80</v>
      </c>
      <c r="B218" s="69" t="s">
        <v>13</v>
      </c>
      <c r="C218" s="68">
        <v>631.84881599999994</v>
      </c>
      <c r="D218" s="79">
        <v>631.84881211241691</v>
      </c>
      <c r="E218" s="79">
        <v>631.84881800000005</v>
      </c>
      <c r="F218" s="79">
        <v>631.84881800000005</v>
      </c>
      <c r="G218" s="79">
        <v>631.84880995999208</v>
      </c>
      <c r="H218" s="80">
        <v>631.84881827252013</v>
      </c>
      <c r="I218" s="80">
        <v>631.84881912176752</v>
      </c>
      <c r="J218" s="80">
        <v>631.84881420371426</v>
      </c>
      <c r="K218" s="80">
        <v>631.84880194292589</v>
      </c>
      <c r="L218" s="80">
        <v>631.84880179422464</v>
      </c>
      <c r="M218" s="58"/>
    </row>
    <row r="219" spans="1:13">
      <c r="A219" s="138" t="s">
        <v>1</v>
      </c>
      <c r="B219" s="69" t="s">
        <v>14</v>
      </c>
      <c r="C219" s="68">
        <v>13.990145999999982</v>
      </c>
      <c r="D219" s="79">
        <v>281.88960423704941</v>
      </c>
      <c r="E219" s="79">
        <v>554.52492200000006</v>
      </c>
      <c r="F219" s="79">
        <v>554.52492200000006</v>
      </c>
      <c r="G219" s="79">
        <v>425.8111787507205</v>
      </c>
      <c r="H219" s="80">
        <v>476.38441486925541</v>
      </c>
      <c r="I219" s="80">
        <v>393.28321494892032</v>
      </c>
      <c r="J219" s="80">
        <v>232.2991066426122</v>
      </c>
      <c r="K219" s="80">
        <v>503.70134170712242</v>
      </c>
      <c r="L219" s="80">
        <v>497.21329965968027</v>
      </c>
      <c r="M219" s="58"/>
    </row>
    <row r="220" spans="1:13">
      <c r="A220" s="138" t="s">
        <v>1</v>
      </c>
      <c r="B220" s="69" t="s">
        <v>15</v>
      </c>
      <c r="C220" s="68">
        <v>617.85866999999996</v>
      </c>
      <c r="D220" s="79">
        <v>349.9592078753675</v>
      </c>
      <c r="E220" s="79">
        <v>77.323895999999991</v>
      </c>
      <c r="F220" s="79">
        <v>77.323895999999991</v>
      </c>
      <c r="G220" s="79">
        <v>206.03763120927161</v>
      </c>
      <c r="H220" s="80">
        <v>155.46440340326481</v>
      </c>
      <c r="I220" s="80">
        <v>238.5656041728472</v>
      </c>
      <c r="J220" s="80">
        <v>399.54970756110208</v>
      </c>
      <c r="K220" s="80">
        <v>128.14746023580341</v>
      </c>
      <c r="L220" s="80">
        <v>134.6355021345444</v>
      </c>
      <c r="M220" s="58"/>
    </row>
    <row r="221" spans="1:13">
      <c r="A221" s="139" t="s">
        <v>1</v>
      </c>
      <c r="B221" s="70" t="s">
        <v>16</v>
      </c>
      <c r="C221" s="83">
        <v>2.2141603569927372E-2</v>
      </c>
      <c r="D221" s="84">
        <v>0.44613457971793469</v>
      </c>
      <c r="E221" s="84">
        <v>0.87762278919068903</v>
      </c>
      <c r="F221" s="84">
        <v>0.87762278919068903</v>
      </c>
      <c r="G221" s="84">
        <v>0.67391308179829024</v>
      </c>
      <c r="H221" s="75">
        <v>0.75395316267536006</v>
      </c>
      <c r="I221" s="75">
        <v>0.62243246018178955</v>
      </c>
      <c r="J221" s="75">
        <v>0.36764982606696278</v>
      </c>
      <c r="K221" s="75">
        <v>0.7971865106940903</v>
      </c>
      <c r="L221" s="75">
        <v>0.78691816499101097</v>
      </c>
      <c r="M221" s="58"/>
    </row>
    <row r="222" spans="1:13">
      <c r="A222" s="137" t="s">
        <v>81</v>
      </c>
      <c r="B222" s="71" t="s">
        <v>13</v>
      </c>
      <c r="C222" s="68">
        <v>186.31172099999998</v>
      </c>
      <c r="D222" s="79">
        <v>186.3117213567634</v>
      </c>
      <c r="E222" s="79">
        <v>186.311722</v>
      </c>
      <c r="F222" s="79">
        <v>186.311722</v>
      </c>
      <c r="G222" s="79">
        <v>186.31172115101739</v>
      </c>
      <c r="H222" s="80">
        <v>186.31172131499881</v>
      </c>
      <c r="I222" s="80">
        <v>186.3117212711353</v>
      </c>
      <c r="J222" s="80">
        <v>186.31172139015331</v>
      </c>
      <c r="K222" s="80">
        <v>186.31172119100739</v>
      </c>
      <c r="L222" s="80">
        <v>186.31172142934099</v>
      </c>
      <c r="M222" s="58"/>
    </row>
    <row r="223" spans="1:13">
      <c r="A223" s="138" t="s">
        <v>1</v>
      </c>
      <c r="B223" s="71" t="s">
        <v>14</v>
      </c>
      <c r="C223" s="68">
        <v>2.0335719999999924</v>
      </c>
      <c r="D223" s="79">
        <v>0</v>
      </c>
      <c r="E223" s="79">
        <v>119.60951900000001</v>
      </c>
      <c r="F223" s="79">
        <v>119.60951900000001</v>
      </c>
      <c r="G223" s="79">
        <v>22.257697553334459</v>
      </c>
      <c r="H223" s="80">
        <v>23.333567092384691</v>
      </c>
      <c r="I223" s="80">
        <v>25.22459189564826</v>
      </c>
      <c r="J223" s="80">
        <v>0</v>
      </c>
      <c r="K223" s="80">
        <v>2.807206521410968E-4</v>
      </c>
      <c r="L223" s="80">
        <v>1.020935303087469</v>
      </c>
      <c r="M223" s="58"/>
    </row>
    <row r="224" spans="1:13">
      <c r="A224" s="138" t="s">
        <v>1</v>
      </c>
      <c r="B224" s="71" t="s">
        <v>15</v>
      </c>
      <c r="C224" s="68">
        <v>184.27814899999998</v>
      </c>
      <c r="D224" s="79">
        <v>186.3117213567634</v>
      </c>
      <c r="E224" s="79">
        <v>66.702202999999997</v>
      </c>
      <c r="F224" s="79">
        <v>66.702202999999997</v>
      </c>
      <c r="G224" s="79">
        <v>164.054023597683</v>
      </c>
      <c r="H224" s="80">
        <v>162.97815422261411</v>
      </c>
      <c r="I224" s="80">
        <v>161.08712937548711</v>
      </c>
      <c r="J224" s="80">
        <v>186.31172139015331</v>
      </c>
      <c r="K224" s="80">
        <v>186.31144047035519</v>
      </c>
      <c r="L224" s="80">
        <v>185.29078612625349</v>
      </c>
      <c r="M224" s="58"/>
    </row>
    <row r="225" spans="1:13">
      <c r="A225" s="139" t="s">
        <v>1</v>
      </c>
      <c r="B225" s="72" t="s">
        <v>16</v>
      </c>
      <c r="C225" s="83">
        <v>1.0914890319756064E-2</v>
      </c>
      <c r="D225" s="85">
        <v>0</v>
      </c>
      <c r="E225" s="84">
        <v>0.64198600987650156</v>
      </c>
      <c r="F225" s="84">
        <v>0.64198600987650156</v>
      </c>
      <c r="G225" s="85">
        <v>0.11946482709637572</v>
      </c>
      <c r="H225" s="99">
        <v>0.12523939410625931</v>
      </c>
      <c r="I225" s="81">
        <v>0.13538918390936591</v>
      </c>
      <c r="J225" s="81">
        <v>0</v>
      </c>
      <c r="K225" s="81">
        <v>1.506725665710002E-6</v>
      </c>
      <c r="L225" s="81">
        <v>5.4797159043729841E-3</v>
      </c>
      <c r="M225" s="103" t="s">
        <v>82</v>
      </c>
    </row>
    <row r="226" spans="1:13">
      <c r="A226" s="122" t="s">
        <v>83</v>
      </c>
      <c r="B226" s="71" t="s">
        <v>13</v>
      </c>
      <c r="C226" s="68">
        <v>2343.1359700000003</v>
      </c>
      <c r="D226" s="79">
        <v>2343.1359712806111</v>
      </c>
      <c r="E226" s="79">
        <v>2343.1359719999996</v>
      </c>
      <c r="F226" s="79">
        <v>2343.1359719999996</v>
      </c>
      <c r="G226" s="79">
        <v>2343.1359706590242</v>
      </c>
      <c r="H226" s="80">
        <v>2343.1359644188919</v>
      </c>
      <c r="I226" s="80">
        <v>2343.1359712199569</v>
      </c>
      <c r="J226" s="80">
        <v>2343.135969331066</v>
      </c>
      <c r="K226" s="80">
        <v>2343.1359724565541</v>
      </c>
      <c r="L226" s="80">
        <v>2343.1359658916281</v>
      </c>
      <c r="M226" s="58"/>
    </row>
    <row r="227" spans="1:13">
      <c r="A227" s="123"/>
      <c r="B227" s="71" t="s">
        <v>14</v>
      </c>
      <c r="C227" s="68">
        <v>7.3749160000002121</v>
      </c>
      <c r="D227" s="79">
        <v>194.0761607994624</v>
      </c>
      <c r="E227" s="79">
        <v>1963.2879549999996</v>
      </c>
      <c r="F227" s="79">
        <v>1963.2879549999996</v>
      </c>
      <c r="G227" s="79">
        <v>1119.8579633373729</v>
      </c>
      <c r="H227" s="80">
        <v>1649.6936584344189</v>
      </c>
      <c r="I227" s="80">
        <v>1286.056048358882</v>
      </c>
      <c r="J227" s="80">
        <v>2.85827984444856</v>
      </c>
      <c r="K227" s="80">
        <v>1017.4380270834949</v>
      </c>
      <c r="L227" s="80">
        <v>969.35311850294067</v>
      </c>
      <c r="M227" s="58"/>
    </row>
    <row r="228" spans="1:13">
      <c r="A228" s="123"/>
      <c r="B228" s="71" t="s">
        <v>15</v>
      </c>
      <c r="C228" s="68">
        <v>2335.7610540000001</v>
      </c>
      <c r="D228" s="79">
        <v>2149.0598104811488</v>
      </c>
      <c r="E228" s="79">
        <v>379.84801700000003</v>
      </c>
      <c r="F228" s="79">
        <v>379.84801700000003</v>
      </c>
      <c r="G228" s="79">
        <v>1223.27800732165</v>
      </c>
      <c r="H228" s="80">
        <v>693.44230598447314</v>
      </c>
      <c r="I228" s="80">
        <v>1057.0799228610761</v>
      </c>
      <c r="J228" s="80">
        <v>2340.2776894866179</v>
      </c>
      <c r="K228" s="80">
        <v>1325.6979453730589</v>
      </c>
      <c r="L228" s="80">
        <v>1373.782847388688</v>
      </c>
      <c r="M228" s="58"/>
    </row>
    <row r="229" spans="1:13">
      <c r="A229" s="124"/>
      <c r="B229" s="72" t="s">
        <v>16</v>
      </c>
      <c r="C229" s="83">
        <v>3.147455416341123E-3</v>
      </c>
      <c r="D229" s="85">
        <v>8.2827528226367741E-2</v>
      </c>
      <c r="E229" s="84">
        <v>0.83788904206196013</v>
      </c>
      <c r="F229" s="84">
        <v>0.83788904206196013</v>
      </c>
      <c r="G229" s="84">
        <v>0.47793127558978349</v>
      </c>
      <c r="H229" s="75">
        <v>0.70405374826106182</v>
      </c>
      <c r="I229" s="75">
        <v>0.54886104099596678</v>
      </c>
      <c r="J229" s="93">
        <v>1.2198523183716741E-3</v>
      </c>
      <c r="K229" s="75">
        <v>0.43422065088984502</v>
      </c>
      <c r="L229" s="75">
        <v>0.41369904803372132</v>
      </c>
      <c r="M229" s="58"/>
    </row>
    <row r="230" spans="1:13">
      <c r="A230" s="122" t="s">
        <v>84</v>
      </c>
      <c r="B230" s="71" t="s">
        <v>13</v>
      </c>
      <c r="C230" s="68">
        <v>136.666787</v>
      </c>
      <c r="D230" s="79">
        <v>136.6667879665379</v>
      </c>
      <c r="E230" s="79">
        <v>136.666787</v>
      </c>
      <c r="F230" s="79">
        <v>136.666787</v>
      </c>
      <c r="G230" s="79">
        <v>136.6667879665379</v>
      </c>
      <c r="H230" s="80">
        <v>136.66678680760671</v>
      </c>
      <c r="I230" s="80">
        <v>136.66678679577731</v>
      </c>
      <c r="J230" s="80">
        <v>136.66678830799339</v>
      </c>
      <c r="K230" s="80">
        <v>136.66678720867759</v>
      </c>
      <c r="L230" s="80">
        <v>136.66678761916529</v>
      </c>
      <c r="M230" s="58"/>
    </row>
    <row r="231" spans="1:13">
      <c r="A231" s="123"/>
      <c r="B231" s="71" t="s">
        <v>14</v>
      </c>
      <c r="C231" s="68">
        <v>2.6309960000000103</v>
      </c>
      <c r="D231" s="79">
        <v>45.476456820251038</v>
      </c>
      <c r="E231" s="79">
        <v>106.228713</v>
      </c>
      <c r="F231" s="79">
        <v>106.228713</v>
      </c>
      <c r="G231" s="79">
        <v>45.476456820251038</v>
      </c>
      <c r="H231" s="80">
        <v>100.6650665366751</v>
      </c>
      <c r="I231" s="80">
        <v>30.967281084958231</v>
      </c>
      <c r="J231" s="80">
        <v>35.157725339473167</v>
      </c>
      <c r="K231" s="80">
        <v>102.36959162202039</v>
      </c>
      <c r="L231" s="80">
        <v>103.59194533770319</v>
      </c>
      <c r="M231" s="58"/>
    </row>
    <row r="232" spans="1:13">
      <c r="A232" s="123"/>
      <c r="B232" s="71" t="s">
        <v>15</v>
      </c>
      <c r="C232" s="68">
        <v>134.03579099999999</v>
      </c>
      <c r="D232" s="79">
        <v>91.190331146286866</v>
      </c>
      <c r="E232" s="79">
        <v>30.438074</v>
      </c>
      <c r="F232" s="79">
        <v>30.438074</v>
      </c>
      <c r="G232" s="79">
        <v>91.190331146286866</v>
      </c>
      <c r="H232" s="80">
        <v>36.001720270931607</v>
      </c>
      <c r="I232" s="80">
        <v>105.6995057108191</v>
      </c>
      <c r="J232" s="80">
        <v>101.5090629685202</v>
      </c>
      <c r="K232" s="80">
        <v>34.297195586657253</v>
      </c>
      <c r="L232" s="80">
        <v>33.074842281462139</v>
      </c>
      <c r="M232" s="58"/>
    </row>
    <row r="233" spans="1:13">
      <c r="A233" s="123"/>
      <c r="B233" s="72" t="s">
        <v>16</v>
      </c>
      <c r="C233" s="83">
        <v>1.9251173293479199E-2</v>
      </c>
      <c r="D233" s="84">
        <v>0.33275426676000974</v>
      </c>
      <c r="E233" s="84">
        <v>0.77728258146582463</v>
      </c>
      <c r="F233" s="84">
        <v>0.77728258146582463</v>
      </c>
      <c r="G233" s="84">
        <v>0.33275426676000974</v>
      </c>
      <c r="H233" s="75">
        <v>0.73657301007878972</v>
      </c>
      <c r="I233" s="94">
        <v>0.22658966242641659</v>
      </c>
      <c r="J233" s="75">
        <v>0.2572514198566036</v>
      </c>
      <c r="K233" s="75">
        <v>0.74904513168741893</v>
      </c>
      <c r="L233" s="75">
        <v>0.75798917310013714</v>
      </c>
      <c r="M233" s="58"/>
    </row>
    <row r="234" spans="1:13">
      <c r="A234" s="2"/>
      <c r="B234" s="3"/>
      <c r="C234" s="76"/>
      <c r="D234" s="78"/>
      <c r="E234" s="78"/>
      <c r="F234" s="78"/>
      <c r="G234" s="78"/>
      <c r="H234" s="82"/>
      <c r="I234" s="3"/>
      <c r="J234" s="3"/>
      <c r="K234" s="3"/>
      <c r="L234" s="3"/>
      <c r="M234" s="58"/>
    </row>
    <row r="235" spans="1:13" ht="15.75">
      <c r="A235" s="1" t="s">
        <v>85</v>
      </c>
      <c r="B235" s="59"/>
      <c r="C235" s="67"/>
      <c r="D235" s="78"/>
      <c r="E235" s="78"/>
      <c r="F235" s="78"/>
      <c r="G235" s="78"/>
      <c r="H235" s="67"/>
      <c r="I235" s="3"/>
      <c r="J235" s="3"/>
      <c r="K235" s="3"/>
      <c r="L235" s="3"/>
      <c r="M235" s="58"/>
    </row>
    <row r="236" spans="1:13" ht="83.25" customHeight="1">
      <c r="A236" s="92" t="s">
        <v>86</v>
      </c>
    </row>
    <row r="237" spans="1:13" ht="111" customHeight="1">
      <c r="A237" s="92" t="s">
        <v>87</v>
      </c>
      <c r="E237" s="60"/>
      <c r="F237" s="60"/>
    </row>
    <row r="241" spans="5:6">
      <c r="E241" s="60"/>
      <c r="F241" s="60"/>
    </row>
  </sheetData>
  <autoFilter ref="A1:M233" xr:uid="{00000000-0009-0000-0000-000000000000}"/>
  <mergeCells count="58">
    <mergeCell ref="A218:A221"/>
    <mergeCell ref="A222:A225"/>
    <mergeCell ref="A194:A197"/>
    <mergeCell ref="A198:A201"/>
    <mergeCell ref="A202:A205"/>
    <mergeCell ref="A206:A209"/>
    <mergeCell ref="A210:A213"/>
    <mergeCell ref="A178:A181"/>
    <mergeCell ref="A182:A185"/>
    <mergeCell ref="A186:A189"/>
    <mergeCell ref="A190:A193"/>
    <mergeCell ref="A214:A217"/>
    <mergeCell ref="A158:A161"/>
    <mergeCell ref="A162:A165"/>
    <mergeCell ref="A166:A169"/>
    <mergeCell ref="A170:A173"/>
    <mergeCell ref="A174:A177"/>
    <mergeCell ref="A138:A141"/>
    <mergeCell ref="A142:A145"/>
    <mergeCell ref="A146:A149"/>
    <mergeCell ref="A150:A153"/>
    <mergeCell ref="A154:A157"/>
    <mergeCell ref="A118:A121"/>
    <mergeCell ref="A122:A125"/>
    <mergeCell ref="A126:A129"/>
    <mergeCell ref="A130:A133"/>
    <mergeCell ref="A134:A137"/>
    <mergeCell ref="A98:A101"/>
    <mergeCell ref="A102:A105"/>
    <mergeCell ref="A106:A109"/>
    <mergeCell ref="A110:A113"/>
    <mergeCell ref="A114:A117"/>
    <mergeCell ref="A78:A81"/>
    <mergeCell ref="A82:A85"/>
    <mergeCell ref="A86:A89"/>
    <mergeCell ref="A90:A93"/>
    <mergeCell ref="A94:A97"/>
    <mergeCell ref="A22:A25"/>
    <mergeCell ref="A26:A29"/>
    <mergeCell ref="A30:A33"/>
    <mergeCell ref="A34:A37"/>
    <mergeCell ref="A230:A233"/>
    <mergeCell ref="A226:A229"/>
    <mergeCell ref="A38:A41"/>
    <mergeCell ref="A42:A45"/>
    <mergeCell ref="A46:A49"/>
    <mergeCell ref="A50:A53"/>
    <mergeCell ref="A54:A57"/>
    <mergeCell ref="A58:A61"/>
    <mergeCell ref="A62:A65"/>
    <mergeCell ref="A66:A69"/>
    <mergeCell ref="A70:A73"/>
    <mergeCell ref="A74:A77"/>
    <mergeCell ref="A2:A5"/>
    <mergeCell ref="A6:A9"/>
    <mergeCell ref="A10:A13"/>
    <mergeCell ref="A14:A17"/>
    <mergeCell ref="A18:A21"/>
  </mergeCells>
  <conditionalFormatting sqref="A2 A6 A10 A14 A18 A22 A26 A30 A34 A38 A42">
    <cfRule type="beginsWith" dxfId="98" priority="6" operator="beginsWith" text="8">
      <formula>LEFT((A2),LEN("8"))=("8")</formula>
    </cfRule>
    <cfRule type="beginsWith" dxfId="97" priority="7" operator="beginsWith" text="7">
      <formula>LEFT((A2),LEN("7"))=("7")</formula>
    </cfRule>
    <cfRule type="beginsWith" dxfId="96" priority="8" operator="beginsWith" text="4">
      <formula>LEFT((A2),LEN("4"))=("4")</formula>
    </cfRule>
  </conditionalFormatting>
  <conditionalFormatting sqref="A46">
    <cfRule type="beginsWith" dxfId="95" priority="2" operator="beginsWith" text="8">
      <formula>LEFT((A46),LEN("8"))=("8")</formula>
    </cfRule>
    <cfRule type="beginsWith" dxfId="94" priority="3" operator="beginsWith" text="7">
      <formula>LEFT((A46),LEN("7"))=("7")</formula>
    </cfRule>
    <cfRule type="beginsWith" dxfId="93" priority="4" operator="beginsWith" text="4">
      <formula>LEFT((A46),LEN("4"))=("4")</formula>
    </cfRule>
  </conditionalFormatting>
  <conditionalFormatting sqref="C5:H5 C9:L9 D13:L13 D17:L17 D21:L21 C25:L25 D29:L29 C33:L33 C37:L37 C41:L41 C45:L45 J5:L5">
    <cfRule type="cellIs" dxfId="92" priority="5" operator="greaterThan">
      <formula>0.25</formula>
    </cfRule>
  </conditionalFormatting>
  <conditionalFormatting sqref="G53">
    <cfRule type="cellIs" dxfId="91" priority="1" operator="greaterThan">
      <formula>0.25</formula>
    </cfRule>
  </conditionalFormatting>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T219"/>
  <sheetViews>
    <sheetView tabSelected="1" zoomScaleNormal="100" workbookViewId="0">
      <pane xSplit="1" ySplit="1" topLeftCell="B2" activePane="bottomRight" state="frozen"/>
      <selection pane="bottomRight"/>
      <selection pane="bottomLeft" activeCell="A2" sqref="A2"/>
      <selection pane="topRight" activeCell="B1" sqref="B1"/>
    </sheetView>
  </sheetViews>
  <sheetFormatPr defaultColWidth="11.42578125" defaultRowHeight="15" customHeight="1"/>
  <cols>
    <col min="1" max="1" width="28.85546875" style="38" customWidth="1"/>
    <col min="2" max="2" width="18.140625" style="26" customWidth="1"/>
    <col min="3" max="4" width="19.85546875" style="26" customWidth="1"/>
    <col min="5" max="5" width="19.5703125" style="26" customWidth="1"/>
    <col min="6" max="6" width="17.85546875" style="26" customWidth="1"/>
    <col min="7" max="7" width="22.7109375" style="26" customWidth="1"/>
    <col min="8" max="8" width="19.85546875" style="26" customWidth="1"/>
    <col min="9" max="9" width="16.42578125" style="26" customWidth="1"/>
    <col min="10" max="10" width="21.7109375" style="26" customWidth="1"/>
    <col min="11" max="11" width="15.85546875" style="26" customWidth="1"/>
    <col min="12" max="15" width="15.85546875" style="26" hidden="1" customWidth="1"/>
    <col min="16" max="16" width="11.42578125" style="26" hidden="1" customWidth="1"/>
    <col min="17" max="40" width="15.85546875" style="26" hidden="1" customWidth="1"/>
    <col min="41" max="42" width="16.28515625" style="33" customWidth="1"/>
    <col min="43" max="44" width="16.28515625" style="49" customWidth="1"/>
    <col min="45" max="45" width="16.28515625" style="33" customWidth="1"/>
    <col min="46" max="46" width="51.28515625" style="26" customWidth="1"/>
    <col min="47" max="16384" width="11.42578125" style="26"/>
  </cols>
  <sheetData>
    <row r="1" spans="1:46" ht="29.1" customHeight="1">
      <c r="A1" s="56" t="s">
        <v>0</v>
      </c>
      <c r="B1" s="57" t="s">
        <v>2</v>
      </c>
      <c r="C1" s="57" t="s">
        <v>3</v>
      </c>
      <c r="D1" s="57" t="s">
        <v>4</v>
      </c>
      <c r="E1" s="57" t="s">
        <v>5</v>
      </c>
      <c r="F1" s="57" t="s">
        <v>6</v>
      </c>
      <c r="G1" s="57" t="s">
        <v>7</v>
      </c>
      <c r="H1" s="24" t="s">
        <v>8</v>
      </c>
      <c r="I1" s="24" t="s">
        <v>9</v>
      </c>
      <c r="J1" s="24" t="s">
        <v>10</v>
      </c>
      <c r="K1" s="24" t="s">
        <v>11</v>
      </c>
      <c r="L1" s="24"/>
      <c r="M1" s="24"/>
      <c r="N1" s="24"/>
      <c r="O1" s="24"/>
      <c r="P1" s="24"/>
      <c r="Q1" s="24"/>
      <c r="R1" s="24"/>
      <c r="S1" s="24"/>
      <c r="T1" s="24"/>
      <c r="U1" s="24"/>
      <c r="V1" s="24"/>
      <c r="W1" s="24"/>
      <c r="X1" s="24"/>
      <c r="Y1" s="24"/>
      <c r="Z1" s="24"/>
      <c r="AA1" s="24"/>
      <c r="AB1" s="24"/>
      <c r="AC1" s="24"/>
      <c r="AD1" s="24"/>
      <c r="AE1" s="24"/>
      <c r="AF1" s="24"/>
      <c r="AG1" s="24"/>
      <c r="AH1" s="24"/>
      <c r="AI1" s="24"/>
      <c r="AJ1" s="24"/>
      <c r="AK1" s="24"/>
      <c r="AL1" s="24"/>
      <c r="AM1" s="24"/>
      <c r="AN1" s="24"/>
      <c r="AO1" s="15" t="s">
        <v>88</v>
      </c>
      <c r="AP1" s="13" t="s">
        <v>89</v>
      </c>
      <c r="AQ1" s="39" t="s">
        <v>90</v>
      </c>
      <c r="AR1" s="39" t="s">
        <v>91</v>
      </c>
      <c r="AS1" s="25" t="s">
        <v>92</v>
      </c>
    </row>
    <row r="2" spans="1:46" ht="14.45" customHeight="1">
      <c r="A2" s="88" t="s">
        <v>12</v>
      </c>
      <c r="B2" s="65">
        <v>1</v>
      </c>
      <c r="C2" s="65">
        <v>1</v>
      </c>
      <c r="D2" s="65">
        <v>1</v>
      </c>
      <c r="E2" s="65">
        <v>1</v>
      </c>
      <c r="F2" s="65">
        <v>1</v>
      </c>
      <c r="G2" s="65">
        <v>1</v>
      </c>
      <c r="H2" s="65">
        <v>1</v>
      </c>
      <c r="I2" s="20">
        <v>1</v>
      </c>
      <c r="J2" s="65">
        <v>1</v>
      </c>
      <c r="K2" s="65">
        <v>1</v>
      </c>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5">
        <f>SUMIFS(B2:AN2,$B$106:$AN$106,"X",$B$103:$AN$103,"X")</f>
        <v>4</v>
      </c>
      <c r="AP2" s="15">
        <f t="shared" ref="AP2:AP65" si="0">SUMIFS(B2:AN2,$B$103:$AN$103,"X")</f>
        <v>10</v>
      </c>
      <c r="AQ2" s="66">
        <v>160.24578166892221</v>
      </c>
      <c r="AR2" s="40">
        <f t="shared" ref="AR2:AR65" si="1">IFERROR(AQ2/$AQ$102,0)*100</f>
        <v>0.23976940640071084</v>
      </c>
      <c r="AS2" s="6" t="s">
        <v>93</v>
      </c>
    </row>
    <row r="3" spans="1:46" ht="14.45" customHeight="1">
      <c r="A3" s="88" t="s">
        <v>18</v>
      </c>
      <c r="B3" s="65">
        <v>1</v>
      </c>
      <c r="C3" s="65">
        <v>1</v>
      </c>
      <c r="D3" s="65">
        <v>1</v>
      </c>
      <c r="E3" s="65">
        <v>1</v>
      </c>
      <c r="F3" s="65">
        <v>1</v>
      </c>
      <c r="G3" s="65">
        <v>1</v>
      </c>
      <c r="H3" s="65">
        <v>1</v>
      </c>
      <c r="I3" s="65">
        <v>1</v>
      </c>
      <c r="J3" s="65">
        <v>1</v>
      </c>
      <c r="K3" s="20">
        <v>1</v>
      </c>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5">
        <f t="shared" ref="AO3:AO66" si="2">SUMIF($B$106:$T$106,"X",B3:T3)</f>
        <v>4</v>
      </c>
      <c r="AP3" s="15">
        <f t="shared" si="0"/>
        <v>10</v>
      </c>
      <c r="AQ3" s="66">
        <v>26.075046424154369</v>
      </c>
      <c r="AR3" s="40">
        <f t="shared" si="1"/>
        <v>3.901505760636801E-2</v>
      </c>
      <c r="AS3" s="27" t="s">
        <v>93</v>
      </c>
    </row>
    <row r="4" spans="1:46" ht="14.45" customHeight="1">
      <c r="A4" s="88" t="s">
        <v>19</v>
      </c>
      <c r="B4" s="65">
        <v>0</v>
      </c>
      <c r="C4" s="65">
        <v>0</v>
      </c>
      <c r="D4" s="65">
        <v>0</v>
      </c>
      <c r="E4" s="65">
        <v>0</v>
      </c>
      <c r="F4" s="65">
        <v>0</v>
      </c>
      <c r="G4" s="65">
        <v>0</v>
      </c>
      <c r="H4" s="20">
        <v>1</v>
      </c>
      <c r="I4" s="20">
        <v>1</v>
      </c>
      <c r="J4" s="20">
        <v>1</v>
      </c>
      <c r="K4" s="20">
        <v>1</v>
      </c>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5">
        <f t="shared" si="2"/>
        <v>4</v>
      </c>
      <c r="AP4" s="15">
        <f t="shared" si="0"/>
        <v>4</v>
      </c>
      <c r="AQ4" s="66">
        <v>326.66981827365532</v>
      </c>
      <c r="AR4" s="40">
        <f t="shared" si="1"/>
        <v>0.48878309057974234</v>
      </c>
      <c r="AS4" s="27" t="s">
        <v>93</v>
      </c>
    </row>
    <row r="5" spans="1:46" ht="14.45" customHeight="1">
      <c r="A5" s="88" t="s">
        <v>21</v>
      </c>
      <c r="B5" s="65">
        <v>0</v>
      </c>
      <c r="C5" s="65">
        <v>1</v>
      </c>
      <c r="D5" s="65">
        <v>1</v>
      </c>
      <c r="E5" s="65">
        <v>1</v>
      </c>
      <c r="F5" s="65">
        <v>1</v>
      </c>
      <c r="G5" s="65">
        <v>1</v>
      </c>
      <c r="H5" s="65">
        <v>1</v>
      </c>
      <c r="I5" s="65">
        <v>1</v>
      </c>
      <c r="J5" s="65">
        <v>1</v>
      </c>
      <c r="K5" s="65">
        <v>1</v>
      </c>
      <c r="L5" s="19"/>
      <c r="M5" s="19"/>
      <c r="N5" s="19"/>
      <c r="O5" s="19"/>
      <c r="P5" s="19"/>
      <c r="Q5" s="19"/>
      <c r="R5" s="19"/>
      <c r="S5" s="19"/>
      <c r="T5" s="19"/>
      <c r="U5" s="19"/>
      <c r="V5" s="19"/>
      <c r="W5" s="19"/>
      <c r="X5" s="19"/>
      <c r="Y5" s="19"/>
      <c r="Z5" s="19"/>
      <c r="AA5" s="19"/>
      <c r="AB5" s="19"/>
      <c r="AC5" s="19"/>
      <c r="AD5" s="19"/>
      <c r="AE5" s="19"/>
      <c r="AF5" s="19"/>
      <c r="AG5" s="19"/>
      <c r="AH5" s="19"/>
      <c r="AI5" s="19"/>
      <c r="AJ5" s="19"/>
      <c r="AK5" s="19"/>
      <c r="AL5" s="19"/>
      <c r="AM5" s="19"/>
      <c r="AN5" s="19"/>
      <c r="AO5" s="15">
        <f t="shared" si="2"/>
        <v>4</v>
      </c>
      <c r="AP5" s="15">
        <f t="shared" si="0"/>
        <v>9</v>
      </c>
      <c r="AQ5" s="66">
        <v>184.47605976941239</v>
      </c>
      <c r="AR5" s="40">
        <f t="shared" si="1"/>
        <v>0.27602421034358049</v>
      </c>
      <c r="AS5" s="6"/>
    </row>
    <row r="6" spans="1:46" ht="14.45" customHeight="1">
      <c r="A6" s="88" t="s">
        <v>22</v>
      </c>
      <c r="B6" s="65">
        <v>0</v>
      </c>
      <c r="C6" s="65">
        <v>0</v>
      </c>
      <c r="D6" s="65">
        <v>0</v>
      </c>
      <c r="E6" s="65">
        <v>0</v>
      </c>
      <c r="F6" s="65">
        <v>0</v>
      </c>
      <c r="G6" s="65">
        <v>0</v>
      </c>
      <c r="H6" s="65">
        <v>0</v>
      </c>
      <c r="I6" s="65">
        <v>0</v>
      </c>
      <c r="J6" s="65">
        <v>0</v>
      </c>
      <c r="K6" s="65">
        <v>0</v>
      </c>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5">
        <f t="shared" si="2"/>
        <v>0</v>
      </c>
      <c r="AP6" s="15">
        <f t="shared" si="0"/>
        <v>0</v>
      </c>
      <c r="AQ6" s="66">
        <v>22.175671704516219</v>
      </c>
      <c r="AR6" s="40">
        <f t="shared" si="1"/>
        <v>3.3180577895736724E-2</v>
      </c>
      <c r="AS6" s="27"/>
    </row>
    <row r="7" spans="1:46" ht="14.45" customHeight="1">
      <c r="A7" s="88" t="s">
        <v>23</v>
      </c>
      <c r="B7" s="65">
        <v>1</v>
      </c>
      <c r="C7" s="65">
        <v>1</v>
      </c>
      <c r="D7" s="65">
        <v>1</v>
      </c>
      <c r="E7" s="65">
        <v>1</v>
      </c>
      <c r="F7" s="65">
        <v>1</v>
      </c>
      <c r="G7" s="65">
        <v>1</v>
      </c>
      <c r="H7" s="65">
        <v>1</v>
      </c>
      <c r="I7" s="65">
        <v>1</v>
      </c>
      <c r="J7" s="65">
        <v>1</v>
      </c>
      <c r="K7" s="65">
        <v>1</v>
      </c>
      <c r="L7" s="19"/>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AN7" s="19"/>
      <c r="AO7" s="15">
        <f t="shared" si="2"/>
        <v>4</v>
      </c>
      <c r="AP7" s="15">
        <f t="shared" si="0"/>
        <v>10</v>
      </c>
      <c r="AQ7" s="66">
        <v>257.70044544760168</v>
      </c>
      <c r="AR7" s="40">
        <f t="shared" si="1"/>
        <v>0.38558695393198861</v>
      </c>
      <c r="AS7" s="27"/>
    </row>
    <row r="8" spans="1:46" ht="14.45" customHeight="1">
      <c r="A8" s="88" t="s">
        <v>24</v>
      </c>
      <c r="B8" s="65">
        <v>0</v>
      </c>
      <c r="C8" s="65">
        <v>0</v>
      </c>
      <c r="D8" s="65">
        <v>0</v>
      </c>
      <c r="E8" s="65">
        <v>0</v>
      </c>
      <c r="F8" s="65">
        <v>0</v>
      </c>
      <c r="G8" s="65">
        <v>0</v>
      </c>
      <c r="H8" s="20">
        <v>1</v>
      </c>
      <c r="I8" s="20">
        <v>1</v>
      </c>
      <c r="J8" s="20">
        <v>1</v>
      </c>
      <c r="K8" s="65">
        <v>0</v>
      </c>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5">
        <f t="shared" si="2"/>
        <v>3</v>
      </c>
      <c r="AP8" s="15">
        <f t="shared" si="0"/>
        <v>3</v>
      </c>
      <c r="AQ8" s="66">
        <v>3456.9209062981799</v>
      </c>
      <c r="AR8" s="40">
        <f t="shared" si="1"/>
        <v>5.1724536212117362</v>
      </c>
      <c r="AS8" s="27" t="s">
        <v>93</v>
      </c>
    </row>
    <row r="9" spans="1:46" ht="14.45" customHeight="1">
      <c r="A9" s="88" t="s">
        <v>26</v>
      </c>
      <c r="B9" s="65">
        <v>1</v>
      </c>
      <c r="C9" s="65">
        <v>1</v>
      </c>
      <c r="D9" s="65">
        <v>1</v>
      </c>
      <c r="E9" s="65">
        <v>1</v>
      </c>
      <c r="F9" s="65">
        <v>1</v>
      </c>
      <c r="G9" s="65">
        <v>1</v>
      </c>
      <c r="H9" s="65">
        <v>1</v>
      </c>
      <c r="I9" s="65">
        <v>1</v>
      </c>
      <c r="J9" s="65">
        <v>1</v>
      </c>
      <c r="K9" s="65">
        <v>1</v>
      </c>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5">
        <f t="shared" si="2"/>
        <v>4</v>
      </c>
      <c r="AP9" s="15">
        <f t="shared" si="0"/>
        <v>10</v>
      </c>
      <c r="AQ9" s="66">
        <v>1230.04812674043</v>
      </c>
      <c r="AR9" s="40">
        <f t="shared" si="1"/>
        <v>1.8404722178721602</v>
      </c>
      <c r="AS9" s="6"/>
    </row>
    <row r="10" spans="1:46" ht="14.45" customHeight="1">
      <c r="A10" s="89" t="s">
        <v>27</v>
      </c>
      <c r="B10" s="65">
        <v>1</v>
      </c>
      <c r="C10" s="65">
        <v>1</v>
      </c>
      <c r="D10" s="65">
        <v>1</v>
      </c>
      <c r="E10" s="65">
        <v>1</v>
      </c>
      <c r="F10" s="65">
        <v>1</v>
      </c>
      <c r="G10" s="65">
        <v>1</v>
      </c>
      <c r="H10" s="65">
        <v>1</v>
      </c>
      <c r="I10" s="65">
        <v>0</v>
      </c>
      <c r="J10" s="65">
        <v>1</v>
      </c>
      <c r="K10" s="20">
        <v>1</v>
      </c>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5">
        <f t="shared" si="2"/>
        <v>3</v>
      </c>
      <c r="AP10" s="15">
        <f t="shared" si="0"/>
        <v>9</v>
      </c>
      <c r="AQ10" s="66">
        <v>71.676043715752144</v>
      </c>
      <c r="AR10" s="40">
        <f t="shared" si="1"/>
        <v>0.1072460209304234</v>
      </c>
      <c r="AS10" s="6" t="s">
        <v>93</v>
      </c>
    </row>
    <row r="11" spans="1:46" ht="14.45" customHeight="1">
      <c r="A11" s="89" t="s">
        <v>28</v>
      </c>
      <c r="B11" s="65">
        <v>1</v>
      </c>
      <c r="C11" s="95">
        <v>1</v>
      </c>
      <c r="D11" s="65">
        <v>1</v>
      </c>
      <c r="E11" s="65">
        <v>1</v>
      </c>
      <c r="F11" s="65">
        <v>1</v>
      </c>
      <c r="G11" s="65">
        <v>1</v>
      </c>
      <c r="H11" s="65">
        <v>1</v>
      </c>
      <c r="I11" s="65">
        <v>0</v>
      </c>
      <c r="J11" s="65">
        <v>1</v>
      </c>
      <c r="K11" s="65">
        <v>1</v>
      </c>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5">
        <f t="shared" si="2"/>
        <v>3</v>
      </c>
      <c r="AP11" s="15">
        <f t="shared" si="0"/>
        <v>9</v>
      </c>
      <c r="AQ11" s="66">
        <v>632.66502382213218</v>
      </c>
      <c r="AR11" s="40">
        <f t="shared" si="1"/>
        <v>0.94663157826976629</v>
      </c>
      <c r="AS11" s="27" t="s">
        <v>93</v>
      </c>
      <c r="AT11" s="38"/>
    </row>
    <row r="12" spans="1:46" ht="14.45" customHeight="1">
      <c r="A12" s="88" t="s">
        <v>30</v>
      </c>
      <c r="B12" s="65">
        <v>1</v>
      </c>
      <c r="C12" s="65">
        <v>1</v>
      </c>
      <c r="D12" s="65">
        <v>1</v>
      </c>
      <c r="E12" s="65">
        <v>1</v>
      </c>
      <c r="F12" s="65">
        <v>1</v>
      </c>
      <c r="G12" s="65">
        <v>1</v>
      </c>
      <c r="H12" s="65">
        <v>1</v>
      </c>
      <c r="I12" s="65">
        <v>0</v>
      </c>
      <c r="J12" s="65">
        <v>1</v>
      </c>
      <c r="K12" s="65">
        <v>1</v>
      </c>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5">
        <f t="shared" si="2"/>
        <v>3</v>
      </c>
      <c r="AP12" s="15">
        <f t="shared" si="0"/>
        <v>9</v>
      </c>
      <c r="AQ12" s="66">
        <v>103.9470387457972</v>
      </c>
      <c r="AR12" s="40">
        <f t="shared" si="1"/>
        <v>0.15553183065177104</v>
      </c>
      <c r="AS12" s="27"/>
    </row>
    <row r="13" spans="1:46" ht="14.45" customHeight="1">
      <c r="A13" s="88" t="s">
        <v>31</v>
      </c>
      <c r="B13" s="95">
        <v>1</v>
      </c>
      <c r="C13" s="65">
        <v>0</v>
      </c>
      <c r="D13" s="65">
        <v>1</v>
      </c>
      <c r="E13" s="65">
        <v>1</v>
      </c>
      <c r="F13" s="20">
        <v>1</v>
      </c>
      <c r="G13" s="20">
        <v>1</v>
      </c>
      <c r="H13" s="20">
        <v>1</v>
      </c>
      <c r="I13" s="20">
        <v>1</v>
      </c>
      <c r="J13" s="20">
        <v>1</v>
      </c>
      <c r="K13" s="20">
        <v>1</v>
      </c>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5">
        <f t="shared" si="2"/>
        <v>4</v>
      </c>
      <c r="AP13" s="15">
        <f t="shared" si="0"/>
        <v>9</v>
      </c>
      <c r="AQ13" s="66">
        <v>741.46586023393115</v>
      </c>
      <c r="AR13" s="40">
        <f t="shared" si="1"/>
        <v>1.1094259538262814</v>
      </c>
      <c r="AS13" s="6" t="s">
        <v>93</v>
      </c>
      <c r="AT13" s="38"/>
    </row>
    <row r="14" spans="1:46" ht="14.45" customHeight="1">
      <c r="A14" s="88" t="s">
        <v>33</v>
      </c>
      <c r="B14" s="65">
        <v>1</v>
      </c>
      <c r="C14" s="65">
        <v>1</v>
      </c>
      <c r="D14" s="65">
        <v>1</v>
      </c>
      <c r="E14" s="65">
        <v>1</v>
      </c>
      <c r="F14" s="65">
        <v>1</v>
      </c>
      <c r="G14" s="65">
        <v>1</v>
      </c>
      <c r="H14" s="65">
        <v>1</v>
      </c>
      <c r="I14" s="65">
        <v>1</v>
      </c>
      <c r="J14" s="65">
        <v>1</v>
      </c>
      <c r="K14" s="65">
        <v>1</v>
      </c>
      <c r="L14" s="19"/>
      <c r="M14" s="19"/>
      <c r="N14" s="19"/>
      <c r="O14" s="19"/>
      <c r="P14" s="19"/>
      <c r="Q14" s="19"/>
      <c r="R14" s="19"/>
      <c r="S14" s="19"/>
      <c r="T14" s="19"/>
      <c r="U14" s="19"/>
      <c r="V14" s="19"/>
      <c r="W14" s="19"/>
      <c r="X14" s="19"/>
      <c r="Y14" s="19"/>
      <c r="Z14" s="19"/>
      <c r="AA14" s="19"/>
      <c r="AB14" s="19"/>
      <c r="AC14" s="19"/>
      <c r="AD14" s="19"/>
      <c r="AE14" s="19"/>
      <c r="AF14" s="19"/>
      <c r="AG14" s="19"/>
      <c r="AH14" s="19"/>
      <c r="AI14" s="19"/>
      <c r="AJ14" s="19"/>
      <c r="AK14" s="19"/>
      <c r="AL14" s="19"/>
      <c r="AM14" s="19"/>
      <c r="AN14" s="19"/>
      <c r="AO14" s="15">
        <f t="shared" si="2"/>
        <v>4</v>
      </c>
      <c r="AP14" s="15">
        <f t="shared" si="0"/>
        <v>10</v>
      </c>
      <c r="AQ14" s="66">
        <v>2209.5836204259681</v>
      </c>
      <c r="AR14" s="40">
        <f t="shared" si="1"/>
        <v>3.3061123203657754</v>
      </c>
      <c r="AS14" s="27"/>
    </row>
    <row r="15" spans="1:46" ht="14.45" customHeight="1">
      <c r="A15" s="90" t="s">
        <v>34</v>
      </c>
      <c r="B15" s="65">
        <v>1</v>
      </c>
      <c r="C15" s="65">
        <v>1</v>
      </c>
      <c r="D15" s="65">
        <v>1</v>
      </c>
      <c r="E15" s="65">
        <v>1</v>
      </c>
      <c r="F15" s="65">
        <v>1</v>
      </c>
      <c r="G15" s="65">
        <v>1</v>
      </c>
      <c r="H15" s="65">
        <v>1</v>
      </c>
      <c r="I15" s="20">
        <v>1</v>
      </c>
      <c r="J15" s="65">
        <v>1</v>
      </c>
      <c r="K15" s="20">
        <v>1</v>
      </c>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5">
        <f t="shared" si="2"/>
        <v>4</v>
      </c>
      <c r="AP15" s="15">
        <f t="shared" si="0"/>
        <v>10</v>
      </c>
      <c r="AQ15" s="66">
        <v>42.385292210275537</v>
      </c>
      <c r="AR15" s="40">
        <f t="shared" si="1"/>
        <v>6.3419431373084145E-2</v>
      </c>
      <c r="AS15" s="27" t="s">
        <v>93</v>
      </c>
    </row>
    <row r="16" spans="1:46" ht="14.45" customHeight="1">
      <c r="A16" s="88" t="s">
        <v>35</v>
      </c>
      <c r="B16" s="65">
        <v>1</v>
      </c>
      <c r="C16" s="65">
        <v>1</v>
      </c>
      <c r="D16" s="65">
        <v>1</v>
      </c>
      <c r="E16" s="65">
        <v>1</v>
      </c>
      <c r="F16" s="65">
        <v>1</v>
      </c>
      <c r="G16" s="65">
        <v>1</v>
      </c>
      <c r="H16" s="65">
        <v>1</v>
      </c>
      <c r="I16" s="20">
        <v>1</v>
      </c>
      <c r="J16" s="65">
        <v>1</v>
      </c>
      <c r="K16" s="65">
        <v>1</v>
      </c>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19"/>
      <c r="AL16" s="19"/>
      <c r="AM16" s="19"/>
      <c r="AN16" s="19"/>
      <c r="AO16" s="15">
        <f t="shared" si="2"/>
        <v>4</v>
      </c>
      <c r="AP16" s="15">
        <f t="shared" si="0"/>
        <v>10</v>
      </c>
      <c r="AQ16" s="66">
        <v>820.56683139227209</v>
      </c>
      <c r="AR16" s="40">
        <f t="shared" si="1"/>
        <v>1.2277815991532837</v>
      </c>
      <c r="AS16" s="6" t="s">
        <v>93</v>
      </c>
    </row>
    <row r="17" spans="1:46" ht="14.45" customHeight="1">
      <c r="A17" s="88" t="s">
        <v>36</v>
      </c>
      <c r="B17" s="65">
        <v>1</v>
      </c>
      <c r="C17" s="65">
        <v>1</v>
      </c>
      <c r="D17" s="65">
        <v>1</v>
      </c>
      <c r="E17" s="65">
        <v>1</v>
      </c>
      <c r="F17" s="65">
        <v>1</v>
      </c>
      <c r="G17" s="65">
        <v>1</v>
      </c>
      <c r="H17" s="65">
        <v>1</v>
      </c>
      <c r="I17" s="65">
        <v>1</v>
      </c>
      <c r="J17" s="65">
        <v>1</v>
      </c>
      <c r="K17" s="65">
        <v>1</v>
      </c>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5">
        <f t="shared" si="2"/>
        <v>4</v>
      </c>
      <c r="AP17" s="15">
        <f t="shared" si="0"/>
        <v>10</v>
      </c>
      <c r="AQ17" s="66">
        <v>1576.7918061933869</v>
      </c>
      <c r="AR17" s="40">
        <f t="shared" si="1"/>
        <v>2.3592910306344406</v>
      </c>
      <c r="AS17" s="27"/>
    </row>
    <row r="18" spans="1:46" ht="14.45" customHeight="1">
      <c r="A18" s="88" t="s">
        <v>37</v>
      </c>
      <c r="B18" s="65">
        <v>0</v>
      </c>
      <c r="C18" s="65">
        <v>0</v>
      </c>
      <c r="D18" s="65">
        <v>1</v>
      </c>
      <c r="E18" s="65">
        <v>1</v>
      </c>
      <c r="F18" s="20">
        <v>1</v>
      </c>
      <c r="G18" s="65">
        <v>0</v>
      </c>
      <c r="H18" s="20">
        <v>1</v>
      </c>
      <c r="I18" s="65">
        <v>0</v>
      </c>
      <c r="J18" s="20">
        <v>1</v>
      </c>
      <c r="K18" s="20">
        <v>1</v>
      </c>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5">
        <f t="shared" si="2"/>
        <v>3</v>
      </c>
      <c r="AP18" s="15">
        <f t="shared" si="0"/>
        <v>6</v>
      </c>
      <c r="AQ18" s="66">
        <v>2034.1931144732571</v>
      </c>
      <c r="AR18" s="40">
        <f t="shared" si="1"/>
        <v>3.0436824637877939</v>
      </c>
      <c r="AS18" s="27" t="s">
        <v>93</v>
      </c>
      <c r="AT18" s="38"/>
    </row>
    <row r="19" spans="1:46" ht="14.45" customHeight="1">
      <c r="A19" s="88" t="s">
        <v>39</v>
      </c>
      <c r="B19" s="65">
        <v>0</v>
      </c>
      <c r="C19" s="65">
        <v>0</v>
      </c>
      <c r="D19" s="65">
        <v>0</v>
      </c>
      <c r="E19" s="65">
        <v>0</v>
      </c>
      <c r="F19" s="65">
        <v>0</v>
      </c>
      <c r="G19" s="65">
        <v>0</v>
      </c>
      <c r="H19" s="20">
        <v>1</v>
      </c>
      <c r="I19" s="65">
        <v>0</v>
      </c>
      <c r="J19" s="20">
        <v>1</v>
      </c>
      <c r="K19" s="20">
        <v>1</v>
      </c>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5">
        <f t="shared" si="2"/>
        <v>3</v>
      </c>
      <c r="AP19" s="15">
        <f t="shared" si="0"/>
        <v>3</v>
      </c>
      <c r="AQ19" s="66">
        <v>1830.567410569696</v>
      </c>
      <c r="AR19" s="40">
        <f t="shared" si="1"/>
        <v>2.7390054005640296</v>
      </c>
      <c r="AS19" s="27" t="s">
        <v>93</v>
      </c>
    </row>
    <row r="20" spans="1:46" ht="14.45" customHeight="1">
      <c r="A20" s="88" t="s">
        <v>41</v>
      </c>
      <c r="B20" s="65">
        <v>1</v>
      </c>
      <c r="C20" s="65">
        <v>1</v>
      </c>
      <c r="D20" s="65">
        <v>1</v>
      </c>
      <c r="E20" s="65">
        <v>1</v>
      </c>
      <c r="F20" s="65">
        <v>1</v>
      </c>
      <c r="G20" s="65">
        <v>1</v>
      </c>
      <c r="H20" s="65">
        <v>1</v>
      </c>
      <c r="I20" s="65">
        <v>1</v>
      </c>
      <c r="J20" s="20">
        <v>1</v>
      </c>
      <c r="K20" s="65">
        <v>0</v>
      </c>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5">
        <f t="shared" si="2"/>
        <v>3</v>
      </c>
      <c r="AP20" s="15">
        <f t="shared" si="0"/>
        <v>9</v>
      </c>
      <c r="AQ20" s="66">
        <v>2900.7173318398718</v>
      </c>
      <c r="AR20" s="40">
        <f t="shared" si="1"/>
        <v>4.3402282765137175</v>
      </c>
      <c r="AS20" s="27" t="s">
        <v>93</v>
      </c>
    </row>
    <row r="21" spans="1:46" ht="14.45" customHeight="1">
      <c r="A21" s="88" t="s">
        <v>42</v>
      </c>
      <c r="B21" s="65">
        <v>0</v>
      </c>
      <c r="C21" s="65">
        <v>0</v>
      </c>
      <c r="D21" s="65">
        <v>1</v>
      </c>
      <c r="E21" s="65">
        <v>1</v>
      </c>
      <c r="F21" s="65">
        <v>0</v>
      </c>
      <c r="G21" s="65">
        <v>1</v>
      </c>
      <c r="H21" s="65">
        <v>1</v>
      </c>
      <c r="I21" s="65">
        <v>0</v>
      </c>
      <c r="J21" s="20">
        <v>1</v>
      </c>
      <c r="K21" s="20">
        <v>1</v>
      </c>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5">
        <f t="shared" si="2"/>
        <v>3</v>
      </c>
      <c r="AP21" s="15">
        <f t="shared" si="0"/>
        <v>6</v>
      </c>
      <c r="AQ21" s="66">
        <v>99.000795818857597</v>
      </c>
      <c r="AR21" s="40">
        <f t="shared" si="1"/>
        <v>0.14813096357025068</v>
      </c>
      <c r="AS21" s="27" t="s">
        <v>93</v>
      </c>
    </row>
    <row r="22" spans="1:46" ht="14.45" customHeight="1">
      <c r="A22" s="88" t="s">
        <v>43</v>
      </c>
      <c r="B22" s="65">
        <v>1</v>
      </c>
      <c r="C22" s="65">
        <v>1</v>
      </c>
      <c r="D22" s="65">
        <v>1</v>
      </c>
      <c r="E22" s="65">
        <v>1</v>
      </c>
      <c r="F22" s="65">
        <v>1</v>
      </c>
      <c r="G22" s="65">
        <v>1</v>
      </c>
      <c r="H22" s="65">
        <v>1</v>
      </c>
      <c r="I22" s="20">
        <v>1</v>
      </c>
      <c r="J22" s="65">
        <v>1</v>
      </c>
      <c r="K22" s="65">
        <v>1</v>
      </c>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5">
        <f t="shared" si="2"/>
        <v>4</v>
      </c>
      <c r="AP22" s="15">
        <f t="shared" si="0"/>
        <v>10</v>
      </c>
      <c r="AQ22" s="66">
        <v>705.60043879154409</v>
      </c>
      <c r="AR22" s="40">
        <f t="shared" si="1"/>
        <v>1.0557619464496666</v>
      </c>
      <c r="AS22" s="27" t="s">
        <v>93</v>
      </c>
    </row>
    <row r="23" spans="1:46" ht="14.45" customHeight="1">
      <c r="A23" s="88" t="s">
        <v>44</v>
      </c>
      <c r="B23" s="65">
        <v>1</v>
      </c>
      <c r="C23" s="65">
        <v>1</v>
      </c>
      <c r="D23" s="65">
        <v>1</v>
      </c>
      <c r="E23" s="65">
        <v>1</v>
      </c>
      <c r="F23" s="65">
        <v>1</v>
      </c>
      <c r="G23" s="65">
        <v>1</v>
      </c>
      <c r="H23" s="65">
        <v>1</v>
      </c>
      <c r="I23" s="20">
        <v>1</v>
      </c>
      <c r="J23" s="65">
        <v>1</v>
      </c>
      <c r="K23" s="65">
        <v>1</v>
      </c>
      <c r="L23" s="19"/>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5">
        <f t="shared" si="2"/>
        <v>4</v>
      </c>
      <c r="AP23" s="15">
        <f t="shared" si="0"/>
        <v>10</v>
      </c>
      <c r="AQ23" s="66">
        <v>750.74047933474503</v>
      </c>
      <c r="AR23" s="40">
        <f t="shared" si="1"/>
        <v>1.1233031984765607</v>
      </c>
      <c r="AS23" s="27" t="s">
        <v>93</v>
      </c>
    </row>
    <row r="24" spans="1:46" ht="14.45" customHeight="1">
      <c r="A24" s="88" t="s">
        <v>45</v>
      </c>
      <c r="B24" s="65">
        <v>1</v>
      </c>
      <c r="C24" s="65">
        <v>0</v>
      </c>
      <c r="D24" s="65">
        <v>1</v>
      </c>
      <c r="E24" s="65">
        <v>1</v>
      </c>
      <c r="F24" s="65">
        <v>1</v>
      </c>
      <c r="G24" s="65">
        <v>1</v>
      </c>
      <c r="H24" s="65">
        <v>1</v>
      </c>
      <c r="I24" s="65">
        <v>0</v>
      </c>
      <c r="J24" s="65">
        <v>1</v>
      </c>
      <c r="K24" s="65">
        <v>1</v>
      </c>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5">
        <f t="shared" si="2"/>
        <v>3</v>
      </c>
      <c r="AP24" s="15">
        <f t="shared" si="0"/>
        <v>8</v>
      </c>
      <c r="AQ24" s="66">
        <v>1736.541091668229</v>
      </c>
      <c r="AR24" s="40">
        <f t="shared" si="1"/>
        <v>2.5983175494752109</v>
      </c>
      <c r="AS24" s="27"/>
    </row>
    <row r="25" spans="1:46" ht="14.45" customHeight="1">
      <c r="A25" s="88" t="s">
        <v>46</v>
      </c>
      <c r="B25" s="65">
        <v>1</v>
      </c>
      <c r="C25" s="65">
        <v>1</v>
      </c>
      <c r="D25" s="65">
        <v>1</v>
      </c>
      <c r="E25" s="65">
        <v>1</v>
      </c>
      <c r="F25" s="65">
        <v>1</v>
      </c>
      <c r="G25" s="65">
        <v>1</v>
      </c>
      <c r="H25" s="65">
        <v>1</v>
      </c>
      <c r="I25" s="65">
        <v>1</v>
      </c>
      <c r="J25" s="20">
        <v>1</v>
      </c>
      <c r="K25" s="65">
        <v>0</v>
      </c>
      <c r="L25" s="19"/>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19"/>
      <c r="AM25" s="19"/>
      <c r="AN25" s="19"/>
      <c r="AO25" s="15">
        <f t="shared" si="2"/>
        <v>3</v>
      </c>
      <c r="AP25" s="15">
        <f t="shared" si="0"/>
        <v>9</v>
      </c>
      <c r="AQ25" s="66">
        <v>8.7680280862260833</v>
      </c>
      <c r="AR25" s="40">
        <f t="shared" si="1"/>
        <v>1.3119252610859245E-2</v>
      </c>
      <c r="AS25" s="27" t="s">
        <v>93</v>
      </c>
    </row>
    <row r="26" spans="1:46" ht="14.45" customHeight="1">
      <c r="A26" s="88" t="s">
        <v>47</v>
      </c>
      <c r="B26" s="65">
        <v>0</v>
      </c>
      <c r="C26" s="65">
        <v>0</v>
      </c>
      <c r="D26" s="65">
        <v>0</v>
      </c>
      <c r="E26" s="65">
        <v>0</v>
      </c>
      <c r="F26" s="65">
        <v>0</v>
      </c>
      <c r="G26" s="65">
        <v>0</v>
      </c>
      <c r="H26" s="20">
        <v>1</v>
      </c>
      <c r="I26" s="20">
        <v>1</v>
      </c>
      <c r="J26" s="20">
        <v>1</v>
      </c>
      <c r="K26" s="65">
        <v>0</v>
      </c>
      <c r="L26" s="19"/>
      <c r="M26" s="19"/>
      <c r="N26" s="19"/>
      <c r="O26" s="19"/>
      <c r="P26" s="19"/>
      <c r="Q26" s="19"/>
      <c r="R26" s="19"/>
      <c r="S26" s="19"/>
      <c r="T26" s="19"/>
      <c r="U26" s="19"/>
      <c r="V26" s="19"/>
      <c r="W26" s="19"/>
      <c r="X26" s="19"/>
      <c r="Y26" s="19"/>
      <c r="Z26" s="19"/>
      <c r="AA26" s="19"/>
      <c r="AB26" s="19"/>
      <c r="AC26" s="19"/>
      <c r="AD26" s="19"/>
      <c r="AE26" s="19"/>
      <c r="AF26" s="19"/>
      <c r="AG26" s="19"/>
      <c r="AH26" s="19"/>
      <c r="AI26" s="19"/>
      <c r="AJ26" s="19"/>
      <c r="AK26" s="19"/>
      <c r="AL26" s="19"/>
      <c r="AM26" s="19"/>
      <c r="AN26" s="19"/>
      <c r="AO26" s="15">
        <f t="shared" si="2"/>
        <v>3</v>
      </c>
      <c r="AP26" s="15">
        <f t="shared" si="0"/>
        <v>3</v>
      </c>
      <c r="AQ26" s="66">
        <v>204.1164883463216</v>
      </c>
      <c r="AR26" s="40">
        <f t="shared" si="1"/>
        <v>0.30541140451678206</v>
      </c>
      <c r="AS26" s="27" t="s">
        <v>93</v>
      </c>
    </row>
    <row r="27" spans="1:46" ht="14.45" customHeight="1">
      <c r="A27" s="88" t="s">
        <v>48</v>
      </c>
      <c r="B27" s="65">
        <v>0</v>
      </c>
      <c r="C27" s="65">
        <v>0</v>
      </c>
      <c r="D27" s="65">
        <v>0</v>
      </c>
      <c r="E27" s="65">
        <v>0</v>
      </c>
      <c r="F27" s="65">
        <v>0</v>
      </c>
      <c r="G27" s="65">
        <v>0</v>
      </c>
      <c r="H27" s="20">
        <v>1</v>
      </c>
      <c r="I27" s="20">
        <v>1</v>
      </c>
      <c r="J27" s="20">
        <v>1</v>
      </c>
      <c r="K27" s="65">
        <v>0</v>
      </c>
      <c r="L27" s="19"/>
      <c r="M27" s="19"/>
      <c r="N27" s="19"/>
      <c r="O27" s="19"/>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5">
        <f t="shared" si="2"/>
        <v>3</v>
      </c>
      <c r="AP27" s="15">
        <f t="shared" si="0"/>
        <v>3</v>
      </c>
      <c r="AQ27" s="66">
        <v>32.61138206396182</v>
      </c>
      <c r="AR27" s="66">
        <f t="shared" si="1"/>
        <v>4.8795117337552714E-2</v>
      </c>
      <c r="AS27" s="27" t="s">
        <v>93</v>
      </c>
    </row>
    <row r="28" spans="1:46" ht="14.45" customHeight="1">
      <c r="A28" s="88" t="s">
        <v>49</v>
      </c>
      <c r="B28" s="65">
        <v>0</v>
      </c>
      <c r="C28" s="65">
        <v>0</v>
      </c>
      <c r="D28" s="65">
        <v>0</v>
      </c>
      <c r="E28" s="65">
        <v>0</v>
      </c>
      <c r="F28" s="65">
        <v>0</v>
      </c>
      <c r="G28" s="65">
        <v>0</v>
      </c>
      <c r="H28" s="20">
        <v>1</v>
      </c>
      <c r="I28" s="20">
        <v>1</v>
      </c>
      <c r="J28" s="20">
        <v>1</v>
      </c>
      <c r="K28" s="20">
        <v>1</v>
      </c>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5">
        <f t="shared" si="2"/>
        <v>4</v>
      </c>
      <c r="AP28" s="15">
        <f t="shared" si="0"/>
        <v>4</v>
      </c>
      <c r="AQ28" s="66">
        <v>17.77402239773102</v>
      </c>
      <c r="AR28" s="40">
        <f t="shared" si="1"/>
        <v>2.6594564644838985E-2</v>
      </c>
      <c r="AS28" s="27" t="s">
        <v>93</v>
      </c>
    </row>
    <row r="29" spans="1:46" ht="14.45" customHeight="1">
      <c r="A29" s="88" t="s">
        <v>50</v>
      </c>
      <c r="B29" s="65">
        <v>1</v>
      </c>
      <c r="C29" s="65">
        <v>1</v>
      </c>
      <c r="D29" s="65">
        <v>1</v>
      </c>
      <c r="E29" s="65">
        <v>1</v>
      </c>
      <c r="F29" s="65">
        <v>1</v>
      </c>
      <c r="G29" s="65">
        <v>1</v>
      </c>
      <c r="H29" s="65">
        <v>1</v>
      </c>
      <c r="I29" s="20">
        <v>1</v>
      </c>
      <c r="J29" s="65">
        <v>1</v>
      </c>
      <c r="K29" s="65">
        <v>1</v>
      </c>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5">
        <f t="shared" si="2"/>
        <v>4</v>
      </c>
      <c r="AP29" s="15">
        <f t="shared" si="0"/>
        <v>10</v>
      </c>
      <c r="AQ29" s="66">
        <v>511.26795945463402</v>
      </c>
      <c r="AR29" s="40">
        <f t="shared" si="1"/>
        <v>0.7649899664966624</v>
      </c>
      <c r="AS29" s="27" t="s">
        <v>93</v>
      </c>
    </row>
    <row r="30" spans="1:46" ht="14.45" customHeight="1">
      <c r="A30" s="88" t="s">
        <v>51</v>
      </c>
      <c r="B30" s="65">
        <v>1</v>
      </c>
      <c r="C30" s="65">
        <v>1</v>
      </c>
      <c r="D30" s="65">
        <v>1</v>
      </c>
      <c r="E30" s="65">
        <v>1</v>
      </c>
      <c r="F30" s="65">
        <v>1</v>
      </c>
      <c r="G30" s="65">
        <v>1</v>
      </c>
      <c r="H30" s="65">
        <v>1</v>
      </c>
      <c r="I30" s="20">
        <v>1</v>
      </c>
      <c r="J30" s="65">
        <v>1</v>
      </c>
      <c r="K30" s="65">
        <v>1</v>
      </c>
      <c r="L30" s="19"/>
      <c r="M30" s="19"/>
      <c r="N30" s="19"/>
      <c r="O30" s="19"/>
      <c r="P30" s="19"/>
      <c r="Q30" s="19"/>
      <c r="R30" s="19"/>
      <c r="S30" s="19"/>
      <c r="T30" s="19"/>
      <c r="U30" s="19"/>
      <c r="V30" s="19"/>
      <c r="W30" s="19"/>
      <c r="X30" s="19"/>
      <c r="Y30" s="19"/>
      <c r="Z30" s="19"/>
      <c r="AA30" s="19"/>
      <c r="AB30" s="19"/>
      <c r="AC30" s="19"/>
      <c r="AD30" s="19"/>
      <c r="AE30" s="19"/>
      <c r="AF30" s="19"/>
      <c r="AG30" s="19"/>
      <c r="AH30" s="19"/>
      <c r="AI30" s="19"/>
      <c r="AJ30" s="19"/>
      <c r="AK30" s="19"/>
      <c r="AL30" s="19"/>
      <c r="AM30" s="19"/>
      <c r="AN30" s="19"/>
      <c r="AO30" s="15">
        <f t="shared" si="2"/>
        <v>4</v>
      </c>
      <c r="AP30" s="15">
        <f t="shared" si="0"/>
        <v>10</v>
      </c>
      <c r="AQ30" s="66">
        <v>5282.7074168731669</v>
      </c>
      <c r="AR30" s="40">
        <f t="shared" si="1"/>
        <v>7.9043055507648354</v>
      </c>
      <c r="AS30" s="27" t="s">
        <v>93</v>
      </c>
    </row>
    <row r="31" spans="1:46" ht="14.45" customHeight="1">
      <c r="A31" s="88" t="s">
        <v>52</v>
      </c>
      <c r="B31" s="65">
        <v>1</v>
      </c>
      <c r="C31" s="65">
        <v>0</v>
      </c>
      <c r="D31" s="65">
        <v>1</v>
      </c>
      <c r="E31" s="65">
        <v>1</v>
      </c>
      <c r="F31" s="65">
        <v>1</v>
      </c>
      <c r="G31" s="65">
        <v>1</v>
      </c>
      <c r="H31" s="65">
        <v>1</v>
      </c>
      <c r="I31" s="20">
        <v>1</v>
      </c>
      <c r="J31" s="65">
        <v>1</v>
      </c>
      <c r="K31" s="65">
        <v>1</v>
      </c>
      <c r="L31" s="19"/>
      <c r="M31" s="19"/>
      <c r="N31" s="19"/>
      <c r="O31" s="19"/>
      <c r="P31" s="19"/>
      <c r="Q31" s="19"/>
      <c r="R31" s="19"/>
      <c r="S31" s="19"/>
      <c r="T31" s="19"/>
      <c r="U31" s="19"/>
      <c r="V31" s="19"/>
      <c r="W31" s="19"/>
      <c r="X31" s="19"/>
      <c r="Y31" s="19"/>
      <c r="Z31" s="19"/>
      <c r="AA31" s="19"/>
      <c r="AB31" s="19"/>
      <c r="AC31" s="19"/>
      <c r="AD31" s="19"/>
      <c r="AE31" s="19"/>
      <c r="AF31" s="19"/>
      <c r="AG31" s="19"/>
      <c r="AH31" s="19"/>
      <c r="AI31" s="19"/>
      <c r="AJ31" s="19"/>
      <c r="AK31" s="19"/>
      <c r="AL31" s="19"/>
      <c r="AM31" s="19"/>
      <c r="AN31" s="19"/>
      <c r="AO31" s="15">
        <f t="shared" si="2"/>
        <v>4</v>
      </c>
      <c r="AP31" s="15">
        <f t="shared" si="0"/>
        <v>9</v>
      </c>
      <c r="AQ31" s="66">
        <v>3112.4214812583991</v>
      </c>
      <c r="AR31" s="40">
        <f t="shared" si="1"/>
        <v>4.6569927973016751</v>
      </c>
      <c r="AS31" s="27" t="s">
        <v>93</v>
      </c>
    </row>
    <row r="32" spans="1:46" ht="14.45" customHeight="1">
      <c r="A32" s="88" t="s">
        <v>53</v>
      </c>
      <c r="B32" s="65">
        <v>1</v>
      </c>
      <c r="C32" s="65">
        <v>1</v>
      </c>
      <c r="D32" s="65">
        <v>1</v>
      </c>
      <c r="E32" s="65">
        <v>1</v>
      </c>
      <c r="F32" s="65">
        <v>1</v>
      </c>
      <c r="G32" s="65">
        <v>1</v>
      </c>
      <c r="H32" s="65">
        <v>1</v>
      </c>
      <c r="I32" s="65">
        <v>0</v>
      </c>
      <c r="J32" s="65">
        <v>1</v>
      </c>
      <c r="K32" s="65">
        <v>1</v>
      </c>
      <c r="L32" s="19"/>
      <c r="M32" s="19"/>
      <c r="N32" s="19"/>
      <c r="O32" s="19"/>
      <c r="P32" s="19"/>
      <c r="Q32" s="19"/>
      <c r="R32" s="19"/>
      <c r="S32" s="19"/>
      <c r="T32" s="19"/>
      <c r="U32" s="19"/>
      <c r="V32" s="19"/>
      <c r="W32" s="19"/>
      <c r="X32" s="19"/>
      <c r="Y32" s="19"/>
      <c r="Z32" s="19"/>
      <c r="AA32" s="19"/>
      <c r="AB32" s="19"/>
      <c r="AC32" s="19"/>
      <c r="AD32" s="19"/>
      <c r="AE32" s="19"/>
      <c r="AF32" s="19"/>
      <c r="AG32" s="19"/>
      <c r="AH32" s="19"/>
      <c r="AI32" s="19"/>
      <c r="AJ32" s="19"/>
      <c r="AK32" s="19"/>
      <c r="AL32" s="19"/>
      <c r="AM32" s="19"/>
      <c r="AN32" s="19"/>
      <c r="AO32" s="15">
        <f t="shared" si="2"/>
        <v>3</v>
      </c>
      <c r="AP32" s="15">
        <f t="shared" si="0"/>
        <v>9</v>
      </c>
      <c r="AQ32" s="66">
        <v>889.60724739246359</v>
      </c>
      <c r="AR32" s="40">
        <f t="shared" si="1"/>
        <v>1.3310840348843234</v>
      </c>
      <c r="AS32" s="27"/>
    </row>
    <row r="33" spans="1:46" ht="14.45" customHeight="1">
      <c r="A33" s="88" t="s">
        <v>54</v>
      </c>
      <c r="B33" s="65">
        <v>1</v>
      </c>
      <c r="C33" s="65">
        <v>1</v>
      </c>
      <c r="D33" s="65">
        <v>1</v>
      </c>
      <c r="E33" s="65">
        <v>1</v>
      </c>
      <c r="F33" s="65">
        <v>1</v>
      </c>
      <c r="G33" s="65">
        <v>1</v>
      </c>
      <c r="H33" s="65">
        <v>1</v>
      </c>
      <c r="I33" s="65">
        <v>1</v>
      </c>
      <c r="J33" s="65">
        <v>1</v>
      </c>
      <c r="K33" s="65">
        <v>1</v>
      </c>
      <c r="L33" s="19"/>
      <c r="M33" s="19"/>
      <c r="N33" s="19"/>
      <c r="O33" s="19"/>
      <c r="P33" s="19"/>
      <c r="Q33" s="19"/>
      <c r="R33" s="19"/>
      <c r="S33" s="19"/>
      <c r="T33" s="19"/>
      <c r="U33" s="19"/>
      <c r="V33" s="19"/>
      <c r="W33" s="19"/>
      <c r="X33" s="19"/>
      <c r="Y33" s="19"/>
      <c r="Z33" s="19"/>
      <c r="AA33" s="19"/>
      <c r="AB33" s="19"/>
      <c r="AC33" s="19"/>
      <c r="AD33" s="19"/>
      <c r="AE33" s="19"/>
      <c r="AF33" s="19"/>
      <c r="AG33" s="19"/>
      <c r="AH33" s="19"/>
      <c r="AI33" s="19"/>
      <c r="AJ33" s="19"/>
      <c r="AK33" s="19"/>
      <c r="AL33" s="19"/>
      <c r="AM33" s="19"/>
      <c r="AN33" s="19"/>
      <c r="AO33" s="15">
        <f t="shared" si="2"/>
        <v>4</v>
      </c>
      <c r="AP33" s="15">
        <f t="shared" si="0"/>
        <v>10</v>
      </c>
      <c r="AQ33" s="66">
        <v>1459.4368894264319</v>
      </c>
      <c r="AR33" s="40">
        <f t="shared" si="1"/>
        <v>2.1836975239700793</v>
      </c>
      <c r="AS33" s="27"/>
    </row>
    <row r="34" spans="1:46" ht="14.45" customHeight="1">
      <c r="A34" s="88" t="s">
        <v>55</v>
      </c>
      <c r="B34" s="65">
        <v>0</v>
      </c>
      <c r="C34" s="65">
        <v>0</v>
      </c>
      <c r="D34" s="95">
        <v>1</v>
      </c>
      <c r="E34" s="95">
        <v>1</v>
      </c>
      <c r="F34" s="65">
        <v>0</v>
      </c>
      <c r="G34" s="65">
        <v>0</v>
      </c>
      <c r="H34" s="20">
        <v>1</v>
      </c>
      <c r="I34" s="20">
        <v>1</v>
      </c>
      <c r="J34" s="20">
        <v>1</v>
      </c>
      <c r="K34" s="65">
        <v>0</v>
      </c>
      <c r="L34" s="19"/>
      <c r="M34" s="19"/>
      <c r="N34" s="19"/>
      <c r="O34" s="19"/>
      <c r="P34" s="19"/>
      <c r="Q34" s="19"/>
      <c r="R34" s="19"/>
      <c r="S34" s="19"/>
      <c r="T34" s="19"/>
      <c r="U34" s="19"/>
      <c r="V34" s="19"/>
      <c r="W34" s="19"/>
      <c r="X34" s="19"/>
      <c r="Y34" s="19"/>
      <c r="Z34" s="19"/>
      <c r="AA34" s="19"/>
      <c r="AB34" s="19"/>
      <c r="AC34" s="19"/>
      <c r="AD34" s="19"/>
      <c r="AE34" s="19"/>
      <c r="AF34" s="19"/>
      <c r="AG34" s="19"/>
      <c r="AH34" s="19"/>
      <c r="AI34" s="19"/>
      <c r="AJ34" s="19"/>
      <c r="AK34" s="19"/>
      <c r="AL34" s="19"/>
      <c r="AM34" s="19"/>
      <c r="AN34" s="19"/>
      <c r="AO34" s="15">
        <f t="shared" si="2"/>
        <v>3</v>
      </c>
      <c r="AP34" s="15">
        <f t="shared" si="0"/>
        <v>5</v>
      </c>
      <c r="AQ34" s="66">
        <v>1058.023771037248</v>
      </c>
      <c r="AR34" s="40">
        <f t="shared" si="1"/>
        <v>1.5830789983824027</v>
      </c>
      <c r="AS34" s="27" t="s">
        <v>93</v>
      </c>
      <c r="AT34" s="38"/>
    </row>
    <row r="35" spans="1:46" ht="14.45" customHeight="1">
      <c r="A35" s="88" t="s">
        <v>57</v>
      </c>
      <c r="B35" s="65">
        <v>0</v>
      </c>
      <c r="C35" s="65">
        <v>0</v>
      </c>
      <c r="D35" s="65">
        <v>0</v>
      </c>
      <c r="E35" s="65">
        <v>0</v>
      </c>
      <c r="F35" s="65">
        <v>0</v>
      </c>
      <c r="G35" s="65">
        <v>0</v>
      </c>
      <c r="H35" s="20">
        <v>1</v>
      </c>
      <c r="I35" s="20">
        <v>1</v>
      </c>
      <c r="J35" s="20">
        <v>1</v>
      </c>
      <c r="K35" s="20">
        <v>1</v>
      </c>
      <c r="L35" s="19"/>
      <c r="M35" s="19"/>
      <c r="N35" s="19"/>
      <c r="O35" s="19"/>
      <c r="P35" s="19"/>
      <c r="Q35" s="19"/>
      <c r="R35" s="19"/>
      <c r="S35" s="19"/>
      <c r="T35" s="19"/>
      <c r="U35" s="19"/>
      <c r="V35" s="19"/>
      <c r="W35" s="19"/>
      <c r="X35" s="19"/>
      <c r="Y35" s="19"/>
      <c r="Z35" s="19"/>
      <c r="AA35" s="19"/>
      <c r="AB35" s="19"/>
      <c r="AC35" s="19"/>
      <c r="AD35" s="19"/>
      <c r="AE35" s="19"/>
      <c r="AF35" s="19"/>
      <c r="AG35" s="19"/>
      <c r="AH35" s="19"/>
      <c r="AI35" s="19"/>
      <c r="AJ35" s="19"/>
      <c r="AK35" s="19"/>
      <c r="AL35" s="19"/>
      <c r="AM35" s="19"/>
      <c r="AN35" s="19"/>
      <c r="AO35" s="15">
        <f t="shared" si="2"/>
        <v>4</v>
      </c>
      <c r="AP35" s="15">
        <f t="shared" si="0"/>
        <v>4</v>
      </c>
      <c r="AQ35" s="66">
        <v>1545.8499243463079</v>
      </c>
      <c r="AR35" s="40">
        <f t="shared" si="1"/>
        <v>2.3129939202448333</v>
      </c>
      <c r="AS35" s="27" t="s">
        <v>93</v>
      </c>
    </row>
    <row r="36" spans="1:46" ht="14.45" customHeight="1">
      <c r="A36" s="88" t="s">
        <v>58</v>
      </c>
      <c r="B36" s="65">
        <v>0</v>
      </c>
      <c r="C36" s="65">
        <v>0</v>
      </c>
      <c r="D36" s="65">
        <v>0</v>
      </c>
      <c r="E36" s="65">
        <v>0</v>
      </c>
      <c r="F36" s="65">
        <v>0</v>
      </c>
      <c r="G36" s="65">
        <v>0</v>
      </c>
      <c r="H36" s="20">
        <v>1</v>
      </c>
      <c r="I36" s="20">
        <v>1</v>
      </c>
      <c r="J36" s="20">
        <v>1</v>
      </c>
      <c r="K36" s="65">
        <v>0</v>
      </c>
      <c r="L36" s="19"/>
      <c r="M36" s="19"/>
      <c r="N36" s="19"/>
      <c r="O36" s="19"/>
      <c r="P36" s="19"/>
      <c r="Q36" s="19"/>
      <c r="R36" s="19"/>
      <c r="S36" s="19"/>
      <c r="T36" s="19"/>
      <c r="U36" s="19"/>
      <c r="V36" s="19"/>
      <c r="W36" s="19"/>
      <c r="X36" s="19"/>
      <c r="Y36" s="19"/>
      <c r="Z36" s="19"/>
      <c r="AA36" s="19"/>
      <c r="AB36" s="19"/>
      <c r="AC36" s="19"/>
      <c r="AD36" s="19"/>
      <c r="AE36" s="19"/>
      <c r="AF36" s="19"/>
      <c r="AG36" s="19"/>
      <c r="AH36" s="19"/>
      <c r="AI36" s="19"/>
      <c r="AJ36" s="19"/>
      <c r="AK36" s="19"/>
      <c r="AL36" s="19"/>
      <c r="AM36" s="19"/>
      <c r="AN36" s="19"/>
      <c r="AO36" s="15">
        <f t="shared" si="2"/>
        <v>3</v>
      </c>
      <c r="AP36" s="15">
        <f t="shared" si="0"/>
        <v>3</v>
      </c>
      <c r="AQ36" s="66">
        <v>647.18515997033433</v>
      </c>
      <c r="AR36" s="40">
        <f t="shared" si="1"/>
        <v>0.96835748199623617</v>
      </c>
      <c r="AS36" s="27" t="s">
        <v>93</v>
      </c>
    </row>
    <row r="37" spans="1:46" ht="14.45" customHeight="1">
      <c r="A37" s="88" t="s">
        <v>59</v>
      </c>
      <c r="B37" s="65">
        <v>1</v>
      </c>
      <c r="C37" s="65">
        <v>1</v>
      </c>
      <c r="D37" s="65">
        <v>1</v>
      </c>
      <c r="E37" s="65">
        <v>1</v>
      </c>
      <c r="F37" s="65">
        <v>1</v>
      </c>
      <c r="G37" s="65">
        <v>0</v>
      </c>
      <c r="H37" s="65">
        <v>0</v>
      </c>
      <c r="I37" s="65">
        <v>0</v>
      </c>
      <c r="J37" s="65">
        <v>0</v>
      </c>
      <c r="K37" s="65">
        <v>0</v>
      </c>
      <c r="L37" s="19"/>
      <c r="M37" s="19"/>
      <c r="N37" s="19"/>
      <c r="O37" s="19"/>
      <c r="P37" s="19"/>
      <c r="Q37" s="19"/>
      <c r="R37" s="19"/>
      <c r="S37" s="19"/>
      <c r="T37" s="19"/>
      <c r="U37" s="19"/>
      <c r="V37" s="19"/>
      <c r="W37" s="19"/>
      <c r="X37" s="19"/>
      <c r="Y37" s="19"/>
      <c r="Z37" s="19"/>
      <c r="AA37" s="19"/>
      <c r="AB37" s="19"/>
      <c r="AC37" s="19"/>
      <c r="AD37" s="19"/>
      <c r="AE37" s="19"/>
      <c r="AF37" s="19"/>
      <c r="AG37" s="19"/>
      <c r="AH37" s="19"/>
      <c r="AI37" s="19"/>
      <c r="AJ37" s="19"/>
      <c r="AK37" s="19"/>
      <c r="AL37" s="19"/>
      <c r="AM37" s="19"/>
      <c r="AN37" s="19"/>
      <c r="AO37" s="15">
        <f t="shared" si="2"/>
        <v>0</v>
      </c>
      <c r="AP37" s="15">
        <f t="shared" si="0"/>
        <v>5</v>
      </c>
      <c r="AQ37" s="66">
        <v>154.82768051194321</v>
      </c>
      <c r="AR37" s="40">
        <f t="shared" si="1"/>
        <v>0.23166251656749284</v>
      </c>
      <c r="AS37" s="27"/>
    </row>
    <row r="38" spans="1:46" ht="14.45" customHeight="1">
      <c r="A38" s="88" t="s">
        <v>60</v>
      </c>
      <c r="B38" s="65">
        <v>0</v>
      </c>
      <c r="C38" s="65">
        <v>1</v>
      </c>
      <c r="D38" s="65">
        <v>1</v>
      </c>
      <c r="E38" s="65">
        <v>1</v>
      </c>
      <c r="F38" s="65">
        <v>1</v>
      </c>
      <c r="G38" s="65">
        <v>1</v>
      </c>
      <c r="H38" s="65">
        <v>1</v>
      </c>
      <c r="I38" s="20">
        <v>1</v>
      </c>
      <c r="J38" s="20">
        <v>1</v>
      </c>
      <c r="K38" s="20">
        <v>1</v>
      </c>
      <c r="L38" s="19"/>
      <c r="M38" s="19"/>
      <c r="N38" s="19"/>
      <c r="O38" s="19"/>
      <c r="P38" s="19"/>
      <c r="Q38" s="19"/>
      <c r="R38" s="19"/>
      <c r="S38" s="19"/>
      <c r="T38" s="19"/>
      <c r="U38" s="19"/>
      <c r="V38" s="19"/>
      <c r="W38" s="19"/>
      <c r="X38" s="19"/>
      <c r="Y38" s="19"/>
      <c r="Z38" s="19"/>
      <c r="AA38" s="19"/>
      <c r="AB38" s="19"/>
      <c r="AC38" s="19"/>
      <c r="AD38" s="19"/>
      <c r="AE38" s="19"/>
      <c r="AF38" s="19"/>
      <c r="AG38" s="19"/>
      <c r="AH38" s="19"/>
      <c r="AI38" s="19"/>
      <c r="AJ38" s="19"/>
      <c r="AK38" s="19"/>
      <c r="AL38" s="19"/>
      <c r="AM38" s="19"/>
      <c r="AN38" s="19"/>
      <c r="AO38" s="15">
        <f t="shared" si="2"/>
        <v>4</v>
      </c>
      <c r="AP38" s="15">
        <f t="shared" si="0"/>
        <v>9</v>
      </c>
      <c r="AQ38" s="66">
        <v>337.90076345985608</v>
      </c>
      <c r="AR38" s="40">
        <f t="shared" si="1"/>
        <v>0.50558750834705579</v>
      </c>
      <c r="AS38" s="27" t="s">
        <v>93</v>
      </c>
    </row>
    <row r="39" spans="1:46" ht="14.45" customHeight="1">
      <c r="A39" s="88" t="s">
        <v>61</v>
      </c>
      <c r="B39" s="65">
        <v>1</v>
      </c>
      <c r="C39" s="65">
        <v>0</v>
      </c>
      <c r="D39" s="65">
        <v>1</v>
      </c>
      <c r="E39" s="65">
        <v>1</v>
      </c>
      <c r="F39" s="65">
        <v>0</v>
      </c>
      <c r="G39" s="65">
        <v>1</v>
      </c>
      <c r="H39" s="65">
        <v>1</v>
      </c>
      <c r="I39" s="65">
        <v>0</v>
      </c>
      <c r="J39" s="20">
        <v>1</v>
      </c>
      <c r="K39" s="20">
        <v>1</v>
      </c>
      <c r="L39" s="19"/>
      <c r="M39" s="19"/>
      <c r="N39" s="19"/>
      <c r="O39" s="19"/>
      <c r="P39" s="19"/>
      <c r="Q39" s="19"/>
      <c r="R39" s="19"/>
      <c r="S39" s="19"/>
      <c r="T39" s="19"/>
      <c r="U39" s="19"/>
      <c r="V39" s="19"/>
      <c r="W39" s="19"/>
      <c r="X39" s="19"/>
      <c r="Y39" s="19"/>
      <c r="Z39" s="19"/>
      <c r="AA39" s="19"/>
      <c r="AB39" s="19"/>
      <c r="AC39" s="19"/>
      <c r="AD39" s="19"/>
      <c r="AE39" s="19"/>
      <c r="AF39" s="19"/>
      <c r="AG39" s="19"/>
      <c r="AH39" s="19"/>
      <c r="AI39" s="19"/>
      <c r="AJ39" s="19"/>
      <c r="AK39" s="19"/>
      <c r="AL39" s="19"/>
      <c r="AM39" s="19"/>
      <c r="AN39" s="19"/>
      <c r="AO39" s="15">
        <f t="shared" si="2"/>
        <v>3</v>
      </c>
      <c r="AP39" s="15">
        <f t="shared" si="0"/>
        <v>7</v>
      </c>
      <c r="AQ39" s="66">
        <v>131.17747774097981</v>
      </c>
      <c r="AR39" s="40">
        <f t="shared" si="1"/>
        <v>0.19627565632947327</v>
      </c>
      <c r="AS39" s="27" t="s">
        <v>93</v>
      </c>
    </row>
    <row r="40" spans="1:46" ht="14.45" customHeight="1">
      <c r="A40" s="88" t="s">
        <v>62</v>
      </c>
      <c r="B40" s="65">
        <v>1</v>
      </c>
      <c r="C40" s="65">
        <v>1</v>
      </c>
      <c r="D40" s="65">
        <v>1</v>
      </c>
      <c r="E40" s="65">
        <v>1</v>
      </c>
      <c r="F40" s="65">
        <v>1</v>
      </c>
      <c r="G40" s="65">
        <v>1</v>
      </c>
      <c r="H40" s="65">
        <v>1</v>
      </c>
      <c r="I40" s="65">
        <v>1</v>
      </c>
      <c r="J40" s="65">
        <v>1</v>
      </c>
      <c r="K40" s="65">
        <v>1</v>
      </c>
      <c r="L40" s="19"/>
      <c r="M40" s="19"/>
      <c r="N40" s="19"/>
      <c r="O40" s="19"/>
      <c r="P40" s="19"/>
      <c r="Q40" s="19"/>
      <c r="R40" s="19"/>
      <c r="S40" s="19"/>
      <c r="T40" s="19"/>
      <c r="U40" s="19"/>
      <c r="V40" s="19"/>
      <c r="W40" s="19"/>
      <c r="X40" s="19"/>
      <c r="Y40" s="19"/>
      <c r="Z40" s="19"/>
      <c r="AA40" s="19"/>
      <c r="AB40" s="19"/>
      <c r="AC40" s="19"/>
      <c r="AD40" s="19"/>
      <c r="AE40" s="19"/>
      <c r="AF40" s="19"/>
      <c r="AG40" s="19"/>
      <c r="AH40" s="19"/>
      <c r="AI40" s="19"/>
      <c r="AJ40" s="19"/>
      <c r="AK40" s="19"/>
      <c r="AL40" s="19"/>
      <c r="AM40" s="19"/>
      <c r="AN40" s="19"/>
      <c r="AO40" s="15">
        <f t="shared" si="2"/>
        <v>4</v>
      </c>
      <c r="AP40" s="15">
        <f t="shared" si="0"/>
        <v>10</v>
      </c>
      <c r="AQ40" s="66">
        <v>2533.9885478893189</v>
      </c>
      <c r="AR40" s="40">
        <f t="shared" si="1"/>
        <v>3.7915065446708902</v>
      </c>
      <c r="AS40" s="27"/>
    </row>
    <row r="41" spans="1:46" ht="14.45" customHeight="1">
      <c r="A41" s="88" t="s">
        <v>63</v>
      </c>
      <c r="B41" s="65">
        <v>1</v>
      </c>
      <c r="C41" s="65">
        <v>1</v>
      </c>
      <c r="D41" s="65">
        <v>1</v>
      </c>
      <c r="E41" s="65">
        <v>1</v>
      </c>
      <c r="F41" s="65">
        <v>1</v>
      </c>
      <c r="G41" s="65">
        <v>1</v>
      </c>
      <c r="H41" s="65">
        <v>1</v>
      </c>
      <c r="I41" s="65">
        <v>1</v>
      </c>
      <c r="J41" s="65">
        <v>1</v>
      </c>
      <c r="K41" s="65">
        <v>1</v>
      </c>
      <c r="L41" s="19"/>
      <c r="M41" s="19"/>
      <c r="N41" s="19"/>
      <c r="O41" s="19"/>
      <c r="P41" s="19"/>
      <c r="Q41" s="19"/>
      <c r="R41" s="19"/>
      <c r="S41" s="19"/>
      <c r="T41" s="19"/>
      <c r="U41" s="19"/>
      <c r="V41" s="19"/>
      <c r="W41" s="19"/>
      <c r="X41" s="19"/>
      <c r="Y41" s="19"/>
      <c r="Z41" s="19"/>
      <c r="AA41" s="19"/>
      <c r="AB41" s="19"/>
      <c r="AC41" s="19"/>
      <c r="AD41" s="19"/>
      <c r="AE41" s="19"/>
      <c r="AF41" s="19"/>
      <c r="AG41" s="19"/>
      <c r="AH41" s="19"/>
      <c r="AI41" s="19"/>
      <c r="AJ41" s="19"/>
      <c r="AK41" s="19"/>
      <c r="AL41" s="19"/>
      <c r="AM41" s="19"/>
      <c r="AN41" s="19"/>
      <c r="AO41" s="15">
        <f t="shared" si="2"/>
        <v>4</v>
      </c>
      <c r="AP41" s="15">
        <f t="shared" si="0"/>
        <v>10</v>
      </c>
      <c r="AQ41" s="66">
        <v>4093.6324291237929</v>
      </c>
      <c r="AR41" s="40">
        <f t="shared" si="1"/>
        <v>6.1251398154218473</v>
      </c>
      <c r="AS41" s="27"/>
    </row>
    <row r="42" spans="1:46" ht="14.45" customHeight="1">
      <c r="A42" s="88" t="s">
        <v>64</v>
      </c>
      <c r="B42" s="65">
        <v>1</v>
      </c>
      <c r="C42" s="65">
        <v>0</v>
      </c>
      <c r="D42" s="65">
        <v>1</v>
      </c>
      <c r="E42" s="65">
        <v>1</v>
      </c>
      <c r="F42" s="65">
        <v>1</v>
      </c>
      <c r="G42" s="65">
        <v>1</v>
      </c>
      <c r="H42" s="65">
        <v>1</v>
      </c>
      <c r="I42" s="65">
        <v>0</v>
      </c>
      <c r="J42" s="65">
        <v>1</v>
      </c>
      <c r="K42" s="65">
        <v>0</v>
      </c>
      <c r="L42" s="19"/>
      <c r="M42" s="19"/>
      <c r="N42" s="19"/>
      <c r="O42" s="19"/>
      <c r="P42" s="19"/>
      <c r="Q42" s="19"/>
      <c r="R42" s="19"/>
      <c r="S42" s="19"/>
      <c r="T42" s="19"/>
      <c r="U42" s="19"/>
      <c r="V42" s="19"/>
      <c r="W42" s="19"/>
      <c r="X42" s="19"/>
      <c r="Y42" s="19"/>
      <c r="Z42" s="19"/>
      <c r="AA42" s="19"/>
      <c r="AB42" s="19"/>
      <c r="AC42" s="19"/>
      <c r="AD42" s="19"/>
      <c r="AE42" s="19"/>
      <c r="AF42" s="19"/>
      <c r="AG42" s="19"/>
      <c r="AH42" s="19"/>
      <c r="AI42" s="19"/>
      <c r="AJ42" s="19"/>
      <c r="AK42" s="19"/>
      <c r="AL42" s="19"/>
      <c r="AM42" s="19"/>
      <c r="AN42" s="19"/>
      <c r="AO42" s="15">
        <f t="shared" si="2"/>
        <v>2</v>
      </c>
      <c r="AP42" s="15">
        <f t="shared" si="0"/>
        <v>7</v>
      </c>
      <c r="AQ42" s="66">
        <v>3166.2576652558432</v>
      </c>
      <c r="AR42" s="40">
        <f t="shared" si="1"/>
        <v>4.7375457438161472</v>
      </c>
      <c r="AS42" s="27"/>
    </row>
    <row r="43" spans="1:46" ht="14.45" customHeight="1">
      <c r="A43" s="88" t="s">
        <v>65</v>
      </c>
      <c r="B43" s="65">
        <v>0</v>
      </c>
      <c r="C43" s="65">
        <v>0</v>
      </c>
      <c r="D43" s="65">
        <v>1</v>
      </c>
      <c r="E43" s="65">
        <v>1</v>
      </c>
      <c r="F43" s="65">
        <v>0</v>
      </c>
      <c r="G43" s="65">
        <v>1</v>
      </c>
      <c r="H43" s="65">
        <v>1</v>
      </c>
      <c r="I43" s="65">
        <v>0</v>
      </c>
      <c r="J43" s="20">
        <v>1</v>
      </c>
      <c r="K43" s="65">
        <v>0</v>
      </c>
      <c r="L43" s="19"/>
      <c r="M43" s="19"/>
      <c r="N43" s="19"/>
      <c r="O43" s="19"/>
      <c r="P43" s="19"/>
      <c r="Q43" s="19"/>
      <c r="R43" s="19"/>
      <c r="S43" s="19"/>
      <c r="T43" s="19"/>
      <c r="U43" s="19"/>
      <c r="V43" s="19"/>
      <c r="W43" s="19"/>
      <c r="X43" s="19"/>
      <c r="Y43" s="19"/>
      <c r="Z43" s="19"/>
      <c r="AA43" s="19"/>
      <c r="AB43" s="19"/>
      <c r="AC43" s="19"/>
      <c r="AD43" s="19"/>
      <c r="AE43" s="19"/>
      <c r="AF43" s="19"/>
      <c r="AG43" s="19"/>
      <c r="AH43" s="19"/>
      <c r="AI43" s="19"/>
      <c r="AJ43" s="19"/>
      <c r="AK43" s="19"/>
      <c r="AL43" s="19"/>
      <c r="AM43" s="19"/>
      <c r="AN43" s="19"/>
      <c r="AO43" s="15">
        <f t="shared" si="2"/>
        <v>2</v>
      </c>
      <c r="AP43" s="15">
        <f t="shared" si="0"/>
        <v>5</v>
      </c>
      <c r="AQ43" s="66">
        <v>101.9997417957876</v>
      </c>
      <c r="AR43" s="40">
        <f t="shared" si="1"/>
        <v>0.15261816747182932</v>
      </c>
      <c r="AS43" s="27" t="s">
        <v>93</v>
      </c>
    </row>
    <row r="44" spans="1:46" ht="14.45" customHeight="1">
      <c r="A44" s="88" t="s">
        <v>66</v>
      </c>
      <c r="B44" s="65">
        <v>1</v>
      </c>
      <c r="C44" s="65">
        <v>1</v>
      </c>
      <c r="D44" s="65">
        <v>1</v>
      </c>
      <c r="E44" s="65">
        <v>1</v>
      </c>
      <c r="F44" s="65">
        <v>1</v>
      </c>
      <c r="G44" s="65">
        <v>1</v>
      </c>
      <c r="H44" s="65">
        <v>1</v>
      </c>
      <c r="I44" s="65">
        <v>1</v>
      </c>
      <c r="J44" s="65">
        <v>1</v>
      </c>
      <c r="K44" s="65">
        <v>1</v>
      </c>
      <c r="L44" s="19"/>
      <c r="M44" s="19"/>
      <c r="N44" s="19"/>
      <c r="O44" s="19"/>
      <c r="P44" s="19"/>
      <c r="Q44" s="19"/>
      <c r="R44" s="19"/>
      <c r="S44" s="19"/>
      <c r="T44" s="19"/>
      <c r="U44" s="19"/>
      <c r="V44" s="19"/>
      <c r="W44" s="19"/>
      <c r="X44" s="19"/>
      <c r="Y44" s="19"/>
      <c r="Z44" s="19"/>
      <c r="AA44" s="19"/>
      <c r="AB44" s="19"/>
      <c r="AC44" s="19"/>
      <c r="AD44" s="19"/>
      <c r="AE44" s="19"/>
      <c r="AF44" s="19"/>
      <c r="AG44" s="19"/>
      <c r="AH44" s="19"/>
      <c r="AI44" s="19"/>
      <c r="AJ44" s="19"/>
      <c r="AK44" s="19"/>
      <c r="AL44" s="19"/>
      <c r="AM44" s="19"/>
      <c r="AN44" s="19"/>
      <c r="AO44" s="15">
        <f t="shared" si="2"/>
        <v>4</v>
      </c>
      <c r="AP44" s="15">
        <f t="shared" si="0"/>
        <v>10</v>
      </c>
      <c r="AQ44" s="66">
        <v>925.22141865260664</v>
      </c>
      <c r="AR44" s="40">
        <f t="shared" si="1"/>
        <v>1.3843721065799655</v>
      </c>
      <c r="AS44" s="27"/>
    </row>
    <row r="45" spans="1:46" ht="14.45" customHeight="1">
      <c r="A45" s="88" t="s">
        <v>67</v>
      </c>
      <c r="B45" s="65">
        <v>0</v>
      </c>
      <c r="C45" s="65">
        <v>0</v>
      </c>
      <c r="D45" s="65">
        <v>1</v>
      </c>
      <c r="E45" s="65">
        <v>1</v>
      </c>
      <c r="F45" s="65">
        <v>1</v>
      </c>
      <c r="G45" s="20">
        <v>1</v>
      </c>
      <c r="H45" s="20">
        <v>1</v>
      </c>
      <c r="I45" s="20">
        <v>1</v>
      </c>
      <c r="J45" s="20">
        <v>1</v>
      </c>
      <c r="K45" s="65">
        <v>0</v>
      </c>
      <c r="L45" s="19"/>
      <c r="M45" s="19"/>
      <c r="N45" s="19"/>
      <c r="O45" s="19"/>
      <c r="P45" s="19"/>
      <c r="Q45" s="19"/>
      <c r="R45" s="19"/>
      <c r="S45" s="19"/>
      <c r="T45" s="19"/>
      <c r="U45" s="19"/>
      <c r="V45" s="19"/>
      <c r="W45" s="19"/>
      <c r="X45" s="19"/>
      <c r="Y45" s="19"/>
      <c r="Z45" s="19"/>
      <c r="AA45" s="19"/>
      <c r="AB45" s="19"/>
      <c r="AC45" s="19"/>
      <c r="AD45" s="19"/>
      <c r="AE45" s="19"/>
      <c r="AF45" s="19"/>
      <c r="AG45" s="19"/>
      <c r="AH45" s="19"/>
      <c r="AI45" s="19"/>
      <c r="AJ45" s="19"/>
      <c r="AK45" s="19"/>
      <c r="AL45" s="19"/>
      <c r="AM45" s="19"/>
      <c r="AN45" s="19"/>
      <c r="AO45" s="15">
        <f t="shared" si="2"/>
        <v>3</v>
      </c>
      <c r="AP45" s="15">
        <f t="shared" si="0"/>
        <v>7</v>
      </c>
      <c r="AQ45" s="66">
        <v>4758.0585205736452</v>
      </c>
      <c r="AR45" s="40">
        <f t="shared" si="1"/>
        <v>7.1192942192689195</v>
      </c>
      <c r="AS45" s="27" t="s">
        <v>93</v>
      </c>
      <c r="AT45" s="38"/>
    </row>
    <row r="46" spans="1:46" ht="14.45" customHeight="1">
      <c r="A46" s="88" t="s">
        <v>69</v>
      </c>
      <c r="B46" s="65">
        <v>0</v>
      </c>
      <c r="C46" s="65">
        <v>0</v>
      </c>
      <c r="D46" s="65">
        <v>1</v>
      </c>
      <c r="E46" s="65">
        <v>1</v>
      </c>
      <c r="F46" s="65">
        <v>1</v>
      </c>
      <c r="G46" s="65">
        <v>1</v>
      </c>
      <c r="H46" s="65">
        <v>1</v>
      </c>
      <c r="I46" s="65">
        <v>1</v>
      </c>
      <c r="J46" s="20">
        <v>1</v>
      </c>
      <c r="K46" s="65">
        <v>0</v>
      </c>
      <c r="L46" s="19"/>
      <c r="M46" s="19"/>
      <c r="N46" s="19"/>
      <c r="O46" s="19"/>
      <c r="P46" s="19"/>
      <c r="Q46" s="19"/>
      <c r="R46" s="19"/>
      <c r="S46" s="19"/>
      <c r="T46" s="19"/>
      <c r="U46" s="19"/>
      <c r="V46" s="19"/>
      <c r="W46" s="19"/>
      <c r="X46" s="19"/>
      <c r="Y46" s="19"/>
      <c r="Z46" s="19"/>
      <c r="AA46" s="19"/>
      <c r="AB46" s="19"/>
      <c r="AC46" s="19"/>
      <c r="AD46" s="19"/>
      <c r="AE46" s="19"/>
      <c r="AF46" s="19"/>
      <c r="AG46" s="19"/>
      <c r="AH46" s="19"/>
      <c r="AI46" s="19"/>
      <c r="AJ46" s="19"/>
      <c r="AK46" s="19"/>
      <c r="AL46" s="19"/>
      <c r="AM46" s="19"/>
      <c r="AN46" s="19"/>
      <c r="AO46" s="15">
        <f t="shared" si="2"/>
        <v>3</v>
      </c>
      <c r="AP46" s="15">
        <f t="shared" si="0"/>
        <v>7</v>
      </c>
      <c r="AQ46" s="66">
        <v>106.6631402659572</v>
      </c>
      <c r="AR46" s="40">
        <f t="shared" si="1"/>
        <v>0.15959582561270128</v>
      </c>
      <c r="AS46" s="27" t="s">
        <v>93</v>
      </c>
    </row>
    <row r="47" spans="1:46" ht="14.45" customHeight="1">
      <c r="A47" s="88" t="s">
        <v>70</v>
      </c>
      <c r="B47" s="65">
        <v>0</v>
      </c>
      <c r="C47" s="65">
        <v>0</v>
      </c>
      <c r="D47" s="65">
        <v>0</v>
      </c>
      <c r="E47" s="65">
        <v>0</v>
      </c>
      <c r="F47" s="65">
        <v>0</v>
      </c>
      <c r="G47" s="65">
        <v>0</v>
      </c>
      <c r="H47" s="20">
        <v>1</v>
      </c>
      <c r="I47" s="65">
        <v>0</v>
      </c>
      <c r="J47" s="20">
        <v>1</v>
      </c>
      <c r="K47" s="65">
        <v>0</v>
      </c>
      <c r="L47" s="19"/>
      <c r="M47" s="19"/>
      <c r="N47" s="19"/>
      <c r="O47" s="19"/>
      <c r="P47" s="19"/>
      <c r="Q47" s="19"/>
      <c r="R47" s="19"/>
      <c r="S47" s="19"/>
      <c r="T47" s="19"/>
      <c r="U47" s="19"/>
      <c r="V47" s="19"/>
      <c r="W47" s="19"/>
      <c r="X47" s="19"/>
      <c r="Y47" s="19"/>
      <c r="Z47" s="19"/>
      <c r="AA47" s="19"/>
      <c r="AB47" s="19"/>
      <c r="AC47" s="19"/>
      <c r="AD47" s="19"/>
      <c r="AE47" s="19"/>
      <c r="AF47" s="19"/>
      <c r="AG47" s="19"/>
      <c r="AH47" s="19"/>
      <c r="AI47" s="19"/>
      <c r="AJ47" s="19"/>
      <c r="AK47" s="19"/>
      <c r="AL47" s="19"/>
      <c r="AM47" s="19"/>
      <c r="AN47" s="19"/>
      <c r="AO47" s="15">
        <f t="shared" si="2"/>
        <v>2</v>
      </c>
      <c r="AP47" s="15">
        <f t="shared" si="0"/>
        <v>2</v>
      </c>
      <c r="AQ47" s="66">
        <v>479.13838236664628</v>
      </c>
      <c r="AR47" s="40">
        <f t="shared" si="1"/>
        <v>0.71691575483217695</v>
      </c>
      <c r="AS47" s="27" t="s">
        <v>93</v>
      </c>
    </row>
    <row r="48" spans="1:46" ht="14.45" customHeight="1">
      <c r="A48" s="88" t="s">
        <v>72</v>
      </c>
      <c r="B48" s="65">
        <v>0</v>
      </c>
      <c r="C48" s="65">
        <v>1</v>
      </c>
      <c r="D48" s="65">
        <v>1</v>
      </c>
      <c r="E48" s="65">
        <v>1</v>
      </c>
      <c r="F48" s="65">
        <v>1</v>
      </c>
      <c r="G48" s="65">
        <v>1</v>
      </c>
      <c r="H48" s="65">
        <v>1</v>
      </c>
      <c r="I48" s="20">
        <v>1</v>
      </c>
      <c r="J48" s="20">
        <v>1</v>
      </c>
      <c r="K48" s="65">
        <v>0</v>
      </c>
      <c r="L48" s="19"/>
      <c r="M48" s="19"/>
      <c r="N48" s="19"/>
      <c r="O48" s="19"/>
      <c r="P48" s="19"/>
      <c r="Q48" s="19"/>
      <c r="R48" s="19"/>
      <c r="S48" s="19"/>
      <c r="T48" s="19"/>
      <c r="U48" s="19"/>
      <c r="V48" s="19"/>
      <c r="W48" s="19"/>
      <c r="X48" s="19"/>
      <c r="Y48" s="19"/>
      <c r="Z48" s="19"/>
      <c r="AA48" s="19"/>
      <c r="AB48" s="19"/>
      <c r="AC48" s="19"/>
      <c r="AD48" s="19"/>
      <c r="AE48" s="19"/>
      <c r="AF48" s="19"/>
      <c r="AG48" s="19"/>
      <c r="AH48" s="19"/>
      <c r="AI48" s="19"/>
      <c r="AJ48" s="19"/>
      <c r="AK48" s="19"/>
      <c r="AL48" s="19"/>
      <c r="AM48" s="19"/>
      <c r="AN48" s="19"/>
      <c r="AO48" s="15">
        <f t="shared" si="2"/>
        <v>3</v>
      </c>
      <c r="AP48" s="15">
        <f t="shared" si="0"/>
        <v>8</v>
      </c>
      <c r="AQ48" s="66">
        <v>81.140896462667541</v>
      </c>
      <c r="AR48" s="40">
        <f t="shared" si="1"/>
        <v>0.12140790463907995</v>
      </c>
      <c r="AS48" s="27" t="s">
        <v>93</v>
      </c>
    </row>
    <row r="49" spans="1:46" ht="14.45" customHeight="1">
      <c r="A49" s="88" t="s">
        <v>73</v>
      </c>
      <c r="B49" s="65">
        <v>0</v>
      </c>
      <c r="C49" s="65">
        <v>0</v>
      </c>
      <c r="D49" s="65">
        <v>1</v>
      </c>
      <c r="E49" s="65">
        <v>1</v>
      </c>
      <c r="F49" s="65">
        <v>0</v>
      </c>
      <c r="G49" s="65">
        <v>1</v>
      </c>
      <c r="H49" s="65">
        <v>1</v>
      </c>
      <c r="I49" s="65">
        <v>0</v>
      </c>
      <c r="J49" s="20">
        <v>1</v>
      </c>
      <c r="K49" s="65">
        <v>0</v>
      </c>
      <c r="L49" s="19"/>
      <c r="M49" s="19"/>
      <c r="N49" s="19"/>
      <c r="O49" s="19"/>
      <c r="P49" s="19"/>
      <c r="Q49" s="19"/>
      <c r="R49" s="19"/>
      <c r="S49" s="19"/>
      <c r="T49" s="19"/>
      <c r="U49" s="19"/>
      <c r="V49" s="19"/>
      <c r="W49" s="19"/>
      <c r="X49" s="19"/>
      <c r="Y49" s="19"/>
      <c r="Z49" s="19"/>
      <c r="AA49" s="19"/>
      <c r="AB49" s="19"/>
      <c r="AC49" s="19"/>
      <c r="AD49" s="19"/>
      <c r="AE49" s="19"/>
      <c r="AF49" s="19"/>
      <c r="AG49" s="19"/>
      <c r="AH49" s="19"/>
      <c r="AI49" s="19"/>
      <c r="AJ49" s="19"/>
      <c r="AK49" s="19"/>
      <c r="AL49" s="19"/>
      <c r="AM49" s="19"/>
      <c r="AN49" s="19"/>
      <c r="AO49" s="15">
        <f t="shared" si="2"/>
        <v>2</v>
      </c>
      <c r="AP49" s="15">
        <f t="shared" si="0"/>
        <v>5</v>
      </c>
      <c r="AQ49" s="66">
        <v>321.43514733229063</v>
      </c>
      <c r="AR49" s="40">
        <f t="shared" si="1"/>
        <v>0.48095066010174559</v>
      </c>
      <c r="AS49" s="27" t="s">
        <v>93</v>
      </c>
    </row>
    <row r="50" spans="1:46" ht="14.45" customHeight="1">
      <c r="A50" s="88" t="s">
        <v>74</v>
      </c>
      <c r="B50" s="65">
        <v>1</v>
      </c>
      <c r="C50" s="65">
        <v>0</v>
      </c>
      <c r="D50" s="65">
        <v>1</v>
      </c>
      <c r="E50" s="65">
        <v>1</v>
      </c>
      <c r="F50" s="65">
        <v>0</v>
      </c>
      <c r="G50" s="65">
        <v>1</v>
      </c>
      <c r="H50" s="65">
        <v>1</v>
      </c>
      <c r="I50" s="65">
        <v>0</v>
      </c>
      <c r="J50" s="20">
        <v>1</v>
      </c>
      <c r="K50" s="65">
        <v>0</v>
      </c>
      <c r="L50" s="19"/>
      <c r="M50" s="19"/>
      <c r="N50" s="19"/>
      <c r="O50" s="19"/>
      <c r="P50" s="19"/>
      <c r="Q50" s="19"/>
      <c r="R50" s="19"/>
      <c r="S50" s="19"/>
      <c r="T50" s="19"/>
      <c r="U50" s="19"/>
      <c r="V50" s="19"/>
      <c r="W50" s="19"/>
      <c r="X50" s="19"/>
      <c r="Y50" s="19"/>
      <c r="Z50" s="19"/>
      <c r="AA50" s="19"/>
      <c r="AB50" s="19"/>
      <c r="AC50" s="19"/>
      <c r="AD50" s="19"/>
      <c r="AE50" s="19"/>
      <c r="AF50" s="19"/>
      <c r="AG50" s="19"/>
      <c r="AH50" s="19"/>
      <c r="AI50" s="19"/>
      <c r="AJ50" s="19"/>
      <c r="AK50" s="19"/>
      <c r="AL50" s="19"/>
      <c r="AM50" s="19"/>
      <c r="AN50" s="19"/>
      <c r="AO50" s="15">
        <f t="shared" si="2"/>
        <v>2</v>
      </c>
      <c r="AP50" s="15">
        <f t="shared" si="0"/>
        <v>6</v>
      </c>
      <c r="AQ50" s="66">
        <v>22.379610596225259</v>
      </c>
      <c r="AR50" s="40">
        <f t="shared" si="1"/>
        <v>3.3485723569450135E-2</v>
      </c>
      <c r="AS50" s="27" t="s">
        <v>93</v>
      </c>
    </row>
    <row r="51" spans="1:46" ht="14.45" customHeight="1">
      <c r="A51" s="88" t="s">
        <v>75</v>
      </c>
      <c r="B51" s="65">
        <v>1</v>
      </c>
      <c r="C51" s="65">
        <v>1</v>
      </c>
      <c r="D51" s="65">
        <v>1</v>
      </c>
      <c r="E51" s="65">
        <v>1</v>
      </c>
      <c r="F51" s="65">
        <v>1</v>
      </c>
      <c r="G51" s="65">
        <v>1</v>
      </c>
      <c r="H51" s="65">
        <v>1</v>
      </c>
      <c r="I51" s="65">
        <v>1</v>
      </c>
      <c r="J51" s="65">
        <v>1</v>
      </c>
      <c r="K51" s="65">
        <v>1</v>
      </c>
      <c r="L51" s="19"/>
      <c r="M51" s="19"/>
      <c r="N51" s="19"/>
      <c r="O51" s="19"/>
      <c r="P51" s="19"/>
      <c r="Q51" s="19"/>
      <c r="R51" s="19"/>
      <c r="S51" s="19"/>
      <c r="T51" s="19"/>
      <c r="U51" s="19"/>
      <c r="V51" s="19"/>
      <c r="W51" s="19"/>
      <c r="X51" s="19"/>
      <c r="Y51" s="19"/>
      <c r="Z51" s="19"/>
      <c r="AA51" s="19"/>
      <c r="AB51" s="19"/>
      <c r="AC51" s="19"/>
      <c r="AD51" s="19"/>
      <c r="AE51" s="19"/>
      <c r="AF51" s="19"/>
      <c r="AG51" s="19"/>
      <c r="AH51" s="19"/>
      <c r="AI51" s="19"/>
      <c r="AJ51" s="19"/>
      <c r="AK51" s="19"/>
      <c r="AL51" s="19"/>
      <c r="AM51" s="19"/>
      <c r="AN51" s="19"/>
      <c r="AO51" s="15">
        <f t="shared" si="2"/>
        <v>4</v>
      </c>
      <c r="AP51" s="15">
        <f t="shared" si="0"/>
        <v>10</v>
      </c>
      <c r="AQ51" s="66">
        <v>206.0288555654698</v>
      </c>
      <c r="AR51" s="40">
        <f t="shared" si="1"/>
        <v>0.30827280372604604</v>
      </c>
      <c r="AS51" s="27"/>
    </row>
    <row r="52" spans="1:46" ht="14.45" customHeight="1">
      <c r="A52" s="88" t="s">
        <v>76</v>
      </c>
      <c r="B52" s="65">
        <v>0</v>
      </c>
      <c r="C52" s="65">
        <v>1</v>
      </c>
      <c r="D52" s="65">
        <v>1</v>
      </c>
      <c r="E52" s="65">
        <v>1</v>
      </c>
      <c r="F52" s="65">
        <v>1</v>
      </c>
      <c r="G52" s="65">
        <v>1</v>
      </c>
      <c r="H52" s="65">
        <v>1</v>
      </c>
      <c r="I52" s="65">
        <v>1</v>
      </c>
      <c r="J52" s="65">
        <v>1</v>
      </c>
      <c r="K52" s="65">
        <v>1</v>
      </c>
      <c r="L52" s="19"/>
      <c r="M52" s="19"/>
      <c r="N52" s="19"/>
      <c r="O52" s="19"/>
      <c r="P52" s="19"/>
      <c r="Q52" s="19"/>
      <c r="R52" s="19"/>
      <c r="S52" s="19"/>
      <c r="T52" s="19"/>
      <c r="U52" s="19"/>
      <c r="V52" s="19"/>
      <c r="W52" s="19"/>
      <c r="X52" s="19"/>
      <c r="Y52" s="19"/>
      <c r="Z52" s="19"/>
      <c r="AA52" s="19"/>
      <c r="AB52" s="19"/>
      <c r="AC52" s="19"/>
      <c r="AD52" s="19"/>
      <c r="AE52" s="19"/>
      <c r="AF52" s="19"/>
      <c r="AG52" s="19"/>
      <c r="AH52" s="19"/>
      <c r="AI52" s="19"/>
      <c r="AJ52" s="19"/>
      <c r="AK52" s="19"/>
      <c r="AL52" s="19"/>
      <c r="AM52" s="19"/>
      <c r="AN52" s="19"/>
      <c r="AO52" s="15">
        <f t="shared" si="2"/>
        <v>4</v>
      </c>
      <c r="AP52" s="15">
        <f t="shared" si="0"/>
        <v>9</v>
      </c>
      <c r="AQ52" s="66">
        <v>4596.5972304613679</v>
      </c>
      <c r="AR52" s="40">
        <f t="shared" si="1"/>
        <v>6.8777060958018179</v>
      </c>
      <c r="AS52" s="27"/>
    </row>
    <row r="53" spans="1:46" ht="14.45" customHeight="1">
      <c r="A53" s="88" t="s">
        <v>77</v>
      </c>
      <c r="B53" s="65">
        <v>0</v>
      </c>
      <c r="C53" s="65">
        <v>1</v>
      </c>
      <c r="D53" s="65">
        <v>1</v>
      </c>
      <c r="E53" s="65">
        <v>1</v>
      </c>
      <c r="F53" s="65">
        <v>1</v>
      </c>
      <c r="G53" s="65">
        <v>1</v>
      </c>
      <c r="H53" s="65">
        <v>1</v>
      </c>
      <c r="I53" s="20">
        <v>1</v>
      </c>
      <c r="J53" s="65">
        <v>1</v>
      </c>
      <c r="K53" s="65">
        <v>0</v>
      </c>
      <c r="L53" s="19"/>
      <c r="M53" s="19"/>
      <c r="N53" s="19"/>
      <c r="O53" s="19"/>
      <c r="P53" s="19"/>
      <c r="Q53" s="19"/>
      <c r="R53" s="19"/>
      <c r="S53" s="19"/>
      <c r="T53" s="19"/>
      <c r="U53" s="19"/>
      <c r="V53" s="19"/>
      <c r="W53" s="19"/>
      <c r="X53" s="19"/>
      <c r="Y53" s="19"/>
      <c r="Z53" s="19"/>
      <c r="AA53" s="19"/>
      <c r="AB53" s="19"/>
      <c r="AC53" s="19"/>
      <c r="AD53" s="19"/>
      <c r="AE53" s="19"/>
      <c r="AF53" s="19"/>
      <c r="AG53" s="19"/>
      <c r="AH53" s="19"/>
      <c r="AI53" s="19"/>
      <c r="AJ53" s="19"/>
      <c r="AK53" s="19"/>
      <c r="AL53" s="19"/>
      <c r="AM53" s="19"/>
      <c r="AN53" s="19"/>
      <c r="AO53" s="15">
        <f t="shared" si="2"/>
        <v>3</v>
      </c>
      <c r="AP53" s="15">
        <f t="shared" si="0"/>
        <v>8</v>
      </c>
      <c r="AQ53" s="66">
        <v>64.422341802203135</v>
      </c>
      <c r="AR53" s="40">
        <f t="shared" si="1"/>
        <v>9.6392594500686407E-2</v>
      </c>
      <c r="AS53" s="27" t="s">
        <v>93</v>
      </c>
    </row>
    <row r="54" spans="1:46" ht="14.45" customHeight="1">
      <c r="A54" s="88" t="s">
        <v>78</v>
      </c>
      <c r="B54" s="65">
        <v>0</v>
      </c>
      <c r="C54" s="65">
        <v>0</v>
      </c>
      <c r="D54" s="65">
        <v>1</v>
      </c>
      <c r="E54" s="65">
        <v>1</v>
      </c>
      <c r="F54" s="65">
        <v>1</v>
      </c>
      <c r="G54" s="65">
        <v>1</v>
      </c>
      <c r="H54" s="65">
        <v>1</v>
      </c>
      <c r="I54" s="65">
        <v>0</v>
      </c>
      <c r="J54" s="65">
        <v>1</v>
      </c>
      <c r="K54" s="65">
        <v>1</v>
      </c>
      <c r="L54" s="19"/>
      <c r="M54" s="19"/>
      <c r="N54" s="19"/>
      <c r="O54" s="19"/>
      <c r="P54" s="19"/>
      <c r="Q54" s="19"/>
      <c r="R54" s="19"/>
      <c r="S54" s="19"/>
      <c r="T54" s="19"/>
      <c r="U54" s="19"/>
      <c r="V54" s="19"/>
      <c r="W54" s="19"/>
      <c r="X54" s="19"/>
      <c r="Y54" s="19"/>
      <c r="Z54" s="19"/>
      <c r="AA54" s="19"/>
      <c r="AB54" s="19"/>
      <c r="AC54" s="19"/>
      <c r="AD54" s="19"/>
      <c r="AE54" s="19"/>
      <c r="AF54" s="19"/>
      <c r="AG54" s="19"/>
      <c r="AH54" s="19"/>
      <c r="AI54" s="19"/>
      <c r="AJ54" s="19"/>
      <c r="AK54" s="19"/>
      <c r="AL54" s="19"/>
      <c r="AM54" s="19"/>
      <c r="AN54" s="19"/>
      <c r="AO54" s="15">
        <f t="shared" si="2"/>
        <v>3</v>
      </c>
      <c r="AP54" s="15">
        <f t="shared" si="0"/>
        <v>7</v>
      </c>
      <c r="AQ54" s="66">
        <v>3466.546798392545</v>
      </c>
      <c r="AR54" s="40">
        <f t="shared" si="1"/>
        <v>5.1868564617077917</v>
      </c>
      <c r="AS54" s="27"/>
    </row>
    <row r="55" spans="1:46" ht="14.45" customHeight="1">
      <c r="A55" s="88" t="s">
        <v>79</v>
      </c>
      <c r="B55" s="65">
        <v>0</v>
      </c>
      <c r="C55" s="65">
        <v>0</v>
      </c>
      <c r="D55" s="65">
        <v>1</v>
      </c>
      <c r="E55" s="65">
        <v>1</v>
      </c>
      <c r="F55" s="65">
        <v>1</v>
      </c>
      <c r="G55" s="65">
        <v>1</v>
      </c>
      <c r="H55" s="65">
        <v>1</v>
      </c>
      <c r="I55" s="65">
        <v>0</v>
      </c>
      <c r="J55" s="65">
        <v>1</v>
      </c>
      <c r="K55" s="65">
        <v>1</v>
      </c>
      <c r="L55" s="19"/>
      <c r="M55" s="19"/>
      <c r="N55" s="19"/>
      <c r="O55" s="19"/>
      <c r="P55" s="19"/>
      <c r="Q55" s="19"/>
      <c r="R55" s="19"/>
      <c r="S55" s="19"/>
      <c r="T55" s="19"/>
      <c r="U55" s="19"/>
      <c r="V55" s="19"/>
      <c r="W55" s="19"/>
      <c r="X55" s="19"/>
      <c r="Y55" s="19"/>
      <c r="Z55" s="19"/>
      <c r="AA55" s="19"/>
      <c r="AB55" s="19"/>
      <c r="AC55" s="19"/>
      <c r="AD55" s="19"/>
      <c r="AE55" s="19"/>
      <c r="AF55" s="19"/>
      <c r="AG55" s="19"/>
      <c r="AH55" s="19"/>
      <c r="AI55" s="19"/>
      <c r="AJ55" s="19"/>
      <c r="AK55" s="19"/>
      <c r="AL55" s="19"/>
      <c r="AM55" s="19"/>
      <c r="AN55" s="19"/>
      <c r="AO55" s="15">
        <f t="shared" si="2"/>
        <v>3</v>
      </c>
      <c r="AP55" s="15">
        <f t="shared" si="0"/>
        <v>7</v>
      </c>
      <c r="AQ55" s="66">
        <v>1297.3858211544441</v>
      </c>
      <c r="AR55" s="40">
        <f t="shared" si="1"/>
        <v>1.9412269388382215</v>
      </c>
      <c r="AS55" s="27"/>
    </row>
    <row r="56" spans="1:46" ht="14.45" customHeight="1">
      <c r="A56" s="88" t="s">
        <v>80</v>
      </c>
      <c r="B56" s="65">
        <v>0</v>
      </c>
      <c r="C56" s="65">
        <v>1</v>
      </c>
      <c r="D56" s="65">
        <v>1</v>
      </c>
      <c r="E56" s="65">
        <v>1</v>
      </c>
      <c r="F56" s="65">
        <v>1</v>
      </c>
      <c r="G56" s="65">
        <v>1</v>
      </c>
      <c r="H56" s="65">
        <v>1</v>
      </c>
      <c r="I56" s="65">
        <v>1</v>
      </c>
      <c r="J56" s="65">
        <v>1</v>
      </c>
      <c r="K56" s="65">
        <v>1</v>
      </c>
      <c r="L56" s="19"/>
      <c r="M56" s="19"/>
      <c r="N56" s="19"/>
      <c r="O56" s="19"/>
      <c r="P56" s="19"/>
      <c r="Q56" s="19"/>
      <c r="R56" s="19"/>
      <c r="S56" s="19"/>
      <c r="T56" s="19"/>
      <c r="U56" s="19"/>
      <c r="V56" s="19"/>
      <c r="W56" s="19"/>
      <c r="X56" s="19"/>
      <c r="Y56" s="19"/>
      <c r="Z56" s="19"/>
      <c r="AA56" s="19"/>
      <c r="AB56" s="19"/>
      <c r="AC56" s="19"/>
      <c r="AD56" s="19"/>
      <c r="AE56" s="19"/>
      <c r="AF56" s="19"/>
      <c r="AG56" s="19"/>
      <c r="AH56" s="19"/>
      <c r="AI56" s="19"/>
      <c r="AJ56" s="19"/>
      <c r="AK56" s="19"/>
      <c r="AL56" s="19"/>
      <c r="AM56" s="19"/>
      <c r="AN56" s="19"/>
      <c r="AO56" s="15">
        <f t="shared" si="2"/>
        <v>4</v>
      </c>
      <c r="AP56" s="15">
        <f t="shared" si="0"/>
        <v>9</v>
      </c>
      <c r="AQ56" s="66">
        <v>631.84880995999208</v>
      </c>
      <c r="AR56" s="40">
        <f t="shared" si="1"/>
        <v>0.94541030984582919</v>
      </c>
      <c r="AS56" s="27"/>
    </row>
    <row r="57" spans="1:46" ht="14.45" customHeight="1">
      <c r="A57" s="88" t="s">
        <v>81</v>
      </c>
      <c r="B57" s="65">
        <v>0</v>
      </c>
      <c r="C57" s="65">
        <v>0</v>
      </c>
      <c r="D57" s="65">
        <v>1</v>
      </c>
      <c r="E57" s="65">
        <v>1</v>
      </c>
      <c r="F57" s="65">
        <v>0</v>
      </c>
      <c r="G57" s="20">
        <v>1</v>
      </c>
      <c r="H57" s="20">
        <v>1</v>
      </c>
      <c r="I57" s="20">
        <v>1</v>
      </c>
      <c r="J57" s="20">
        <v>1</v>
      </c>
      <c r="K57" s="65">
        <v>0</v>
      </c>
      <c r="L57" s="19"/>
      <c r="M57" s="19"/>
      <c r="N57" s="19"/>
      <c r="O57" s="19"/>
      <c r="P57" s="19"/>
      <c r="Q57" s="19"/>
      <c r="R57" s="19"/>
      <c r="S57" s="19"/>
      <c r="T57" s="19"/>
      <c r="U57" s="19"/>
      <c r="V57" s="19"/>
      <c r="W57" s="19"/>
      <c r="X57" s="19"/>
      <c r="Y57" s="19"/>
      <c r="Z57" s="19"/>
      <c r="AA57" s="19"/>
      <c r="AB57" s="19"/>
      <c r="AC57" s="19"/>
      <c r="AD57" s="19"/>
      <c r="AE57" s="19"/>
      <c r="AF57" s="19"/>
      <c r="AG57" s="19"/>
      <c r="AH57" s="19"/>
      <c r="AI57" s="19"/>
      <c r="AJ57" s="19"/>
      <c r="AK57" s="19"/>
      <c r="AL57" s="19"/>
      <c r="AM57" s="19"/>
      <c r="AN57" s="19"/>
      <c r="AO57" s="15">
        <f t="shared" si="2"/>
        <v>3</v>
      </c>
      <c r="AP57" s="15">
        <f t="shared" si="0"/>
        <v>6</v>
      </c>
      <c r="AQ57" s="66">
        <v>186.31172115101739</v>
      </c>
      <c r="AR57" s="40">
        <f t="shared" si="1"/>
        <v>0.27877083765093447</v>
      </c>
      <c r="AS57" s="27" t="s">
        <v>93</v>
      </c>
      <c r="AT57" s="38"/>
    </row>
    <row r="58" spans="1:46" ht="14.45" customHeight="1">
      <c r="A58" s="88" t="s">
        <v>83</v>
      </c>
      <c r="B58" s="65">
        <v>0</v>
      </c>
      <c r="C58" s="65">
        <v>0</v>
      </c>
      <c r="D58" s="65">
        <v>1</v>
      </c>
      <c r="E58" s="65">
        <v>1</v>
      </c>
      <c r="F58" s="65">
        <v>1</v>
      </c>
      <c r="G58" s="65">
        <v>1</v>
      </c>
      <c r="H58" s="65">
        <v>1</v>
      </c>
      <c r="I58" s="65">
        <v>0</v>
      </c>
      <c r="J58" s="65">
        <v>1</v>
      </c>
      <c r="K58" s="65">
        <v>1</v>
      </c>
      <c r="L58" s="19"/>
      <c r="M58" s="19"/>
      <c r="N58" s="19"/>
      <c r="O58" s="19"/>
      <c r="P58" s="19"/>
      <c r="Q58" s="19"/>
      <c r="R58" s="19"/>
      <c r="S58" s="19"/>
      <c r="T58" s="19"/>
      <c r="U58" s="19"/>
      <c r="V58" s="19"/>
      <c r="W58" s="19"/>
      <c r="X58" s="19"/>
      <c r="Y58" s="19"/>
      <c r="Z58" s="19"/>
      <c r="AA58" s="19"/>
      <c r="AB58" s="19"/>
      <c r="AC58" s="19"/>
      <c r="AD58" s="19"/>
      <c r="AE58" s="19"/>
      <c r="AF58" s="19"/>
      <c r="AG58" s="19"/>
      <c r="AH58" s="19"/>
      <c r="AI58" s="19"/>
      <c r="AJ58" s="19"/>
      <c r="AK58" s="19"/>
      <c r="AL58" s="19"/>
      <c r="AM58" s="19"/>
      <c r="AN58" s="19"/>
      <c r="AO58" s="15">
        <f t="shared" si="2"/>
        <v>3</v>
      </c>
      <c r="AP58" s="15">
        <f t="shared" si="0"/>
        <v>7</v>
      </c>
      <c r="AQ58" s="66">
        <v>2343.1359706590242</v>
      </c>
      <c r="AR58" s="40">
        <f t="shared" si="1"/>
        <v>3.505941404197503</v>
      </c>
      <c r="AS58" s="27"/>
    </row>
    <row r="59" spans="1:46" ht="14.45" customHeight="1">
      <c r="A59" s="88" t="s">
        <v>84</v>
      </c>
      <c r="B59" s="65">
        <v>0</v>
      </c>
      <c r="C59" s="65">
        <v>1</v>
      </c>
      <c r="D59" s="65">
        <v>1</v>
      </c>
      <c r="E59" s="65">
        <v>1</v>
      </c>
      <c r="F59" s="65">
        <v>1</v>
      </c>
      <c r="G59" s="65">
        <v>1</v>
      </c>
      <c r="H59" s="65">
        <v>1</v>
      </c>
      <c r="I59" s="65">
        <v>1</v>
      </c>
      <c r="J59" s="65">
        <v>1</v>
      </c>
      <c r="K59" s="65">
        <v>1</v>
      </c>
      <c r="L59" s="19"/>
      <c r="M59" s="19"/>
      <c r="N59" s="19"/>
      <c r="O59" s="19"/>
      <c r="P59" s="19"/>
      <c r="Q59" s="19"/>
      <c r="R59" s="19"/>
      <c r="S59" s="19"/>
      <c r="T59" s="19"/>
      <c r="U59" s="19"/>
      <c r="V59" s="19"/>
      <c r="W59" s="19"/>
      <c r="X59" s="19"/>
      <c r="Y59" s="19"/>
      <c r="Z59" s="19"/>
      <c r="AA59" s="19"/>
      <c r="AB59" s="19"/>
      <c r="AC59" s="19"/>
      <c r="AD59" s="19"/>
      <c r="AE59" s="19"/>
      <c r="AF59" s="19"/>
      <c r="AG59" s="19"/>
      <c r="AH59" s="19"/>
      <c r="AI59" s="19"/>
      <c r="AJ59" s="19"/>
      <c r="AK59" s="19"/>
      <c r="AL59" s="19"/>
      <c r="AM59" s="19"/>
      <c r="AN59" s="19"/>
      <c r="AO59" s="15">
        <f t="shared" si="2"/>
        <v>4</v>
      </c>
      <c r="AP59" s="15">
        <f t="shared" si="0"/>
        <v>9</v>
      </c>
      <c r="AQ59" s="66">
        <v>136.6667879665379</v>
      </c>
      <c r="AR59" s="40">
        <f t="shared" si="1"/>
        <v>0.20448909346724892</v>
      </c>
      <c r="AS59" s="27"/>
    </row>
    <row r="60" spans="1:46" ht="14.45" customHeight="1">
      <c r="A60" s="16"/>
      <c r="B60" s="17"/>
      <c r="C60" s="17"/>
      <c r="D60" s="17"/>
      <c r="E60" s="19"/>
      <c r="F60" s="19"/>
      <c r="G60" s="19"/>
      <c r="H60" s="17"/>
      <c r="I60" s="17"/>
      <c r="J60" s="17"/>
      <c r="K60" s="17"/>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5">
        <f t="shared" si="2"/>
        <v>0</v>
      </c>
      <c r="AP60" s="15">
        <f t="shared" si="0"/>
        <v>0</v>
      </c>
      <c r="AQ60" s="40"/>
      <c r="AR60" s="40">
        <f t="shared" si="1"/>
        <v>0</v>
      </c>
      <c r="AS60" s="27"/>
    </row>
    <row r="61" spans="1:46" ht="14.45" customHeight="1">
      <c r="A61" s="16"/>
      <c r="B61" s="17"/>
      <c r="C61" s="17"/>
      <c r="D61" s="17"/>
      <c r="E61" s="19"/>
      <c r="F61" s="19"/>
      <c r="G61" s="19"/>
      <c r="H61" s="17"/>
      <c r="I61" s="17"/>
      <c r="J61" s="17"/>
      <c r="K61" s="17"/>
      <c r="L61" s="19"/>
      <c r="M61" s="19"/>
      <c r="N61" s="19"/>
      <c r="O61" s="19"/>
      <c r="P61" s="19"/>
      <c r="Q61" s="19"/>
      <c r="R61" s="19"/>
      <c r="S61" s="19"/>
      <c r="T61" s="19"/>
      <c r="U61" s="19"/>
      <c r="V61" s="19"/>
      <c r="W61" s="19"/>
      <c r="X61" s="19"/>
      <c r="Y61" s="19"/>
      <c r="Z61" s="19"/>
      <c r="AA61" s="19"/>
      <c r="AB61" s="19"/>
      <c r="AC61" s="19"/>
      <c r="AD61" s="19"/>
      <c r="AE61" s="19"/>
      <c r="AF61" s="19"/>
      <c r="AG61" s="19"/>
      <c r="AH61" s="19"/>
      <c r="AI61" s="19"/>
      <c r="AJ61" s="19"/>
      <c r="AK61" s="19"/>
      <c r="AL61" s="19"/>
      <c r="AM61" s="19"/>
      <c r="AN61" s="19"/>
      <c r="AO61" s="15">
        <f t="shared" si="2"/>
        <v>0</v>
      </c>
      <c r="AP61" s="15">
        <f t="shared" si="0"/>
        <v>0</v>
      </c>
      <c r="AQ61" s="40"/>
      <c r="AR61" s="40">
        <f t="shared" si="1"/>
        <v>0</v>
      </c>
      <c r="AS61" s="27"/>
    </row>
    <row r="62" spans="1:46" ht="14.45" customHeight="1">
      <c r="A62" s="16"/>
      <c r="B62" s="17"/>
      <c r="C62" s="17"/>
      <c r="D62" s="17"/>
      <c r="E62" s="19"/>
      <c r="F62" s="19"/>
      <c r="G62" s="19"/>
      <c r="H62" s="17"/>
      <c r="I62" s="17"/>
      <c r="J62" s="17"/>
      <c r="K62" s="17"/>
      <c r="L62" s="19"/>
      <c r="M62" s="19"/>
      <c r="N62" s="19"/>
      <c r="O62" s="19"/>
      <c r="P62" s="19"/>
      <c r="Q62" s="19"/>
      <c r="R62" s="19"/>
      <c r="S62" s="19"/>
      <c r="T62" s="19"/>
      <c r="U62" s="19"/>
      <c r="V62" s="19"/>
      <c r="W62" s="19"/>
      <c r="X62" s="19"/>
      <c r="Y62" s="19"/>
      <c r="Z62" s="19"/>
      <c r="AA62" s="19"/>
      <c r="AB62" s="19"/>
      <c r="AC62" s="19"/>
      <c r="AD62" s="19"/>
      <c r="AE62" s="19"/>
      <c r="AF62" s="19"/>
      <c r="AG62" s="19"/>
      <c r="AH62" s="19"/>
      <c r="AI62" s="19"/>
      <c r="AJ62" s="19"/>
      <c r="AK62" s="19"/>
      <c r="AL62" s="19"/>
      <c r="AM62" s="19"/>
      <c r="AN62" s="19"/>
      <c r="AO62" s="15">
        <f t="shared" si="2"/>
        <v>0</v>
      </c>
      <c r="AP62" s="15">
        <f t="shared" si="0"/>
        <v>0</v>
      </c>
      <c r="AQ62" s="40"/>
      <c r="AR62" s="40">
        <f t="shared" si="1"/>
        <v>0</v>
      </c>
      <c r="AS62" s="27"/>
    </row>
    <row r="63" spans="1:46" ht="14.45" customHeight="1">
      <c r="A63" s="16"/>
      <c r="B63" s="17"/>
      <c r="C63" s="17"/>
      <c r="D63" s="17"/>
      <c r="E63" s="19"/>
      <c r="F63" s="19"/>
      <c r="G63" s="19"/>
      <c r="H63" s="17"/>
      <c r="I63" s="17"/>
      <c r="J63" s="17"/>
      <c r="K63" s="17"/>
      <c r="L63" s="19"/>
      <c r="M63" s="19"/>
      <c r="N63" s="19"/>
      <c r="O63" s="19"/>
      <c r="P63" s="19"/>
      <c r="Q63" s="19"/>
      <c r="R63" s="19"/>
      <c r="S63" s="19"/>
      <c r="T63" s="19"/>
      <c r="U63" s="19"/>
      <c r="V63" s="19"/>
      <c r="W63" s="19"/>
      <c r="X63" s="19"/>
      <c r="Y63" s="19"/>
      <c r="Z63" s="19"/>
      <c r="AA63" s="19"/>
      <c r="AB63" s="19"/>
      <c r="AC63" s="19"/>
      <c r="AD63" s="19"/>
      <c r="AE63" s="19"/>
      <c r="AF63" s="19"/>
      <c r="AG63" s="19"/>
      <c r="AH63" s="19"/>
      <c r="AI63" s="19"/>
      <c r="AJ63" s="19"/>
      <c r="AK63" s="19"/>
      <c r="AL63" s="19"/>
      <c r="AM63" s="19"/>
      <c r="AN63" s="19"/>
      <c r="AO63" s="15">
        <f t="shared" si="2"/>
        <v>0</v>
      </c>
      <c r="AP63" s="15">
        <f t="shared" si="0"/>
        <v>0</v>
      </c>
      <c r="AQ63" s="40"/>
      <c r="AR63" s="40">
        <f t="shared" si="1"/>
        <v>0</v>
      </c>
      <c r="AS63" s="27"/>
    </row>
    <row r="64" spans="1:46" ht="14.45" customHeight="1">
      <c r="A64" s="16"/>
      <c r="B64" s="17"/>
      <c r="C64" s="17"/>
      <c r="D64" s="17"/>
      <c r="E64" s="19"/>
      <c r="F64" s="19"/>
      <c r="G64" s="19"/>
      <c r="H64" s="17"/>
      <c r="I64" s="17"/>
      <c r="J64" s="17"/>
      <c r="K64" s="17"/>
      <c r="L64" s="19"/>
      <c r="M64" s="19"/>
      <c r="N64" s="19"/>
      <c r="O64" s="19"/>
      <c r="P64" s="19"/>
      <c r="Q64" s="19"/>
      <c r="R64" s="19"/>
      <c r="S64" s="19"/>
      <c r="T64" s="19"/>
      <c r="U64" s="19"/>
      <c r="V64" s="19"/>
      <c r="W64" s="19"/>
      <c r="X64" s="19"/>
      <c r="Y64" s="19"/>
      <c r="Z64" s="19"/>
      <c r="AA64" s="19"/>
      <c r="AB64" s="19"/>
      <c r="AC64" s="19"/>
      <c r="AD64" s="19"/>
      <c r="AE64" s="19"/>
      <c r="AF64" s="19"/>
      <c r="AG64" s="19"/>
      <c r="AH64" s="19"/>
      <c r="AI64" s="19"/>
      <c r="AJ64" s="19"/>
      <c r="AK64" s="19"/>
      <c r="AL64" s="19"/>
      <c r="AM64" s="19"/>
      <c r="AN64" s="19"/>
      <c r="AO64" s="15">
        <f t="shared" si="2"/>
        <v>0</v>
      </c>
      <c r="AP64" s="15">
        <f t="shared" si="0"/>
        <v>0</v>
      </c>
      <c r="AQ64" s="40"/>
      <c r="AR64" s="40">
        <f t="shared" si="1"/>
        <v>0</v>
      </c>
      <c r="AS64" s="27"/>
    </row>
    <row r="65" spans="1:45" ht="14.45" customHeight="1">
      <c r="A65" s="16"/>
      <c r="B65" s="17"/>
      <c r="C65" s="17"/>
      <c r="D65" s="17"/>
      <c r="E65" s="19"/>
      <c r="F65" s="19"/>
      <c r="G65" s="19"/>
      <c r="H65" s="17"/>
      <c r="I65" s="17"/>
      <c r="J65" s="17"/>
      <c r="K65" s="17"/>
      <c r="L65" s="19"/>
      <c r="M65" s="19"/>
      <c r="N65" s="19"/>
      <c r="O65" s="19"/>
      <c r="P65" s="19"/>
      <c r="Q65" s="19"/>
      <c r="R65" s="19"/>
      <c r="S65" s="19"/>
      <c r="T65" s="19"/>
      <c r="U65" s="19"/>
      <c r="V65" s="19"/>
      <c r="W65" s="19"/>
      <c r="X65" s="19"/>
      <c r="Y65" s="19"/>
      <c r="Z65" s="19"/>
      <c r="AA65" s="19"/>
      <c r="AB65" s="19"/>
      <c r="AC65" s="19"/>
      <c r="AD65" s="19"/>
      <c r="AE65" s="19"/>
      <c r="AF65" s="19"/>
      <c r="AG65" s="19"/>
      <c r="AH65" s="19"/>
      <c r="AI65" s="19"/>
      <c r="AJ65" s="19"/>
      <c r="AK65" s="19"/>
      <c r="AL65" s="19"/>
      <c r="AM65" s="19"/>
      <c r="AN65" s="19"/>
      <c r="AO65" s="15">
        <f t="shared" si="2"/>
        <v>0</v>
      </c>
      <c r="AP65" s="15">
        <f t="shared" si="0"/>
        <v>0</v>
      </c>
      <c r="AQ65" s="40"/>
      <c r="AR65" s="40">
        <f t="shared" si="1"/>
        <v>0</v>
      </c>
      <c r="AS65" s="27"/>
    </row>
    <row r="66" spans="1:45" ht="14.45" customHeight="1">
      <c r="A66" s="16"/>
      <c r="B66" s="17"/>
      <c r="C66" s="17"/>
      <c r="D66" s="17"/>
      <c r="E66" s="19"/>
      <c r="F66" s="19"/>
      <c r="G66" s="19"/>
      <c r="H66" s="17"/>
      <c r="I66" s="17"/>
      <c r="J66" s="17"/>
      <c r="K66" s="17"/>
      <c r="L66" s="19"/>
      <c r="M66" s="19"/>
      <c r="N66" s="19"/>
      <c r="O66" s="19"/>
      <c r="P66" s="19"/>
      <c r="Q66" s="19"/>
      <c r="R66" s="19"/>
      <c r="S66" s="19"/>
      <c r="T66" s="19"/>
      <c r="U66" s="19"/>
      <c r="V66" s="19"/>
      <c r="W66" s="19"/>
      <c r="X66" s="19"/>
      <c r="Y66" s="19"/>
      <c r="Z66" s="19"/>
      <c r="AA66" s="19"/>
      <c r="AB66" s="19"/>
      <c r="AC66" s="19"/>
      <c r="AD66" s="19"/>
      <c r="AE66" s="19"/>
      <c r="AF66" s="19"/>
      <c r="AG66" s="19"/>
      <c r="AH66" s="19"/>
      <c r="AI66" s="19"/>
      <c r="AJ66" s="19"/>
      <c r="AK66" s="19"/>
      <c r="AL66" s="19"/>
      <c r="AM66" s="19"/>
      <c r="AN66" s="19"/>
      <c r="AO66" s="15">
        <f t="shared" si="2"/>
        <v>0</v>
      </c>
      <c r="AP66" s="15">
        <f t="shared" ref="AP66:AP102" si="3">SUMIFS(B66:AN66,$B$103:$AN$103,"X")</f>
        <v>0</v>
      </c>
      <c r="AQ66" s="40"/>
      <c r="AR66" s="40">
        <f t="shared" ref="AR66:AR101" si="4">IFERROR(AQ66/$AQ$102,0)*100</f>
        <v>0</v>
      </c>
      <c r="AS66" s="27"/>
    </row>
    <row r="67" spans="1:45" ht="14.45" customHeight="1">
      <c r="A67" s="16"/>
      <c r="B67" s="17"/>
      <c r="C67" s="17"/>
      <c r="D67" s="17"/>
      <c r="E67" s="19"/>
      <c r="F67" s="19"/>
      <c r="G67" s="19"/>
      <c r="H67" s="17"/>
      <c r="I67" s="17"/>
      <c r="J67" s="17"/>
      <c r="K67" s="17"/>
      <c r="L67" s="19"/>
      <c r="M67" s="19"/>
      <c r="N67" s="19"/>
      <c r="O67" s="19"/>
      <c r="P67" s="19"/>
      <c r="Q67" s="19"/>
      <c r="R67" s="19"/>
      <c r="S67" s="19"/>
      <c r="T67" s="19"/>
      <c r="U67" s="19"/>
      <c r="V67" s="19"/>
      <c r="W67" s="19"/>
      <c r="X67" s="19"/>
      <c r="Y67" s="19"/>
      <c r="Z67" s="19"/>
      <c r="AA67" s="19"/>
      <c r="AB67" s="19"/>
      <c r="AC67" s="19"/>
      <c r="AD67" s="19"/>
      <c r="AE67" s="19"/>
      <c r="AF67" s="19"/>
      <c r="AG67" s="19"/>
      <c r="AH67" s="19"/>
      <c r="AI67" s="19"/>
      <c r="AJ67" s="19"/>
      <c r="AK67" s="19"/>
      <c r="AL67" s="19"/>
      <c r="AM67" s="19"/>
      <c r="AN67" s="19"/>
      <c r="AO67" s="15">
        <f t="shared" ref="AO67:AO102" si="5">SUMIF($B$106:$T$106,"X",B67:T67)</f>
        <v>0</v>
      </c>
      <c r="AP67" s="15">
        <f t="shared" si="3"/>
        <v>0</v>
      </c>
      <c r="AQ67" s="40"/>
      <c r="AR67" s="40">
        <f t="shared" si="4"/>
        <v>0</v>
      </c>
      <c r="AS67" s="27"/>
    </row>
    <row r="68" spans="1:45" ht="14.45" customHeight="1">
      <c r="A68" s="16"/>
      <c r="B68" s="17"/>
      <c r="C68" s="17"/>
      <c r="D68" s="17"/>
      <c r="E68" s="19"/>
      <c r="F68" s="19"/>
      <c r="G68" s="19"/>
      <c r="H68" s="17"/>
      <c r="I68" s="17"/>
      <c r="J68" s="17"/>
      <c r="K68" s="17"/>
      <c r="L68" s="19"/>
      <c r="M68" s="19"/>
      <c r="N68" s="19"/>
      <c r="O68" s="19"/>
      <c r="P68" s="19"/>
      <c r="Q68" s="19"/>
      <c r="R68" s="19"/>
      <c r="S68" s="19"/>
      <c r="T68" s="19"/>
      <c r="U68" s="19"/>
      <c r="V68" s="19"/>
      <c r="W68" s="19"/>
      <c r="X68" s="19"/>
      <c r="Y68" s="19"/>
      <c r="Z68" s="19"/>
      <c r="AA68" s="19"/>
      <c r="AB68" s="19"/>
      <c r="AC68" s="19"/>
      <c r="AD68" s="19"/>
      <c r="AE68" s="19"/>
      <c r="AF68" s="19"/>
      <c r="AG68" s="19"/>
      <c r="AH68" s="19"/>
      <c r="AI68" s="19"/>
      <c r="AJ68" s="19"/>
      <c r="AK68" s="19"/>
      <c r="AL68" s="19"/>
      <c r="AM68" s="19"/>
      <c r="AN68" s="19"/>
      <c r="AO68" s="15">
        <f t="shared" si="5"/>
        <v>0</v>
      </c>
      <c r="AP68" s="15">
        <f t="shared" si="3"/>
        <v>0</v>
      </c>
      <c r="AQ68" s="40"/>
      <c r="AR68" s="40">
        <f t="shared" si="4"/>
        <v>0</v>
      </c>
      <c r="AS68" s="27"/>
    </row>
    <row r="69" spans="1:45" ht="14.45" customHeight="1">
      <c r="A69" s="16"/>
      <c r="B69" s="17"/>
      <c r="C69" s="17"/>
      <c r="D69" s="17"/>
      <c r="E69" s="19"/>
      <c r="F69" s="19"/>
      <c r="G69" s="19"/>
      <c r="H69" s="17"/>
      <c r="I69" s="17"/>
      <c r="J69" s="17"/>
      <c r="K69" s="17"/>
      <c r="L69" s="19"/>
      <c r="M69" s="19"/>
      <c r="N69" s="19"/>
      <c r="O69" s="19"/>
      <c r="P69" s="19"/>
      <c r="Q69" s="19"/>
      <c r="R69" s="19"/>
      <c r="S69" s="19"/>
      <c r="T69" s="19"/>
      <c r="U69" s="19"/>
      <c r="V69" s="19"/>
      <c r="W69" s="19"/>
      <c r="X69" s="19"/>
      <c r="Y69" s="19"/>
      <c r="Z69" s="19"/>
      <c r="AA69" s="19"/>
      <c r="AB69" s="19"/>
      <c r="AC69" s="19"/>
      <c r="AD69" s="19"/>
      <c r="AE69" s="19"/>
      <c r="AF69" s="19"/>
      <c r="AG69" s="19"/>
      <c r="AH69" s="19"/>
      <c r="AI69" s="19"/>
      <c r="AJ69" s="19"/>
      <c r="AK69" s="19"/>
      <c r="AL69" s="19"/>
      <c r="AM69" s="19"/>
      <c r="AN69" s="19"/>
      <c r="AO69" s="15">
        <f t="shared" si="5"/>
        <v>0</v>
      </c>
      <c r="AP69" s="15">
        <f t="shared" si="3"/>
        <v>0</v>
      </c>
      <c r="AQ69" s="40"/>
      <c r="AR69" s="40">
        <f t="shared" si="4"/>
        <v>0</v>
      </c>
      <c r="AS69" s="27"/>
    </row>
    <row r="70" spans="1:45" ht="14.45" customHeight="1">
      <c r="A70" s="16"/>
      <c r="B70" s="17"/>
      <c r="C70" s="17"/>
      <c r="D70" s="17"/>
      <c r="E70" s="19"/>
      <c r="F70" s="19"/>
      <c r="G70" s="19"/>
      <c r="H70" s="17"/>
      <c r="I70" s="17"/>
      <c r="J70" s="17"/>
      <c r="K70" s="17"/>
      <c r="L70" s="19"/>
      <c r="M70" s="19"/>
      <c r="N70" s="19"/>
      <c r="O70" s="19"/>
      <c r="P70" s="19"/>
      <c r="Q70" s="19"/>
      <c r="R70" s="19"/>
      <c r="S70" s="19"/>
      <c r="T70" s="19"/>
      <c r="U70" s="19"/>
      <c r="V70" s="19"/>
      <c r="W70" s="19"/>
      <c r="X70" s="19"/>
      <c r="Y70" s="19"/>
      <c r="Z70" s="19"/>
      <c r="AA70" s="19"/>
      <c r="AB70" s="19"/>
      <c r="AC70" s="19"/>
      <c r="AD70" s="19"/>
      <c r="AE70" s="19"/>
      <c r="AF70" s="19"/>
      <c r="AG70" s="19"/>
      <c r="AH70" s="19"/>
      <c r="AI70" s="19"/>
      <c r="AJ70" s="19"/>
      <c r="AK70" s="19"/>
      <c r="AL70" s="19"/>
      <c r="AM70" s="19"/>
      <c r="AN70" s="19"/>
      <c r="AO70" s="15">
        <f t="shared" si="5"/>
        <v>0</v>
      </c>
      <c r="AP70" s="15">
        <f t="shared" si="3"/>
        <v>0</v>
      </c>
      <c r="AQ70" s="40"/>
      <c r="AR70" s="40">
        <f t="shared" si="4"/>
        <v>0</v>
      </c>
      <c r="AS70" s="27"/>
    </row>
    <row r="71" spans="1:45" ht="14.45" customHeight="1">
      <c r="A71" s="16"/>
      <c r="B71" s="17"/>
      <c r="C71" s="17"/>
      <c r="D71" s="17"/>
      <c r="E71" s="19"/>
      <c r="F71" s="19"/>
      <c r="G71" s="19"/>
      <c r="H71" s="17"/>
      <c r="I71" s="17"/>
      <c r="J71" s="17"/>
      <c r="K71" s="17"/>
      <c r="L71" s="19"/>
      <c r="M71" s="19"/>
      <c r="N71" s="19"/>
      <c r="O71" s="19"/>
      <c r="P71" s="19"/>
      <c r="Q71" s="19"/>
      <c r="R71" s="19"/>
      <c r="S71" s="19"/>
      <c r="T71" s="19"/>
      <c r="U71" s="19"/>
      <c r="V71" s="19"/>
      <c r="W71" s="19"/>
      <c r="X71" s="19"/>
      <c r="Y71" s="19"/>
      <c r="Z71" s="19"/>
      <c r="AA71" s="19"/>
      <c r="AB71" s="19"/>
      <c r="AC71" s="19"/>
      <c r="AD71" s="19"/>
      <c r="AE71" s="19"/>
      <c r="AF71" s="19"/>
      <c r="AG71" s="19"/>
      <c r="AH71" s="19"/>
      <c r="AI71" s="19"/>
      <c r="AJ71" s="19"/>
      <c r="AK71" s="19"/>
      <c r="AL71" s="19"/>
      <c r="AM71" s="19"/>
      <c r="AN71" s="19"/>
      <c r="AO71" s="15">
        <f t="shared" si="5"/>
        <v>0</v>
      </c>
      <c r="AP71" s="15">
        <f t="shared" si="3"/>
        <v>0</v>
      </c>
      <c r="AQ71" s="40"/>
      <c r="AR71" s="40">
        <f t="shared" si="4"/>
        <v>0</v>
      </c>
      <c r="AS71" s="27"/>
    </row>
    <row r="72" spans="1:45" ht="14.45" customHeight="1">
      <c r="A72" s="16"/>
      <c r="B72" s="17"/>
      <c r="C72" s="17"/>
      <c r="D72" s="17"/>
      <c r="E72" s="19"/>
      <c r="F72" s="19"/>
      <c r="G72" s="19"/>
      <c r="H72" s="17"/>
      <c r="I72" s="17"/>
      <c r="J72" s="17"/>
      <c r="K72" s="17"/>
      <c r="L72" s="19"/>
      <c r="M72" s="19"/>
      <c r="N72" s="19"/>
      <c r="O72" s="19"/>
      <c r="P72" s="19"/>
      <c r="Q72" s="19"/>
      <c r="R72" s="19"/>
      <c r="S72" s="19"/>
      <c r="T72" s="19"/>
      <c r="U72" s="19"/>
      <c r="V72" s="19"/>
      <c r="W72" s="19"/>
      <c r="X72" s="19"/>
      <c r="Y72" s="19"/>
      <c r="Z72" s="19"/>
      <c r="AA72" s="19"/>
      <c r="AB72" s="19"/>
      <c r="AC72" s="19"/>
      <c r="AD72" s="19"/>
      <c r="AE72" s="19"/>
      <c r="AF72" s="19"/>
      <c r="AG72" s="19"/>
      <c r="AH72" s="19"/>
      <c r="AI72" s="19"/>
      <c r="AJ72" s="19"/>
      <c r="AK72" s="19"/>
      <c r="AL72" s="19"/>
      <c r="AM72" s="19"/>
      <c r="AN72" s="19"/>
      <c r="AO72" s="15">
        <f t="shared" si="5"/>
        <v>0</v>
      </c>
      <c r="AP72" s="15">
        <f t="shared" si="3"/>
        <v>0</v>
      </c>
      <c r="AQ72" s="40"/>
      <c r="AR72" s="40">
        <f t="shared" si="4"/>
        <v>0</v>
      </c>
      <c r="AS72" s="27"/>
    </row>
    <row r="73" spans="1:45" ht="14.45" customHeight="1">
      <c r="A73" s="16"/>
      <c r="B73" s="17"/>
      <c r="C73" s="17"/>
      <c r="D73" s="17"/>
      <c r="E73" s="19"/>
      <c r="F73" s="19"/>
      <c r="G73" s="19"/>
      <c r="H73" s="17"/>
      <c r="I73" s="17"/>
      <c r="J73" s="17"/>
      <c r="K73" s="17"/>
      <c r="L73" s="19"/>
      <c r="M73" s="19"/>
      <c r="N73" s="19"/>
      <c r="O73" s="19"/>
      <c r="P73" s="19"/>
      <c r="Q73" s="19"/>
      <c r="R73" s="19"/>
      <c r="S73" s="19"/>
      <c r="T73" s="19"/>
      <c r="U73" s="19"/>
      <c r="V73" s="19"/>
      <c r="W73" s="19"/>
      <c r="X73" s="19"/>
      <c r="Y73" s="19"/>
      <c r="Z73" s="19"/>
      <c r="AA73" s="19"/>
      <c r="AB73" s="19"/>
      <c r="AC73" s="19"/>
      <c r="AD73" s="19"/>
      <c r="AE73" s="19"/>
      <c r="AF73" s="19"/>
      <c r="AG73" s="19"/>
      <c r="AH73" s="19"/>
      <c r="AI73" s="19"/>
      <c r="AJ73" s="19"/>
      <c r="AK73" s="19"/>
      <c r="AL73" s="19"/>
      <c r="AM73" s="19"/>
      <c r="AN73" s="19"/>
      <c r="AO73" s="15">
        <f t="shared" si="5"/>
        <v>0</v>
      </c>
      <c r="AP73" s="15">
        <f t="shared" si="3"/>
        <v>0</v>
      </c>
      <c r="AQ73" s="40"/>
      <c r="AR73" s="40">
        <f t="shared" si="4"/>
        <v>0</v>
      </c>
      <c r="AS73" s="27"/>
    </row>
    <row r="74" spans="1:45" ht="14.45" customHeight="1">
      <c r="A74" s="16"/>
      <c r="B74" s="17"/>
      <c r="C74" s="17"/>
      <c r="D74" s="17"/>
      <c r="E74" s="19"/>
      <c r="F74" s="19"/>
      <c r="G74" s="19"/>
      <c r="H74" s="17"/>
      <c r="I74" s="17"/>
      <c r="J74" s="17"/>
      <c r="K74" s="17"/>
      <c r="L74" s="19"/>
      <c r="M74" s="19"/>
      <c r="N74" s="19"/>
      <c r="O74" s="19"/>
      <c r="P74" s="19"/>
      <c r="Q74" s="19"/>
      <c r="R74" s="19"/>
      <c r="S74" s="19"/>
      <c r="T74" s="19"/>
      <c r="U74" s="19"/>
      <c r="V74" s="19"/>
      <c r="W74" s="19"/>
      <c r="X74" s="19"/>
      <c r="Y74" s="19"/>
      <c r="Z74" s="19"/>
      <c r="AA74" s="19"/>
      <c r="AB74" s="19"/>
      <c r="AC74" s="19"/>
      <c r="AD74" s="19"/>
      <c r="AE74" s="19"/>
      <c r="AF74" s="19"/>
      <c r="AG74" s="19"/>
      <c r="AH74" s="19"/>
      <c r="AI74" s="19"/>
      <c r="AJ74" s="19"/>
      <c r="AK74" s="19"/>
      <c r="AL74" s="19"/>
      <c r="AM74" s="19"/>
      <c r="AN74" s="19"/>
      <c r="AO74" s="15">
        <f t="shared" si="5"/>
        <v>0</v>
      </c>
      <c r="AP74" s="15">
        <f t="shared" si="3"/>
        <v>0</v>
      </c>
      <c r="AQ74" s="40"/>
      <c r="AR74" s="40">
        <f t="shared" si="4"/>
        <v>0</v>
      </c>
      <c r="AS74" s="27"/>
    </row>
    <row r="75" spans="1:45" ht="14.45" customHeight="1">
      <c r="A75" s="16"/>
      <c r="B75" s="17"/>
      <c r="C75" s="17"/>
      <c r="D75" s="17"/>
      <c r="E75" s="19"/>
      <c r="F75" s="19"/>
      <c r="G75" s="19"/>
      <c r="H75" s="17"/>
      <c r="I75" s="17"/>
      <c r="J75" s="17"/>
      <c r="K75" s="17"/>
      <c r="L75" s="19"/>
      <c r="M75" s="19"/>
      <c r="N75" s="19"/>
      <c r="O75" s="19"/>
      <c r="P75" s="19"/>
      <c r="Q75" s="19"/>
      <c r="R75" s="19"/>
      <c r="S75" s="19"/>
      <c r="T75" s="19"/>
      <c r="U75" s="19"/>
      <c r="V75" s="19"/>
      <c r="W75" s="19"/>
      <c r="X75" s="19"/>
      <c r="Y75" s="19"/>
      <c r="Z75" s="19"/>
      <c r="AA75" s="19"/>
      <c r="AB75" s="19"/>
      <c r="AC75" s="19"/>
      <c r="AD75" s="19"/>
      <c r="AE75" s="19"/>
      <c r="AF75" s="19"/>
      <c r="AG75" s="19"/>
      <c r="AH75" s="19"/>
      <c r="AI75" s="19"/>
      <c r="AJ75" s="19"/>
      <c r="AK75" s="19"/>
      <c r="AL75" s="19"/>
      <c r="AM75" s="19"/>
      <c r="AN75" s="19"/>
      <c r="AO75" s="15">
        <f t="shared" si="5"/>
        <v>0</v>
      </c>
      <c r="AP75" s="15">
        <f t="shared" si="3"/>
        <v>0</v>
      </c>
      <c r="AQ75" s="40"/>
      <c r="AR75" s="40">
        <f t="shared" si="4"/>
        <v>0</v>
      </c>
      <c r="AS75" s="27"/>
    </row>
    <row r="76" spans="1:45" ht="14.45" customHeight="1">
      <c r="A76" s="16"/>
      <c r="B76" s="17"/>
      <c r="C76" s="17"/>
      <c r="D76" s="17"/>
      <c r="E76" s="19"/>
      <c r="F76" s="19"/>
      <c r="G76" s="19"/>
      <c r="H76" s="17"/>
      <c r="I76" s="17"/>
      <c r="J76" s="17"/>
      <c r="K76" s="17"/>
      <c r="L76" s="19"/>
      <c r="M76" s="19"/>
      <c r="N76" s="19"/>
      <c r="O76" s="19"/>
      <c r="P76" s="19"/>
      <c r="Q76" s="19"/>
      <c r="R76" s="19"/>
      <c r="S76" s="19"/>
      <c r="T76" s="19"/>
      <c r="U76" s="19"/>
      <c r="V76" s="19"/>
      <c r="W76" s="19"/>
      <c r="X76" s="19"/>
      <c r="Y76" s="19"/>
      <c r="Z76" s="19"/>
      <c r="AA76" s="19"/>
      <c r="AB76" s="19"/>
      <c r="AC76" s="19"/>
      <c r="AD76" s="19"/>
      <c r="AE76" s="19"/>
      <c r="AF76" s="19"/>
      <c r="AG76" s="19"/>
      <c r="AH76" s="19"/>
      <c r="AI76" s="19"/>
      <c r="AJ76" s="19"/>
      <c r="AK76" s="19"/>
      <c r="AL76" s="19"/>
      <c r="AM76" s="19"/>
      <c r="AN76" s="19"/>
      <c r="AO76" s="15">
        <f t="shared" si="5"/>
        <v>0</v>
      </c>
      <c r="AP76" s="15">
        <f t="shared" si="3"/>
        <v>0</v>
      </c>
      <c r="AQ76" s="40"/>
      <c r="AR76" s="40">
        <f t="shared" si="4"/>
        <v>0</v>
      </c>
      <c r="AS76" s="27"/>
    </row>
    <row r="77" spans="1:45" ht="14.45" customHeight="1">
      <c r="A77" s="16"/>
      <c r="B77" s="17"/>
      <c r="C77" s="17"/>
      <c r="D77" s="17"/>
      <c r="E77" s="19"/>
      <c r="F77" s="19"/>
      <c r="G77" s="19"/>
      <c r="H77" s="17"/>
      <c r="I77" s="17"/>
      <c r="J77" s="17"/>
      <c r="K77" s="17"/>
      <c r="L77" s="19"/>
      <c r="M77" s="19"/>
      <c r="N77" s="19"/>
      <c r="O77" s="19"/>
      <c r="P77" s="19"/>
      <c r="Q77" s="19"/>
      <c r="R77" s="19"/>
      <c r="S77" s="19"/>
      <c r="T77" s="19"/>
      <c r="U77" s="19"/>
      <c r="V77" s="19"/>
      <c r="W77" s="19"/>
      <c r="X77" s="19"/>
      <c r="Y77" s="19"/>
      <c r="Z77" s="19"/>
      <c r="AA77" s="19"/>
      <c r="AB77" s="19"/>
      <c r="AC77" s="19"/>
      <c r="AD77" s="19"/>
      <c r="AE77" s="19"/>
      <c r="AF77" s="19"/>
      <c r="AG77" s="19"/>
      <c r="AH77" s="19"/>
      <c r="AI77" s="19"/>
      <c r="AJ77" s="19"/>
      <c r="AK77" s="19"/>
      <c r="AL77" s="19"/>
      <c r="AM77" s="19"/>
      <c r="AN77" s="19"/>
      <c r="AO77" s="15">
        <f t="shared" si="5"/>
        <v>0</v>
      </c>
      <c r="AP77" s="15">
        <f t="shared" si="3"/>
        <v>0</v>
      </c>
      <c r="AQ77" s="40"/>
      <c r="AR77" s="40">
        <f t="shared" si="4"/>
        <v>0</v>
      </c>
      <c r="AS77" s="27"/>
    </row>
    <row r="78" spans="1:45" ht="14.45" customHeight="1">
      <c r="A78" s="16"/>
      <c r="B78" s="17"/>
      <c r="C78" s="17"/>
      <c r="D78" s="17"/>
      <c r="E78" s="19"/>
      <c r="F78" s="19"/>
      <c r="G78" s="19"/>
      <c r="H78" s="17"/>
      <c r="I78" s="17"/>
      <c r="J78" s="17"/>
      <c r="K78" s="17"/>
      <c r="L78" s="19"/>
      <c r="M78" s="19"/>
      <c r="N78" s="19"/>
      <c r="O78" s="19"/>
      <c r="P78" s="19"/>
      <c r="Q78" s="19"/>
      <c r="R78" s="19"/>
      <c r="S78" s="19"/>
      <c r="T78" s="19"/>
      <c r="U78" s="19"/>
      <c r="V78" s="19"/>
      <c r="W78" s="19"/>
      <c r="X78" s="19"/>
      <c r="Y78" s="19"/>
      <c r="Z78" s="19"/>
      <c r="AA78" s="19"/>
      <c r="AB78" s="19"/>
      <c r="AC78" s="19"/>
      <c r="AD78" s="19"/>
      <c r="AE78" s="19"/>
      <c r="AF78" s="19"/>
      <c r="AG78" s="19"/>
      <c r="AH78" s="19"/>
      <c r="AI78" s="19"/>
      <c r="AJ78" s="19"/>
      <c r="AK78" s="19"/>
      <c r="AL78" s="19"/>
      <c r="AM78" s="19"/>
      <c r="AN78" s="19"/>
      <c r="AO78" s="15">
        <f t="shared" si="5"/>
        <v>0</v>
      </c>
      <c r="AP78" s="15">
        <f t="shared" si="3"/>
        <v>0</v>
      </c>
      <c r="AQ78" s="40"/>
      <c r="AR78" s="40">
        <f t="shared" si="4"/>
        <v>0</v>
      </c>
      <c r="AS78" s="27"/>
    </row>
    <row r="79" spans="1:45" ht="14.45" customHeight="1">
      <c r="A79" s="16"/>
      <c r="B79" s="17"/>
      <c r="C79" s="17"/>
      <c r="D79" s="17"/>
      <c r="E79" s="19"/>
      <c r="F79" s="19"/>
      <c r="G79" s="19"/>
      <c r="H79" s="17"/>
      <c r="I79" s="17"/>
      <c r="J79" s="17"/>
      <c r="K79" s="17"/>
      <c r="L79" s="19"/>
      <c r="M79" s="19"/>
      <c r="N79" s="19"/>
      <c r="O79" s="19"/>
      <c r="P79" s="19"/>
      <c r="Q79" s="19"/>
      <c r="R79" s="19"/>
      <c r="S79" s="19"/>
      <c r="T79" s="19"/>
      <c r="U79" s="19"/>
      <c r="V79" s="19"/>
      <c r="W79" s="19"/>
      <c r="X79" s="19"/>
      <c r="Y79" s="19"/>
      <c r="Z79" s="19"/>
      <c r="AA79" s="19"/>
      <c r="AB79" s="19"/>
      <c r="AC79" s="19"/>
      <c r="AD79" s="19"/>
      <c r="AE79" s="19"/>
      <c r="AF79" s="19"/>
      <c r="AG79" s="19"/>
      <c r="AH79" s="19"/>
      <c r="AI79" s="19"/>
      <c r="AJ79" s="19"/>
      <c r="AK79" s="19"/>
      <c r="AL79" s="19"/>
      <c r="AM79" s="19"/>
      <c r="AN79" s="19"/>
      <c r="AO79" s="15">
        <f t="shared" si="5"/>
        <v>0</v>
      </c>
      <c r="AP79" s="15">
        <f t="shared" si="3"/>
        <v>0</v>
      </c>
      <c r="AQ79" s="40"/>
      <c r="AR79" s="40">
        <f t="shared" si="4"/>
        <v>0</v>
      </c>
      <c r="AS79" s="27"/>
    </row>
    <row r="80" spans="1:45" ht="14.45" customHeight="1">
      <c r="A80" s="16"/>
      <c r="B80" s="17"/>
      <c r="C80" s="17"/>
      <c r="D80" s="17"/>
      <c r="E80" s="19"/>
      <c r="F80" s="19"/>
      <c r="G80" s="19"/>
      <c r="H80" s="17"/>
      <c r="I80" s="17"/>
      <c r="J80" s="17"/>
      <c r="K80" s="17"/>
      <c r="L80" s="19"/>
      <c r="M80" s="19"/>
      <c r="N80" s="19"/>
      <c r="O80" s="19"/>
      <c r="P80" s="19"/>
      <c r="Q80" s="19"/>
      <c r="R80" s="19"/>
      <c r="S80" s="19"/>
      <c r="T80" s="19"/>
      <c r="U80" s="19"/>
      <c r="V80" s="19"/>
      <c r="W80" s="19"/>
      <c r="X80" s="19"/>
      <c r="Y80" s="19"/>
      <c r="Z80" s="19"/>
      <c r="AA80" s="19"/>
      <c r="AB80" s="19"/>
      <c r="AC80" s="19"/>
      <c r="AD80" s="19"/>
      <c r="AE80" s="19"/>
      <c r="AF80" s="19"/>
      <c r="AG80" s="19"/>
      <c r="AH80" s="19"/>
      <c r="AI80" s="19"/>
      <c r="AJ80" s="19"/>
      <c r="AK80" s="19"/>
      <c r="AL80" s="19"/>
      <c r="AM80" s="19"/>
      <c r="AN80" s="19"/>
      <c r="AO80" s="15">
        <f t="shared" si="5"/>
        <v>0</v>
      </c>
      <c r="AP80" s="15">
        <f t="shared" si="3"/>
        <v>0</v>
      </c>
      <c r="AQ80" s="40"/>
      <c r="AR80" s="40">
        <f t="shared" si="4"/>
        <v>0</v>
      </c>
      <c r="AS80" s="27"/>
    </row>
    <row r="81" spans="1:45" ht="14.45" customHeight="1">
      <c r="A81" s="16"/>
      <c r="B81" s="17"/>
      <c r="C81" s="17"/>
      <c r="D81" s="17"/>
      <c r="E81" s="19"/>
      <c r="F81" s="19"/>
      <c r="G81" s="19"/>
      <c r="H81" s="17"/>
      <c r="I81" s="17"/>
      <c r="J81" s="17"/>
      <c r="K81" s="17"/>
      <c r="L81" s="19"/>
      <c r="M81" s="19"/>
      <c r="N81" s="19"/>
      <c r="O81" s="19"/>
      <c r="P81" s="19"/>
      <c r="Q81" s="19"/>
      <c r="R81" s="19"/>
      <c r="S81" s="19"/>
      <c r="T81" s="19"/>
      <c r="U81" s="19"/>
      <c r="V81" s="19"/>
      <c r="W81" s="19"/>
      <c r="X81" s="19"/>
      <c r="Y81" s="19"/>
      <c r="Z81" s="19"/>
      <c r="AA81" s="19"/>
      <c r="AB81" s="19"/>
      <c r="AC81" s="19"/>
      <c r="AD81" s="19"/>
      <c r="AE81" s="19"/>
      <c r="AF81" s="19"/>
      <c r="AG81" s="19"/>
      <c r="AH81" s="19"/>
      <c r="AI81" s="19"/>
      <c r="AJ81" s="19"/>
      <c r="AK81" s="19"/>
      <c r="AL81" s="19"/>
      <c r="AM81" s="19"/>
      <c r="AN81" s="19"/>
      <c r="AO81" s="15">
        <f t="shared" si="5"/>
        <v>0</v>
      </c>
      <c r="AP81" s="15">
        <f t="shared" si="3"/>
        <v>0</v>
      </c>
      <c r="AQ81" s="40"/>
      <c r="AR81" s="40">
        <f t="shared" si="4"/>
        <v>0</v>
      </c>
      <c r="AS81" s="27"/>
    </row>
    <row r="82" spans="1:45" ht="14.45" customHeight="1">
      <c r="A82" s="16"/>
      <c r="B82" s="17"/>
      <c r="C82" s="17"/>
      <c r="D82" s="17"/>
      <c r="E82" s="19"/>
      <c r="F82" s="19"/>
      <c r="G82" s="19"/>
      <c r="H82" s="17"/>
      <c r="I82" s="17"/>
      <c r="J82" s="17"/>
      <c r="K82" s="17"/>
      <c r="L82" s="19"/>
      <c r="M82" s="19"/>
      <c r="N82" s="19"/>
      <c r="O82" s="19"/>
      <c r="P82" s="19"/>
      <c r="Q82" s="19"/>
      <c r="R82" s="19"/>
      <c r="S82" s="19"/>
      <c r="T82" s="19"/>
      <c r="U82" s="19"/>
      <c r="V82" s="19"/>
      <c r="W82" s="19"/>
      <c r="X82" s="19"/>
      <c r="Y82" s="19"/>
      <c r="Z82" s="19"/>
      <c r="AA82" s="19"/>
      <c r="AB82" s="19"/>
      <c r="AC82" s="19"/>
      <c r="AD82" s="19"/>
      <c r="AE82" s="19"/>
      <c r="AF82" s="19"/>
      <c r="AG82" s="19"/>
      <c r="AH82" s="19"/>
      <c r="AI82" s="19"/>
      <c r="AJ82" s="19"/>
      <c r="AK82" s="19"/>
      <c r="AL82" s="19"/>
      <c r="AM82" s="19"/>
      <c r="AN82" s="19"/>
      <c r="AO82" s="15">
        <f t="shared" si="5"/>
        <v>0</v>
      </c>
      <c r="AP82" s="15">
        <f t="shared" si="3"/>
        <v>0</v>
      </c>
      <c r="AQ82" s="40"/>
      <c r="AR82" s="40">
        <f t="shared" si="4"/>
        <v>0</v>
      </c>
      <c r="AS82" s="27"/>
    </row>
    <row r="83" spans="1:45" ht="14.45" customHeight="1">
      <c r="A83" s="16"/>
      <c r="B83" s="17"/>
      <c r="C83" s="17"/>
      <c r="D83" s="17"/>
      <c r="E83" s="19"/>
      <c r="F83" s="19"/>
      <c r="G83" s="19"/>
      <c r="H83" s="17"/>
      <c r="I83" s="17"/>
      <c r="J83" s="17"/>
      <c r="K83" s="17"/>
      <c r="L83" s="19"/>
      <c r="M83" s="19"/>
      <c r="N83" s="19"/>
      <c r="O83" s="19"/>
      <c r="P83" s="19"/>
      <c r="Q83" s="19"/>
      <c r="R83" s="19"/>
      <c r="S83" s="19"/>
      <c r="T83" s="19"/>
      <c r="U83" s="19"/>
      <c r="V83" s="19"/>
      <c r="W83" s="19"/>
      <c r="X83" s="19"/>
      <c r="Y83" s="19"/>
      <c r="Z83" s="19"/>
      <c r="AA83" s="19"/>
      <c r="AB83" s="19"/>
      <c r="AC83" s="19"/>
      <c r="AD83" s="19"/>
      <c r="AE83" s="19"/>
      <c r="AF83" s="19"/>
      <c r="AG83" s="19"/>
      <c r="AH83" s="19"/>
      <c r="AI83" s="19"/>
      <c r="AJ83" s="19"/>
      <c r="AK83" s="19"/>
      <c r="AL83" s="19"/>
      <c r="AM83" s="19"/>
      <c r="AN83" s="19"/>
      <c r="AO83" s="15">
        <f t="shared" si="5"/>
        <v>0</v>
      </c>
      <c r="AP83" s="15">
        <f t="shared" si="3"/>
        <v>0</v>
      </c>
      <c r="AQ83" s="40"/>
      <c r="AR83" s="40">
        <f t="shared" si="4"/>
        <v>0</v>
      </c>
      <c r="AS83" s="27"/>
    </row>
    <row r="84" spans="1:45" ht="14.45" customHeight="1">
      <c r="A84" s="16"/>
      <c r="B84" s="17"/>
      <c r="C84" s="17"/>
      <c r="D84" s="17"/>
      <c r="E84" s="19"/>
      <c r="F84" s="19"/>
      <c r="G84" s="19"/>
      <c r="H84" s="17"/>
      <c r="I84" s="17"/>
      <c r="J84" s="17"/>
      <c r="K84" s="17"/>
      <c r="L84" s="19"/>
      <c r="M84" s="19"/>
      <c r="N84" s="19"/>
      <c r="O84" s="19"/>
      <c r="P84" s="19"/>
      <c r="Q84" s="19"/>
      <c r="R84" s="19"/>
      <c r="S84" s="19"/>
      <c r="T84" s="19"/>
      <c r="U84" s="19"/>
      <c r="V84" s="19"/>
      <c r="W84" s="19"/>
      <c r="X84" s="19"/>
      <c r="Y84" s="19"/>
      <c r="Z84" s="19"/>
      <c r="AA84" s="19"/>
      <c r="AB84" s="19"/>
      <c r="AC84" s="19"/>
      <c r="AD84" s="19"/>
      <c r="AE84" s="19"/>
      <c r="AF84" s="19"/>
      <c r="AG84" s="19"/>
      <c r="AH84" s="19"/>
      <c r="AI84" s="19"/>
      <c r="AJ84" s="19"/>
      <c r="AK84" s="19"/>
      <c r="AL84" s="19"/>
      <c r="AM84" s="19"/>
      <c r="AN84" s="19"/>
      <c r="AO84" s="15">
        <f t="shared" si="5"/>
        <v>0</v>
      </c>
      <c r="AP84" s="15">
        <f t="shared" si="3"/>
        <v>0</v>
      </c>
      <c r="AQ84" s="40"/>
      <c r="AR84" s="40">
        <f t="shared" si="4"/>
        <v>0</v>
      </c>
      <c r="AS84" s="27"/>
    </row>
    <row r="85" spans="1:45" ht="14.45" customHeight="1">
      <c r="A85" s="16"/>
      <c r="B85" s="17"/>
      <c r="C85" s="17"/>
      <c r="D85" s="17"/>
      <c r="E85" s="19"/>
      <c r="F85" s="19"/>
      <c r="G85" s="19"/>
      <c r="H85" s="17"/>
      <c r="I85" s="17"/>
      <c r="J85" s="17"/>
      <c r="K85" s="17"/>
      <c r="L85" s="19"/>
      <c r="M85" s="19"/>
      <c r="N85" s="19"/>
      <c r="O85" s="19"/>
      <c r="P85" s="19"/>
      <c r="Q85" s="19"/>
      <c r="R85" s="19"/>
      <c r="S85" s="19"/>
      <c r="T85" s="19"/>
      <c r="U85" s="19"/>
      <c r="V85" s="19"/>
      <c r="W85" s="19"/>
      <c r="X85" s="19"/>
      <c r="Y85" s="19"/>
      <c r="Z85" s="19"/>
      <c r="AA85" s="19"/>
      <c r="AB85" s="19"/>
      <c r="AC85" s="19"/>
      <c r="AD85" s="19"/>
      <c r="AE85" s="19"/>
      <c r="AF85" s="19"/>
      <c r="AG85" s="19"/>
      <c r="AH85" s="19"/>
      <c r="AI85" s="19"/>
      <c r="AJ85" s="19"/>
      <c r="AK85" s="19"/>
      <c r="AL85" s="19"/>
      <c r="AM85" s="19"/>
      <c r="AN85" s="19"/>
      <c r="AO85" s="15">
        <f t="shared" si="5"/>
        <v>0</v>
      </c>
      <c r="AP85" s="15">
        <f t="shared" si="3"/>
        <v>0</v>
      </c>
      <c r="AQ85" s="40"/>
      <c r="AR85" s="40">
        <f t="shared" si="4"/>
        <v>0</v>
      </c>
      <c r="AS85" s="27"/>
    </row>
    <row r="86" spans="1:45" ht="14.45" customHeight="1">
      <c r="A86" s="16"/>
      <c r="B86" s="17"/>
      <c r="C86" s="17"/>
      <c r="D86" s="17"/>
      <c r="E86" s="19"/>
      <c r="F86" s="19"/>
      <c r="G86" s="19"/>
      <c r="H86" s="17"/>
      <c r="I86" s="17"/>
      <c r="J86" s="17"/>
      <c r="K86" s="17"/>
      <c r="L86" s="19"/>
      <c r="M86" s="19"/>
      <c r="N86" s="19"/>
      <c r="O86" s="19"/>
      <c r="P86" s="19"/>
      <c r="Q86" s="19"/>
      <c r="R86" s="19"/>
      <c r="S86" s="19"/>
      <c r="T86" s="19"/>
      <c r="U86" s="19"/>
      <c r="V86" s="19"/>
      <c r="W86" s="19"/>
      <c r="X86" s="19"/>
      <c r="Y86" s="19"/>
      <c r="Z86" s="19"/>
      <c r="AA86" s="19"/>
      <c r="AB86" s="19"/>
      <c r="AC86" s="19"/>
      <c r="AD86" s="19"/>
      <c r="AE86" s="19"/>
      <c r="AF86" s="19"/>
      <c r="AG86" s="19"/>
      <c r="AH86" s="19"/>
      <c r="AI86" s="19"/>
      <c r="AJ86" s="19"/>
      <c r="AK86" s="19"/>
      <c r="AL86" s="19"/>
      <c r="AM86" s="19"/>
      <c r="AN86" s="19"/>
      <c r="AO86" s="15">
        <f t="shared" si="5"/>
        <v>0</v>
      </c>
      <c r="AP86" s="15">
        <f t="shared" si="3"/>
        <v>0</v>
      </c>
      <c r="AQ86" s="40"/>
      <c r="AR86" s="40">
        <f t="shared" si="4"/>
        <v>0</v>
      </c>
      <c r="AS86" s="27"/>
    </row>
    <row r="87" spans="1:45" ht="14.45" customHeight="1">
      <c r="A87" s="16"/>
      <c r="B87" s="17"/>
      <c r="C87" s="17"/>
      <c r="D87" s="17"/>
      <c r="E87" s="19"/>
      <c r="F87" s="19"/>
      <c r="G87" s="19"/>
      <c r="H87" s="17"/>
      <c r="I87" s="17"/>
      <c r="J87" s="17"/>
      <c r="K87" s="17"/>
      <c r="L87" s="19"/>
      <c r="M87" s="19"/>
      <c r="N87" s="19"/>
      <c r="O87" s="19"/>
      <c r="P87" s="19"/>
      <c r="Q87" s="19"/>
      <c r="R87" s="19"/>
      <c r="S87" s="19"/>
      <c r="T87" s="19"/>
      <c r="U87" s="19"/>
      <c r="V87" s="19"/>
      <c r="W87" s="19"/>
      <c r="X87" s="19"/>
      <c r="Y87" s="19"/>
      <c r="Z87" s="19"/>
      <c r="AA87" s="19"/>
      <c r="AB87" s="19"/>
      <c r="AC87" s="19"/>
      <c r="AD87" s="19"/>
      <c r="AE87" s="19"/>
      <c r="AF87" s="19"/>
      <c r="AG87" s="19"/>
      <c r="AH87" s="19"/>
      <c r="AI87" s="19"/>
      <c r="AJ87" s="19"/>
      <c r="AK87" s="19"/>
      <c r="AL87" s="19"/>
      <c r="AM87" s="19"/>
      <c r="AN87" s="19"/>
      <c r="AO87" s="15">
        <f t="shared" si="5"/>
        <v>0</v>
      </c>
      <c r="AP87" s="15">
        <f t="shared" si="3"/>
        <v>0</v>
      </c>
      <c r="AQ87" s="40"/>
      <c r="AR87" s="40">
        <f t="shared" si="4"/>
        <v>0</v>
      </c>
      <c r="AS87" s="27"/>
    </row>
    <row r="88" spans="1:45" ht="14.45" customHeight="1">
      <c r="A88" s="16"/>
      <c r="B88" s="17"/>
      <c r="C88" s="17"/>
      <c r="D88" s="17"/>
      <c r="E88" s="19"/>
      <c r="F88" s="19"/>
      <c r="G88" s="19"/>
      <c r="H88" s="17"/>
      <c r="I88" s="17"/>
      <c r="J88" s="17"/>
      <c r="K88" s="17"/>
      <c r="L88" s="19"/>
      <c r="M88" s="19"/>
      <c r="N88" s="19"/>
      <c r="O88" s="19"/>
      <c r="P88" s="19"/>
      <c r="Q88" s="19"/>
      <c r="R88" s="19"/>
      <c r="S88" s="19"/>
      <c r="T88" s="19"/>
      <c r="U88" s="19"/>
      <c r="V88" s="19"/>
      <c r="W88" s="19"/>
      <c r="X88" s="19"/>
      <c r="Y88" s="19"/>
      <c r="Z88" s="19"/>
      <c r="AA88" s="19"/>
      <c r="AB88" s="19"/>
      <c r="AC88" s="19"/>
      <c r="AD88" s="19"/>
      <c r="AE88" s="19"/>
      <c r="AF88" s="19"/>
      <c r="AG88" s="19"/>
      <c r="AH88" s="19"/>
      <c r="AI88" s="19"/>
      <c r="AJ88" s="19"/>
      <c r="AK88" s="19"/>
      <c r="AL88" s="19"/>
      <c r="AM88" s="19"/>
      <c r="AN88" s="19"/>
      <c r="AO88" s="15">
        <f t="shared" si="5"/>
        <v>0</v>
      </c>
      <c r="AP88" s="15">
        <f t="shared" si="3"/>
        <v>0</v>
      </c>
      <c r="AQ88" s="40"/>
      <c r="AR88" s="40">
        <f t="shared" si="4"/>
        <v>0</v>
      </c>
      <c r="AS88" s="27"/>
    </row>
    <row r="89" spans="1:45" ht="14.45" customHeight="1">
      <c r="A89" s="16"/>
      <c r="B89" s="17"/>
      <c r="C89" s="17"/>
      <c r="D89" s="17"/>
      <c r="E89" s="19"/>
      <c r="F89" s="19"/>
      <c r="G89" s="19"/>
      <c r="H89" s="17"/>
      <c r="I89" s="17"/>
      <c r="J89" s="17"/>
      <c r="K89" s="17"/>
      <c r="L89" s="19"/>
      <c r="M89" s="19"/>
      <c r="N89" s="19"/>
      <c r="O89" s="19"/>
      <c r="P89" s="19"/>
      <c r="Q89" s="19"/>
      <c r="R89" s="19"/>
      <c r="S89" s="19"/>
      <c r="T89" s="19"/>
      <c r="U89" s="19"/>
      <c r="V89" s="19"/>
      <c r="W89" s="19"/>
      <c r="X89" s="19"/>
      <c r="Y89" s="19"/>
      <c r="Z89" s="19"/>
      <c r="AA89" s="19"/>
      <c r="AB89" s="19"/>
      <c r="AC89" s="19"/>
      <c r="AD89" s="19"/>
      <c r="AE89" s="19"/>
      <c r="AF89" s="19"/>
      <c r="AG89" s="19"/>
      <c r="AH89" s="19"/>
      <c r="AI89" s="19"/>
      <c r="AJ89" s="19"/>
      <c r="AK89" s="19"/>
      <c r="AL89" s="19"/>
      <c r="AM89" s="19"/>
      <c r="AN89" s="19"/>
      <c r="AO89" s="15">
        <f t="shared" si="5"/>
        <v>0</v>
      </c>
      <c r="AP89" s="15">
        <f t="shared" si="3"/>
        <v>0</v>
      </c>
      <c r="AQ89" s="40"/>
      <c r="AR89" s="40">
        <f t="shared" si="4"/>
        <v>0</v>
      </c>
      <c r="AS89" s="27"/>
    </row>
    <row r="90" spans="1:45" ht="14.45" customHeight="1">
      <c r="A90" s="16"/>
      <c r="B90" s="17"/>
      <c r="C90" s="17"/>
      <c r="D90" s="17"/>
      <c r="E90" s="19"/>
      <c r="F90" s="19"/>
      <c r="G90" s="19"/>
      <c r="H90" s="17"/>
      <c r="I90" s="17"/>
      <c r="J90" s="17"/>
      <c r="K90" s="17"/>
      <c r="L90" s="19"/>
      <c r="M90" s="19"/>
      <c r="N90" s="19"/>
      <c r="O90" s="19"/>
      <c r="P90" s="19"/>
      <c r="Q90" s="19"/>
      <c r="R90" s="19"/>
      <c r="S90" s="19"/>
      <c r="T90" s="19"/>
      <c r="U90" s="19"/>
      <c r="V90" s="19"/>
      <c r="W90" s="19"/>
      <c r="X90" s="19"/>
      <c r="Y90" s="19"/>
      <c r="Z90" s="19"/>
      <c r="AA90" s="19"/>
      <c r="AB90" s="19"/>
      <c r="AC90" s="19"/>
      <c r="AD90" s="19"/>
      <c r="AE90" s="19"/>
      <c r="AF90" s="19"/>
      <c r="AG90" s="19"/>
      <c r="AH90" s="19"/>
      <c r="AI90" s="19"/>
      <c r="AJ90" s="19"/>
      <c r="AK90" s="19"/>
      <c r="AL90" s="19"/>
      <c r="AM90" s="19"/>
      <c r="AN90" s="19"/>
      <c r="AO90" s="15">
        <f t="shared" si="5"/>
        <v>0</v>
      </c>
      <c r="AP90" s="15">
        <f t="shared" si="3"/>
        <v>0</v>
      </c>
      <c r="AQ90" s="40"/>
      <c r="AR90" s="40">
        <f t="shared" si="4"/>
        <v>0</v>
      </c>
      <c r="AS90" s="27"/>
    </row>
    <row r="91" spans="1:45" ht="14.45" customHeight="1">
      <c r="A91" s="16"/>
      <c r="B91" s="17"/>
      <c r="C91" s="17"/>
      <c r="D91" s="17"/>
      <c r="E91" s="19"/>
      <c r="F91" s="19"/>
      <c r="G91" s="19"/>
      <c r="H91" s="17"/>
      <c r="I91" s="17"/>
      <c r="J91" s="17"/>
      <c r="K91" s="17"/>
      <c r="L91" s="19"/>
      <c r="M91" s="19"/>
      <c r="N91" s="19"/>
      <c r="O91" s="19"/>
      <c r="P91" s="19"/>
      <c r="Q91" s="19"/>
      <c r="R91" s="19"/>
      <c r="S91" s="19"/>
      <c r="T91" s="19"/>
      <c r="U91" s="19"/>
      <c r="V91" s="19"/>
      <c r="W91" s="19"/>
      <c r="X91" s="19"/>
      <c r="Y91" s="19"/>
      <c r="Z91" s="19"/>
      <c r="AA91" s="19"/>
      <c r="AB91" s="19"/>
      <c r="AC91" s="19"/>
      <c r="AD91" s="19"/>
      <c r="AE91" s="19"/>
      <c r="AF91" s="19"/>
      <c r="AG91" s="19"/>
      <c r="AH91" s="19"/>
      <c r="AI91" s="19"/>
      <c r="AJ91" s="19"/>
      <c r="AK91" s="19"/>
      <c r="AL91" s="19"/>
      <c r="AM91" s="19"/>
      <c r="AN91" s="19"/>
      <c r="AO91" s="15">
        <f t="shared" si="5"/>
        <v>0</v>
      </c>
      <c r="AP91" s="15">
        <f t="shared" si="3"/>
        <v>0</v>
      </c>
      <c r="AQ91" s="40"/>
      <c r="AR91" s="40">
        <f t="shared" si="4"/>
        <v>0</v>
      </c>
      <c r="AS91" s="27"/>
    </row>
    <row r="92" spans="1:45" ht="14.45" customHeight="1">
      <c r="A92" s="16"/>
      <c r="B92" s="17"/>
      <c r="C92" s="17"/>
      <c r="D92" s="17"/>
      <c r="E92" s="19"/>
      <c r="F92" s="19"/>
      <c r="G92" s="19"/>
      <c r="H92" s="17"/>
      <c r="I92" s="17"/>
      <c r="J92" s="17"/>
      <c r="K92" s="17"/>
      <c r="L92" s="19"/>
      <c r="M92" s="19"/>
      <c r="N92" s="19"/>
      <c r="O92" s="19"/>
      <c r="P92" s="19"/>
      <c r="Q92" s="19"/>
      <c r="R92" s="19"/>
      <c r="S92" s="19"/>
      <c r="T92" s="19"/>
      <c r="U92" s="19"/>
      <c r="V92" s="19"/>
      <c r="W92" s="19"/>
      <c r="X92" s="19"/>
      <c r="Y92" s="19"/>
      <c r="Z92" s="19"/>
      <c r="AA92" s="19"/>
      <c r="AB92" s="19"/>
      <c r="AC92" s="19"/>
      <c r="AD92" s="19"/>
      <c r="AE92" s="19"/>
      <c r="AF92" s="19"/>
      <c r="AG92" s="19"/>
      <c r="AH92" s="19"/>
      <c r="AI92" s="19"/>
      <c r="AJ92" s="19"/>
      <c r="AK92" s="19"/>
      <c r="AL92" s="19"/>
      <c r="AM92" s="19"/>
      <c r="AN92" s="19"/>
      <c r="AO92" s="15">
        <f t="shared" si="5"/>
        <v>0</v>
      </c>
      <c r="AP92" s="15">
        <f t="shared" si="3"/>
        <v>0</v>
      </c>
      <c r="AQ92" s="40"/>
      <c r="AR92" s="40">
        <f t="shared" si="4"/>
        <v>0</v>
      </c>
      <c r="AS92" s="27"/>
    </row>
    <row r="93" spans="1:45" ht="14.45" customHeight="1">
      <c r="A93" s="16"/>
      <c r="B93" s="17"/>
      <c r="C93" s="17"/>
      <c r="D93" s="17"/>
      <c r="E93" s="19"/>
      <c r="F93" s="19"/>
      <c r="G93" s="19"/>
      <c r="H93" s="17"/>
      <c r="I93" s="17"/>
      <c r="J93" s="17"/>
      <c r="K93" s="17"/>
      <c r="L93" s="19"/>
      <c r="M93" s="19"/>
      <c r="N93" s="19"/>
      <c r="O93" s="19"/>
      <c r="P93" s="19"/>
      <c r="Q93" s="19"/>
      <c r="R93" s="19"/>
      <c r="S93" s="19"/>
      <c r="T93" s="19"/>
      <c r="U93" s="19"/>
      <c r="V93" s="19"/>
      <c r="W93" s="19"/>
      <c r="X93" s="19"/>
      <c r="Y93" s="19"/>
      <c r="Z93" s="19"/>
      <c r="AA93" s="19"/>
      <c r="AB93" s="19"/>
      <c r="AC93" s="19"/>
      <c r="AD93" s="19"/>
      <c r="AE93" s="19"/>
      <c r="AF93" s="19"/>
      <c r="AG93" s="19"/>
      <c r="AH93" s="19"/>
      <c r="AI93" s="19"/>
      <c r="AJ93" s="19"/>
      <c r="AK93" s="19"/>
      <c r="AL93" s="19"/>
      <c r="AM93" s="19"/>
      <c r="AN93" s="19"/>
      <c r="AO93" s="15">
        <f t="shared" si="5"/>
        <v>0</v>
      </c>
      <c r="AP93" s="15">
        <f t="shared" si="3"/>
        <v>0</v>
      </c>
      <c r="AQ93" s="40"/>
      <c r="AR93" s="40">
        <f t="shared" si="4"/>
        <v>0</v>
      </c>
      <c r="AS93" s="27"/>
    </row>
    <row r="94" spans="1:45" ht="14.45" customHeight="1">
      <c r="A94" s="16"/>
      <c r="B94" s="17"/>
      <c r="C94" s="17"/>
      <c r="D94" s="17"/>
      <c r="E94" s="19"/>
      <c r="F94" s="19"/>
      <c r="G94" s="19"/>
      <c r="H94" s="17"/>
      <c r="I94" s="17"/>
      <c r="J94" s="17"/>
      <c r="K94" s="17"/>
      <c r="L94" s="19"/>
      <c r="M94" s="19"/>
      <c r="N94" s="19"/>
      <c r="O94" s="19"/>
      <c r="P94" s="19"/>
      <c r="Q94" s="19"/>
      <c r="R94" s="19"/>
      <c r="S94" s="19"/>
      <c r="T94" s="19"/>
      <c r="U94" s="19"/>
      <c r="V94" s="19"/>
      <c r="W94" s="19"/>
      <c r="X94" s="19"/>
      <c r="Y94" s="19"/>
      <c r="Z94" s="19"/>
      <c r="AA94" s="19"/>
      <c r="AB94" s="19"/>
      <c r="AC94" s="19"/>
      <c r="AD94" s="19"/>
      <c r="AE94" s="19"/>
      <c r="AF94" s="19"/>
      <c r="AG94" s="19"/>
      <c r="AH94" s="19"/>
      <c r="AI94" s="19"/>
      <c r="AJ94" s="19"/>
      <c r="AK94" s="19"/>
      <c r="AL94" s="19"/>
      <c r="AM94" s="19"/>
      <c r="AN94" s="19"/>
      <c r="AO94" s="15">
        <f t="shared" si="5"/>
        <v>0</v>
      </c>
      <c r="AP94" s="15">
        <f t="shared" si="3"/>
        <v>0</v>
      </c>
      <c r="AQ94" s="40"/>
      <c r="AR94" s="40">
        <f t="shared" si="4"/>
        <v>0</v>
      </c>
      <c r="AS94" s="27"/>
    </row>
    <row r="95" spans="1:45" ht="14.45" customHeight="1">
      <c r="A95" s="16"/>
      <c r="B95" s="17"/>
      <c r="C95" s="17"/>
      <c r="D95" s="17"/>
      <c r="E95" s="19"/>
      <c r="F95" s="19"/>
      <c r="G95" s="19"/>
      <c r="H95" s="17"/>
      <c r="I95" s="17"/>
      <c r="J95" s="17"/>
      <c r="K95" s="17"/>
      <c r="L95" s="19"/>
      <c r="M95" s="19"/>
      <c r="N95" s="19"/>
      <c r="O95" s="19"/>
      <c r="P95" s="19"/>
      <c r="Q95" s="19"/>
      <c r="R95" s="19"/>
      <c r="S95" s="19"/>
      <c r="T95" s="19"/>
      <c r="U95" s="19"/>
      <c r="V95" s="19"/>
      <c r="W95" s="19"/>
      <c r="X95" s="19"/>
      <c r="Y95" s="19"/>
      <c r="Z95" s="19"/>
      <c r="AA95" s="19"/>
      <c r="AB95" s="19"/>
      <c r="AC95" s="19"/>
      <c r="AD95" s="19"/>
      <c r="AE95" s="19"/>
      <c r="AF95" s="19"/>
      <c r="AG95" s="19"/>
      <c r="AH95" s="19"/>
      <c r="AI95" s="19"/>
      <c r="AJ95" s="19"/>
      <c r="AK95" s="19"/>
      <c r="AL95" s="19"/>
      <c r="AM95" s="19"/>
      <c r="AN95" s="19"/>
      <c r="AO95" s="15">
        <f t="shared" si="5"/>
        <v>0</v>
      </c>
      <c r="AP95" s="15">
        <f t="shared" si="3"/>
        <v>0</v>
      </c>
      <c r="AQ95" s="40"/>
      <c r="AR95" s="40">
        <f t="shared" si="4"/>
        <v>0</v>
      </c>
      <c r="AS95" s="27"/>
    </row>
    <row r="96" spans="1:45" ht="14.45" customHeight="1">
      <c r="A96" s="16"/>
      <c r="B96" s="17"/>
      <c r="C96" s="17"/>
      <c r="D96" s="17"/>
      <c r="E96" s="19"/>
      <c r="F96" s="19"/>
      <c r="G96" s="19"/>
      <c r="H96" s="17"/>
      <c r="I96" s="17"/>
      <c r="J96" s="17"/>
      <c r="K96" s="17"/>
      <c r="L96" s="19"/>
      <c r="M96" s="19"/>
      <c r="N96" s="19"/>
      <c r="O96" s="19"/>
      <c r="P96" s="19"/>
      <c r="Q96" s="19"/>
      <c r="R96" s="19"/>
      <c r="S96" s="19"/>
      <c r="T96" s="19"/>
      <c r="U96" s="19"/>
      <c r="V96" s="19"/>
      <c r="W96" s="19"/>
      <c r="X96" s="19"/>
      <c r="Y96" s="19"/>
      <c r="Z96" s="19"/>
      <c r="AA96" s="19"/>
      <c r="AB96" s="19"/>
      <c r="AC96" s="19"/>
      <c r="AD96" s="19"/>
      <c r="AE96" s="19"/>
      <c r="AF96" s="19"/>
      <c r="AG96" s="19"/>
      <c r="AH96" s="19"/>
      <c r="AI96" s="19"/>
      <c r="AJ96" s="19"/>
      <c r="AK96" s="19"/>
      <c r="AL96" s="19"/>
      <c r="AM96" s="19"/>
      <c r="AN96" s="19"/>
      <c r="AO96" s="15">
        <f t="shared" si="5"/>
        <v>0</v>
      </c>
      <c r="AP96" s="15">
        <f t="shared" si="3"/>
        <v>0</v>
      </c>
      <c r="AQ96" s="40"/>
      <c r="AR96" s="40">
        <f t="shared" si="4"/>
        <v>0</v>
      </c>
      <c r="AS96" s="27"/>
    </row>
    <row r="97" spans="1:46" ht="14.45" customHeight="1">
      <c r="A97" s="16"/>
      <c r="B97" s="17"/>
      <c r="C97" s="17"/>
      <c r="D97" s="17"/>
      <c r="E97" s="19"/>
      <c r="F97" s="19"/>
      <c r="G97" s="19"/>
      <c r="H97" s="17"/>
      <c r="I97" s="17"/>
      <c r="J97" s="17"/>
      <c r="K97" s="17"/>
      <c r="L97" s="19"/>
      <c r="M97" s="19"/>
      <c r="N97" s="19"/>
      <c r="O97" s="19"/>
      <c r="P97" s="19"/>
      <c r="Q97" s="19"/>
      <c r="R97" s="19"/>
      <c r="S97" s="19"/>
      <c r="T97" s="19"/>
      <c r="U97" s="19"/>
      <c r="V97" s="19"/>
      <c r="W97" s="19"/>
      <c r="X97" s="19"/>
      <c r="Y97" s="19"/>
      <c r="Z97" s="19"/>
      <c r="AA97" s="19"/>
      <c r="AB97" s="19"/>
      <c r="AC97" s="19"/>
      <c r="AD97" s="19"/>
      <c r="AE97" s="19"/>
      <c r="AF97" s="19"/>
      <c r="AG97" s="19"/>
      <c r="AH97" s="19"/>
      <c r="AI97" s="19"/>
      <c r="AJ97" s="19"/>
      <c r="AK97" s="19"/>
      <c r="AL97" s="19"/>
      <c r="AM97" s="19"/>
      <c r="AN97" s="19"/>
      <c r="AO97" s="15">
        <f t="shared" si="5"/>
        <v>0</v>
      </c>
      <c r="AP97" s="15">
        <f t="shared" si="3"/>
        <v>0</v>
      </c>
      <c r="AQ97" s="40"/>
      <c r="AR97" s="40">
        <f t="shared" si="4"/>
        <v>0</v>
      </c>
      <c r="AS97" s="27"/>
    </row>
    <row r="98" spans="1:46" ht="14.45" customHeight="1">
      <c r="A98" s="16"/>
      <c r="B98" s="17"/>
      <c r="C98" s="17"/>
      <c r="D98" s="17"/>
      <c r="E98" s="19"/>
      <c r="F98" s="19"/>
      <c r="G98" s="19"/>
      <c r="H98" s="17"/>
      <c r="I98" s="17"/>
      <c r="J98" s="17"/>
      <c r="K98" s="17"/>
      <c r="L98" s="19"/>
      <c r="M98" s="19"/>
      <c r="N98" s="19"/>
      <c r="O98" s="19"/>
      <c r="P98" s="19"/>
      <c r="Q98" s="19"/>
      <c r="R98" s="19"/>
      <c r="S98" s="19"/>
      <c r="T98" s="19"/>
      <c r="U98" s="19"/>
      <c r="V98" s="19"/>
      <c r="W98" s="19"/>
      <c r="X98" s="19"/>
      <c r="Y98" s="19"/>
      <c r="Z98" s="19"/>
      <c r="AA98" s="19"/>
      <c r="AB98" s="19"/>
      <c r="AC98" s="19"/>
      <c r="AD98" s="19"/>
      <c r="AE98" s="19"/>
      <c r="AF98" s="19"/>
      <c r="AG98" s="19"/>
      <c r="AH98" s="19"/>
      <c r="AI98" s="19"/>
      <c r="AJ98" s="19"/>
      <c r="AK98" s="19"/>
      <c r="AL98" s="19"/>
      <c r="AM98" s="19"/>
      <c r="AN98" s="19"/>
      <c r="AO98" s="15">
        <f t="shared" si="5"/>
        <v>0</v>
      </c>
      <c r="AP98" s="15">
        <f t="shared" si="3"/>
        <v>0</v>
      </c>
      <c r="AQ98" s="40"/>
      <c r="AR98" s="40">
        <f t="shared" si="4"/>
        <v>0</v>
      </c>
      <c r="AS98" s="27"/>
    </row>
    <row r="99" spans="1:46" ht="14.45" customHeight="1">
      <c r="A99" s="16"/>
      <c r="B99" s="17"/>
      <c r="C99" s="17"/>
      <c r="D99" s="17"/>
      <c r="E99" s="19"/>
      <c r="F99" s="19"/>
      <c r="G99" s="19"/>
      <c r="H99" s="17"/>
      <c r="I99" s="17"/>
      <c r="J99" s="17"/>
      <c r="K99" s="17"/>
      <c r="L99" s="19"/>
      <c r="M99" s="19"/>
      <c r="N99" s="19"/>
      <c r="O99" s="19"/>
      <c r="P99" s="19"/>
      <c r="Q99" s="19"/>
      <c r="R99" s="19"/>
      <c r="S99" s="19"/>
      <c r="T99" s="19"/>
      <c r="U99" s="19"/>
      <c r="V99" s="19"/>
      <c r="W99" s="19"/>
      <c r="X99" s="19"/>
      <c r="Y99" s="19"/>
      <c r="Z99" s="19"/>
      <c r="AA99" s="19"/>
      <c r="AB99" s="19"/>
      <c r="AC99" s="19"/>
      <c r="AD99" s="19"/>
      <c r="AE99" s="19"/>
      <c r="AF99" s="19"/>
      <c r="AG99" s="19"/>
      <c r="AH99" s="19"/>
      <c r="AI99" s="19"/>
      <c r="AJ99" s="19"/>
      <c r="AK99" s="19"/>
      <c r="AL99" s="19"/>
      <c r="AM99" s="19"/>
      <c r="AN99" s="19"/>
      <c r="AO99" s="15">
        <f t="shared" si="5"/>
        <v>0</v>
      </c>
      <c r="AP99" s="15">
        <f t="shared" si="3"/>
        <v>0</v>
      </c>
      <c r="AQ99" s="40"/>
      <c r="AR99" s="40">
        <f t="shared" si="4"/>
        <v>0</v>
      </c>
      <c r="AS99" s="27"/>
    </row>
    <row r="100" spans="1:46" ht="14.45" customHeight="1">
      <c r="A100" s="16"/>
      <c r="B100" s="17"/>
      <c r="C100" s="17"/>
      <c r="D100" s="17"/>
      <c r="E100" s="19"/>
      <c r="F100" s="19"/>
      <c r="G100" s="19"/>
      <c r="H100" s="17"/>
      <c r="I100" s="17"/>
      <c r="J100" s="17"/>
      <c r="K100" s="17"/>
      <c r="L100" s="19"/>
      <c r="M100" s="19"/>
      <c r="N100" s="19"/>
      <c r="O100" s="19"/>
      <c r="P100" s="19"/>
      <c r="Q100" s="19"/>
      <c r="R100" s="19"/>
      <c r="S100" s="19"/>
      <c r="T100" s="19"/>
      <c r="U100" s="19"/>
      <c r="V100" s="19"/>
      <c r="W100" s="19"/>
      <c r="X100" s="19"/>
      <c r="Y100" s="19"/>
      <c r="Z100" s="19"/>
      <c r="AA100" s="19"/>
      <c r="AB100" s="19"/>
      <c r="AC100" s="19"/>
      <c r="AD100" s="19"/>
      <c r="AE100" s="19"/>
      <c r="AF100" s="19"/>
      <c r="AG100" s="19"/>
      <c r="AH100" s="19"/>
      <c r="AI100" s="19"/>
      <c r="AJ100" s="19"/>
      <c r="AK100" s="19"/>
      <c r="AL100" s="19"/>
      <c r="AM100" s="19"/>
      <c r="AN100" s="19"/>
      <c r="AO100" s="15">
        <f t="shared" si="5"/>
        <v>0</v>
      </c>
      <c r="AP100" s="15">
        <f t="shared" si="3"/>
        <v>0</v>
      </c>
      <c r="AQ100" s="40"/>
      <c r="AR100" s="40">
        <f t="shared" si="4"/>
        <v>0</v>
      </c>
      <c r="AS100" s="27"/>
    </row>
    <row r="101" spans="1:46" ht="14.45" customHeight="1">
      <c r="A101" s="16"/>
      <c r="B101" s="17"/>
      <c r="C101" s="17"/>
      <c r="D101" s="17"/>
      <c r="E101" s="19"/>
      <c r="F101" s="19"/>
      <c r="G101" s="19"/>
      <c r="H101" s="17"/>
      <c r="I101" s="17"/>
      <c r="J101" s="17"/>
      <c r="K101" s="17"/>
      <c r="L101" s="19"/>
      <c r="M101" s="19"/>
      <c r="N101" s="19"/>
      <c r="O101" s="19"/>
      <c r="P101" s="19"/>
      <c r="Q101" s="19"/>
      <c r="R101" s="19"/>
      <c r="S101" s="19"/>
      <c r="T101" s="19"/>
      <c r="U101" s="19"/>
      <c r="V101" s="19"/>
      <c r="W101" s="19"/>
      <c r="X101" s="19"/>
      <c r="Y101" s="19"/>
      <c r="Z101" s="19"/>
      <c r="AA101" s="19"/>
      <c r="AB101" s="19"/>
      <c r="AC101" s="19"/>
      <c r="AD101" s="19"/>
      <c r="AE101" s="19"/>
      <c r="AF101" s="19"/>
      <c r="AG101" s="19"/>
      <c r="AH101" s="19"/>
      <c r="AI101" s="19"/>
      <c r="AJ101" s="19"/>
      <c r="AK101" s="19"/>
      <c r="AL101" s="19"/>
      <c r="AM101" s="19"/>
      <c r="AN101" s="19"/>
      <c r="AO101" s="15">
        <f t="shared" si="5"/>
        <v>0</v>
      </c>
      <c r="AP101" s="15">
        <f t="shared" si="3"/>
        <v>0</v>
      </c>
      <c r="AQ101" s="40"/>
      <c r="AR101" s="40">
        <f t="shared" si="4"/>
        <v>0</v>
      </c>
      <c r="AS101" s="27"/>
    </row>
    <row r="102" spans="1:46" ht="14.45" customHeight="1">
      <c r="A102" s="14" t="s">
        <v>94</v>
      </c>
      <c r="B102" s="18">
        <f>SUM(B2:B101)</f>
        <v>30</v>
      </c>
      <c r="C102" s="18">
        <f t="shared" ref="C102:G102" si="6">SUM(C2:C101)</f>
        <v>31</v>
      </c>
      <c r="D102" s="18">
        <f t="shared" si="6"/>
        <v>48</v>
      </c>
      <c r="E102" s="18">
        <f t="shared" si="6"/>
        <v>48</v>
      </c>
      <c r="F102" s="18">
        <f t="shared" si="6"/>
        <v>41</v>
      </c>
      <c r="G102" s="18">
        <f t="shared" si="6"/>
        <v>45</v>
      </c>
      <c r="H102" s="18">
        <f>SUM(H2:H101)</f>
        <v>56</v>
      </c>
      <c r="I102" s="18">
        <f t="shared" ref="I102:AN102" si="7">SUM(I2:I101)</f>
        <v>39</v>
      </c>
      <c r="J102" s="18">
        <f t="shared" si="7"/>
        <v>56</v>
      </c>
      <c r="K102" s="18">
        <f t="shared" si="7"/>
        <v>39</v>
      </c>
      <c r="L102" s="18">
        <f t="shared" si="7"/>
        <v>0</v>
      </c>
      <c r="M102" s="18">
        <f t="shared" si="7"/>
        <v>0</v>
      </c>
      <c r="N102" s="18">
        <f t="shared" si="7"/>
        <v>0</v>
      </c>
      <c r="O102" s="18">
        <f t="shared" si="7"/>
        <v>0</v>
      </c>
      <c r="P102" s="18">
        <f t="shared" si="7"/>
        <v>0</v>
      </c>
      <c r="Q102" s="18">
        <f t="shared" si="7"/>
        <v>0</v>
      </c>
      <c r="R102" s="18">
        <f t="shared" si="7"/>
        <v>0</v>
      </c>
      <c r="S102" s="18">
        <f t="shared" si="7"/>
        <v>0</v>
      </c>
      <c r="T102" s="18">
        <f t="shared" si="7"/>
        <v>0</v>
      </c>
      <c r="U102" s="18">
        <f t="shared" si="7"/>
        <v>0</v>
      </c>
      <c r="V102" s="18">
        <f t="shared" si="7"/>
        <v>0</v>
      </c>
      <c r="W102" s="18">
        <f t="shared" si="7"/>
        <v>0</v>
      </c>
      <c r="X102" s="18">
        <f t="shared" si="7"/>
        <v>0</v>
      </c>
      <c r="Y102" s="18">
        <f t="shared" si="7"/>
        <v>0</v>
      </c>
      <c r="Z102" s="18">
        <f t="shared" si="7"/>
        <v>0</v>
      </c>
      <c r="AA102" s="18">
        <f t="shared" si="7"/>
        <v>0</v>
      </c>
      <c r="AB102" s="18">
        <f t="shared" si="7"/>
        <v>0</v>
      </c>
      <c r="AC102" s="18">
        <f t="shared" si="7"/>
        <v>0</v>
      </c>
      <c r="AD102" s="18">
        <f t="shared" si="7"/>
        <v>0</v>
      </c>
      <c r="AE102" s="18">
        <f t="shared" si="7"/>
        <v>0</v>
      </c>
      <c r="AF102" s="18">
        <f t="shared" si="7"/>
        <v>0</v>
      </c>
      <c r="AG102" s="18">
        <f t="shared" si="7"/>
        <v>0</v>
      </c>
      <c r="AH102" s="18">
        <f t="shared" si="7"/>
        <v>0</v>
      </c>
      <c r="AI102" s="18">
        <f t="shared" si="7"/>
        <v>0</v>
      </c>
      <c r="AJ102" s="18">
        <f t="shared" si="7"/>
        <v>0</v>
      </c>
      <c r="AK102" s="18">
        <f t="shared" si="7"/>
        <v>0</v>
      </c>
      <c r="AL102" s="18">
        <f t="shared" si="7"/>
        <v>0</v>
      </c>
      <c r="AM102" s="18">
        <f t="shared" si="7"/>
        <v>0</v>
      </c>
      <c r="AN102" s="18">
        <f t="shared" si="7"/>
        <v>0</v>
      </c>
      <c r="AO102" s="15">
        <f t="shared" si="5"/>
        <v>190</v>
      </c>
      <c r="AP102" s="15">
        <f t="shared" si="3"/>
        <v>433</v>
      </c>
      <c r="AQ102" s="41">
        <f>SUM(AQ2:AQ101)</f>
        <v>66833.289565355968</v>
      </c>
      <c r="AR102" s="41">
        <f>SUM(AR2:AR101)</f>
        <v>100</v>
      </c>
      <c r="AS102" s="27"/>
    </row>
    <row r="103" spans="1:46" ht="14.45" customHeight="1">
      <c r="A103" s="50" t="s">
        <v>95</v>
      </c>
      <c r="B103" s="50" t="s">
        <v>93</v>
      </c>
      <c r="C103" s="50" t="s">
        <v>93</v>
      </c>
      <c r="D103" s="50" t="s">
        <v>93</v>
      </c>
      <c r="E103" s="50" t="s">
        <v>93</v>
      </c>
      <c r="F103" s="50" t="s">
        <v>93</v>
      </c>
      <c r="G103" s="50" t="s">
        <v>93</v>
      </c>
      <c r="H103" s="50" t="s">
        <v>93</v>
      </c>
      <c r="I103" s="50" t="s">
        <v>93</v>
      </c>
      <c r="J103" s="50" t="s">
        <v>93</v>
      </c>
      <c r="K103" s="50" t="s">
        <v>93</v>
      </c>
      <c r="L103" s="50"/>
      <c r="M103" s="50"/>
      <c r="N103" s="50"/>
      <c r="O103" s="50"/>
      <c r="P103" s="50"/>
      <c r="Q103" s="50"/>
      <c r="R103" s="50"/>
      <c r="S103" s="50"/>
      <c r="T103" s="50"/>
      <c r="U103" s="50"/>
      <c r="V103" s="50"/>
      <c r="W103" s="50"/>
      <c r="X103" s="50"/>
      <c r="Y103" s="50"/>
      <c r="Z103" s="50"/>
      <c r="AA103" s="50"/>
      <c r="AB103" s="50"/>
      <c r="AC103" s="50"/>
      <c r="AD103" s="50"/>
      <c r="AE103" s="50"/>
      <c r="AF103" s="50"/>
      <c r="AG103" s="50"/>
      <c r="AH103" s="50"/>
      <c r="AI103" s="50"/>
      <c r="AJ103" s="50"/>
      <c r="AK103" s="50"/>
      <c r="AL103" s="50"/>
      <c r="AM103" s="50"/>
      <c r="AN103" s="50"/>
      <c r="AO103" s="9"/>
      <c r="AP103" s="9"/>
      <c r="AQ103" s="42"/>
      <c r="AR103" s="42"/>
      <c r="AS103" s="28"/>
      <c r="AT103" s="28"/>
    </row>
    <row r="104" spans="1:46">
      <c r="A104" s="6" t="s">
        <v>96</v>
      </c>
      <c r="B104" s="6"/>
      <c r="C104" s="6"/>
      <c r="D104" s="6"/>
      <c r="E104" s="6"/>
      <c r="F104" s="6" t="s">
        <v>93</v>
      </c>
      <c r="G104" s="6" t="s">
        <v>93</v>
      </c>
      <c r="H104" s="6"/>
      <c r="I104" s="6"/>
      <c r="J104" s="6"/>
      <c r="K104" s="6" t="s">
        <v>93</v>
      </c>
      <c r="L104" s="6"/>
      <c r="M104" s="6"/>
      <c r="N104" s="6"/>
      <c r="O104" s="6"/>
      <c r="P104" s="6"/>
      <c r="Q104" s="6"/>
      <c r="R104" s="6"/>
      <c r="S104" s="6"/>
      <c r="T104" s="6"/>
      <c r="U104" s="6"/>
      <c r="V104" s="6"/>
      <c r="W104" s="6"/>
      <c r="X104" s="6"/>
      <c r="Y104" s="6"/>
      <c r="Z104" s="6"/>
      <c r="AA104" s="6"/>
      <c r="AB104" s="6"/>
      <c r="AC104" s="6"/>
      <c r="AD104" s="6"/>
      <c r="AE104" s="6"/>
      <c r="AF104" s="6"/>
      <c r="AG104" s="6"/>
      <c r="AH104" s="6"/>
      <c r="AI104" s="6"/>
      <c r="AJ104" s="6"/>
      <c r="AK104" s="6"/>
      <c r="AL104" s="6"/>
      <c r="AM104" s="6"/>
      <c r="AN104" s="6"/>
      <c r="AO104" s="9"/>
      <c r="AP104" s="9"/>
      <c r="AQ104" s="42"/>
      <c r="AR104" s="42"/>
      <c r="AS104" s="28"/>
      <c r="AT104" s="28"/>
    </row>
    <row r="105" spans="1:46" ht="14.45" customHeight="1">
      <c r="A105" s="6" t="s">
        <v>97</v>
      </c>
      <c r="B105" s="6" t="s">
        <v>93</v>
      </c>
      <c r="C105" s="6" t="s">
        <v>93</v>
      </c>
      <c r="D105" s="6" t="s">
        <v>93</v>
      </c>
      <c r="E105" s="6" t="s">
        <v>93</v>
      </c>
      <c r="F105" s="51" t="s">
        <v>93</v>
      </c>
      <c r="G105" s="51" t="s">
        <v>93</v>
      </c>
      <c r="H105" s="6" t="s">
        <v>93</v>
      </c>
      <c r="I105" s="6" t="s">
        <v>93</v>
      </c>
      <c r="J105" s="6" t="s">
        <v>93</v>
      </c>
      <c r="K105" s="6" t="s">
        <v>93</v>
      </c>
      <c r="L105" s="51"/>
      <c r="M105" s="51"/>
      <c r="N105" s="51"/>
      <c r="O105" s="51"/>
      <c r="P105" s="51"/>
      <c r="Q105" s="51"/>
      <c r="R105" s="51"/>
      <c r="S105" s="51"/>
      <c r="T105" s="51"/>
      <c r="U105" s="51"/>
      <c r="V105" s="51"/>
      <c r="W105" s="51"/>
      <c r="X105" s="51"/>
      <c r="Y105" s="51"/>
      <c r="Z105" s="51"/>
      <c r="AA105" s="51"/>
      <c r="AB105" s="51"/>
      <c r="AC105" s="51"/>
      <c r="AD105" s="51"/>
      <c r="AE105" s="51"/>
      <c r="AF105" s="51"/>
      <c r="AG105" s="51"/>
      <c r="AH105" s="51"/>
      <c r="AI105" s="51"/>
      <c r="AJ105" s="51"/>
      <c r="AK105" s="51"/>
      <c r="AL105" s="51"/>
      <c r="AM105" s="51"/>
      <c r="AN105" s="51"/>
      <c r="AO105" s="9"/>
      <c r="AP105" s="9"/>
      <c r="AQ105" s="43"/>
      <c r="AR105" s="43"/>
      <c r="AS105" s="28"/>
      <c r="AT105" s="28"/>
    </row>
    <row r="106" spans="1:46" ht="14.45" customHeight="1">
      <c r="A106" s="6" t="s">
        <v>98</v>
      </c>
      <c r="B106" s="6"/>
      <c r="C106" s="6"/>
      <c r="D106" s="6"/>
      <c r="E106" s="6"/>
      <c r="F106" s="51"/>
      <c r="G106" s="51"/>
      <c r="H106" s="6" t="s">
        <v>93</v>
      </c>
      <c r="I106" s="6" t="s">
        <v>93</v>
      </c>
      <c r="J106" s="6" t="s">
        <v>93</v>
      </c>
      <c r="K106" s="6" t="s">
        <v>93</v>
      </c>
      <c r="L106" s="51"/>
      <c r="M106" s="51"/>
      <c r="N106" s="51"/>
      <c r="O106" s="51"/>
      <c r="P106" s="51"/>
      <c r="Q106" s="51"/>
      <c r="R106" s="51"/>
      <c r="S106" s="51"/>
      <c r="T106" s="51"/>
      <c r="U106" s="51"/>
      <c r="V106" s="51"/>
      <c r="W106" s="51"/>
      <c r="X106" s="51"/>
      <c r="Y106" s="51"/>
      <c r="Z106" s="51"/>
      <c r="AA106" s="51"/>
      <c r="AB106" s="51"/>
      <c r="AC106" s="51"/>
      <c r="AD106" s="51"/>
      <c r="AE106" s="51"/>
      <c r="AF106" s="51"/>
      <c r="AG106" s="51"/>
      <c r="AH106" s="51"/>
      <c r="AI106" s="51"/>
      <c r="AJ106" s="51"/>
      <c r="AK106" s="51"/>
      <c r="AL106" s="51"/>
      <c r="AM106" s="51"/>
      <c r="AN106" s="51"/>
      <c r="AO106" s="9"/>
      <c r="AP106" s="9"/>
      <c r="AQ106" s="43"/>
      <c r="AR106" s="43"/>
      <c r="AS106" s="28"/>
      <c r="AT106" s="28"/>
    </row>
    <row r="107" spans="1:46">
      <c r="A107" s="6" t="s">
        <v>99</v>
      </c>
      <c r="B107" s="6" t="s">
        <v>93</v>
      </c>
      <c r="C107" s="6" t="s">
        <v>93</v>
      </c>
      <c r="D107" s="6" t="s">
        <v>93</v>
      </c>
      <c r="E107" s="6" t="s">
        <v>93</v>
      </c>
      <c r="F107" s="51" t="s">
        <v>93</v>
      </c>
      <c r="G107" s="51" t="s">
        <v>93</v>
      </c>
      <c r="H107" s="6" t="s">
        <v>93</v>
      </c>
      <c r="I107" s="6" t="s">
        <v>93</v>
      </c>
      <c r="J107" s="6" t="s">
        <v>93</v>
      </c>
      <c r="K107" s="6" t="s">
        <v>93</v>
      </c>
      <c r="L107" s="51"/>
      <c r="M107" s="51"/>
      <c r="N107" s="51"/>
      <c r="O107" s="51"/>
      <c r="P107" s="51"/>
      <c r="Q107" s="51"/>
      <c r="R107" s="51"/>
      <c r="S107" s="51"/>
      <c r="T107" s="51"/>
      <c r="U107" s="51"/>
      <c r="V107" s="51"/>
      <c r="W107" s="51"/>
      <c r="X107" s="51"/>
      <c r="Y107" s="51"/>
      <c r="Z107" s="51"/>
      <c r="AA107" s="51"/>
      <c r="AB107" s="51"/>
      <c r="AC107" s="51"/>
      <c r="AD107" s="51"/>
      <c r="AE107" s="51"/>
      <c r="AF107" s="51"/>
      <c r="AG107" s="51"/>
      <c r="AH107" s="51"/>
      <c r="AI107" s="51"/>
      <c r="AJ107" s="51"/>
      <c r="AK107" s="51"/>
      <c r="AL107" s="51"/>
      <c r="AM107" s="51"/>
      <c r="AN107" s="51"/>
      <c r="AO107" s="9"/>
      <c r="AP107" s="9"/>
      <c r="AQ107" s="43"/>
      <c r="AR107" s="43"/>
      <c r="AS107" s="28"/>
      <c r="AT107" s="28"/>
    </row>
    <row r="108" spans="1:46" ht="14.45" customHeight="1">
      <c r="A108" s="6" t="s">
        <v>100</v>
      </c>
      <c r="B108" s="6"/>
      <c r="C108" s="6" t="s">
        <v>93</v>
      </c>
      <c r="D108" s="6" t="s">
        <v>93</v>
      </c>
      <c r="E108" s="6" t="s">
        <v>93</v>
      </c>
      <c r="F108" s="51" t="s">
        <v>93</v>
      </c>
      <c r="G108" s="51" t="s">
        <v>93</v>
      </c>
      <c r="H108" s="6"/>
      <c r="I108" s="6"/>
      <c r="J108" s="6"/>
      <c r="K108" s="6"/>
      <c r="L108" s="51"/>
      <c r="M108" s="51"/>
      <c r="N108" s="51"/>
      <c r="O108" s="51"/>
      <c r="P108" s="51"/>
      <c r="Q108" s="51"/>
      <c r="R108" s="51"/>
      <c r="S108" s="51"/>
      <c r="T108" s="51"/>
      <c r="U108" s="51"/>
      <c r="V108" s="51"/>
      <c r="W108" s="51"/>
      <c r="X108" s="51"/>
      <c r="Y108" s="51"/>
      <c r="Z108" s="51"/>
      <c r="AA108" s="51"/>
      <c r="AB108" s="51"/>
      <c r="AC108" s="51"/>
      <c r="AD108" s="51"/>
      <c r="AE108" s="51"/>
      <c r="AF108" s="51"/>
      <c r="AG108" s="51"/>
      <c r="AH108" s="51"/>
      <c r="AI108" s="51"/>
      <c r="AJ108" s="51"/>
      <c r="AK108" s="51"/>
      <c r="AL108" s="51"/>
      <c r="AM108" s="51"/>
      <c r="AN108" s="51"/>
      <c r="AO108" s="9"/>
      <c r="AP108" s="9"/>
      <c r="AQ108" s="43"/>
      <c r="AR108" s="43"/>
      <c r="AS108" s="28"/>
      <c r="AT108" s="28"/>
    </row>
    <row r="109" spans="1:46">
      <c r="A109" s="52" t="s">
        <v>101</v>
      </c>
      <c r="B109" s="53"/>
      <c r="C109" s="53"/>
      <c r="D109" s="53"/>
      <c r="E109" s="53"/>
      <c r="F109" s="54" t="s">
        <v>93</v>
      </c>
      <c r="G109" s="54"/>
      <c r="H109" s="53"/>
      <c r="I109" s="53"/>
      <c r="J109" s="53"/>
      <c r="K109" s="53"/>
      <c r="L109" s="54"/>
      <c r="M109" s="54"/>
      <c r="N109" s="54"/>
      <c r="O109" s="54"/>
      <c r="P109" s="54"/>
      <c r="Q109" s="54"/>
      <c r="R109" s="54"/>
      <c r="S109" s="54"/>
      <c r="T109" s="54"/>
      <c r="U109" s="54"/>
      <c r="V109" s="54"/>
      <c r="W109" s="54"/>
      <c r="X109" s="54"/>
      <c r="Y109" s="54"/>
      <c r="Z109" s="54"/>
      <c r="AA109" s="54"/>
      <c r="AB109" s="54"/>
      <c r="AC109" s="54"/>
      <c r="AD109" s="54"/>
      <c r="AE109" s="54"/>
      <c r="AF109" s="54"/>
      <c r="AG109" s="54"/>
      <c r="AH109" s="54"/>
      <c r="AI109" s="54"/>
      <c r="AJ109" s="54"/>
      <c r="AK109" s="54"/>
      <c r="AL109" s="54"/>
      <c r="AM109" s="54"/>
      <c r="AN109" s="54"/>
      <c r="AO109" s="9"/>
      <c r="AP109" s="10"/>
      <c r="AQ109" s="43"/>
      <c r="AR109" s="43"/>
      <c r="AS109" s="28"/>
      <c r="AT109" s="28"/>
    </row>
    <row r="110" spans="1:46" ht="14.45" customHeight="1">
      <c r="A110" s="7"/>
      <c r="B110" s="8"/>
      <c r="C110" s="8"/>
      <c r="D110" s="8"/>
      <c r="E110" s="8"/>
      <c r="F110" s="8"/>
      <c r="G110" s="9"/>
      <c r="H110" s="9"/>
      <c r="I110" s="9"/>
      <c r="J110" s="9"/>
      <c r="K110" s="9"/>
      <c r="L110" s="9"/>
      <c r="M110" s="9"/>
      <c r="N110" s="9"/>
      <c r="O110" s="9"/>
      <c r="P110" s="9"/>
      <c r="Q110" s="9"/>
      <c r="R110" s="9"/>
      <c r="S110" s="9"/>
      <c r="T110" s="9"/>
      <c r="U110" s="9"/>
      <c r="V110" s="9"/>
      <c r="W110" s="9"/>
      <c r="X110" s="9"/>
      <c r="Y110" s="9"/>
      <c r="Z110" s="9"/>
      <c r="AA110" s="9"/>
      <c r="AB110" s="9"/>
      <c r="AC110" s="9"/>
      <c r="AD110" s="9"/>
      <c r="AE110" s="9"/>
      <c r="AF110" s="9"/>
      <c r="AG110" s="9"/>
      <c r="AH110" s="9"/>
      <c r="AI110" s="9"/>
      <c r="AJ110" s="9"/>
      <c r="AK110" s="9"/>
      <c r="AL110" s="9"/>
      <c r="AM110" s="9"/>
      <c r="AN110" s="9"/>
      <c r="AO110" s="9"/>
      <c r="AP110" s="10"/>
      <c r="AQ110" s="43"/>
      <c r="AR110" s="43"/>
      <c r="AS110" s="28"/>
      <c r="AT110" s="28"/>
    </row>
    <row r="111" spans="1:46" ht="14.45" customHeight="1">
      <c r="A111" s="29" t="s">
        <v>102</v>
      </c>
      <c r="B111" s="30"/>
      <c r="C111" s="30"/>
      <c r="D111" s="30"/>
      <c r="E111" s="30"/>
      <c r="F111" s="30"/>
      <c r="G111" s="31"/>
      <c r="H111" s="31"/>
      <c r="I111" s="31"/>
      <c r="J111" s="31"/>
      <c r="K111" s="31"/>
      <c r="L111" s="31"/>
      <c r="M111" s="31"/>
      <c r="N111" s="31"/>
      <c r="O111" s="31"/>
      <c r="P111" s="31"/>
      <c r="Q111" s="31"/>
      <c r="R111" s="31"/>
      <c r="S111" s="31"/>
      <c r="T111" s="31"/>
      <c r="U111" s="31"/>
      <c r="V111" s="31"/>
      <c r="W111" s="31"/>
      <c r="X111" s="31"/>
      <c r="Y111" s="31"/>
      <c r="Z111" s="31"/>
      <c r="AA111" s="31"/>
      <c r="AB111" s="31"/>
      <c r="AC111" s="31"/>
      <c r="AD111" s="31"/>
      <c r="AE111" s="31"/>
      <c r="AF111" s="31"/>
      <c r="AG111" s="31"/>
      <c r="AH111" s="31"/>
      <c r="AI111" s="31"/>
      <c r="AJ111" s="31"/>
      <c r="AK111" s="31"/>
      <c r="AL111" s="31"/>
      <c r="AM111" s="31"/>
      <c r="AN111" s="31"/>
      <c r="AO111" s="11"/>
      <c r="AP111" s="32"/>
      <c r="AQ111" s="44"/>
      <c r="AR111" s="44"/>
    </row>
    <row r="112" spans="1:46" ht="14.45" customHeight="1">
      <c r="A112" s="23" t="s">
        <v>103</v>
      </c>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3"/>
      <c r="AI112" s="3"/>
      <c r="AJ112" s="3"/>
      <c r="AK112" s="3"/>
      <c r="AL112" s="3"/>
      <c r="AM112" s="3"/>
      <c r="AN112" s="3"/>
      <c r="AO112" s="11"/>
      <c r="AP112" s="34"/>
      <c r="AQ112" s="45"/>
      <c r="AR112" s="45"/>
    </row>
    <row r="113" spans="1:44" ht="14.45" customHeight="1">
      <c r="A113" s="4" t="s">
        <v>104</v>
      </c>
      <c r="B113" s="35"/>
      <c r="C113" s="35"/>
      <c r="D113" s="35"/>
      <c r="E113" s="35"/>
      <c r="F113" s="35"/>
      <c r="G113" s="35"/>
      <c r="H113" s="35"/>
      <c r="I113" s="35"/>
      <c r="J113" s="35"/>
      <c r="K113" s="35"/>
      <c r="L113" s="35"/>
      <c r="M113" s="35"/>
      <c r="N113" s="35"/>
      <c r="O113" s="35"/>
      <c r="P113" s="35"/>
      <c r="Q113" s="35"/>
      <c r="R113" s="35"/>
      <c r="S113" s="35"/>
      <c r="T113" s="35"/>
      <c r="U113" s="35"/>
      <c r="V113" s="35"/>
      <c r="W113" s="35"/>
      <c r="X113" s="35"/>
      <c r="Y113" s="35"/>
      <c r="Z113" s="35"/>
      <c r="AA113" s="35"/>
      <c r="AB113" s="35"/>
      <c r="AC113" s="35"/>
      <c r="AD113" s="35"/>
      <c r="AE113" s="35"/>
      <c r="AF113" s="35"/>
      <c r="AG113" s="35"/>
      <c r="AH113" s="35"/>
      <c r="AI113" s="35"/>
      <c r="AJ113" s="35"/>
      <c r="AK113" s="35"/>
      <c r="AL113" s="35"/>
      <c r="AM113" s="35"/>
      <c r="AN113" s="35"/>
      <c r="AO113" s="11"/>
      <c r="AP113" s="34"/>
      <c r="AQ113" s="46"/>
      <c r="AR113" s="46"/>
    </row>
    <row r="114" spans="1:44" ht="14.45" customHeight="1">
      <c r="A114" s="5" t="s">
        <v>105</v>
      </c>
      <c r="B114" s="140" t="s">
        <v>106</v>
      </c>
      <c r="C114" s="141"/>
      <c r="D114" s="141"/>
      <c r="E114" s="141"/>
      <c r="F114" s="141"/>
      <c r="G114" s="141"/>
      <c r="H114" s="141"/>
      <c r="I114" s="141"/>
      <c r="J114" s="141"/>
      <c r="K114" s="141"/>
      <c r="L114" s="141"/>
      <c r="M114" s="141"/>
      <c r="N114" s="141"/>
      <c r="O114" s="141"/>
      <c r="P114" s="141"/>
      <c r="Q114" s="36"/>
      <c r="R114" s="36"/>
      <c r="S114" s="36"/>
      <c r="T114" s="36"/>
      <c r="U114" s="36"/>
      <c r="V114" s="36"/>
      <c r="W114" s="36"/>
      <c r="X114" s="36"/>
      <c r="Y114" s="36"/>
      <c r="Z114" s="36"/>
      <c r="AA114" s="36"/>
      <c r="AB114" s="36"/>
      <c r="AC114" s="36"/>
      <c r="AD114" s="36"/>
      <c r="AE114" s="36"/>
      <c r="AF114" s="36"/>
      <c r="AG114" s="36"/>
      <c r="AH114" s="36"/>
      <c r="AI114" s="36"/>
      <c r="AJ114" s="36"/>
      <c r="AK114" s="36"/>
      <c r="AL114" s="36"/>
      <c r="AM114" s="36"/>
      <c r="AN114" s="36"/>
      <c r="AO114" s="11"/>
      <c r="AP114" s="10"/>
      <c r="AQ114" s="47"/>
      <c r="AR114" s="47"/>
    </row>
    <row r="115" spans="1:44" ht="15.75" customHeight="1">
      <c r="A115" s="37"/>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P115" s="11"/>
      <c r="AQ115" s="48"/>
      <c r="AR115" s="48"/>
    </row>
    <row r="116" spans="1:44" ht="15" customHeight="1">
      <c r="A116" s="1" t="s">
        <v>85</v>
      </c>
    </row>
    <row r="117" spans="1:44" ht="36" customHeight="1">
      <c r="A117" s="92" t="s">
        <v>86</v>
      </c>
    </row>
    <row r="118" spans="1:44" ht="55.5" customHeight="1">
      <c r="A118" s="92" t="s">
        <v>87</v>
      </c>
    </row>
    <row r="219" spans="11:11" ht="15" customHeight="1">
      <c r="K219" s="26" t="s">
        <v>107</v>
      </c>
    </row>
  </sheetData>
  <autoFilter ref="A1:AS109" xr:uid="{00000000-0001-0000-0100-000000000000}"/>
  <mergeCells count="1">
    <mergeCell ref="B114:P114"/>
  </mergeCells>
  <phoneticPr fontId="5" type="noConversion"/>
  <conditionalFormatting sqref="A2:A59">
    <cfRule type="expression" dxfId="90" priority="100">
      <formula>VALUE(MID(A2,1,2))=6</formula>
    </cfRule>
    <cfRule type="expression" dxfId="89" priority="93">
      <formula>VALUE(MID(A2,1,2))=13</formula>
    </cfRule>
    <cfRule type="expression" dxfId="88" priority="94">
      <formula>VALUE(MID(A2,1,2))=12</formula>
    </cfRule>
    <cfRule type="expression" dxfId="87" priority="95">
      <formula>VALUE(MID(A2,1,2))=11</formula>
    </cfRule>
    <cfRule type="expression" dxfId="86" priority="96">
      <formula>VALUE(MID(A2,1,2))=10</formula>
    </cfRule>
    <cfRule type="expression" dxfId="85" priority="97">
      <formula>VALUE(MID(A2,1,2))=9</formula>
    </cfRule>
    <cfRule type="expression" dxfId="84" priority="98">
      <formula>VALUE(MID(A2,1,2))=8</formula>
    </cfRule>
    <cfRule type="expression" dxfId="83" priority="101">
      <formula>VALUE(MID(A2,1,2))=5</formula>
    </cfRule>
    <cfRule type="expression" dxfId="82" priority="102">
      <formula>VALUE(MID(A2,1,2))=4</formula>
    </cfRule>
    <cfRule type="expression" dxfId="81" priority="103">
      <formula>VALUE(MID(A2,1,2))=1</formula>
    </cfRule>
    <cfRule type="expression" dxfId="80" priority="104">
      <formula>VALUE(MID(A2,1,2))=3</formula>
    </cfRule>
    <cfRule type="expression" dxfId="79" priority="105">
      <formula>VALUE(MID(A2,1,2))=2</formula>
    </cfRule>
    <cfRule type="expression" dxfId="78" priority="99">
      <formula>VALUE(MID(A2,1,2))=7</formula>
    </cfRule>
  </conditionalFormatting>
  <conditionalFormatting sqref="A58:A59">
    <cfRule type="expression" dxfId="77" priority="92">
      <formula>VALUE(MID(A58,1,2))=2</formula>
    </cfRule>
    <cfRule type="expression" dxfId="76" priority="86">
      <formula>VALUE(MID(A58,1,2))=7</formula>
    </cfRule>
    <cfRule type="expression" dxfId="75" priority="87">
      <formula>VALUE(MID(A58,1,2))=6</formula>
    </cfRule>
    <cfRule type="expression" dxfId="74" priority="89">
      <formula>VALUE(MID(A58,1,2))=4</formula>
    </cfRule>
    <cfRule type="expression" dxfId="73" priority="90">
      <formula>VALUE(MID(A58,1,2))=1</formula>
    </cfRule>
    <cfRule type="expression" dxfId="72" priority="88">
      <formula>VALUE(MID(A58,1,2))=5</formula>
    </cfRule>
    <cfRule type="expression" dxfId="71" priority="91">
      <formula>VALUE(MID(A58,1,2))=3</formula>
    </cfRule>
    <cfRule type="expression" dxfId="70" priority="80">
      <formula>VALUE(MID(A58,1,2))=13</formula>
    </cfRule>
    <cfRule type="expression" dxfId="69" priority="81">
      <formula>VALUE(MID(A58,1,2))=12</formula>
    </cfRule>
    <cfRule type="expression" dxfId="68" priority="82">
      <formula>VALUE(MID(A58,1,2))=11</formula>
    </cfRule>
    <cfRule type="expression" dxfId="67" priority="83">
      <formula>VALUE(MID(A58,1,2))=10</formula>
    </cfRule>
    <cfRule type="expression" dxfId="66" priority="84">
      <formula>VALUE(MID(A58,1,2))=9</formula>
    </cfRule>
    <cfRule type="expression" dxfId="65" priority="85">
      <formula>VALUE(MID(A58,1,2))=8</formula>
    </cfRule>
  </conditionalFormatting>
  <conditionalFormatting sqref="A60:A110">
    <cfRule type="beginsWith" dxfId="64" priority="118" operator="beginsWith" text="01">
      <formula>LEFT(A60,LEN("01"))="01"</formula>
    </cfRule>
    <cfRule type="beginsWith" dxfId="63" priority="117" operator="beginsWith" text="02">
      <formula>LEFT(A60,LEN("02"))="02"</formula>
    </cfRule>
    <cfRule type="beginsWith" dxfId="62" priority="116" operator="beginsWith" text="03">
      <formula>LEFT(A60,LEN("03"))="03"</formula>
    </cfRule>
    <cfRule type="beginsWith" dxfId="61" priority="115" operator="beginsWith" text="04">
      <formula>LEFT(A60,LEN("04"))="04"</formula>
    </cfRule>
    <cfRule type="beginsWith" dxfId="60" priority="110" operator="beginsWith" text="09">
      <formula>LEFT(A60,LEN("09"))="09"</formula>
    </cfRule>
    <cfRule type="beginsWith" dxfId="59" priority="111" operator="beginsWith" text="08">
      <formula>LEFT(A60,LEN("08"))="08"</formula>
    </cfRule>
    <cfRule type="beginsWith" dxfId="58" priority="112" operator="beginsWith" text="07">
      <formula>LEFT(A60,LEN("07"))="07"</formula>
    </cfRule>
    <cfRule type="beginsWith" dxfId="57" priority="113" operator="beginsWith" text="06">
      <formula>LEFT(A60,LEN("06"))="06"</formula>
    </cfRule>
    <cfRule type="beginsWith" dxfId="56" priority="106" operator="beginsWith" text="13">
      <formula>LEFT(A60,LEN("13"))="13"</formula>
    </cfRule>
    <cfRule type="beginsWith" dxfId="55" priority="114" operator="beginsWith" text="05">
      <formula>LEFT(A60,LEN("05"))="05"</formula>
    </cfRule>
    <cfRule type="beginsWith" dxfId="54" priority="108" operator="beginsWith" text="11">
      <formula>LEFT(A60,LEN("11"))="11"</formula>
    </cfRule>
    <cfRule type="beginsWith" dxfId="53" priority="109" operator="beginsWith" text="10">
      <formula>LEFT(A60,LEN("10"))="10"</formula>
    </cfRule>
    <cfRule type="beginsWith" dxfId="52" priority="107" operator="beginsWith" text="12">
      <formula>LEFT(A60,LEN("12"))="12"</formula>
    </cfRule>
  </conditionalFormatting>
  <conditionalFormatting sqref="A111:F111 B112:F112 A113:F113 B114 A115:F115 A119:F1048576 B116:F118">
    <cfRule type="beginsWith" dxfId="51" priority="137" operator="beginsWith" text="08">
      <formula>LEFT(A111,LEN("08"))="08"</formula>
    </cfRule>
    <cfRule type="beginsWith" dxfId="50" priority="138" operator="beginsWith" text="07">
      <formula>LEFT(A111,LEN("07"))="07"</formula>
    </cfRule>
    <cfRule type="beginsWith" dxfId="49" priority="139" operator="beginsWith" text="06">
      <formula>LEFT(A111,LEN("06"))="06"</formula>
    </cfRule>
    <cfRule type="beginsWith" dxfId="48" priority="140" operator="beginsWith" text="05">
      <formula>LEFT(A111,LEN("05"))="05"</formula>
    </cfRule>
    <cfRule type="beginsWith" dxfId="47" priority="141" operator="beginsWith" text="04">
      <formula>LEFT(A111,LEN("04"))="04"</formula>
    </cfRule>
    <cfRule type="beginsWith" dxfId="46" priority="142" operator="beginsWith" text="03">
      <formula>LEFT(A111,LEN("03"))="03"</formula>
    </cfRule>
    <cfRule type="beginsWith" dxfId="45" priority="143" operator="beginsWith" text="02">
      <formula>LEFT(A111,LEN("02"))="02"</formula>
    </cfRule>
    <cfRule type="beginsWith" dxfId="44" priority="144" operator="beginsWith" text="01">
      <formula>LEFT(A111,LEN("01"))="01"</formula>
    </cfRule>
    <cfRule type="beginsWith" dxfId="43" priority="133" operator="beginsWith" text="12">
      <formula>LEFT(A111,LEN("12"))="12"</formula>
    </cfRule>
    <cfRule type="beginsWith" dxfId="42" priority="132" operator="beginsWith" text="13">
      <formula>LEFT(A111,LEN("13"))="13"</formula>
    </cfRule>
    <cfRule type="beginsWith" dxfId="41" priority="134" operator="beginsWith" text="11">
      <formula>LEFT(A111,LEN("11"))="11"</formula>
    </cfRule>
    <cfRule type="beginsWith" dxfId="40" priority="135" operator="beginsWith" text="10">
      <formula>LEFT(A111,LEN("10"))="10"</formula>
    </cfRule>
    <cfRule type="beginsWith" dxfId="39" priority="136" operator="beginsWith" text="09">
      <formula>LEFT(A111,LEN("09"))="09"</formula>
    </cfRule>
  </conditionalFormatting>
  <conditionalFormatting sqref="E60:G101">
    <cfRule type="beginsWith" dxfId="38" priority="49" operator="beginsWith" text="04">
      <formula>LEFT(E60,LEN("04"))="04"</formula>
    </cfRule>
    <cfRule type="beginsWith" dxfId="37" priority="41" operator="beginsWith" text="12">
      <formula>LEFT(E60,LEN("12"))="12"</formula>
    </cfRule>
    <cfRule type="beginsWith" dxfId="36" priority="40" operator="beginsWith" text="13">
      <formula>LEFT(E60,LEN("13"))="13"</formula>
    </cfRule>
    <cfRule type="beginsWith" dxfId="35" priority="52" operator="beginsWith" text="01">
      <formula>LEFT(E60,LEN("01"))="01"</formula>
    </cfRule>
    <cfRule type="beginsWith" dxfId="34" priority="51" operator="beginsWith" text="02">
      <formula>LEFT(E60,LEN("02"))="02"</formula>
    </cfRule>
    <cfRule type="beginsWith" dxfId="33" priority="50" operator="beginsWith" text="03">
      <formula>LEFT(E60,LEN("03"))="03"</formula>
    </cfRule>
    <cfRule type="beginsWith" dxfId="32" priority="48" operator="beginsWith" text="05">
      <formula>LEFT(E60,LEN("05"))="05"</formula>
    </cfRule>
    <cfRule type="beginsWith" dxfId="31" priority="47" operator="beginsWith" text="06">
      <formula>LEFT(E60,LEN("06"))="06"</formula>
    </cfRule>
    <cfRule type="beginsWith" dxfId="30" priority="46" operator="beginsWith" text="07">
      <formula>LEFT(E60,LEN("07"))="07"</formula>
    </cfRule>
    <cfRule type="beginsWith" dxfId="29" priority="45" operator="beginsWith" text="08">
      <formula>LEFT(E60,LEN("08"))="08"</formula>
    </cfRule>
    <cfRule type="beginsWith" dxfId="28" priority="44" operator="beginsWith" text="09">
      <formula>LEFT(E60,LEN("09"))="09"</formula>
    </cfRule>
    <cfRule type="beginsWith" dxfId="27" priority="43" operator="beginsWith" text="10">
      <formula>LEFT(E60,LEN("10"))="10"</formula>
    </cfRule>
    <cfRule type="beginsWith" dxfId="26" priority="42" operator="beginsWith" text="11">
      <formula>LEFT(E60,LEN("11"))="11"</formula>
    </cfRule>
  </conditionalFormatting>
  <conditionalFormatting sqref="L2:AN101">
    <cfRule type="beginsWith" dxfId="25" priority="2" operator="beginsWith" text="12">
      <formula>LEFT(L2,LEN("12"))="12"</formula>
    </cfRule>
    <cfRule type="beginsWith" dxfId="24" priority="3" operator="beginsWith" text="11">
      <formula>LEFT(L2,LEN("11"))="11"</formula>
    </cfRule>
    <cfRule type="beginsWith" dxfId="23" priority="4" operator="beginsWith" text="10">
      <formula>LEFT(L2,LEN("10"))="10"</formula>
    </cfRule>
    <cfRule type="beginsWith" dxfId="22" priority="5" operator="beginsWith" text="09">
      <formula>LEFT(L2,LEN("09"))="09"</formula>
    </cfRule>
    <cfRule type="beginsWith" dxfId="21" priority="6" operator="beginsWith" text="08">
      <formula>LEFT(L2,LEN("08"))="08"</formula>
    </cfRule>
    <cfRule type="beginsWith" dxfId="20" priority="7" operator="beginsWith" text="07">
      <formula>LEFT(L2,LEN("07"))="07"</formula>
    </cfRule>
    <cfRule type="beginsWith" dxfId="19" priority="13" operator="beginsWith" text="01">
      <formula>LEFT(L2,LEN("01"))="01"</formula>
    </cfRule>
    <cfRule type="beginsWith" dxfId="18" priority="11" operator="beginsWith" text="03">
      <formula>LEFT(L2,LEN("03"))="03"</formula>
    </cfRule>
    <cfRule type="beginsWith" dxfId="17" priority="10" operator="beginsWith" text="04">
      <formula>LEFT(L2,LEN("04"))="04"</formula>
    </cfRule>
    <cfRule type="beginsWith" dxfId="16" priority="9" operator="beginsWith" text="05">
      <formula>LEFT(L2,LEN("05"))="05"</formula>
    </cfRule>
    <cfRule type="beginsWith" dxfId="15" priority="8" operator="beginsWith" text="06">
      <formula>LEFT(L2,LEN("06"))="06"</formula>
    </cfRule>
    <cfRule type="beginsWith" dxfId="14" priority="1" operator="beginsWith" text="13">
      <formula>LEFT(L2,LEN("13"))="13"</formula>
    </cfRule>
    <cfRule type="beginsWith" dxfId="13" priority="12" operator="beginsWith" text="02">
      <formula>LEFT(L2,LEN("02"))="02"</formula>
    </cfRule>
  </conditionalFormatting>
  <conditionalFormatting sqref="AQ2:AQ59">
    <cfRule type="dataBar" priority="79">
      <dataBar>
        <cfvo type="min"/>
        <cfvo type="max"/>
        <color rgb="FFFFB628"/>
      </dataBar>
      <extLst>
        <ext xmlns:x14="http://schemas.microsoft.com/office/spreadsheetml/2009/9/main" uri="{B025F937-C7B1-47D3-B67F-A62EFF666E3E}">
          <x14:id>{BDD0D6C1-F416-4209-92F0-FA151DB9FC1A}</x14:id>
        </ext>
      </extLst>
    </cfRule>
  </conditionalFormatting>
  <conditionalFormatting sqref="AS1:AS2 AS5 AS9:AS10 AS13 AS16">
    <cfRule type="beginsWith" dxfId="12" priority="119" operator="beginsWith" text="13">
      <formula>LEFT(AS1,LEN("13"))="13"</formula>
    </cfRule>
    <cfRule type="beginsWith" dxfId="11" priority="120" operator="beginsWith" text="12">
      <formula>LEFT(AS1,LEN("12"))="12"</formula>
    </cfRule>
    <cfRule type="beginsWith" dxfId="10" priority="121" operator="beginsWith" text="11">
      <formula>LEFT(AS1,LEN("11"))="11"</formula>
    </cfRule>
    <cfRule type="beginsWith" dxfId="9" priority="123" operator="beginsWith" text="09">
      <formula>LEFT(AS1,LEN("09"))="09"</formula>
    </cfRule>
    <cfRule type="beginsWith" dxfId="8" priority="124" operator="beginsWith" text="08">
      <formula>LEFT(AS1,LEN("08"))="08"</formula>
    </cfRule>
    <cfRule type="beginsWith" dxfId="7" priority="125" operator="beginsWith" text="07">
      <formula>LEFT(AS1,LEN("07"))="07"</formula>
    </cfRule>
    <cfRule type="beginsWith" dxfId="6" priority="126" operator="beginsWith" text="06">
      <formula>LEFT(AS1,LEN("06"))="06"</formula>
    </cfRule>
    <cfRule type="beginsWith" dxfId="5" priority="127" operator="beginsWith" text="05">
      <formula>LEFT(AS1,LEN("05"))="05"</formula>
    </cfRule>
    <cfRule type="beginsWith" dxfId="4" priority="128" operator="beginsWith" text="04">
      <formula>LEFT(AS1,LEN("04"))="04"</formula>
    </cfRule>
    <cfRule type="beginsWith" dxfId="3" priority="129" operator="beginsWith" text="03">
      <formula>LEFT(AS1,LEN("03"))="03"</formula>
    </cfRule>
    <cfRule type="beginsWith" dxfId="2" priority="130" operator="beginsWith" text="02">
      <formula>LEFT(AS1,LEN("02"))="02"</formula>
    </cfRule>
    <cfRule type="beginsWith" dxfId="1" priority="131" operator="beginsWith" text="01">
      <formula>LEFT(AS1,LEN("01"))="01"</formula>
    </cfRule>
    <cfRule type="beginsWith" dxfId="0" priority="122" operator="beginsWith" text="10">
      <formula>LEFT(AS1,LEN("10"))="10"</formula>
    </cfRule>
  </conditionalFormatting>
  <dataValidations count="1">
    <dataValidation type="list" allowBlank="1" showInputMessage="1" showErrorMessage="1" sqref="AS2:AS102 B103:AN109" xr:uid="{00000000-0002-0000-0100-000000000000}">
      <formula1>"X"</formula1>
    </dataValidation>
  </dataValidation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dataBar" id="{BDD0D6C1-F416-4209-92F0-FA151DB9FC1A}">
            <x14:dataBar minLength="0" maxLength="100" border="1" negativeBarBorderColorSameAsPositive="0">
              <x14:cfvo type="autoMin"/>
              <x14:cfvo type="autoMax"/>
              <x14:borderColor rgb="FFFFB628"/>
              <x14:negativeFillColor rgb="FFFF0000"/>
              <x14:negativeBorderColor rgb="FFFF0000"/>
              <x14:axisColor rgb="FF000000"/>
            </x14:dataBar>
          </x14:cfRule>
          <xm:sqref>AQ2:AQ59</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100"/>
  <sheetViews>
    <sheetView workbookViewId="0">
      <selection activeCell="F18" sqref="F18"/>
    </sheetView>
  </sheetViews>
  <sheetFormatPr defaultColWidth="11.42578125" defaultRowHeight="15"/>
  <cols>
    <col min="1" max="3" width="28.42578125" style="22" customWidth="1"/>
  </cols>
  <sheetData>
    <row r="1" spans="1:3">
      <c r="A1" s="55" t="s">
        <v>108</v>
      </c>
      <c r="B1" s="55" t="s">
        <v>109</v>
      </c>
      <c r="C1" s="55" t="s">
        <v>110</v>
      </c>
    </row>
    <row r="2" spans="1:3">
      <c r="A2" s="21">
        <v>1</v>
      </c>
      <c r="B2" s="21" t="str" cm="1">
        <f t="array" ref="B2:B11">TRANSPOSE(_xlfn._xlws.FILTER('Aptitud final'!1:1,'Aptitud final'!103:103="X"))</f>
        <v>ganaderia_dp</v>
      </c>
      <c r="C2" s="21" t="s">
        <v>12</v>
      </c>
    </row>
    <row r="3" spans="1:3">
      <c r="A3" s="21">
        <f>IF(B3="","",A2+1)</f>
        <v>2</v>
      </c>
      <c r="B3" s="21" t="str">
        <v>porcicultura_ceba</v>
      </c>
      <c r="C3" s="21" t="s">
        <v>12</v>
      </c>
    </row>
    <row r="4" spans="1:3">
      <c r="A4" s="21">
        <f t="shared" ref="A4:A67" si="0">IF(B4="","",A3+1)</f>
        <v>3</v>
      </c>
      <c r="B4" s="21" t="str">
        <v>avicultura_engorde</v>
      </c>
      <c r="C4" s="21" t="s">
        <v>12</v>
      </c>
    </row>
    <row r="5" spans="1:3">
      <c r="A5" s="21">
        <f t="shared" si="0"/>
        <v>4</v>
      </c>
      <c r="B5" s="21" t="str">
        <v>avicultura_postura</v>
      </c>
      <c r="C5" s="21" t="s">
        <v>12</v>
      </c>
    </row>
    <row r="6" spans="1:3">
      <c r="A6" s="21">
        <f t="shared" si="0"/>
        <v>5</v>
      </c>
      <c r="B6" s="21" t="str">
        <v>piscicultura_tilapia_cachama</v>
      </c>
      <c r="C6" s="21" t="s">
        <v>12</v>
      </c>
    </row>
    <row r="7" spans="1:3">
      <c r="A7" s="21">
        <f t="shared" si="0"/>
        <v>6</v>
      </c>
      <c r="B7" s="21" t="str">
        <v>apicultura</v>
      </c>
      <c r="C7" s="21" t="s">
        <v>12</v>
      </c>
    </row>
    <row r="8" spans="1:3">
      <c r="A8" s="21">
        <f t="shared" si="0"/>
        <v>7</v>
      </c>
      <c r="B8" s="21" t="str">
        <v>yuca</v>
      </c>
      <c r="C8" s="21" t="s">
        <v>63</v>
      </c>
    </row>
    <row r="9" spans="1:3">
      <c r="A9" s="96">
        <f t="shared" si="0"/>
        <v>8</v>
      </c>
      <c r="B9" s="96" t="str">
        <v>platano</v>
      </c>
      <c r="C9" s="96" t="s">
        <v>33</v>
      </c>
    </row>
    <row r="10" spans="1:3">
      <c r="A10" s="97">
        <f t="shared" si="0"/>
        <v>9</v>
      </c>
      <c r="B10" s="97" t="str">
        <v>cacao</v>
      </c>
      <c r="C10" s="97" t="s">
        <v>51</v>
      </c>
    </row>
    <row r="11" spans="1:3">
      <c r="A11" s="97">
        <f t="shared" si="0"/>
        <v>10</v>
      </c>
      <c r="B11" s="97" t="str">
        <v>caucho</v>
      </c>
      <c r="C11" s="97" t="s">
        <v>66</v>
      </c>
    </row>
    <row r="12" spans="1:3">
      <c r="A12" s="22" t="str">
        <f t="shared" si="0"/>
        <v/>
      </c>
    </row>
    <row r="13" spans="1:3">
      <c r="A13" s="22" t="str">
        <f t="shared" si="0"/>
        <v/>
      </c>
    </row>
    <row r="14" spans="1:3">
      <c r="A14" s="22" t="str">
        <f t="shared" si="0"/>
        <v/>
      </c>
    </row>
    <row r="15" spans="1:3">
      <c r="A15" s="22" t="str">
        <f t="shared" si="0"/>
        <v/>
      </c>
    </row>
    <row r="16" spans="1:3">
      <c r="A16" s="22" t="str">
        <f t="shared" si="0"/>
        <v/>
      </c>
    </row>
    <row r="17" spans="1:1">
      <c r="A17" s="22" t="str">
        <f t="shared" si="0"/>
        <v/>
      </c>
    </row>
    <row r="18" spans="1:1">
      <c r="A18" s="22" t="str">
        <f>IF(B18="","",A17+1)</f>
        <v/>
      </c>
    </row>
    <row r="19" spans="1:1">
      <c r="A19" s="22" t="str">
        <f>IF(B19="","",A18+1)</f>
        <v/>
      </c>
    </row>
    <row r="20" spans="1:1">
      <c r="A20" s="22" t="str">
        <f>IF(B20="","",A19+1)</f>
        <v/>
      </c>
    </row>
    <row r="21" spans="1:1">
      <c r="A21" s="22" t="str">
        <f>IF(B21="","",A20+1)</f>
        <v/>
      </c>
    </row>
    <row r="22" spans="1:1">
      <c r="A22" s="22" t="str">
        <f t="shared" si="0"/>
        <v/>
      </c>
    </row>
    <row r="23" spans="1:1">
      <c r="A23" s="22" t="str">
        <f t="shared" si="0"/>
        <v/>
      </c>
    </row>
    <row r="24" spans="1:1">
      <c r="A24" s="22" t="str">
        <f t="shared" si="0"/>
        <v/>
      </c>
    </row>
    <row r="25" spans="1:1">
      <c r="A25" s="22" t="str">
        <f t="shared" si="0"/>
        <v/>
      </c>
    </row>
    <row r="26" spans="1:1">
      <c r="A26" s="22" t="str">
        <f t="shared" si="0"/>
        <v/>
      </c>
    </row>
    <row r="27" spans="1:1">
      <c r="A27" s="22" t="str">
        <f t="shared" si="0"/>
        <v/>
      </c>
    </row>
    <row r="28" spans="1:1">
      <c r="A28" s="22" t="str">
        <f t="shared" si="0"/>
        <v/>
      </c>
    </row>
    <row r="29" spans="1:1">
      <c r="A29" s="22" t="str">
        <f t="shared" si="0"/>
        <v/>
      </c>
    </row>
    <row r="30" spans="1:1">
      <c r="A30" s="22" t="str">
        <f t="shared" si="0"/>
        <v/>
      </c>
    </row>
    <row r="31" spans="1:1">
      <c r="A31" s="22" t="str">
        <f t="shared" si="0"/>
        <v/>
      </c>
    </row>
    <row r="32" spans="1:1">
      <c r="A32" s="22" t="str">
        <f t="shared" si="0"/>
        <v/>
      </c>
    </row>
    <row r="33" spans="1:1">
      <c r="A33" s="22" t="str">
        <f t="shared" si="0"/>
        <v/>
      </c>
    </row>
    <row r="34" spans="1:1">
      <c r="A34" s="22" t="str">
        <f t="shared" si="0"/>
        <v/>
      </c>
    </row>
    <row r="35" spans="1:1">
      <c r="A35" s="22" t="str">
        <f t="shared" si="0"/>
        <v/>
      </c>
    </row>
    <row r="36" spans="1:1">
      <c r="A36" s="22" t="str">
        <f t="shared" si="0"/>
        <v/>
      </c>
    </row>
    <row r="37" spans="1:1">
      <c r="A37" s="22" t="str">
        <f t="shared" si="0"/>
        <v/>
      </c>
    </row>
    <row r="38" spans="1:1">
      <c r="A38" s="22" t="str">
        <f t="shared" si="0"/>
        <v/>
      </c>
    </row>
    <row r="39" spans="1:1">
      <c r="A39" s="22" t="str">
        <f t="shared" si="0"/>
        <v/>
      </c>
    </row>
    <row r="40" spans="1:1">
      <c r="A40" s="22" t="str">
        <f t="shared" si="0"/>
        <v/>
      </c>
    </row>
    <row r="41" spans="1:1">
      <c r="A41" s="22" t="str">
        <f t="shared" si="0"/>
        <v/>
      </c>
    </row>
    <row r="42" spans="1:1">
      <c r="A42" s="22" t="str">
        <f t="shared" si="0"/>
        <v/>
      </c>
    </row>
    <row r="43" spans="1:1">
      <c r="A43" s="22" t="str">
        <f t="shared" si="0"/>
        <v/>
      </c>
    </row>
    <row r="44" spans="1:1">
      <c r="A44" s="22" t="str">
        <f t="shared" si="0"/>
        <v/>
      </c>
    </row>
    <row r="45" spans="1:1">
      <c r="A45" s="22" t="str">
        <f t="shared" si="0"/>
        <v/>
      </c>
    </row>
    <row r="46" spans="1:1">
      <c r="A46" s="22" t="str">
        <f t="shared" si="0"/>
        <v/>
      </c>
    </row>
    <row r="47" spans="1:1">
      <c r="A47" s="22" t="str">
        <f t="shared" si="0"/>
        <v/>
      </c>
    </row>
    <row r="48" spans="1:1">
      <c r="A48" s="22" t="str">
        <f t="shared" si="0"/>
        <v/>
      </c>
    </row>
    <row r="49" spans="1:1">
      <c r="A49" s="22" t="str">
        <f t="shared" si="0"/>
        <v/>
      </c>
    </row>
    <row r="50" spans="1:1">
      <c r="A50" s="22" t="str">
        <f t="shared" si="0"/>
        <v/>
      </c>
    </row>
    <row r="51" spans="1:1">
      <c r="A51" s="22" t="str">
        <f t="shared" si="0"/>
        <v/>
      </c>
    </row>
    <row r="52" spans="1:1">
      <c r="A52" s="22" t="str">
        <f t="shared" si="0"/>
        <v/>
      </c>
    </row>
    <row r="53" spans="1:1">
      <c r="A53" s="22" t="str">
        <f t="shared" si="0"/>
        <v/>
      </c>
    </row>
    <row r="54" spans="1:1">
      <c r="A54" s="22" t="str">
        <f t="shared" si="0"/>
        <v/>
      </c>
    </row>
    <row r="55" spans="1:1">
      <c r="A55" s="22" t="str">
        <f t="shared" si="0"/>
        <v/>
      </c>
    </row>
    <row r="56" spans="1:1">
      <c r="A56" s="22" t="str">
        <f t="shared" si="0"/>
        <v/>
      </c>
    </row>
    <row r="57" spans="1:1">
      <c r="A57" s="22" t="str">
        <f t="shared" si="0"/>
        <v/>
      </c>
    </row>
    <row r="58" spans="1:1">
      <c r="A58" s="22" t="str">
        <f t="shared" si="0"/>
        <v/>
      </c>
    </row>
    <row r="59" spans="1:1">
      <c r="A59" s="22" t="str">
        <f t="shared" si="0"/>
        <v/>
      </c>
    </row>
    <row r="60" spans="1:1">
      <c r="A60" s="22" t="str">
        <f t="shared" si="0"/>
        <v/>
      </c>
    </row>
    <row r="61" spans="1:1">
      <c r="A61" s="22" t="str">
        <f t="shared" si="0"/>
        <v/>
      </c>
    </row>
    <row r="62" spans="1:1">
      <c r="A62" s="22" t="str">
        <f t="shared" si="0"/>
        <v/>
      </c>
    </row>
    <row r="63" spans="1:1">
      <c r="A63" s="22" t="str">
        <f t="shared" si="0"/>
        <v/>
      </c>
    </row>
    <row r="64" spans="1:1">
      <c r="A64" s="22" t="str">
        <f t="shared" si="0"/>
        <v/>
      </c>
    </row>
    <row r="65" spans="1:1">
      <c r="A65" s="22" t="str">
        <f t="shared" si="0"/>
        <v/>
      </c>
    </row>
    <row r="66" spans="1:1">
      <c r="A66" s="22" t="str">
        <f t="shared" si="0"/>
        <v/>
      </c>
    </row>
    <row r="67" spans="1:1">
      <c r="A67" s="22" t="str">
        <f t="shared" si="0"/>
        <v/>
      </c>
    </row>
    <row r="68" spans="1:1">
      <c r="A68" s="22" t="str">
        <f t="shared" ref="A68:A100" si="1">IF(B68="","",A67+1)</f>
        <v/>
      </c>
    </row>
    <row r="69" spans="1:1">
      <c r="A69" s="22" t="str">
        <f t="shared" si="1"/>
        <v/>
      </c>
    </row>
    <row r="70" spans="1:1">
      <c r="A70" s="22" t="str">
        <f t="shared" si="1"/>
        <v/>
      </c>
    </row>
    <row r="71" spans="1:1">
      <c r="A71" s="22" t="str">
        <f t="shared" si="1"/>
        <v/>
      </c>
    </row>
    <row r="72" spans="1:1">
      <c r="A72" s="22" t="str">
        <f t="shared" si="1"/>
        <v/>
      </c>
    </row>
    <row r="73" spans="1:1">
      <c r="A73" s="22" t="str">
        <f t="shared" si="1"/>
        <v/>
      </c>
    </row>
    <row r="74" spans="1:1">
      <c r="A74" s="22" t="str">
        <f t="shared" si="1"/>
        <v/>
      </c>
    </row>
    <row r="75" spans="1:1">
      <c r="A75" s="22" t="str">
        <f t="shared" si="1"/>
        <v/>
      </c>
    </row>
    <row r="76" spans="1:1">
      <c r="A76" s="22" t="str">
        <f t="shared" si="1"/>
        <v/>
      </c>
    </row>
    <row r="77" spans="1:1">
      <c r="A77" s="22" t="str">
        <f t="shared" si="1"/>
        <v/>
      </c>
    </row>
    <row r="78" spans="1:1">
      <c r="A78" s="22" t="str">
        <f t="shared" si="1"/>
        <v/>
      </c>
    </row>
    <row r="79" spans="1:1">
      <c r="A79" s="22" t="str">
        <f t="shared" si="1"/>
        <v/>
      </c>
    </row>
    <row r="80" spans="1:1">
      <c r="A80" s="22" t="str">
        <f t="shared" si="1"/>
        <v/>
      </c>
    </row>
    <row r="81" spans="1:1">
      <c r="A81" s="22" t="str">
        <f t="shared" si="1"/>
        <v/>
      </c>
    </row>
    <row r="82" spans="1:1">
      <c r="A82" s="22" t="str">
        <f t="shared" si="1"/>
        <v/>
      </c>
    </row>
    <row r="83" spans="1:1">
      <c r="A83" s="22" t="str">
        <f t="shared" si="1"/>
        <v/>
      </c>
    </row>
    <row r="84" spans="1:1">
      <c r="A84" s="22" t="str">
        <f t="shared" si="1"/>
        <v/>
      </c>
    </row>
    <row r="85" spans="1:1">
      <c r="A85" s="22" t="str">
        <f t="shared" si="1"/>
        <v/>
      </c>
    </row>
    <row r="86" spans="1:1">
      <c r="A86" s="22" t="str">
        <f t="shared" si="1"/>
        <v/>
      </c>
    </row>
    <row r="87" spans="1:1">
      <c r="A87" s="22" t="str">
        <f t="shared" si="1"/>
        <v/>
      </c>
    </row>
    <row r="88" spans="1:1">
      <c r="A88" s="22" t="str">
        <f t="shared" si="1"/>
        <v/>
      </c>
    </row>
    <row r="89" spans="1:1">
      <c r="A89" s="22" t="str">
        <f t="shared" si="1"/>
        <v/>
      </c>
    </row>
    <row r="90" spans="1:1">
      <c r="A90" s="22" t="str">
        <f t="shared" si="1"/>
        <v/>
      </c>
    </row>
    <row r="91" spans="1:1">
      <c r="A91" s="22" t="str">
        <f t="shared" si="1"/>
        <v/>
      </c>
    </row>
    <row r="92" spans="1:1">
      <c r="A92" s="22" t="str">
        <f t="shared" si="1"/>
        <v/>
      </c>
    </row>
    <row r="93" spans="1:1">
      <c r="A93" s="22" t="str">
        <f t="shared" si="1"/>
        <v/>
      </c>
    </row>
    <row r="94" spans="1:1">
      <c r="A94" s="22" t="str">
        <f t="shared" si="1"/>
        <v/>
      </c>
    </row>
    <row r="95" spans="1:1">
      <c r="A95" s="22" t="str">
        <f t="shared" si="1"/>
        <v/>
      </c>
    </row>
    <row r="96" spans="1:1">
      <c r="A96" s="22" t="str">
        <f t="shared" si="1"/>
        <v/>
      </c>
    </row>
    <row r="97" spans="1:1">
      <c r="A97" s="22" t="str">
        <f t="shared" si="1"/>
        <v/>
      </c>
    </row>
    <row r="98" spans="1:1">
      <c r="A98" s="22" t="str">
        <f t="shared" si="1"/>
        <v/>
      </c>
    </row>
    <row r="99" spans="1:1">
      <c r="A99" s="22" t="str">
        <f t="shared" si="1"/>
        <v/>
      </c>
    </row>
    <row r="100" spans="1:1">
      <c r="A100" s="22" t="str">
        <f t="shared" si="1"/>
        <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500"/>
  <sheetViews>
    <sheetView topLeftCell="A5" workbookViewId="0">
      <selection activeCell="B18" sqref="A18:B25"/>
    </sheetView>
  </sheetViews>
  <sheetFormatPr defaultColWidth="8.85546875" defaultRowHeight="15"/>
  <cols>
    <col min="1" max="2" width="33" style="1" customWidth="1"/>
    <col min="3" max="3" width="42.140625" bestFit="1" customWidth="1"/>
  </cols>
  <sheetData>
    <row r="1" spans="1:3">
      <c r="A1" s="12" t="str" cm="1">
        <f t="array" ref="A1:A500">[2]Diccionario!$A$1:$A$500</f>
        <v>Tipo</v>
      </c>
      <c r="B1" s="12" t="str" cm="1">
        <f t="array" ref="B1:B500">[2]Diccionario!$B$1:$B$500</f>
        <v>Linea</v>
      </c>
      <c r="C1" s="12" t="str" cm="1">
        <f t="array" ref="C1:C500">[2]Diccionario!$C$1:$C$500</f>
        <v>Linea_Documento</v>
      </c>
    </row>
    <row r="2" spans="1:3">
      <c r="A2" s="1" t="str">
        <v>agricola</v>
      </c>
      <c r="B2" s="1" t="str">
        <v>acelga</v>
      </c>
      <c r="C2" t="str">
        <v>acelga</v>
      </c>
    </row>
    <row r="3" spans="1:3">
      <c r="A3" s="1" t="str">
        <v>agricola</v>
      </c>
      <c r="B3" s="1" t="str">
        <v>achiote</v>
      </c>
      <c r="C3" t="str">
        <v>achiote</v>
      </c>
    </row>
    <row r="4" spans="1:3">
      <c r="A4" s="1" t="str">
        <v>agricola</v>
      </c>
      <c r="B4" s="1" t="str">
        <v>achira</v>
      </c>
      <c r="C4" t="str">
        <v>achira</v>
      </c>
    </row>
    <row r="5" spans="1:3">
      <c r="A5" s="1" t="str">
        <v>agricola</v>
      </c>
      <c r="B5" s="1" t="str">
        <v>agraz</v>
      </c>
      <c r="C5" t="str">
        <v>agraz</v>
      </c>
    </row>
    <row r="6" spans="1:3">
      <c r="A6" s="1" t="str">
        <v>agricola</v>
      </c>
      <c r="B6" s="1" t="str">
        <v>aguacate</v>
      </c>
      <c r="C6" t="str">
        <v>aguacate</v>
      </c>
    </row>
    <row r="7" spans="1:3">
      <c r="A7" s="1" t="str">
        <v>agricola</v>
      </c>
      <c r="B7" s="1" t="str">
        <v>aguacate_criollo</v>
      </c>
      <c r="C7" t="str">
        <v>aguacate criollo</v>
      </c>
    </row>
    <row r="8" spans="1:3">
      <c r="A8" s="1" t="str">
        <v>agricola</v>
      </c>
      <c r="B8" s="1" t="str">
        <v>aguacate_hass</v>
      </c>
      <c r="C8" t="str">
        <v>aguacate hass</v>
      </c>
    </row>
    <row r="9" spans="1:3">
      <c r="A9" s="1" t="str">
        <v>agricola</v>
      </c>
      <c r="B9" s="1" t="str">
        <v>aguacate_lorena</v>
      </c>
      <c r="C9" t="str">
        <v>aguacate lorena</v>
      </c>
    </row>
    <row r="10" spans="1:3">
      <c r="A10" s="1" t="str">
        <v>agricola</v>
      </c>
      <c r="B10" s="1" t="str">
        <v>aguacate_papelillo</v>
      </c>
      <c r="C10" t="str">
        <v>aguacate papelillo</v>
      </c>
    </row>
    <row r="11" spans="1:3">
      <c r="A11" s="1" t="str">
        <v>agricola</v>
      </c>
      <c r="B11" s="1" t="str">
        <v>aguacate_reed</v>
      </c>
      <c r="C11" t="str">
        <v>aguacate reed</v>
      </c>
    </row>
    <row r="12" spans="1:3">
      <c r="A12" s="1" t="str">
        <v>agricola</v>
      </c>
      <c r="B12" s="1" t="str">
        <v>ahuyama</v>
      </c>
      <c r="C12" t="str">
        <v>ahuyama</v>
      </c>
    </row>
    <row r="13" spans="1:3">
      <c r="A13" s="1" t="str">
        <v>agricola</v>
      </c>
      <c r="B13" s="1" t="str">
        <v>aji</v>
      </c>
      <c r="C13" t="str">
        <v>ají</v>
      </c>
    </row>
    <row r="14" spans="1:3">
      <c r="A14" s="1" t="str">
        <v>agricola</v>
      </c>
      <c r="B14" s="1" t="str">
        <v>aji_dulce</v>
      </c>
      <c r="C14" t="str">
        <v>ají dulce</v>
      </c>
    </row>
    <row r="15" spans="1:3">
      <c r="A15" s="1" t="str">
        <v>agricola</v>
      </c>
      <c r="B15" s="1" t="str">
        <v>aji_topito</v>
      </c>
      <c r="C15" t="str">
        <v>ají topito</v>
      </c>
    </row>
    <row r="16" spans="1:3">
      <c r="A16" s="1" t="str">
        <v>agricola</v>
      </c>
      <c r="B16" s="1" t="str">
        <v>aji_habanero</v>
      </c>
      <c r="C16" t="str">
        <v>ají habanero</v>
      </c>
    </row>
    <row r="17" spans="1:3">
      <c r="A17" s="1" t="str">
        <v>agricola</v>
      </c>
      <c r="B17" s="1" t="str">
        <v>ajo</v>
      </c>
      <c r="C17" t="str">
        <v>ajo</v>
      </c>
    </row>
    <row r="18" spans="1:3">
      <c r="A18" s="1" t="str">
        <v>agricola</v>
      </c>
      <c r="B18" s="1" t="str">
        <v>ajonjoli</v>
      </c>
      <c r="C18" t="str">
        <v>ajonjolí</v>
      </c>
    </row>
    <row r="19" spans="1:3">
      <c r="A19" s="1" t="str">
        <v>agricola</v>
      </c>
      <c r="B19" s="1" t="str">
        <v>albahaca</v>
      </c>
      <c r="C19" t="str">
        <v>albahaca</v>
      </c>
    </row>
    <row r="20" spans="1:3">
      <c r="A20" s="1" t="str">
        <v>agricola</v>
      </c>
      <c r="B20" s="1" t="str">
        <v>albahaca_morada</v>
      </c>
      <c r="C20" t="str">
        <v>albahaca morada</v>
      </c>
    </row>
    <row r="21" spans="1:3">
      <c r="A21" s="1" t="str">
        <v>agricola</v>
      </c>
      <c r="B21" s="1" t="str">
        <v>albaricoque</v>
      </c>
      <c r="C21" t="str">
        <v>albaricoque</v>
      </c>
    </row>
    <row r="22" spans="1:3">
      <c r="A22" s="1" t="str">
        <v>agricola</v>
      </c>
      <c r="B22" s="1" t="str">
        <v>alcachofa</v>
      </c>
      <c r="C22" t="str">
        <v>alcachofa</v>
      </c>
    </row>
    <row r="23" spans="1:3">
      <c r="A23" s="1" t="str">
        <v>agricola</v>
      </c>
      <c r="B23" s="1" t="str">
        <v>algodon</v>
      </c>
      <c r="C23" t="str">
        <v>algodón</v>
      </c>
    </row>
    <row r="24" spans="1:3">
      <c r="A24" s="1" t="str">
        <v>agricola</v>
      </c>
      <c r="B24" s="1" t="str">
        <v>anon</v>
      </c>
      <c r="C24" t="str">
        <v>anón</v>
      </c>
    </row>
    <row r="25" spans="1:3">
      <c r="A25" s="1" t="str">
        <v>pecuaria</v>
      </c>
      <c r="B25" s="1" t="str">
        <v>apicultura</v>
      </c>
      <c r="C25" t="str">
        <v>apicultura</v>
      </c>
    </row>
    <row r="26" spans="1:3">
      <c r="A26" s="1" t="str">
        <v>agricola</v>
      </c>
      <c r="B26" s="1" t="str">
        <v>apio</v>
      </c>
      <c r="C26" t="str">
        <v>apio</v>
      </c>
    </row>
    <row r="27" spans="1:3">
      <c r="A27" s="1" t="str">
        <v>agricola</v>
      </c>
      <c r="B27" s="1" t="str">
        <v>arandano</v>
      </c>
      <c r="C27" t="str">
        <v>arándano</v>
      </c>
    </row>
    <row r="28" spans="1:3">
      <c r="A28" s="1" t="str">
        <v>agricola</v>
      </c>
      <c r="B28" s="1" t="str">
        <v>araza</v>
      </c>
      <c r="C28" t="str">
        <v>arazá</v>
      </c>
    </row>
    <row r="29" spans="1:3">
      <c r="A29" s="1" t="str">
        <v>agricola</v>
      </c>
      <c r="B29" s="1" t="str">
        <v>arbol_del_pan</v>
      </c>
      <c r="C29" t="str">
        <v>árbol del pan</v>
      </c>
    </row>
    <row r="30" spans="1:3">
      <c r="A30" s="1" t="str">
        <v>agricola</v>
      </c>
      <c r="B30" s="1" t="str">
        <v>aromaticas</v>
      </c>
      <c r="C30" t="str">
        <v>aromáticas</v>
      </c>
    </row>
    <row r="31" spans="1:3">
      <c r="A31" s="1" t="str">
        <v>agricola</v>
      </c>
      <c r="B31" s="1" t="str">
        <v>arracacha</v>
      </c>
      <c r="C31" t="str">
        <v>arracacha</v>
      </c>
    </row>
    <row r="32" spans="1:3">
      <c r="A32" s="1" t="str">
        <v>agricola</v>
      </c>
      <c r="B32" s="1" t="str">
        <v>arroz_riego</v>
      </c>
      <c r="C32" t="str">
        <v>arroz riego</v>
      </c>
    </row>
    <row r="33" spans="1:3">
      <c r="A33" s="1" t="str">
        <v>agricola</v>
      </c>
      <c r="B33" s="1" t="str">
        <v>arroz_riego_manual</v>
      </c>
      <c r="C33" t="str">
        <v>arroz riego manual</v>
      </c>
    </row>
    <row r="34" spans="1:3">
      <c r="A34" s="1" t="str">
        <v>agricola</v>
      </c>
      <c r="B34" s="1" t="str">
        <v>arroz_riego_mecanizado</v>
      </c>
      <c r="C34" t="str">
        <v>arroz riego mecanizado</v>
      </c>
    </row>
    <row r="35" spans="1:3">
      <c r="A35" s="1" t="str">
        <v>agricola</v>
      </c>
      <c r="B35" s="1" t="str">
        <v>arroz_riego_transplante</v>
      </c>
      <c r="C35" t="str">
        <v>arroz riego siembra transplante</v>
      </c>
    </row>
    <row r="36" spans="1:3">
      <c r="A36" s="1" t="str">
        <v>agricola</v>
      </c>
      <c r="B36" s="1" t="str">
        <v>arroz_riego_voleo</v>
      </c>
      <c r="C36" t="str">
        <v>arroz riego siembra al voleo</v>
      </c>
    </row>
    <row r="37" spans="1:3">
      <c r="A37" s="1" t="str">
        <v>agricola</v>
      </c>
      <c r="B37" s="1" t="str">
        <v>arroz_secano</v>
      </c>
      <c r="C37" t="str">
        <v>arroz secano</v>
      </c>
    </row>
    <row r="38" spans="1:3">
      <c r="A38" s="1" t="str">
        <v>agricola</v>
      </c>
      <c r="B38" s="1" t="str">
        <v>arroz_secano_manual</v>
      </c>
      <c r="C38" t="str">
        <v>arroz secano manual</v>
      </c>
    </row>
    <row r="39" spans="1:3">
      <c r="A39" s="1" t="str">
        <v>agricola</v>
      </c>
      <c r="B39" s="1" t="str">
        <v>arroz_secano_mecanizado</v>
      </c>
      <c r="C39" t="str">
        <v>arroz secano mecanizado</v>
      </c>
    </row>
    <row r="40" spans="1:3">
      <c r="A40" s="1" t="str">
        <v>agricola</v>
      </c>
      <c r="B40" s="1" t="str">
        <v>arveja</v>
      </c>
      <c r="C40" t="str">
        <v>arveja</v>
      </c>
    </row>
    <row r="41" spans="1:3">
      <c r="A41" s="1" t="str">
        <v>agricola</v>
      </c>
      <c r="B41" s="1" t="str">
        <v>asai</v>
      </c>
      <c r="C41" t="str">
        <v>asaí</v>
      </c>
    </row>
    <row r="42" spans="1:3">
      <c r="A42" s="1" t="str">
        <v>agricola</v>
      </c>
      <c r="B42" s="1" t="str">
        <v>asai_cacao</v>
      </c>
      <c r="C42" t="str">
        <v>asaí en asocio con cacao</v>
      </c>
    </row>
    <row r="43" spans="1:3">
      <c r="A43" s="1" t="str">
        <v>agricola</v>
      </c>
      <c r="B43" s="1" t="str">
        <v>asai_platano</v>
      </c>
      <c r="C43" t="str">
        <v>asaí en asocio con plátano</v>
      </c>
    </row>
    <row r="44" spans="1:3">
      <c r="A44" s="1" t="str">
        <v>agricola</v>
      </c>
      <c r="B44" s="1" t="str">
        <v>avena</v>
      </c>
      <c r="C44" t="str">
        <v>avena</v>
      </c>
    </row>
    <row r="45" spans="1:3">
      <c r="A45" s="1" t="str">
        <v>pecuaria</v>
      </c>
      <c r="B45" s="1" t="str">
        <v>avicultura_cria_pollitas</v>
      </c>
      <c r="C45" t="str">
        <v>avicultura cría de pollitas</v>
      </c>
    </row>
    <row r="46" spans="1:3">
      <c r="A46" s="1" t="str">
        <v>pecuaria</v>
      </c>
      <c r="B46" s="1" t="str">
        <v>avicultura_engorde</v>
      </c>
      <c r="C46" t="str">
        <v>avicultura de engorde</v>
      </c>
    </row>
    <row r="47" spans="1:3">
      <c r="A47" s="1" t="str">
        <v>pecuaria</v>
      </c>
      <c r="B47" s="1" t="str">
        <v>avicultura_postura</v>
      </c>
      <c r="C47" t="str">
        <v>avicultura de postura</v>
      </c>
    </row>
    <row r="48" spans="1:3">
      <c r="A48" s="1" t="str">
        <v>agricola</v>
      </c>
      <c r="B48" s="1" t="str">
        <v>badea</v>
      </c>
      <c r="C48" t="str">
        <v>badea</v>
      </c>
    </row>
    <row r="49" spans="1:3">
      <c r="A49" s="1" t="str">
        <v>agricola</v>
      </c>
      <c r="B49" s="1" t="str">
        <v>banano</v>
      </c>
      <c r="C49" t="str">
        <v>banano</v>
      </c>
    </row>
    <row r="50" spans="1:3">
      <c r="A50" s="1" t="str">
        <v>agricola</v>
      </c>
      <c r="B50" s="1" t="str">
        <v>banano_bocadillo</v>
      </c>
      <c r="C50" t="str">
        <v>banano bocadillo</v>
      </c>
    </row>
    <row r="51" spans="1:3">
      <c r="A51" s="1" t="str">
        <v>agricola</v>
      </c>
      <c r="B51" s="1" t="str">
        <v>batata</v>
      </c>
      <c r="C51" t="str">
        <v>batata</v>
      </c>
    </row>
    <row r="52" spans="1:3">
      <c r="A52" s="1" t="str">
        <v>agricola</v>
      </c>
      <c r="B52" s="1" t="str">
        <v>berenjena</v>
      </c>
      <c r="C52" t="str">
        <v>berenjena</v>
      </c>
    </row>
    <row r="53" spans="1:3">
      <c r="A53" s="1" t="str">
        <v>agricola</v>
      </c>
      <c r="B53" s="1" t="str">
        <v>bijao</v>
      </c>
      <c r="C53" t="str">
        <v>bijao</v>
      </c>
    </row>
    <row r="54" spans="1:3">
      <c r="A54" s="1" t="str">
        <v>agricola</v>
      </c>
      <c r="B54" s="1" t="str">
        <v>bore</v>
      </c>
      <c r="C54" t="str">
        <v>bore</v>
      </c>
    </row>
    <row r="55" spans="1:3">
      <c r="A55" s="1" t="str">
        <v>agricola</v>
      </c>
      <c r="B55" s="1" t="str">
        <v>borojo</v>
      </c>
      <c r="C55" t="str">
        <v>borojó</v>
      </c>
    </row>
    <row r="56" spans="1:3">
      <c r="A56" s="1" t="str">
        <v>agricola</v>
      </c>
      <c r="B56" s="1" t="str">
        <v>brevo</v>
      </c>
      <c r="C56" t="str">
        <v>brevo</v>
      </c>
    </row>
    <row r="57" spans="1:3">
      <c r="A57" s="1" t="str">
        <v>agricola</v>
      </c>
      <c r="B57" s="1" t="str">
        <v>brocoli</v>
      </c>
      <c r="C57" t="str">
        <v>brócoli</v>
      </c>
    </row>
    <row r="58" spans="1:3">
      <c r="A58" s="1" t="str">
        <v>pecuaria</v>
      </c>
      <c r="B58" s="1" t="str">
        <v>bufalos</v>
      </c>
      <c r="C58" t="str">
        <v>búfalos</v>
      </c>
    </row>
    <row r="59" spans="1:3">
      <c r="A59" s="1" t="str">
        <v>agricola</v>
      </c>
      <c r="B59" s="1" t="str">
        <v>cacao</v>
      </c>
      <c r="C59" t="str">
        <v>cacao</v>
      </c>
    </row>
    <row r="60" spans="1:3">
      <c r="A60" s="1" t="str">
        <v>agricola</v>
      </c>
      <c r="B60" s="1" t="str">
        <v>cacao_aguacate</v>
      </c>
      <c r="C60" t="str">
        <v>cacao en asocio con aguacate</v>
      </c>
    </row>
    <row r="61" spans="1:3">
      <c r="A61" s="1" t="str">
        <v>agricola</v>
      </c>
      <c r="B61" s="1" t="str">
        <v>cacao_banano</v>
      </c>
      <c r="C61" t="str">
        <v>cacao en asocio con banano</v>
      </c>
    </row>
    <row r="62" spans="1:3">
      <c r="A62" s="1" t="str">
        <v>agricola</v>
      </c>
      <c r="B62" s="1" t="str">
        <v>cacao_banano_aguacate</v>
      </c>
      <c r="C62" t="str">
        <v>cacao en asocio con banano y aguacate</v>
      </c>
    </row>
    <row r="63" spans="1:3">
      <c r="A63" s="1" t="str">
        <v>agricola</v>
      </c>
      <c r="B63" s="1" t="str">
        <v>cacao_banano_aguacate_citricos</v>
      </c>
      <c r="C63" t="str">
        <v>cacao en asocio con banano, aguacate y cítricos</v>
      </c>
    </row>
    <row r="64" spans="1:3">
      <c r="A64" s="1" t="str">
        <v>agricola</v>
      </c>
      <c r="B64" s="1" t="str">
        <v>cacao_platano</v>
      </c>
      <c r="C64" t="str">
        <v>cacao en asocio con plátano</v>
      </c>
    </row>
    <row r="65" spans="1:3">
      <c r="A65" s="1" t="str">
        <v>agricola</v>
      </c>
      <c r="B65" s="1" t="str">
        <v>cacao_platano_aguacate</v>
      </c>
      <c r="C65" t="str">
        <v>cacao en asocio con plátano y aguacate</v>
      </c>
    </row>
    <row r="66" spans="1:3">
      <c r="A66" s="1" t="str">
        <v>agricola</v>
      </c>
      <c r="B66" s="1" t="str">
        <v>cacao_platano_aguacate_citricos</v>
      </c>
      <c r="C66" t="str">
        <v>cacao en asocio con plátano, aguacate y cítricos</v>
      </c>
    </row>
    <row r="67" spans="1:3">
      <c r="A67" s="1" t="str">
        <v>agricola</v>
      </c>
      <c r="B67" s="1" t="str">
        <v>cacao_sombrio</v>
      </c>
      <c r="C67" t="str">
        <v>cacao sombrío</v>
      </c>
    </row>
    <row r="68" spans="1:3">
      <c r="A68" s="1" t="str">
        <v>agricola</v>
      </c>
      <c r="B68" s="1" t="str">
        <v>cafe</v>
      </c>
      <c r="C68" t="str">
        <v>café</v>
      </c>
    </row>
    <row r="69" spans="1:3">
      <c r="A69" s="1" t="str">
        <v>agricola</v>
      </c>
      <c r="B69" s="1" t="str">
        <v>cafe_aguacate</v>
      </c>
      <c r="C69" t="str">
        <v>café en asocio con aguacate</v>
      </c>
    </row>
    <row r="70" spans="1:3">
      <c r="A70" s="1" t="str">
        <v>agricola</v>
      </c>
      <c r="B70" s="1" t="str">
        <v>cafe_banano</v>
      </c>
      <c r="C70" t="str">
        <v>café en asocio con banano</v>
      </c>
    </row>
    <row r="71" spans="1:3">
      <c r="A71" s="1" t="str">
        <v>agricola</v>
      </c>
      <c r="B71" s="1" t="str">
        <v>cafe_banano_citricos</v>
      </c>
      <c r="C71" t="str">
        <v>café en asocio con banano y cítricos</v>
      </c>
    </row>
    <row r="72" spans="1:3">
      <c r="A72" s="1" t="str">
        <v>agricola</v>
      </c>
      <c r="B72" s="1" t="str">
        <v>cafe_frijol</v>
      </c>
      <c r="C72" t="str">
        <v>café en asocio con frijol</v>
      </c>
    </row>
    <row r="73" spans="1:3">
      <c r="A73" s="1" t="str">
        <v>agricola</v>
      </c>
      <c r="B73" s="1" t="str">
        <v>cafe_maiz</v>
      </c>
      <c r="C73" t="str">
        <v>café en asocio con maíz</v>
      </c>
    </row>
    <row r="74" spans="1:3">
      <c r="A74" s="1" t="str">
        <v>agricola</v>
      </c>
      <c r="B74" s="1" t="str">
        <v>cafe_platano</v>
      </c>
      <c r="C74" t="str">
        <v>café en asocio con plátano</v>
      </c>
    </row>
    <row r="75" spans="1:3">
      <c r="A75" s="1" t="str">
        <v>agricola</v>
      </c>
      <c r="B75" s="1" t="str">
        <v>cafe_platano_citricos</v>
      </c>
      <c r="C75" t="str">
        <v>café en asocio con plátano y cítricos</v>
      </c>
    </row>
    <row r="76" spans="1:3">
      <c r="A76" s="1" t="str">
        <v>agricola</v>
      </c>
      <c r="B76" s="1" t="str">
        <v>cafe_sombrio</v>
      </c>
      <c r="C76" t="str">
        <v>café sombrío</v>
      </c>
    </row>
    <row r="77" spans="1:3">
      <c r="A77" s="1" t="str">
        <v>agricola</v>
      </c>
      <c r="B77" s="1" t="str">
        <v>caimo</v>
      </c>
      <c r="C77" t="str">
        <v>caimo</v>
      </c>
    </row>
    <row r="78" spans="1:3">
      <c r="A78" s="1" t="str">
        <v>agricola</v>
      </c>
      <c r="B78" s="1" t="str">
        <v>calabacin</v>
      </c>
      <c r="C78" t="str">
        <v>calabacín</v>
      </c>
    </row>
    <row r="79" spans="1:3">
      <c r="A79" s="1" t="str">
        <v>agricola</v>
      </c>
      <c r="B79" s="1" t="str">
        <v>calabaza</v>
      </c>
      <c r="C79" t="str">
        <v>calabaza</v>
      </c>
    </row>
    <row r="80" spans="1:3">
      <c r="A80" s="1" t="str">
        <v>agricola</v>
      </c>
      <c r="B80" s="1" t="str">
        <v>calendula</v>
      </c>
      <c r="C80" t="str">
        <v>caléndula</v>
      </c>
    </row>
    <row r="81" spans="1:3">
      <c r="A81" s="1" t="str">
        <v>pecuaria</v>
      </c>
      <c r="B81" s="1" t="str">
        <v>camaron</v>
      </c>
      <c r="C81" t="str">
        <v>camarón</v>
      </c>
    </row>
    <row r="82" spans="1:3">
      <c r="A82" s="1" t="str">
        <v>agricola</v>
      </c>
      <c r="B82" s="1" t="str">
        <v>cana</v>
      </c>
      <c r="C82" t="str">
        <v>caña</v>
      </c>
    </row>
    <row r="83" spans="1:3">
      <c r="A83" s="1" t="str">
        <v>agricola</v>
      </c>
      <c r="B83" s="1" t="str">
        <v>cana_de_azucar</v>
      </c>
      <c r="C83" t="str">
        <v>caña de azúcar</v>
      </c>
    </row>
    <row r="84" spans="1:3">
      <c r="A84" s="1" t="str">
        <v>agricola</v>
      </c>
      <c r="B84" s="1" t="str">
        <v>cana_flecha</v>
      </c>
      <c r="C84" t="str">
        <v>caña flecha</v>
      </c>
    </row>
    <row r="85" spans="1:3">
      <c r="A85" s="1" t="str">
        <v>agricola</v>
      </c>
      <c r="B85" s="1" t="str">
        <v>cana_miel</v>
      </c>
      <c r="C85" t="str">
        <v>caña miel</v>
      </c>
    </row>
    <row r="86" spans="1:3">
      <c r="A86" s="1" t="str">
        <v>agricola</v>
      </c>
      <c r="B86" s="1" t="str">
        <v>cana_panelera</v>
      </c>
      <c r="C86" t="str">
        <v>caña panelera</v>
      </c>
    </row>
    <row r="87" spans="1:3">
      <c r="A87" s="1" t="str">
        <v>pecuaria</v>
      </c>
      <c r="B87" s="1" t="str">
        <v>caprinos_carne</v>
      </c>
      <c r="C87" t="str">
        <v>caprinos de carne</v>
      </c>
    </row>
    <row r="88" spans="1:3">
      <c r="A88" s="1" t="str">
        <v>pecuaria</v>
      </c>
      <c r="B88" s="1" t="str">
        <v>caprinos_leche</v>
      </c>
      <c r="C88" t="str">
        <v>caprinos de leche</v>
      </c>
    </row>
    <row r="89" spans="1:3">
      <c r="A89" s="1" t="str">
        <v>pecuaria</v>
      </c>
      <c r="B89" s="1" t="str">
        <v>caprinos_dp</v>
      </c>
      <c r="C89" t="str">
        <v>caprinos doble propósito</v>
      </c>
    </row>
    <row r="90" spans="1:3">
      <c r="A90" s="1" t="str">
        <v>agricola</v>
      </c>
      <c r="B90" s="1" t="str">
        <v>carambolo</v>
      </c>
      <c r="C90" t="str">
        <v>carambolo</v>
      </c>
    </row>
    <row r="91" spans="1:3">
      <c r="A91" s="1" t="str">
        <v>agricola</v>
      </c>
      <c r="B91" s="1" t="str">
        <v>cardamomo</v>
      </c>
      <c r="C91" t="str">
        <v>cardamomo</v>
      </c>
    </row>
    <row r="92" spans="1:3">
      <c r="A92" s="1" t="str">
        <v>agricola</v>
      </c>
      <c r="B92" s="1" t="str">
        <v>caucho</v>
      </c>
      <c r="C92" t="str">
        <v>caucho</v>
      </c>
    </row>
    <row r="93" spans="1:3">
      <c r="A93" s="1" t="str">
        <v>agricola</v>
      </c>
      <c r="B93" s="1" t="str">
        <v>cebada</v>
      </c>
      <c r="C93" t="str">
        <v>cebada</v>
      </c>
    </row>
    <row r="94" spans="1:3">
      <c r="A94" s="1" t="str">
        <v>agricola</v>
      </c>
      <c r="B94" s="1" t="str">
        <v>cebolla_bulbo</v>
      </c>
      <c r="C94" t="str">
        <v>cebolla bulbo</v>
      </c>
    </row>
    <row r="95" spans="1:3">
      <c r="A95" s="1" t="str">
        <v>agricola</v>
      </c>
      <c r="B95" s="1" t="str">
        <v>cebolla_junca</v>
      </c>
      <c r="C95" t="str">
        <v>cebolla junca</v>
      </c>
    </row>
    <row r="96" spans="1:3">
      <c r="A96" s="1" t="str">
        <v>agricola</v>
      </c>
      <c r="B96" s="1" t="str">
        <v>cebolla_rama</v>
      </c>
      <c r="C96" t="str">
        <v>cebolla de rama</v>
      </c>
    </row>
    <row r="97" spans="1:3">
      <c r="A97" s="1" t="str">
        <v>agricola</v>
      </c>
      <c r="B97" s="1" t="str">
        <v>chamba</v>
      </c>
      <c r="C97" t="str">
        <v>chamba</v>
      </c>
    </row>
    <row r="98" spans="1:3">
      <c r="A98" s="1" t="str">
        <v>agricola</v>
      </c>
      <c r="B98" s="1" t="str">
        <v>chirimoya</v>
      </c>
      <c r="C98" t="str">
        <v>chirimoya</v>
      </c>
    </row>
    <row r="99" spans="1:3">
      <c r="A99" s="1" t="str">
        <v>agricola</v>
      </c>
      <c r="B99" s="1" t="str">
        <v>cholupa</v>
      </c>
      <c r="C99" t="str">
        <v>cholupa</v>
      </c>
    </row>
    <row r="100" spans="1:3">
      <c r="A100" s="1" t="str">
        <v>agricola</v>
      </c>
      <c r="B100" s="1" t="str">
        <v>chontaduro</v>
      </c>
      <c r="C100" t="str">
        <v>chontaduro</v>
      </c>
    </row>
    <row r="101" spans="1:3">
      <c r="A101" s="1" t="str">
        <v>agricola</v>
      </c>
      <c r="B101" s="1" t="str">
        <v>cidra_poncil</v>
      </c>
      <c r="C101" t="str">
        <v>cidra poncil</v>
      </c>
    </row>
    <row r="102" spans="1:3">
      <c r="A102" s="1" t="str">
        <v>agricola</v>
      </c>
      <c r="B102" s="1" t="str">
        <v>cilantro</v>
      </c>
      <c r="C102" t="str">
        <v>cilantro</v>
      </c>
    </row>
    <row r="103" spans="1:3">
      <c r="A103" s="1" t="str">
        <v>agricola</v>
      </c>
      <c r="B103" s="1" t="str">
        <v>cilantro_cimarron</v>
      </c>
      <c r="C103" t="str">
        <v>cilantro cimarrón</v>
      </c>
    </row>
    <row r="104" spans="1:3">
      <c r="A104" s="1" t="str">
        <v>agricola</v>
      </c>
      <c r="B104" s="1" t="str">
        <v>ciruela</v>
      </c>
      <c r="C104" t="str">
        <v>ciruela</v>
      </c>
    </row>
    <row r="105" spans="1:3">
      <c r="A105" s="1" t="str">
        <v>agricola</v>
      </c>
      <c r="B105" s="1" t="str">
        <v>ciruela_castilla</v>
      </c>
      <c r="C105" t="str">
        <v>ciruela castilla</v>
      </c>
    </row>
    <row r="106" spans="1:3">
      <c r="A106" s="1" t="str">
        <v>agricola</v>
      </c>
      <c r="B106" s="1" t="str">
        <v>ciruela_costena</v>
      </c>
      <c r="C106" t="str">
        <v>ciruela costeña</v>
      </c>
    </row>
    <row r="107" spans="1:3">
      <c r="A107" s="1" t="str">
        <v>agricola</v>
      </c>
      <c r="B107" s="1" t="str">
        <v>citricos</v>
      </c>
      <c r="C107" t="str">
        <v>cítricos</v>
      </c>
    </row>
    <row r="108" spans="1:3">
      <c r="A108" s="1" t="str">
        <v>agricola</v>
      </c>
      <c r="B108" s="1" t="str">
        <v>coco</v>
      </c>
      <c r="C108" t="str">
        <v>coco</v>
      </c>
    </row>
    <row r="109" spans="1:3">
      <c r="A109" s="1" t="str">
        <v>pecuaria</v>
      </c>
      <c r="B109" s="1" t="str">
        <v>codornices</v>
      </c>
      <c r="C109" t="str">
        <v>codornices</v>
      </c>
    </row>
    <row r="110" spans="1:3">
      <c r="A110" s="1" t="str">
        <v>agricola</v>
      </c>
      <c r="B110" s="1" t="str">
        <v>col</v>
      </c>
      <c r="C110" t="str">
        <v>col</v>
      </c>
    </row>
    <row r="111" spans="1:3">
      <c r="A111" s="1" t="str">
        <v>agricola</v>
      </c>
      <c r="B111" s="1" t="str">
        <v>coliflor</v>
      </c>
      <c r="C111" t="str">
        <v>coliflor</v>
      </c>
    </row>
    <row r="112" spans="1:3">
      <c r="A112" s="1" t="str">
        <v>agricola</v>
      </c>
      <c r="B112" s="1" t="str">
        <v>copoazu</v>
      </c>
      <c r="C112" t="str">
        <v>copoazú</v>
      </c>
    </row>
    <row r="113" spans="1:3">
      <c r="A113" s="1" t="str">
        <v>agricola</v>
      </c>
      <c r="B113" s="1" t="str">
        <v>corozo</v>
      </c>
      <c r="C113" t="str">
        <v>corozo</v>
      </c>
    </row>
    <row r="114" spans="1:3">
      <c r="A114" s="1" t="str">
        <v>agricola</v>
      </c>
      <c r="B114" s="1" t="str">
        <v>cubios</v>
      </c>
      <c r="C114" t="str">
        <v>cubios</v>
      </c>
    </row>
    <row r="115" spans="1:3">
      <c r="A115" s="1" t="str">
        <v>pecuaria</v>
      </c>
      <c r="B115" s="1" t="str">
        <v>cunicultura</v>
      </c>
      <c r="C115" t="str">
        <v>cunicultura</v>
      </c>
    </row>
    <row r="116" spans="1:3">
      <c r="A116" s="1" t="str">
        <v>agricola</v>
      </c>
      <c r="B116" s="1" t="str">
        <v>curcuma</v>
      </c>
      <c r="C116" t="str">
        <v>cúrcuma</v>
      </c>
    </row>
    <row r="117" spans="1:3">
      <c r="A117" s="1" t="str">
        <v>agricola</v>
      </c>
      <c r="B117" s="1" t="str">
        <v>curuba</v>
      </c>
      <c r="C117" t="str">
        <v>curuba</v>
      </c>
    </row>
    <row r="118" spans="1:3">
      <c r="A118" s="1" t="str">
        <v>pecuaria</v>
      </c>
      <c r="B118" s="1" t="str">
        <v>cuyicultura</v>
      </c>
      <c r="C118" t="str">
        <v>cuyicultura</v>
      </c>
    </row>
    <row r="119" spans="1:3">
      <c r="A119" s="1" t="str">
        <v>agricola</v>
      </c>
      <c r="B119" s="1" t="str">
        <v>datil</v>
      </c>
      <c r="C119" t="str">
        <v>dátil</v>
      </c>
    </row>
    <row r="120" spans="1:3">
      <c r="A120" s="1" t="str">
        <v>agricola</v>
      </c>
      <c r="B120" s="1" t="str">
        <v>durazno</v>
      </c>
      <c r="C120" t="str">
        <v>durazno</v>
      </c>
    </row>
    <row r="121" spans="1:3">
      <c r="A121" s="1" t="str">
        <v>agricola</v>
      </c>
      <c r="B121" s="1" t="str">
        <v>esparrago</v>
      </c>
      <c r="C121" t="str">
        <v>espárrago</v>
      </c>
    </row>
    <row r="122" spans="1:3">
      <c r="A122" s="1" t="str">
        <v>agricola</v>
      </c>
      <c r="B122" s="1" t="str">
        <v>espinaca</v>
      </c>
      <c r="C122" t="str">
        <v>espinaca</v>
      </c>
    </row>
    <row r="123" spans="1:3">
      <c r="A123" s="1" t="str">
        <v>agricola</v>
      </c>
      <c r="B123" s="1" t="str">
        <v>estevia</v>
      </c>
      <c r="C123" t="str">
        <v>estevia</v>
      </c>
    </row>
    <row r="124" spans="1:3">
      <c r="A124" s="1" t="str">
        <v>agricola</v>
      </c>
      <c r="B124" s="1" t="str">
        <v>feijoa</v>
      </c>
      <c r="C124" t="str">
        <v>feijoa</v>
      </c>
    </row>
    <row r="125" spans="1:3">
      <c r="A125" s="1" t="str">
        <v>agricola</v>
      </c>
      <c r="B125" s="1" t="str">
        <v>fique</v>
      </c>
      <c r="C125" t="str">
        <v>fique</v>
      </c>
    </row>
    <row r="126" spans="1:3">
      <c r="A126" s="1" t="str">
        <v>agricola</v>
      </c>
      <c r="B126" s="1" t="str">
        <v>frambuesa</v>
      </c>
      <c r="C126" t="str">
        <v>frambuesa</v>
      </c>
    </row>
    <row r="127" spans="1:3">
      <c r="A127" s="1" t="str">
        <v>agricola</v>
      </c>
      <c r="B127" s="1" t="str">
        <v>fresa</v>
      </c>
      <c r="C127" t="str">
        <v>fresa</v>
      </c>
    </row>
    <row r="128" spans="1:3">
      <c r="A128" s="1" t="str">
        <v>agricola</v>
      </c>
      <c r="B128" s="1" t="str">
        <v>frijol</v>
      </c>
      <c r="C128" t="str">
        <v>frijol</v>
      </c>
    </row>
    <row r="129" spans="1:3">
      <c r="A129" s="1" t="str">
        <v>agricola</v>
      </c>
      <c r="B129" s="1" t="str">
        <v>frijol_arbustivo</v>
      </c>
      <c r="C129" t="str">
        <v>frijol arbustivo</v>
      </c>
    </row>
    <row r="130" spans="1:3">
      <c r="A130" s="1" t="str">
        <v>agricola</v>
      </c>
      <c r="B130" s="1" t="str">
        <v>frijol_cabeza_negra</v>
      </c>
      <c r="C130" t="str">
        <v>frijol cabeza negra</v>
      </c>
    </row>
    <row r="131" spans="1:3">
      <c r="A131" s="1" t="str">
        <v>agricola</v>
      </c>
      <c r="B131" s="1" t="str">
        <v>frijol_calima</v>
      </c>
      <c r="C131" t="str">
        <v>frijol calima</v>
      </c>
    </row>
    <row r="132" spans="1:3">
      <c r="A132" s="1" t="str">
        <v>agricola</v>
      </c>
      <c r="B132" s="1" t="str">
        <v>frijol_caraota</v>
      </c>
      <c r="C132" t="str">
        <v>frijol caraota</v>
      </c>
    </row>
    <row r="133" spans="1:3">
      <c r="A133" s="1" t="str">
        <v>agricola</v>
      </c>
      <c r="B133" s="1" t="str">
        <v>frijol_cargamanto</v>
      </c>
      <c r="C133" t="str">
        <v>frijol cargamanto</v>
      </c>
    </row>
    <row r="134" spans="1:3">
      <c r="A134" s="1" t="str">
        <v>agricola</v>
      </c>
      <c r="B134" s="1" t="str">
        <v>frijol_caupi</v>
      </c>
      <c r="C134" t="str">
        <v>frijol caupí</v>
      </c>
    </row>
    <row r="135" spans="1:3">
      <c r="A135" s="1" t="str">
        <v>agricola</v>
      </c>
      <c r="B135" s="1" t="str">
        <v>frijol_rosado</v>
      </c>
      <c r="C135" t="str">
        <v>frijol rosado</v>
      </c>
    </row>
    <row r="136" spans="1:3">
      <c r="A136" s="1" t="str">
        <v>agricola</v>
      </c>
      <c r="B136" s="1" t="str">
        <v>frijol_voluble</v>
      </c>
      <c r="C136" t="str">
        <v>frijol voluble</v>
      </c>
    </row>
    <row r="137" spans="1:3">
      <c r="A137" s="1" t="str">
        <v>agricola</v>
      </c>
      <c r="B137" s="1" t="str">
        <v>frijol_zaragoza</v>
      </c>
      <c r="C137" t="str">
        <v>frijol zaragoza</v>
      </c>
    </row>
    <row r="138" spans="1:3">
      <c r="A138" s="1" t="str">
        <v>pecuaria</v>
      </c>
      <c r="B138" s="1" t="str">
        <v>ganaderia_ceba</v>
      </c>
      <c r="C138" t="str">
        <v>ganadería de ceba</v>
      </c>
    </row>
    <row r="139" spans="1:3">
      <c r="A139" s="1" t="str">
        <v>pecuaria</v>
      </c>
      <c r="B139" s="1" t="str">
        <v>ganaderia_cria</v>
      </c>
      <c r="C139" t="str">
        <v>ganadería de cría</v>
      </c>
    </row>
    <row r="140" spans="1:3">
      <c r="A140" s="1" t="str">
        <v>pecuaria</v>
      </c>
      <c r="B140" s="1" t="str">
        <v>ganaderia_doble_proposito</v>
      </c>
      <c r="C140" t="str">
        <v>ganadería doble propósito</v>
      </c>
    </row>
    <row r="141" spans="1:3">
      <c r="A141" s="1" t="str">
        <v>pecuaria</v>
      </c>
      <c r="B141" s="1" t="str">
        <v>ganaderia_leche</v>
      </c>
      <c r="C141" t="str">
        <v>ganadería de leche</v>
      </c>
    </row>
    <row r="142" spans="1:3">
      <c r="A142" s="1" t="str">
        <v>agricola</v>
      </c>
      <c r="B142" s="1" t="str">
        <v>garbanzo</v>
      </c>
      <c r="C142" t="str">
        <v>garbanzo</v>
      </c>
    </row>
    <row r="143" spans="1:3">
      <c r="A143" s="1" t="str">
        <v>agricola</v>
      </c>
      <c r="B143" s="1" t="str">
        <v>girasol</v>
      </c>
      <c r="C143" t="str">
        <v>girasol</v>
      </c>
    </row>
    <row r="144" spans="1:3">
      <c r="A144" s="1" t="str">
        <v>agricola</v>
      </c>
      <c r="B144" s="1" t="str">
        <v>granadilla</v>
      </c>
      <c r="C144" t="str">
        <v>granadilla</v>
      </c>
    </row>
    <row r="145" spans="1:3">
      <c r="A145" s="1" t="str">
        <v>agricola</v>
      </c>
      <c r="B145" s="1" t="str">
        <v>guama</v>
      </c>
      <c r="C145" t="str">
        <v>guama</v>
      </c>
    </row>
    <row r="146" spans="1:3">
      <c r="A146" s="1" t="str">
        <v>agricola</v>
      </c>
      <c r="B146" s="1" t="str">
        <v>guanabana</v>
      </c>
      <c r="C146" t="str">
        <v>guanábana</v>
      </c>
    </row>
    <row r="147" spans="1:3">
      <c r="A147" s="1" t="str">
        <v>agricola</v>
      </c>
      <c r="B147" s="1" t="str">
        <v>guandul</v>
      </c>
      <c r="C147" t="str">
        <v>guandul</v>
      </c>
    </row>
    <row r="148" spans="1:3">
      <c r="A148" s="1" t="str">
        <v>agricola</v>
      </c>
      <c r="B148" s="1" t="str">
        <v>guatila</v>
      </c>
      <c r="C148" t="str">
        <v>guatila</v>
      </c>
    </row>
    <row r="149" spans="1:3">
      <c r="A149" s="1" t="str">
        <v>agricola</v>
      </c>
      <c r="B149" s="1" t="str">
        <v>guayaba</v>
      </c>
      <c r="C149" t="str">
        <v>guayaba</v>
      </c>
    </row>
    <row r="150" spans="1:3">
      <c r="A150" s="1" t="str">
        <v>agricola</v>
      </c>
      <c r="B150" s="1" t="str">
        <v>guayaba_agria</v>
      </c>
      <c r="C150" t="str">
        <v>guayaba agria</v>
      </c>
    </row>
    <row r="151" spans="1:3">
      <c r="A151" s="1" t="str">
        <v>agricola</v>
      </c>
      <c r="B151" s="1" t="str">
        <v>gulupa</v>
      </c>
      <c r="C151" t="str">
        <v>gulupa</v>
      </c>
    </row>
    <row r="152" spans="1:3">
      <c r="A152" s="1" t="str">
        <v>agricola</v>
      </c>
      <c r="B152" s="1" t="str">
        <v>haba</v>
      </c>
      <c r="C152" t="str">
        <v>haba</v>
      </c>
    </row>
    <row r="153" spans="1:3">
      <c r="A153" s="1" t="str">
        <v>agricola</v>
      </c>
      <c r="B153" s="1" t="str">
        <v>habichuela</v>
      </c>
      <c r="C153" t="str">
        <v>habichuela</v>
      </c>
    </row>
    <row r="154" spans="1:3">
      <c r="A154" s="1" t="str">
        <v>agricola</v>
      </c>
      <c r="B154" s="1" t="str">
        <v>hibias</v>
      </c>
      <c r="C154" t="str">
        <v>hibias</v>
      </c>
    </row>
    <row r="155" spans="1:3">
      <c r="A155" s="1" t="str">
        <v>agricola</v>
      </c>
      <c r="B155" s="1" t="str">
        <v>hierbabuena</v>
      </c>
      <c r="C155" t="str">
        <v>hierbabuena</v>
      </c>
    </row>
    <row r="156" spans="1:3">
      <c r="A156" s="1" t="str">
        <v>agricola</v>
      </c>
      <c r="B156" s="1" t="str">
        <v>higo</v>
      </c>
      <c r="C156" t="str">
        <v>higo</v>
      </c>
    </row>
    <row r="157" spans="1:3">
      <c r="A157" s="1" t="str">
        <v>agricola</v>
      </c>
      <c r="B157" s="1" t="str">
        <v>higuerilla</v>
      </c>
      <c r="C157" t="str">
        <v>higuerilla</v>
      </c>
    </row>
    <row r="158" spans="1:3">
      <c r="A158" s="1" t="str">
        <v>agricola</v>
      </c>
      <c r="B158" s="1" t="str">
        <v>hortalizas</v>
      </c>
      <c r="C158" t="str">
        <v>hortalizas</v>
      </c>
    </row>
    <row r="159" spans="1:3">
      <c r="A159" s="1" t="str">
        <v>agricola</v>
      </c>
      <c r="B159" s="1" t="str">
        <v>hortensias</v>
      </c>
      <c r="C159" t="str">
        <v>hortensias</v>
      </c>
    </row>
    <row r="160" spans="1:3">
      <c r="A160" s="1" t="str">
        <v>agricola</v>
      </c>
      <c r="B160" s="1" t="str">
        <v>iraca</v>
      </c>
      <c r="C160" t="str">
        <v>iraca</v>
      </c>
    </row>
    <row r="161" spans="1:3">
      <c r="A161" s="1" t="str">
        <v>agricola</v>
      </c>
      <c r="B161" s="1" t="str">
        <v>jengibre</v>
      </c>
      <c r="C161" t="str">
        <v>jengibre</v>
      </c>
    </row>
    <row r="162" spans="1:3">
      <c r="A162" s="1" t="str">
        <v>agricola</v>
      </c>
      <c r="B162" s="1" t="str">
        <v>laurel</v>
      </c>
      <c r="C162" t="str">
        <v>laurel</v>
      </c>
    </row>
    <row r="163" spans="1:3">
      <c r="A163" s="1" t="str">
        <v>agricola</v>
      </c>
      <c r="B163" s="1" t="str">
        <v>lechuga</v>
      </c>
      <c r="C163" t="str">
        <v>lechuga</v>
      </c>
    </row>
    <row r="164" spans="1:3">
      <c r="A164" s="1" t="str">
        <v>agricola</v>
      </c>
      <c r="B164" s="1" t="str">
        <v>lechuga_hidroponica</v>
      </c>
      <c r="C164" t="str">
        <v>lechuga hidropónica</v>
      </c>
    </row>
    <row r="165" spans="1:3">
      <c r="A165" s="1" t="str">
        <v>agricola</v>
      </c>
      <c r="B165" s="1" t="str">
        <v>lima</v>
      </c>
      <c r="C165" t="str">
        <v>lima</v>
      </c>
    </row>
    <row r="166" spans="1:3">
      <c r="A166" s="1" t="str">
        <v>agricola</v>
      </c>
      <c r="B166" s="1" t="str">
        <v>limon</v>
      </c>
      <c r="C166" t="str">
        <v>limón</v>
      </c>
    </row>
    <row r="167" spans="1:3">
      <c r="A167" s="1" t="str">
        <v>agricola</v>
      </c>
      <c r="B167" s="1" t="str">
        <v>limon_criollo</v>
      </c>
      <c r="C167" t="str">
        <v>limón criollo</v>
      </c>
    </row>
    <row r="168" spans="1:3">
      <c r="A168" s="1" t="str">
        <v>agricola</v>
      </c>
      <c r="B168" s="1" t="str">
        <v>limon_mandarino</v>
      </c>
      <c r="C168" t="str">
        <v>limón mandarino</v>
      </c>
    </row>
    <row r="169" spans="1:3">
      <c r="A169" s="1" t="str">
        <v>agricola</v>
      </c>
      <c r="B169" s="1" t="str">
        <v>limon_tahiti</v>
      </c>
      <c r="C169" t="str">
        <v>limón tahití</v>
      </c>
    </row>
    <row r="170" spans="1:3">
      <c r="A170" s="1" t="str">
        <v>agricola</v>
      </c>
      <c r="B170" s="1" t="str">
        <v>limonaria</v>
      </c>
      <c r="C170" t="str">
        <v>limonaria</v>
      </c>
    </row>
    <row r="171" spans="1:3">
      <c r="A171" s="1" t="str">
        <v>agricola</v>
      </c>
      <c r="B171" s="1" t="str">
        <v>lulo</v>
      </c>
      <c r="C171" t="str">
        <v>lulo</v>
      </c>
    </row>
    <row r="172" spans="1:3">
      <c r="A172" s="1" t="str">
        <v>agricola</v>
      </c>
      <c r="B172" s="1" t="str">
        <v>macadamia</v>
      </c>
      <c r="C172" t="str">
        <v>macadamia</v>
      </c>
    </row>
    <row r="173" spans="1:3">
      <c r="A173" s="1" t="str">
        <v>agricola</v>
      </c>
      <c r="B173" s="1" t="str">
        <v>maiz</v>
      </c>
      <c r="C173" t="str">
        <v>maíz</v>
      </c>
    </row>
    <row r="174" spans="1:3">
      <c r="A174" s="1" t="str">
        <v>agricola</v>
      </c>
      <c r="B174" s="1" t="str">
        <v>maiz_amarillo</v>
      </c>
      <c r="C174" t="str">
        <v>maíz amarillo</v>
      </c>
    </row>
    <row r="175" spans="1:3">
      <c r="A175" s="1" t="str">
        <v>agricola</v>
      </c>
      <c r="B175" s="1" t="str">
        <v>maiz_amarillo_tecnificado</v>
      </c>
      <c r="C175" t="str">
        <v>maíz amarillo tecnificado</v>
      </c>
    </row>
    <row r="176" spans="1:3">
      <c r="A176" s="1" t="str">
        <v>agricola</v>
      </c>
      <c r="B176" s="1" t="str">
        <v>maiz_amarillo_tradicional</v>
      </c>
      <c r="C176" t="str">
        <v>maíz amarillo tradicional</v>
      </c>
    </row>
    <row r="177" spans="1:3">
      <c r="A177" s="1" t="str">
        <v>agricola</v>
      </c>
      <c r="B177" s="1" t="str">
        <v>maiz_amarillo_tradicional_1</v>
      </c>
      <c r="C177" t="str">
        <v>maíz amarillo tradicional 1</v>
      </c>
    </row>
    <row r="178" spans="1:3">
      <c r="A178" s="1" t="str">
        <v>agricola</v>
      </c>
      <c r="B178" s="1" t="str">
        <v>maiz_blanco</v>
      </c>
      <c r="C178" t="str">
        <v>maíz blanco</v>
      </c>
    </row>
    <row r="179" spans="1:3">
      <c r="A179" s="1" t="str">
        <v>agricola</v>
      </c>
      <c r="B179" s="1" t="str">
        <v>maiz_blanco_tecnificado</v>
      </c>
      <c r="C179" t="str">
        <v>maíz blanco tecnificado</v>
      </c>
    </row>
    <row r="180" spans="1:3">
      <c r="A180" s="1" t="str">
        <v>agricola</v>
      </c>
      <c r="B180" s="1" t="str">
        <v>maiz_blanco_tradicional</v>
      </c>
      <c r="C180" t="str">
        <v>maíz blanco tradicional</v>
      </c>
    </row>
    <row r="181" spans="1:3">
      <c r="A181" s="1" t="str">
        <v>agricola</v>
      </c>
      <c r="B181" s="1" t="str">
        <v>maiz_frijol</v>
      </c>
      <c r="C181" t="str">
        <v>maíz en asocio con frijol</v>
      </c>
    </row>
    <row r="182" spans="1:3">
      <c r="A182" s="1" t="str">
        <v>agricola</v>
      </c>
      <c r="B182" s="1" t="str">
        <v>maiz_puya</v>
      </c>
      <c r="C182" t="str">
        <v>maíz puya</v>
      </c>
    </row>
    <row r="183" spans="1:3">
      <c r="A183" s="1" t="str">
        <v>agricola</v>
      </c>
      <c r="B183" s="1" t="str">
        <v>maiz_tecnificado</v>
      </c>
      <c r="C183" t="str">
        <v>maíz tecnificado</v>
      </c>
    </row>
    <row r="184" spans="1:3">
      <c r="A184" s="1" t="str">
        <v>agricola</v>
      </c>
      <c r="B184" s="1" t="str">
        <v>maiz_tradicional</v>
      </c>
      <c r="C184" t="str">
        <v>maíz tradicional</v>
      </c>
    </row>
    <row r="185" spans="1:3">
      <c r="A185" s="1" t="str">
        <v>agricola</v>
      </c>
      <c r="B185" s="1" t="str">
        <v>malanga</v>
      </c>
      <c r="C185" t="str">
        <v>malanga</v>
      </c>
    </row>
    <row r="186" spans="1:3">
      <c r="A186" s="1" t="str">
        <v>agricola</v>
      </c>
      <c r="B186" s="1" t="str">
        <v>mamey</v>
      </c>
      <c r="C186" t="str">
        <v>mamey</v>
      </c>
    </row>
    <row r="187" spans="1:3">
      <c r="A187" s="1" t="str">
        <v>agricola</v>
      </c>
      <c r="B187" s="1" t="str">
        <v>mamoncillo</v>
      </c>
      <c r="C187" t="str">
        <v>mamoncillo</v>
      </c>
    </row>
    <row r="188" spans="1:3">
      <c r="A188" s="1" t="str">
        <v>agricola</v>
      </c>
      <c r="B188" s="1" t="str">
        <v>mandarina</v>
      </c>
      <c r="C188" t="str">
        <v>mandarina</v>
      </c>
    </row>
    <row r="189" spans="1:3">
      <c r="A189" s="1" t="str">
        <v>agricola</v>
      </c>
      <c r="B189" s="1" t="str">
        <v>mandarina_arrayana</v>
      </c>
      <c r="C189" t="str">
        <v>mandarina arrayana</v>
      </c>
    </row>
    <row r="190" spans="1:3">
      <c r="A190" s="1" t="str">
        <v>agricola</v>
      </c>
      <c r="B190" s="1" t="str">
        <v>mandarina_oneco</v>
      </c>
      <c r="C190" t="str">
        <v>mandarina oneco</v>
      </c>
    </row>
    <row r="191" spans="1:3">
      <c r="A191" s="1" t="str">
        <v>agricola</v>
      </c>
      <c r="B191" s="1" t="str">
        <v>mango</v>
      </c>
      <c r="C191" t="str">
        <v>mango</v>
      </c>
    </row>
    <row r="192" spans="1:3">
      <c r="A192" s="1" t="str">
        <v>agricola</v>
      </c>
      <c r="B192" s="1" t="str">
        <v>mango_azucar</v>
      </c>
      <c r="C192" t="str">
        <v>mango de azúcar</v>
      </c>
    </row>
    <row r="193" spans="1:3">
      <c r="A193" s="1" t="str">
        <v>agricola</v>
      </c>
      <c r="B193" s="1" t="str">
        <v>mango_citricos</v>
      </c>
      <c r="C193" t="str">
        <v>mango en asocio con cítricos</v>
      </c>
    </row>
    <row r="194" spans="1:3">
      <c r="A194" s="1" t="str">
        <v>agricola</v>
      </c>
      <c r="B194" s="1" t="str">
        <v>mango_criollo</v>
      </c>
      <c r="C194" t="str">
        <v>mango criollo</v>
      </c>
    </row>
    <row r="195" spans="1:3">
      <c r="A195" s="1" t="str">
        <v>agricola</v>
      </c>
      <c r="B195" s="1" t="str">
        <v>mango_fairchild</v>
      </c>
      <c r="C195" t="str">
        <v>mango fairchild</v>
      </c>
    </row>
    <row r="196" spans="1:3">
      <c r="A196" s="1" t="str">
        <v>agricola</v>
      </c>
      <c r="B196" s="1" t="str">
        <v>mango_hilacha</v>
      </c>
      <c r="C196" t="str">
        <v>mango hilacha</v>
      </c>
    </row>
    <row r="197" spans="1:3">
      <c r="A197" s="1" t="str">
        <v>agricola</v>
      </c>
      <c r="B197" s="1" t="str">
        <v>mango_keitt</v>
      </c>
      <c r="C197" t="str">
        <v>mango keitt</v>
      </c>
    </row>
    <row r="198" spans="1:3">
      <c r="A198" s="1" t="str">
        <v>agricola</v>
      </c>
      <c r="B198" s="1" t="str">
        <v>mango_Kent</v>
      </c>
      <c r="C198" t="str">
        <v>mango Kent</v>
      </c>
    </row>
    <row r="199" spans="1:3">
      <c r="A199" s="1" t="str">
        <v>agricola</v>
      </c>
      <c r="B199" s="1" t="str">
        <v>mango_tommy</v>
      </c>
      <c r="C199" t="str">
        <v>mango tommy</v>
      </c>
    </row>
    <row r="200" spans="1:3">
      <c r="A200" s="1" t="str">
        <v>agricola</v>
      </c>
      <c r="B200" s="1" t="str">
        <v>mangostino</v>
      </c>
      <c r="C200" t="str">
        <v>mangostino</v>
      </c>
    </row>
    <row r="201" spans="1:3">
      <c r="A201" s="1" t="str">
        <v>agricola</v>
      </c>
      <c r="B201" s="1" t="str">
        <v>mani</v>
      </c>
      <c r="C201" t="str">
        <v>maní</v>
      </c>
    </row>
    <row r="202" spans="1:3">
      <c r="A202" s="1" t="str">
        <v>agricola</v>
      </c>
      <c r="B202" s="1" t="str">
        <v>manzana</v>
      </c>
      <c r="C202" t="str">
        <v>manzana</v>
      </c>
    </row>
    <row r="203" spans="1:3">
      <c r="A203" s="1" t="str">
        <v>agricola</v>
      </c>
      <c r="B203" s="1" t="str">
        <v>manzanilla</v>
      </c>
      <c r="C203" t="str">
        <v>manzanilla</v>
      </c>
    </row>
    <row r="204" spans="1:3">
      <c r="A204" s="1" t="str">
        <v>agricola</v>
      </c>
      <c r="B204" s="1" t="str">
        <v>maracuya</v>
      </c>
      <c r="C204" t="str">
        <v>maracuyá</v>
      </c>
    </row>
    <row r="205" spans="1:3">
      <c r="A205" s="1" t="str">
        <v>agricola</v>
      </c>
      <c r="B205" s="1" t="str">
        <v>maranon</v>
      </c>
      <c r="C205" t="str">
        <v>marañón</v>
      </c>
    </row>
    <row r="206" spans="1:3">
      <c r="A206" s="1" t="str">
        <v>agricola</v>
      </c>
      <c r="B206" s="1" t="str">
        <v>melon</v>
      </c>
      <c r="C206" t="str">
        <v>melón</v>
      </c>
    </row>
    <row r="207" spans="1:3">
      <c r="A207" s="1" t="str">
        <v>agricola</v>
      </c>
      <c r="B207" s="1" t="str">
        <v>menta</v>
      </c>
      <c r="C207" t="str">
        <v>menta</v>
      </c>
    </row>
    <row r="208" spans="1:3">
      <c r="A208" s="1" t="str">
        <v>agricola</v>
      </c>
      <c r="B208" s="1" t="str">
        <v>millo</v>
      </c>
      <c r="C208" t="str">
        <v>millo</v>
      </c>
    </row>
    <row r="209" spans="1:3">
      <c r="A209" s="1" t="str">
        <v>agricola</v>
      </c>
      <c r="B209" s="1" t="str">
        <v>mora</v>
      </c>
      <c r="C209" t="str">
        <v>mora</v>
      </c>
    </row>
    <row r="210" spans="1:3">
      <c r="A210" s="1" t="str">
        <v>agricola</v>
      </c>
      <c r="B210" s="1" t="str">
        <v>morera</v>
      </c>
      <c r="C210" t="str">
        <v>morera</v>
      </c>
    </row>
    <row r="211" spans="1:3">
      <c r="A211" s="1" t="str">
        <v>agricola</v>
      </c>
      <c r="B211" s="1" t="str">
        <v>moringa</v>
      </c>
      <c r="C211" t="str">
        <v>moringa</v>
      </c>
    </row>
    <row r="212" spans="1:3">
      <c r="A212" s="1" t="str">
        <v>agricola</v>
      </c>
      <c r="B212" s="1" t="str">
        <v>nabo</v>
      </c>
      <c r="C212" t="str">
        <v>nabo</v>
      </c>
    </row>
    <row r="213" spans="1:3">
      <c r="A213" s="1" t="str">
        <v>agricola</v>
      </c>
      <c r="B213" s="1" t="str">
        <v>name</v>
      </c>
      <c r="C213" t="str">
        <v>ñame</v>
      </c>
    </row>
    <row r="214" spans="1:3">
      <c r="A214" s="1" t="str">
        <v>agricola</v>
      </c>
      <c r="B214" s="1" t="str">
        <v>name_diamante</v>
      </c>
      <c r="C214" t="str">
        <v>ñame diamante</v>
      </c>
    </row>
    <row r="215" spans="1:3">
      <c r="A215" s="1" t="str">
        <v>agricola</v>
      </c>
      <c r="B215" s="1" t="str">
        <v>name_espino</v>
      </c>
      <c r="C215" t="str">
        <v>ñame espino</v>
      </c>
    </row>
    <row r="216" spans="1:3">
      <c r="A216" s="1" t="str">
        <v>agricola</v>
      </c>
      <c r="B216" s="1" t="str">
        <v>name_frijol</v>
      </c>
      <c r="C216" t="str">
        <v>ñame en asocio con frijol</v>
      </c>
    </row>
    <row r="217" spans="1:3">
      <c r="A217" s="1" t="str">
        <v>agricola</v>
      </c>
      <c r="B217" s="1" t="str">
        <v>name_maiz</v>
      </c>
      <c r="C217" t="str">
        <v>ñame en asocio con maíz</v>
      </c>
    </row>
    <row r="218" spans="1:3">
      <c r="A218" s="1" t="str">
        <v>agricola</v>
      </c>
      <c r="B218" s="1" t="str">
        <v>name_yuca</v>
      </c>
      <c r="C218" t="str">
        <v>ñame en asocio con yuca</v>
      </c>
    </row>
    <row r="219" spans="1:3">
      <c r="A219" s="1" t="str">
        <v>agricola</v>
      </c>
      <c r="B219" s="1" t="str">
        <v>naranja</v>
      </c>
      <c r="C219" t="str">
        <v>naranja</v>
      </c>
    </row>
    <row r="220" spans="1:3">
      <c r="A220" s="1" t="str">
        <v>agricola</v>
      </c>
      <c r="B220" s="1" t="str">
        <v>naranja_jaffa</v>
      </c>
      <c r="C220" t="str">
        <v>naranja jaffa</v>
      </c>
    </row>
    <row r="221" spans="1:3">
      <c r="A221" s="1" t="str">
        <v>agricola</v>
      </c>
      <c r="B221" s="1" t="str">
        <v>naranja_salustiana</v>
      </c>
      <c r="C221" t="str">
        <v>naranja salustiana</v>
      </c>
    </row>
    <row r="222" spans="1:3">
      <c r="A222" s="1" t="str">
        <v>agricola</v>
      </c>
      <c r="B222" s="1" t="str">
        <v>naranja_tangelo</v>
      </c>
      <c r="C222" t="str">
        <v>naranja tangelo</v>
      </c>
    </row>
    <row r="223" spans="1:3">
      <c r="A223" s="1" t="str">
        <v>agricola</v>
      </c>
      <c r="B223" s="1" t="str">
        <v>naranja_valencia</v>
      </c>
      <c r="C223" t="str">
        <v>naranja valencia</v>
      </c>
    </row>
    <row r="224" spans="1:3">
      <c r="A224" s="1" t="str">
        <v>agricola</v>
      </c>
      <c r="B224" s="1" t="str">
        <v>naranja_washington</v>
      </c>
      <c r="C224" t="str">
        <v>naranja washington</v>
      </c>
    </row>
    <row r="225" spans="1:3">
      <c r="A225" s="1" t="str">
        <v>agricola</v>
      </c>
      <c r="B225" s="1" t="str">
        <v>nispero</v>
      </c>
      <c r="C225" t="str">
        <v>níspero</v>
      </c>
    </row>
    <row r="226" spans="1:3">
      <c r="A226" s="1" t="str">
        <v>agricola</v>
      </c>
      <c r="B226" s="1" t="str">
        <v>noni</v>
      </c>
      <c r="C226" t="str">
        <v>noni</v>
      </c>
    </row>
    <row r="227" spans="1:3">
      <c r="A227" s="1" t="str">
        <v>agricola</v>
      </c>
      <c r="B227" s="1" t="str">
        <v>olivo</v>
      </c>
      <c r="C227" t="str">
        <v>olivo</v>
      </c>
    </row>
    <row r="228" spans="1:3">
      <c r="A228" s="1" t="str">
        <v>agricola</v>
      </c>
      <c r="B228" s="1" t="str">
        <v>oregano</v>
      </c>
      <c r="C228" t="str">
        <v>orégano</v>
      </c>
    </row>
    <row r="229" spans="1:3">
      <c r="A229" s="1" t="str">
        <v>pecuaria</v>
      </c>
      <c r="B229" s="1" t="str">
        <v>ovinos_carne</v>
      </c>
      <c r="C229" t="str">
        <v>ovinos de carne</v>
      </c>
    </row>
    <row r="230" spans="1:3">
      <c r="A230" s="1" t="str">
        <v>pecuaria</v>
      </c>
      <c r="B230" s="1" t="str">
        <v>ovinos_leche</v>
      </c>
      <c r="C230" t="str">
        <v>ovinos de leche</v>
      </c>
    </row>
    <row r="231" spans="1:3">
      <c r="A231" s="1" t="str">
        <v>pecuaria</v>
      </c>
      <c r="B231" s="1" t="str">
        <v>ovinos_doble_propósito</v>
      </c>
      <c r="C231" t="str">
        <v>ovinos doble propósito</v>
      </c>
    </row>
    <row r="232" spans="1:3">
      <c r="A232" s="1" t="str">
        <v>pecuaria</v>
      </c>
      <c r="B232" s="1" t="str">
        <v>ovinos_triple_propósito</v>
      </c>
      <c r="C232" t="str">
        <v>ovinos triple propósito</v>
      </c>
    </row>
    <row r="233" spans="1:3">
      <c r="A233" s="1" t="str">
        <v>agricola</v>
      </c>
      <c r="B233" s="1" t="str">
        <v>palma_aceite</v>
      </c>
      <c r="C233" t="str">
        <v>palma de aceite</v>
      </c>
    </row>
    <row r="234" spans="1:3">
      <c r="A234" s="1" t="str">
        <v>agricola</v>
      </c>
      <c r="B234" s="1" t="str">
        <v>palmito</v>
      </c>
      <c r="C234" t="str">
        <v>palmito</v>
      </c>
    </row>
    <row r="235" spans="1:3">
      <c r="A235" s="1" t="str">
        <v>agricola</v>
      </c>
      <c r="B235" s="1" t="str">
        <v>papa</v>
      </c>
      <c r="C235" t="str">
        <v>papa</v>
      </c>
    </row>
    <row r="236" spans="1:3">
      <c r="A236" s="1" t="str">
        <v>agricola</v>
      </c>
      <c r="B236" s="1" t="str">
        <v>papa_pastusa</v>
      </c>
      <c r="C236" t="str">
        <v>papa pastusa</v>
      </c>
    </row>
    <row r="237" spans="1:3">
      <c r="A237" s="1" t="str">
        <v>agricola</v>
      </c>
      <c r="B237" s="1" t="str">
        <v>papa_criolla</v>
      </c>
      <c r="C237" t="str">
        <v>papa criolla</v>
      </c>
    </row>
    <row r="238" spans="1:3">
      <c r="A238" s="1" t="str">
        <v>agricola</v>
      </c>
      <c r="B238" s="1" t="str">
        <v>papaya</v>
      </c>
      <c r="C238" t="str">
        <v>papaya</v>
      </c>
    </row>
    <row r="239" spans="1:3">
      <c r="A239" s="1" t="str">
        <v>agricola</v>
      </c>
      <c r="B239" s="1" t="str">
        <v>papaya_hawaiana</v>
      </c>
      <c r="C239" t="str">
        <v>papaya hawaiana</v>
      </c>
    </row>
    <row r="240" spans="1:3">
      <c r="A240" s="1" t="str">
        <v>agricola</v>
      </c>
      <c r="B240" s="1" t="str">
        <v>papaya_maradol</v>
      </c>
      <c r="C240" t="str">
        <v>papaya maradol</v>
      </c>
    </row>
    <row r="241" spans="1:3">
      <c r="A241" s="1" t="str">
        <v>agricola</v>
      </c>
      <c r="B241" s="1" t="str">
        <v>papaya_melona</v>
      </c>
      <c r="C241" t="str">
        <v>papaya melona</v>
      </c>
    </row>
    <row r="242" spans="1:3">
      <c r="A242" s="1" t="str">
        <v>agricola</v>
      </c>
      <c r="B242" s="1" t="str">
        <v>papaya_redonda</v>
      </c>
      <c r="C242" t="str">
        <v>papaya redonda</v>
      </c>
    </row>
    <row r="243" spans="1:3">
      <c r="A243" s="1" t="str">
        <v>agricola</v>
      </c>
      <c r="B243" s="1" t="str">
        <v>papayuela</v>
      </c>
      <c r="C243" t="str">
        <v>papayuela</v>
      </c>
    </row>
    <row r="244" spans="1:3">
      <c r="A244" s="1" t="str">
        <v>agricola</v>
      </c>
      <c r="B244" s="1" t="str">
        <v>patilla</v>
      </c>
      <c r="C244" t="str">
        <v>patilla</v>
      </c>
    </row>
    <row r="245" spans="1:3">
      <c r="A245" s="1" t="str">
        <v>agricola</v>
      </c>
      <c r="B245" s="1" t="str">
        <v>patilla_melon</v>
      </c>
      <c r="C245" t="str">
        <v>patilla en asocio con melón</v>
      </c>
    </row>
    <row r="246" spans="1:3">
      <c r="A246" s="1" t="str">
        <v>pecuaria</v>
      </c>
      <c r="B246" s="1" t="str">
        <v>pavos</v>
      </c>
      <c r="C246" t="str">
        <v>pavos</v>
      </c>
    </row>
    <row r="247" spans="1:3">
      <c r="A247" s="1" t="str">
        <v>agricola</v>
      </c>
      <c r="B247" s="1" t="str">
        <v>pepino_cohombro</v>
      </c>
      <c r="C247" t="str">
        <v>pepino cohombro</v>
      </c>
    </row>
    <row r="248" spans="1:3">
      <c r="A248" s="1" t="str">
        <v>agricola</v>
      </c>
      <c r="B248" s="1" t="str">
        <v>pepino_guiso</v>
      </c>
      <c r="C248" t="str">
        <v>pepino guiso</v>
      </c>
    </row>
    <row r="249" spans="1:3">
      <c r="A249" s="1" t="str">
        <v>agricola</v>
      </c>
      <c r="B249" s="1" t="str">
        <v>pepino_melocoton</v>
      </c>
      <c r="C249" t="str">
        <v xml:space="preserve">pepino melocotón </v>
      </c>
    </row>
    <row r="250" spans="1:3">
      <c r="A250" s="1" t="str">
        <v>agricola</v>
      </c>
      <c r="B250" s="1" t="str">
        <v>pera</v>
      </c>
      <c r="C250" t="str">
        <v>pera</v>
      </c>
    </row>
    <row r="251" spans="1:3">
      <c r="A251" s="1" t="str">
        <v>agricola</v>
      </c>
      <c r="B251" s="1" t="str">
        <v>perejil</v>
      </c>
      <c r="C251" t="str">
        <v>perejil</v>
      </c>
    </row>
    <row r="252" spans="1:3">
      <c r="A252" s="1" t="str">
        <v>pecuaria</v>
      </c>
      <c r="B252" s="1" t="str">
        <v>piangua</v>
      </c>
      <c r="C252" t="str">
        <v>piangua</v>
      </c>
    </row>
    <row r="253" spans="1:3">
      <c r="A253" s="1" t="str">
        <v>agricola</v>
      </c>
      <c r="B253" s="1" t="str">
        <v>pimenton</v>
      </c>
      <c r="C253" t="str">
        <v>pimentón</v>
      </c>
    </row>
    <row r="254" spans="1:3">
      <c r="A254" s="1" t="str">
        <v>agricola</v>
      </c>
      <c r="B254" s="1" t="str">
        <v>pimienta</v>
      </c>
      <c r="C254" t="str">
        <v>pimienta</v>
      </c>
    </row>
    <row r="255" spans="1:3">
      <c r="A255" s="1" t="str">
        <v>agricola</v>
      </c>
      <c r="B255" s="1" t="str">
        <v>pimientos</v>
      </c>
      <c r="C255" t="str">
        <v>pimientos</v>
      </c>
    </row>
    <row r="256" spans="1:3">
      <c r="A256" s="1" t="str">
        <v>agricola</v>
      </c>
      <c r="B256" s="1" t="str">
        <v>pina</v>
      </c>
      <c r="C256" t="str">
        <v>piña</v>
      </c>
    </row>
    <row r="257" spans="1:3">
      <c r="A257" s="1" t="str">
        <v>agricola</v>
      </c>
      <c r="B257" s="1" t="str">
        <v>pina_cayena</v>
      </c>
      <c r="C257" t="str">
        <v>piña cayena</v>
      </c>
    </row>
    <row r="258" spans="1:3">
      <c r="A258" s="1" t="str">
        <v>agricola</v>
      </c>
      <c r="B258" s="1" t="str">
        <v>pina_gold</v>
      </c>
      <c r="C258" t="str">
        <v>piña gold</v>
      </c>
    </row>
    <row r="259" spans="1:3">
      <c r="A259" s="1" t="str">
        <v>agricola</v>
      </c>
      <c r="B259" s="1" t="str">
        <v>pina_manzana</v>
      </c>
      <c r="C259" t="str">
        <v>piña manzana</v>
      </c>
    </row>
    <row r="260" spans="1:3">
      <c r="A260" s="1" t="str">
        <v>agricola</v>
      </c>
      <c r="B260" s="1" t="str">
        <v>pina_perolera</v>
      </c>
      <c r="C260" t="str">
        <v>piña perolera</v>
      </c>
    </row>
    <row r="261" spans="1:3">
      <c r="A261" s="1" t="str">
        <v>pecuaria</v>
      </c>
      <c r="B261" s="1" t="str">
        <v>piscicultura_bocachico</v>
      </c>
      <c r="C261" t="str">
        <v>piscicultura bocachico</v>
      </c>
    </row>
    <row r="262" spans="1:3">
      <c r="A262" s="1" t="str">
        <v>pecuaria</v>
      </c>
      <c r="B262" s="1" t="str">
        <v>piscicultura_cachama</v>
      </c>
      <c r="C262" t="str">
        <v>piscicultura cachama</v>
      </c>
    </row>
    <row r="263" spans="1:3">
      <c r="A263" s="1" t="str">
        <v>pecuaria</v>
      </c>
      <c r="B263" s="1" t="str">
        <v>piscicultura_cachama_bocachico</v>
      </c>
      <c r="C263" t="str">
        <v>piscicultura cachama y bocachico</v>
      </c>
    </row>
    <row r="264" spans="1:3">
      <c r="A264" s="1" t="str">
        <v>pecuaria</v>
      </c>
      <c r="B264" s="1" t="str">
        <v>piscicultura_cachama_tilapia</v>
      </c>
      <c r="C264" t="str">
        <v>piscicultura cachama y tilapia</v>
      </c>
    </row>
    <row r="265" spans="1:3">
      <c r="A265" s="1" t="str">
        <v>pecuaria</v>
      </c>
      <c r="B265" s="1" t="str">
        <v>piscicultura_tilapia</v>
      </c>
      <c r="C265" t="str">
        <v>piscicultura tilapia</v>
      </c>
    </row>
    <row r="266" spans="1:3">
      <c r="A266" s="1" t="str">
        <v>pecuaria</v>
      </c>
      <c r="B266" s="1" t="str">
        <v>piscicultura_tilapia_bocachico</v>
      </c>
      <c r="C266" t="str">
        <v>piscicultura tilapia y bocachico</v>
      </c>
    </row>
    <row r="267" spans="1:3">
      <c r="A267" s="1" t="str">
        <v>pecuaria</v>
      </c>
      <c r="B267" s="1" t="str">
        <v>piscicultura_tilapia_cachama</v>
      </c>
      <c r="C267" t="str">
        <v>piscicultura tilapia y cachama</v>
      </c>
    </row>
    <row r="268" spans="1:3">
      <c r="A268" s="1" t="str">
        <v>pecuaria</v>
      </c>
      <c r="B268" s="1" t="str">
        <v>piscicultura_tilapia_cachama_bocachico</v>
      </c>
      <c r="C268" t="str">
        <v>piscicultura tilapia cachama y bocachico</v>
      </c>
    </row>
    <row r="269" spans="1:3">
      <c r="A269" s="1" t="str">
        <v>pecuaria</v>
      </c>
      <c r="B269" s="1" t="str">
        <v>piscicultura_trucha</v>
      </c>
      <c r="C269" t="str">
        <v>piscicultura trucha</v>
      </c>
    </row>
    <row r="270" spans="1:3">
      <c r="A270" s="1" t="str">
        <v>agricola</v>
      </c>
      <c r="B270" s="1" t="str">
        <v>pitahaya</v>
      </c>
      <c r="C270" t="str">
        <v>pitahaya</v>
      </c>
    </row>
    <row r="271" spans="1:3">
      <c r="A271" s="1" t="str">
        <v>agricola</v>
      </c>
      <c r="B271" s="1" t="str">
        <v>platano</v>
      </c>
      <c r="C271" t="str">
        <v>plátano</v>
      </c>
    </row>
    <row r="272" spans="1:3">
      <c r="A272" s="1" t="str">
        <v>agricola</v>
      </c>
      <c r="B272" s="1" t="str">
        <v>platano_cachaco</v>
      </c>
      <c r="C272" t="str">
        <v>plátano cachaco</v>
      </c>
    </row>
    <row r="273" spans="1:3">
      <c r="A273" s="1" t="str">
        <v>agricola</v>
      </c>
      <c r="B273" s="1" t="str">
        <v>platano_dominico</v>
      </c>
      <c r="C273" t="str">
        <v>plátano dominico</v>
      </c>
    </row>
    <row r="274" spans="1:3">
      <c r="A274" s="1" t="str">
        <v>agricola</v>
      </c>
      <c r="B274" s="1" t="str">
        <v>platano_dominico_harton</v>
      </c>
      <c r="C274" t="str">
        <v>plátano dominico hartón</v>
      </c>
    </row>
    <row r="275" spans="1:3">
      <c r="A275" s="1" t="str">
        <v>agricola</v>
      </c>
      <c r="B275" s="1" t="str">
        <v>platano_harton</v>
      </c>
      <c r="C275" t="str">
        <v>plátano hartón</v>
      </c>
    </row>
    <row r="276" spans="1:3">
      <c r="A276" s="1" t="str">
        <v>agricola</v>
      </c>
      <c r="B276" s="1" t="str">
        <v>pomarrosa</v>
      </c>
      <c r="C276" t="str">
        <v>pomarrosa</v>
      </c>
    </row>
    <row r="277" spans="1:3">
      <c r="A277" s="1" t="str">
        <v>agricola</v>
      </c>
      <c r="B277" s="1" t="str">
        <v>pomelo</v>
      </c>
      <c r="C277" t="str">
        <v>pomelo</v>
      </c>
    </row>
    <row r="278" spans="1:3">
      <c r="A278" s="1" t="str">
        <v>pecuaria</v>
      </c>
      <c r="B278" s="1" t="str">
        <v>porcicultura_ceba</v>
      </c>
      <c r="C278" t="str">
        <v>porcicultura de ceba</v>
      </c>
    </row>
    <row r="279" spans="1:3">
      <c r="A279" s="1" t="str">
        <v>pecuaria</v>
      </c>
      <c r="B279" s="1" t="str">
        <v>porcicultura_ciclo_completo</v>
      </c>
      <c r="C279" t="str">
        <v>porcicultura de ciclo completo</v>
      </c>
    </row>
    <row r="280" spans="1:3">
      <c r="A280" s="1" t="str">
        <v>pecuaria</v>
      </c>
      <c r="B280" s="1" t="str">
        <v>porcicultura_cria</v>
      </c>
      <c r="C280" t="str">
        <v>porcicultura de cría</v>
      </c>
    </row>
    <row r="281" spans="1:3">
      <c r="A281" s="1" t="str">
        <v>pecuaria</v>
      </c>
      <c r="B281" s="1" t="str">
        <v>porcicultura_cria_levante</v>
      </c>
      <c r="C281" t="str">
        <v>porcicultura de cría y levante</v>
      </c>
    </row>
    <row r="282" spans="1:3">
      <c r="A282" s="1" t="str">
        <v>pecuaria</v>
      </c>
      <c r="B282" s="1" t="str">
        <v>porcicultura_levante</v>
      </c>
      <c r="C282" t="str">
        <v>porcicultura de levante</v>
      </c>
    </row>
    <row r="283" spans="1:3">
      <c r="A283" s="1" t="str">
        <v>pecuaria</v>
      </c>
      <c r="B283" s="1" t="str">
        <v>porcicultura_levante_ceba</v>
      </c>
      <c r="C283" t="str">
        <v>porcicultura de levante y ceba</v>
      </c>
    </row>
    <row r="284" spans="1:3">
      <c r="A284" s="1" t="str">
        <v>agricola</v>
      </c>
      <c r="B284" s="1" t="str">
        <v>quinua</v>
      </c>
      <c r="C284" t="str">
        <v>quinua</v>
      </c>
    </row>
    <row r="285" spans="1:3">
      <c r="A285" s="1" t="str">
        <v>agricola</v>
      </c>
      <c r="B285" s="1" t="str">
        <v>rabano</v>
      </c>
      <c r="C285" t="str">
        <v>rábano</v>
      </c>
    </row>
    <row r="286" spans="1:3">
      <c r="A286" s="1" t="str">
        <v>agricola</v>
      </c>
      <c r="B286" s="1" t="str">
        <v>rambutan</v>
      </c>
      <c r="C286" t="str">
        <v>rambután</v>
      </c>
    </row>
    <row r="287" spans="1:3">
      <c r="A287" s="1" t="str">
        <v>agricola</v>
      </c>
      <c r="B287" s="1" t="str">
        <v>remolacha</v>
      </c>
      <c r="C287" t="str">
        <v>remolacha</v>
      </c>
    </row>
    <row r="288" spans="1:3">
      <c r="A288" s="1" t="str">
        <v>agricola</v>
      </c>
      <c r="B288" s="1" t="str">
        <v>repollo</v>
      </c>
      <c r="C288" t="str">
        <v>repollo</v>
      </c>
    </row>
    <row r="289" spans="1:3">
      <c r="A289" s="1" t="str">
        <v>agricola</v>
      </c>
      <c r="B289" s="1" t="str">
        <v>romero</v>
      </c>
      <c r="C289" t="str">
        <v>romero</v>
      </c>
    </row>
    <row r="290" spans="1:3">
      <c r="A290" s="1" t="str">
        <v>agricola</v>
      </c>
      <c r="B290" s="1" t="str">
        <v>ruda</v>
      </c>
      <c r="C290" t="str">
        <v>ruda</v>
      </c>
    </row>
    <row r="291" spans="1:3">
      <c r="A291" s="1" t="str">
        <v>agricola</v>
      </c>
      <c r="B291" s="1" t="str">
        <v>ruscus</v>
      </c>
      <c r="C291" t="str">
        <v>ruscus</v>
      </c>
    </row>
    <row r="292" spans="1:3">
      <c r="A292" s="1" t="str">
        <v>agricola</v>
      </c>
      <c r="B292" s="1" t="str">
        <v>sabila</v>
      </c>
      <c r="C292" t="str">
        <v>sábila</v>
      </c>
    </row>
    <row r="293" spans="1:3">
      <c r="A293" s="1" t="str">
        <v>agricola</v>
      </c>
      <c r="B293" s="1" t="str">
        <v>sacha_inchi</v>
      </c>
      <c r="C293" t="str">
        <v>sacha inchi</v>
      </c>
    </row>
    <row r="294" spans="1:3">
      <c r="A294" s="1" t="str">
        <v>agricola</v>
      </c>
      <c r="B294" s="1" t="str">
        <v>sorgo</v>
      </c>
      <c r="C294" t="str">
        <v>sorgo</v>
      </c>
    </row>
    <row r="295" spans="1:3">
      <c r="A295" s="1" t="str">
        <v>agricola</v>
      </c>
      <c r="B295" s="1" t="str">
        <v>soya</v>
      </c>
      <c r="C295" t="str">
        <v>soya</v>
      </c>
    </row>
    <row r="296" spans="1:3">
      <c r="A296" s="1" t="str">
        <v>agricola</v>
      </c>
      <c r="B296" s="1" t="str">
        <v>tabaco</v>
      </c>
      <c r="C296" t="str">
        <v>tabaco</v>
      </c>
    </row>
    <row r="297" spans="1:3">
      <c r="A297" s="1" t="str">
        <v>agricola</v>
      </c>
      <c r="B297" s="1" t="str">
        <v>tamarindo</v>
      </c>
      <c r="C297" t="str">
        <v>tamarindo</v>
      </c>
    </row>
    <row r="298" spans="1:3">
      <c r="A298" s="1" t="str">
        <v>agricola</v>
      </c>
      <c r="B298" s="1" t="str">
        <v>te</v>
      </c>
      <c r="C298" t="str">
        <v>té</v>
      </c>
    </row>
    <row r="299" spans="1:3">
      <c r="A299" s="1" t="str">
        <v>agricola</v>
      </c>
      <c r="B299" s="1" t="str">
        <v>tomate</v>
      </c>
      <c r="C299" t="str">
        <v>tomate</v>
      </c>
    </row>
    <row r="300" spans="1:3">
      <c r="A300" s="1" t="str">
        <v>agricola</v>
      </c>
      <c r="B300" s="1" t="str">
        <v>tomate_arbol</v>
      </c>
      <c r="C300" t="str">
        <v>tomate de árbol</v>
      </c>
    </row>
    <row r="301" spans="1:3">
      <c r="A301" s="1" t="str">
        <v>agricola</v>
      </c>
      <c r="B301" s="1" t="str">
        <v>tomate_cherry</v>
      </c>
      <c r="C301" t="str">
        <v>tomate cherry</v>
      </c>
    </row>
    <row r="302" spans="1:3">
      <c r="A302" s="1" t="str">
        <v>agricola</v>
      </c>
      <c r="B302" s="1" t="str">
        <v>tomate_invernadero</v>
      </c>
      <c r="C302" t="str">
        <v>tomate de invernadero</v>
      </c>
    </row>
    <row r="303" spans="1:3">
      <c r="A303" s="1" t="str">
        <v>agricola</v>
      </c>
      <c r="B303" s="1" t="str">
        <v>tomate_mesa</v>
      </c>
      <c r="C303" t="str">
        <v>tomate de mesa</v>
      </c>
    </row>
    <row r="304" spans="1:3">
      <c r="A304" s="1" t="str">
        <v>agricola</v>
      </c>
      <c r="B304" s="1" t="str">
        <v>tomillo</v>
      </c>
      <c r="C304" t="str">
        <v>tomillo</v>
      </c>
    </row>
    <row r="305" spans="1:3">
      <c r="A305" s="1" t="str">
        <v>agricola</v>
      </c>
      <c r="B305" s="1" t="str">
        <v>toronja</v>
      </c>
      <c r="C305" t="str">
        <v>toronja</v>
      </c>
    </row>
    <row r="306" spans="1:3">
      <c r="A306" s="1" t="str">
        <v>agricola</v>
      </c>
      <c r="B306" s="1" t="str">
        <v>toronjil</v>
      </c>
      <c r="C306" t="str">
        <v>toronjil</v>
      </c>
    </row>
    <row r="307" spans="1:3">
      <c r="A307" s="1" t="str">
        <v>agricola</v>
      </c>
      <c r="B307" s="1" t="str">
        <v>trigo</v>
      </c>
      <c r="C307" t="str">
        <v>trigo</v>
      </c>
    </row>
    <row r="308" spans="1:3">
      <c r="A308" s="1" t="str">
        <v>agricola</v>
      </c>
      <c r="B308" s="1" t="str">
        <v>uchuva</v>
      </c>
      <c r="C308" t="str">
        <v>uchuva</v>
      </c>
    </row>
    <row r="309" spans="1:3">
      <c r="A309" s="1" t="str">
        <v>agricola</v>
      </c>
      <c r="B309" s="1" t="str">
        <v>ulluco</v>
      </c>
      <c r="C309" t="str">
        <v>ulluco</v>
      </c>
    </row>
    <row r="310" spans="1:3">
      <c r="A310" s="1" t="str">
        <v>agricola</v>
      </c>
      <c r="B310" s="1" t="str">
        <v>uva</v>
      </c>
      <c r="C310" t="str">
        <v>uva</v>
      </c>
    </row>
    <row r="311" spans="1:3">
      <c r="A311" s="1" t="str">
        <v>agricola</v>
      </c>
      <c r="B311" s="1" t="str">
        <v>uva_caimarona</v>
      </c>
      <c r="C311" t="str">
        <v>uva caimarona</v>
      </c>
    </row>
    <row r="312" spans="1:3">
      <c r="A312" s="1" t="str">
        <v>agricola</v>
      </c>
      <c r="B312" s="1" t="str">
        <v>uva_Isabela</v>
      </c>
      <c r="C312" t="str">
        <v>uva Isabela</v>
      </c>
    </row>
    <row r="313" spans="1:3">
      <c r="A313" s="1" t="str">
        <v>agricola</v>
      </c>
      <c r="B313" s="1" t="str">
        <v>yacon</v>
      </c>
      <c r="C313" t="str">
        <v>yacón</v>
      </c>
    </row>
    <row r="314" spans="1:3">
      <c r="A314" s="1" t="str">
        <v>agricola</v>
      </c>
      <c r="B314" s="1" t="str">
        <v>yuca</v>
      </c>
      <c r="C314" t="str">
        <v>yuca</v>
      </c>
    </row>
    <row r="315" spans="1:3">
      <c r="A315" s="1" t="str">
        <v>agricola</v>
      </c>
      <c r="B315" s="1" t="str">
        <v>yuca_ahuyama</v>
      </c>
      <c r="C315" t="str">
        <v>yuca en asocio con ahuyama</v>
      </c>
    </row>
    <row r="316" spans="1:3">
      <c r="A316" s="1" t="str">
        <v>agricola</v>
      </c>
      <c r="B316" s="1" t="str">
        <v>yuca_industrial</v>
      </c>
      <c r="C316" t="str">
        <v>yuca para uso industrial</v>
      </c>
    </row>
    <row r="317" spans="1:3">
      <c r="A317" s="1" t="str">
        <v>agricola</v>
      </c>
      <c r="B317" s="1" t="str">
        <v>yuca_maiz</v>
      </c>
      <c r="C317" t="str">
        <v>yuca en asocio con maíz</v>
      </c>
    </row>
    <row r="318" spans="1:3">
      <c r="A318" s="1" t="str">
        <v>agricola</v>
      </c>
      <c r="B318" s="1" t="str">
        <v>yuca_maiz_ahuyama</v>
      </c>
      <c r="C318" t="str">
        <v>yuca en asocio con maíz y ahuyama</v>
      </c>
    </row>
    <row r="319" spans="1:3">
      <c r="A319" s="1" t="str">
        <v>agricola</v>
      </c>
      <c r="B319" s="1" t="str">
        <v>yuca_maiz_name</v>
      </c>
      <c r="C319" t="str">
        <v>yuca en asocio con maíz y ñame</v>
      </c>
    </row>
    <row r="320" spans="1:3">
      <c r="A320" s="1" t="str">
        <v>agricola</v>
      </c>
      <c r="B320" s="1" t="str">
        <v>yuca_maiz_name_ahuyama</v>
      </c>
      <c r="C320" t="str">
        <v>Yuca en asocio con maíz, ñame y ahuyama</v>
      </c>
    </row>
    <row r="321" spans="1:3">
      <c r="A321" s="1" t="str">
        <v>agricola</v>
      </c>
      <c r="B321" s="1" t="str">
        <v>yuca_maiz_name_patilla</v>
      </c>
      <c r="C321" t="str">
        <v>Yuca en asocio con maíz, ñame y patilla</v>
      </c>
    </row>
    <row r="322" spans="1:3">
      <c r="A322" s="1" t="str">
        <v>agricola</v>
      </c>
      <c r="B322" s="1" t="str">
        <v>yuca_maiz_patilla</v>
      </c>
      <c r="C322" t="str">
        <v>yuca en asocio con maíz y patilla</v>
      </c>
    </row>
    <row r="323" spans="1:3">
      <c r="A323" s="1" t="str">
        <v>agricola</v>
      </c>
      <c r="B323" s="1" t="str">
        <v>yuca_name</v>
      </c>
      <c r="C323" t="str">
        <v>yuca en asocio con ñame</v>
      </c>
    </row>
    <row r="324" spans="1:3">
      <c r="A324" s="1" t="str">
        <v>agricola</v>
      </c>
      <c r="B324" s="1" t="str">
        <v>yuca_patilla</v>
      </c>
      <c r="C324" t="str">
        <v>yuca en asocio con patilla</v>
      </c>
    </row>
    <row r="325" spans="1:3">
      <c r="A325" s="1" t="str">
        <v>agricola</v>
      </c>
      <c r="B325" s="1" t="str">
        <v>zanahoria</v>
      </c>
      <c r="C325" t="str">
        <v>zanahoria</v>
      </c>
    </row>
    <row r="326" spans="1:3">
      <c r="A326" s="1" t="str">
        <v>agricola</v>
      </c>
      <c r="B326" s="1" t="str">
        <v>zapote</v>
      </c>
      <c r="C326" t="str">
        <v>zapote</v>
      </c>
    </row>
    <row r="327" spans="1:3">
      <c r="A327" s="1">
        <v>0</v>
      </c>
      <c r="B327" s="1">
        <v>0</v>
      </c>
      <c r="C327">
        <v>0</v>
      </c>
    </row>
    <row r="328" spans="1:3">
      <c r="A328" s="1">
        <v>0</v>
      </c>
      <c r="B328" s="1">
        <v>0</v>
      </c>
      <c r="C328">
        <v>0</v>
      </c>
    </row>
    <row r="329" spans="1:3">
      <c r="A329" s="1">
        <v>0</v>
      </c>
      <c r="B329" s="1">
        <v>0</v>
      </c>
      <c r="C329">
        <v>0</v>
      </c>
    </row>
    <row r="330" spans="1:3">
      <c r="A330" s="1">
        <v>0</v>
      </c>
      <c r="B330" s="1">
        <v>0</v>
      </c>
      <c r="C330">
        <v>0</v>
      </c>
    </row>
    <row r="331" spans="1:3">
      <c r="A331" s="1">
        <v>0</v>
      </c>
      <c r="B331" s="1">
        <v>0</v>
      </c>
      <c r="C331">
        <v>0</v>
      </c>
    </row>
    <row r="332" spans="1:3">
      <c r="A332" s="1">
        <v>0</v>
      </c>
      <c r="B332" s="1">
        <v>0</v>
      </c>
      <c r="C332">
        <v>0</v>
      </c>
    </row>
    <row r="333" spans="1:3">
      <c r="A333" s="1">
        <v>0</v>
      </c>
      <c r="B333" s="1">
        <v>0</v>
      </c>
      <c r="C333">
        <v>0</v>
      </c>
    </row>
    <row r="334" spans="1:3">
      <c r="A334" s="1">
        <v>0</v>
      </c>
      <c r="B334" s="1">
        <v>0</v>
      </c>
      <c r="C334">
        <v>0</v>
      </c>
    </row>
    <row r="335" spans="1:3">
      <c r="A335" s="1">
        <v>0</v>
      </c>
      <c r="B335" s="1">
        <v>0</v>
      </c>
      <c r="C335">
        <v>0</v>
      </c>
    </row>
    <row r="336" spans="1:3">
      <c r="A336" s="1">
        <v>0</v>
      </c>
      <c r="B336" s="1">
        <v>0</v>
      </c>
      <c r="C336">
        <v>0</v>
      </c>
    </row>
    <row r="337" spans="1:3">
      <c r="A337" s="1">
        <v>0</v>
      </c>
      <c r="B337" s="1">
        <v>0</v>
      </c>
      <c r="C337">
        <v>0</v>
      </c>
    </row>
    <row r="338" spans="1:3">
      <c r="A338" s="1">
        <v>0</v>
      </c>
      <c r="B338" s="1">
        <v>0</v>
      </c>
      <c r="C338">
        <v>0</v>
      </c>
    </row>
    <row r="339" spans="1:3">
      <c r="A339" s="1">
        <v>0</v>
      </c>
      <c r="B339" s="1">
        <v>0</v>
      </c>
      <c r="C339">
        <v>0</v>
      </c>
    </row>
    <row r="340" spans="1:3">
      <c r="A340" s="1">
        <v>0</v>
      </c>
      <c r="B340" s="1">
        <v>0</v>
      </c>
      <c r="C340">
        <v>0</v>
      </c>
    </row>
    <row r="341" spans="1:3">
      <c r="A341" s="1">
        <v>0</v>
      </c>
      <c r="B341" s="1">
        <v>0</v>
      </c>
      <c r="C341">
        <v>0</v>
      </c>
    </row>
    <row r="342" spans="1:3">
      <c r="A342" s="1">
        <v>0</v>
      </c>
      <c r="B342" s="1">
        <v>0</v>
      </c>
      <c r="C342">
        <v>0</v>
      </c>
    </row>
    <row r="343" spans="1:3">
      <c r="A343" s="1">
        <v>0</v>
      </c>
      <c r="B343" s="1">
        <v>0</v>
      </c>
      <c r="C343">
        <v>0</v>
      </c>
    </row>
    <row r="344" spans="1:3">
      <c r="A344" s="1">
        <v>0</v>
      </c>
      <c r="B344" s="1">
        <v>0</v>
      </c>
      <c r="C344">
        <v>0</v>
      </c>
    </row>
    <row r="345" spans="1:3">
      <c r="A345" s="1">
        <v>0</v>
      </c>
      <c r="B345" s="1">
        <v>0</v>
      </c>
      <c r="C345">
        <v>0</v>
      </c>
    </row>
    <row r="346" spans="1:3">
      <c r="A346" s="1">
        <v>0</v>
      </c>
      <c r="B346" s="1">
        <v>0</v>
      </c>
      <c r="C346">
        <v>0</v>
      </c>
    </row>
    <row r="347" spans="1:3">
      <c r="A347" s="1">
        <v>0</v>
      </c>
      <c r="B347" s="1">
        <v>0</v>
      </c>
      <c r="C347">
        <v>0</v>
      </c>
    </row>
    <row r="348" spans="1:3">
      <c r="A348" s="1">
        <v>0</v>
      </c>
      <c r="B348" s="1">
        <v>0</v>
      </c>
      <c r="C348">
        <v>0</v>
      </c>
    </row>
    <row r="349" spans="1:3">
      <c r="A349" s="1">
        <v>0</v>
      </c>
      <c r="B349" s="1">
        <v>0</v>
      </c>
      <c r="C349">
        <v>0</v>
      </c>
    </row>
    <row r="350" spans="1:3">
      <c r="A350" s="1">
        <v>0</v>
      </c>
      <c r="B350" s="1">
        <v>0</v>
      </c>
      <c r="C350">
        <v>0</v>
      </c>
    </row>
    <row r="351" spans="1:3">
      <c r="A351" s="1">
        <v>0</v>
      </c>
      <c r="B351" s="1">
        <v>0</v>
      </c>
      <c r="C351">
        <v>0</v>
      </c>
    </row>
    <row r="352" spans="1:3">
      <c r="A352" s="1">
        <v>0</v>
      </c>
      <c r="B352" s="1">
        <v>0</v>
      </c>
      <c r="C352">
        <v>0</v>
      </c>
    </row>
    <row r="353" spans="1:3">
      <c r="A353" s="1">
        <v>0</v>
      </c>
      <c r="B353" s="1">
        <v>0</v>
      </c>
      <c r="C353">
        <v>0</v>
      </c>
    </row>
    <row r="354" spans="1:3">
      <c r="A354" s="1">
        <v>0</v>
      </c>
      <c r="B354" s="1">
        <v>0</v>
      </c>
      <c r="C354">
        <v>0</v>
      </c>
    </row>
    <row r="355" spans="1:3">
      <c r="A355" s="1">
        <v>0</v>
      </c>
      <c r="B355" s="1">
        <v>0</v>
      </c>
      <c r="C355">
        <v>0</v>
      </c>
    </row>
    <row r="356" spans="1:3">
      <c r="A356" s="1">
        <v>0</v>
      </c>
      <c r="B356" s="1">
        <v>0</v>
      </c>
      <c r="C356">
        <v>0</v>
      </c>
    </row>
    <row r="357" spans="1:3">
      <c r="A357" s="1">
        <v>0</v>
      </c>
      <c r="B357" s="1">
        <v>0</v>
      </c>
      <c r="C357">
        <v>0</v>
      </c>
    </row>
    <row r="358" spans="1:3">
      <c r="A358" s="1">
        <v>0</v>
      </c>
      <c r="B358" s="1">
        <v>0</v>
      </c>
      <c r="C358">
        <v>0</v>
      </c>
    </row>
    <row r="359" spans="1:3">
      <c r="A359" s="1">
        <v>0</v>
      </c>
      <c r="B359" s="1">
        <v>0</v>
      </c>
      <c r="C359">
        <v>0</v>
      </c>
    </row>
    <row r="360" spans="1:3">
      <c r="A360" s="1">
        <v>0</v>
      </c>
      <c r="B360" s="1">
        <v>0</v>
      </c>
      <c r="C360">
        <v>0</v>
      </c>
    </row>
    <row r="361" spans="1:3">
      <c r="A361" s="1">
        <v>0</v>
      </c>
      <c r="B361" s="1">
        <v>0</v>
      </c>
      <c r="C361">
        <v>0</v>
      </c>
    </row>
    <row r="362" spans="1:3">
      <c r="A362" s="1">
        <v>0</v>
      </c>
      <c r="B362" s="1">
        <v>0</v>
      </c>
      <c r="C362">
        <v>0</v>
      </c>
    </row>
    <row r="363" spans="1:3">
      <c r="A363" s="1">
        <v>0</v>
      </c>
      <c r="B363" s="1">
        <v>0</v>
      </c>
      <c r="C363">
        <v>0</v>
      </c>
    </row>
    <row r="364" spans="1:3">
      <c r="A364" s="1">
        <v>0</v>
      </c>
      <c r="B364" s="1">
        <v>0</v>
      </c>
      <c r="C364">
        <v>0</v>
      </c>
    </row>
    <row r="365" spans="1:3">
      <c r="A365" s="1">
        <v>0</v>
      </c>
      <c r="B365" s="1">
        <v>0</v>
      </c>
      <c r="C365">
        <v>0</v>
      </c>
    </row>
    <row r="366" spans="1:3">
      <c r="A366" s="1">
        <v>0</v>
      </c>
      <c r="B366" s="1">
        <v>0</v>
      </c>
      <c r="C366">
        <v>0</v>
      </c>
    </row>
    <row r="367" spans="1:3">
      <c r="A367" s="1">
        <v>0</v>
      </c>
      <c r="B367" s="1">
        <v>0</v>
      </c>
      <c r="C367">
        <v>0</v>
      </c>
    </row>
    <row r="368" spans="1:3">
      <c r="A368" s="1">
        <v>0</v>
      </c>
      <c r="B368" s="1">
        <v>0</v>
      </c>
      <c r="C368">
        <v>0</v>
      </c>
    </row>
    <row r="369" spans="1:3">
      <c r="A369" s="1">
        <v>0</v>
      </c>
      <c r="B369" s="1">
        <v>0</v>
      </c>
      <c r="C369">
        <v>0</v>
      </c>
    </row>
    <row r="370" spans="1:3">
      <c r="A370" s="1">
        <v>0</v>
      </c>
      <c r="B370" s="1">
        <v>0</v>
      </c>
      <c r="C370">
        <v>0</v>
      </c>
    </row>
    <row r="371" spans="1:3">
      <c r="A371" s="1">
        <v>0</v>
      </c>
      <c r="B371" s="1">
        <v>0</v>
      </c>
      <c r="C371">
        <v>0</v>
      </c>
    </row>
    <row r="372" spans="1:3">
      <c r="A372" s="1">
        <v>0</v>
      </c>
      <c r="B372" s="1">
        <v>0</v>
      </c>
      <c r="C372">
        <v>0</v>
      </c>
    </row>
    <row r="373" spans="1:3">
      <c r="A373" s="1">
        <v>0</v>
      </c>
      <c r="B373" s="1">
        <v>0</v>
      </c>
      <c r="C373">
        <v>0</v>
      </c>
    </row>
    <row r="374" spans="1:3">
      <c r="A374" s="1">
        <v>0</v>
      </c>
      <c r="B374" s="1">
        <v>0</v>
      </c>
      <c r="C374">
        <v>0</v>
      </c>
    </row>
    <row r="375" spans="1:3">
      <c r="A375" s="1">
        <v>0</v>
      </c>
      <c r="B375" s="1">
        <v>0</v>
      </c>
      <c r="C375">
        <v>0</v>
      </c>
    </row>
    <row r="376" spans="1:3">
      <c r="A376" s="1">
        <v>0</v>
      </c>
      <c r="B376" s="1">
        <v>0</v>
      </c>
      <c r="C376">
        <v>0</v>
      </c>
    </row>
    <row r="377" spans="1:3">
      <c r="A377" s="1">
        <v>0</v>
      </c>
      <c r="B377" s="1">
        <v>0</v>
      </c>
      <c r="C377">
        <v>0</v>
      </c>
    </row>
    <row r="378" spans="1:3">
      <c r="A378" s="1">
        <v>0</v>
      </c>
      <c r="B378" s="1">
        <v>0</v>
      </c>
      <c r="C378">
        <v>0</v>
      </c>
    </row>
    <row r="379" spans="1:3">
      <c r="A379" s="1">
        <v>0</v>
      </c>
      <c r="B379" s="1">
        <v>0</v>
      </c>
      <c r="C379">
        <v>0</v>
      </c>
    </row>
    <row r="380" spans="1:3">
      <c r="A380" s="1">
        <v>0</v>
      </c>
      <c r="B380" s="1">
        <v>0</v>
      </c>
      <c r="C380">
        <v>0</v>
      </c>
    </row>
    <row r="381" spans="1:3">
      <c r="A381" s="1">
        <v>0</v>
      </c>
      <c r="B381" s="1">
        <v>0</v>
      </c>
      <c r="C381">
        <v>0</v>
      </c>
    </row>
    <row r="382" spans="1:3">
      <c r="A382" s="1">
        <v>0</v>
      </c>
      <c r="B382" s="1">
        <v>0</v>
      </c>
      <c r="C382">
        <v>0</v>
      </c>
    </row>
    <row r="383" spans="1:3">
      <c r="A383" s="1">
        <v>0</v>
      </c>
      <c r="B383" s="1">
        <v>0</v>
      </c>
      <c r="C383">
        <v>0</v>
      </c>
    </row>
    <row r="384" spans="1:3">
      <c r="A384" s="1">
        <v>0</v>
      </c>
      <c r="B384" s="1">
        <v>0</v>
      </c>
      <c r="C384">
        <v>0</v>
      </c>
    </row>
    <row r="385" spans="1:3">
      <c r="A385" s="1">
        <v>0</v>
      </c>
      <c r="B385" s="1">
        <v>0</v>
      </c>
      <c r="C385">
        <v>0</v>
      </c>
    </row>
    <row r="386" spans="1:3">
      <c r="A386" s="1">
        <v>0</v>
      </c>
      <c r="B386" s="1">
        <v>0</v>
      </c>
      <c r="C386">
        <v>0</v>
      </c>
    </row>
    <row r="387" spans="1:3">
      <c r="A387" s="1">
        <v>0</v>
      </c>
      <c r="B387" s="1">
        <v>0</v>
      </c>
      <c r="C387">
        <v>0</v>
      </c>
    </row>
    <row r="388" spans="1:3">
      <c r="A388" s="1">
        <v>0</v>
      </c>
      <c r="B388" s="1">
        <v>0</v>
      </c>
      <c r="C388">
        <v>0</v>
      </c>
    </row>
    <row r="389" spans="1:3">
      <c r="A389" s="1">
        <v>0</v>
      </c>
      <c r="B389" s="1">
        <v>0</v>
      </c>
      <c r="C389">
        <v>0</v>
      </c>
    </row>
    <row r="390" spans="1:3">
      <c r="A390" s="1">
        <v>0</v>
      </c>
      <c r="B390" s="1">
        <v>0</v>
      </c>
      <c r="C390">
        <v>0</v>
      </c>
    </row>
    <row r="391" spans="1:3">
      <c r="A391" s="1">
        <v>0</v>
      </c>
      <c r="B391" s="1">
        <v>0</v>
      </c>
      <c r="C391">
        <v>0</v>
      </c>
    </row>
    <row r="392" spans="1:3">
      <c r="A392" s="1">
        <v>0</v>
      </c>
      <c r="B392" s="1">
        <v>0</v>
      </c>
      <c r="C392">
        <v>0</v>
      </c>
    </row>
    <row r="393" spans="1:3">
      <c r="A393" s="1">
        <v>0</v>
      </c>
      <c r="B393" s="1">
        <v>0</v>
      </c>
      <c r="C393">
        <v>0</v>
      </c>
    </row>
    <row r="394" spans="1:3">
      <c r="A394" s="1">
        <v>0</v>
      </c>
      <c r="B394" s="1">
        <v>0</v>
      </c>
      <c r="C394">
        <v>0</v>
      </c>
    </row>
    <row r="395" spans="1:3">
      <c r="A395" s="1">
        <v>0</v>
      </c>
      <c r="B395" s="1">
        <v>0</v>
      </c>
      <c r="C395">
        <v>0</v>
      </c>
    </row>
    <row r="396" spans="1:3">
      <c r="A396" s="1">
        <v>0</v>
      </c>
      <c r="B396" s="1">
        <v>0</v>
      </c>
      <c r="C396">
        <v>0</v>
      </c>
    </row>
    <row r="397" spans="1:3">
      <c r="A397" s="1">
        <v>0</v>
      </c>
      <c r="B397" s="1">
        <v>0</v>
      </c>
      <c r="C397">
        <v>0</v>
      </c>
    </row>
    <row r="398" spans="1:3">
      <c r="A398" s="1">
        <v>0</v>
      </c>
      <c r="B398" s="1">
        <v>0</v>
      </c>
      <c r="C398">
        <v>0</v>
      </c>
    </row>
    <row r="399" spans="1:3">
      <c r="A399" s="1">
        <v>0</v>
      </c>
      <c r="B399" s="1">
        <v>0</v>
      </c>
      <c r="C399">
        <v>0</v>
      </c>
    </row>
    <row r="400" spans="1:3">
      <c r="A400" s="1">
        <v>0</v>
      </c>
      <c r="B400" s="1">
        <v>0</v>
      </c>
      <c r="C400">
        <v>0</v>
      </c>
    </row>
    <row r="401" spans="1:3">
      <c r="A401" s="1">
        <v>0</v>
      </c>
      <c r="B401" s="1">
        <v>0</v>
      </c>
      <c r="C401">
        <v>0</v>
      </c>
    </row>
    <row r="402" spans="1:3">
      <c r="A402" s="1">
        <v>0</v>
      </c>
      <c r="B402" s="1">
        <v>0</v>
      </c>
      <c r="C402">
        <v>0</v>
      </c>
    </row>
    <row r="403" spans="1:3">
      <c r="A403" s="1">
        <v>0</v>
      </c>
      <c r="B403" s="1">
        <v>0</v>
      </c>
      <c r="C403">
        <v>0</v>
      </c>
    </row>
    <row r="404" spans="1:3">
      <c r="A404" s="1">
        <v>0</v>
      </c>
      <c r="B404" s="1">
        <v>0</v>
      </c>
      <c r="C404">
        <v>0</v>
      </c>
    </row>
    <row r="405" spans="1:3">
      <c r="A405" s="1">
        <v>0</v>
      </c>
      <c r="B405" s="1">
        <v>0</v>
      </c>
      <c r="C405">
        <v>0</v>
      </c>
    </row>
    <row r="406" spans="1:3">
      <c r="A406" s="1">
        <v>0</v>
      </c>
      <c r="B406" s="1">
        <v>0</v>
      </c>
      <c r="C406">
        <v>0</v>
      </c>
    </row>
    <row r="407" spans="1:3">
      <c r="A407" s="1">
        <v>0</v>
      </c>
      <c r="B407" s="1">
        <v>0</v>
      </c>
      <c r="C407">
        <v>0</v>
      </c>
    </row>
    <row r="408" spans="1:3">
      <c r="A408" s="1">
        <v>0</v>
      </c>
      <c r="B408" s="1">
        <v>0</v>
      </c>
      <c r="C408">
        <v>0</v>
      </c>
    </row>
    <row r="409" spans="1:3">
      <c r="A409" s="1">
        <v>0</v>
      </c>
      <c r="B409" s="1">
        <v>0</v>
      </c>
      <c r="C409">
        <v>0</v>
      </c>
    </row>
    <row r="410" spans="1:3">
      <c r="A410" s="1">
        <v>0</v>
      </c>
      <c r="B410" s="1">
        <v>0</v>
      </c>
      <c r="C410">
        <v>0</v>
      </c>
    </row>
    <row r="411" spans="1:3">
      <c r="A411" s="1">
        <v>0</v>
      </c>
      <c r="B411" s="1">
        <v>0</v>
      </c>
      <c r="C411">
        <v>0</v>
      </c>
    </row>
    <row r="412" spans="1:3">
      <c r="A412" s="1">
        <v>0</v>
      </c>
      <c r="B412" s="1">
        <v>0</v>
      </c>
      <c r="C412">
        <v>0</v>
      </c>
    </row>
    <row r="413" spans="1:3">
      <c r="A413" s="1">
        <v>0</v>
      </c>
      <c r="B413" s="1">
        <v>0</v>
      </c>
      <c r="C413">
        <v>0</v>
      </c>
    </row>
    <row r="414" spans="1:3">
      <c r="A414" s="1">
        <v>0</v>
      </c>
      <c r="B414" s="1">
        <v>0</v>
      </c>
      <c r="C414">
        <v>0</v>
      </c>
    </row>
    <row r="415" spans="1:3">
      <c r="A415" s="1">
        <v>0</v>
      </c>
      <c r="B415" s="1">
        <v>0</v>
      </c>
      <c r="C415">
        <v>0</v>
      </c>
    </row>
    <row r="416" spans="1:3">
      <c r="A416" s="1">
        <v>0</v>
      </c>
      <c r="B416" s="1">
        <v>0</v>
      </c>
      <c r="C416">
        <v>0</v>
      </c>
    </row>
    <row r="417" spans="1:3">
      <c r="A417" s="1">
        <v>0</v>
      </c>
      <c r="B417" s="1">
        <v>0</v>
      </c>
      <c r="C417">
        <v>0</v>
      </c>
    </row>
    <row r="418" spans="1:3">
      <c r="A418" s="1">
        <v>0</v>
      </c>
      <c r="B418" s="1">
        <v>0</v>
      </c>
      <c r="C418">
        <v>0</v>
      </c>
    </row>
    <row r="419" spans="1:3">
      <c r="A419" s="1">
        <v>0</v>
      </c>
      <c r="B419" s="1">
        <v>0</v>
      </c>
      <c r="C419">
        <v>0</v>
      </c>
    </row>
    <row r="420" spans="1:3">
      <c r="A420" s="1">
        <v>0</v>
      </c>
      <c r="B420" s="1">
        <v>0</v>
      </c>
      <c r="C420">
        <v>0</v>
      </c>
    </row>
    <row r="421" spans="1:3">
      <c r="A421" s="1">
        <v>0</v>
      </c>
      <c r="B421" s="1">
        <v>0</v>
      </c>
      <c r="C421">
        <v>0</v>
      </c>
    </row>
    <row r="422" spans="1:3">
      <c r="A422" s="1">
        <v>0</v>
      </c>
      <c r="B422" s="1">
        <v>0</v>
      </c>
      <c r="C422">
        <v>0</v>
      </c>
    </row>
    <row r="423" spans="1:3">
      <c r="A423" s="1">
        <v>0</v>
      </c>
      <c r="B423" s="1">
        <v>0</v>
      </c>
      <c r="C423">
        <v>0</v>
      </c>
    </row>
    <row r="424" spans="1:3">
      <c r="A424" s="1">
        <v>0</v>
      </c>
      <c r="B424" s="1">
        <v>0</v>
      </c>
      <c r="C424">
        <v>0</v>
      </c>
    </row>
    <row r="425" spans="1:3">
      <c r="A425" s="1">
        <v>0</v>
      </c>
      <c r="B425" s="1">
        <v>0</v>
      </c>
      <c r="C425">
        <v>0</v>
      </c>
    </row>
    <row r="426" spans="1:3">
      <c r="A426" s="1">
        <v>0</v>
      </c>
      <c r="B426" s="1">
        <v>0</v>
      </c>
      <c r="C426">
        <v>0</v>
      </c>
    </row>
    <row r="427" spans="1:3">
      <c r="A427" s="1">
        <v>0</v>
      </c>
      <c r="B427" s="1">
        <v>0</v>
      </c>
      <c r="C427">
        <v>0</v>
      </c>
    </row>
    <row r="428" spans="1:3">
      <c r="A428" s="1">
        <v>0</v>
      </c>
      <c r="B428" s="1">
        <v>0</v>
      </c>
      <c r="C428">
        <v>0</v>
      </c>
    </row>
    <row r="429" spans="1:3">
      <c r="A429" s="1">
        <v>0</v>
      </c>
      <c r="B429" s="1">
        <v>0</v>
      </c>
      <c r="C429">
        <v>0</v>
      </c>
    </row>
    <row r="430" spans="1:3">
      <c r="A430" s="1">
        <v>0</v>
      </c>
      <c r="B430" s="1">
        <v>0</v>
      </c>
      <c r="C430">
        <v>0</v>
      </c>
    </row>
    <row r="431" spans="1:3">
      <c r="A431" s="1">
        <v>0</v>
      </c>
      <c r="B431" s="1">
        <v>0</v>
      </c>
      <c r="C431">
        <v>0</v>
      </c>
    </row>
    <row r="432" spans="1:3">
      <c r="A432" s="1">
        <v>0</v>
      </c>
      <c r="B432" s="1">
        <v>0</v>
      </c>
      <c r="C432">
        <v>0</v>
      </c>
    </row>
    <row r="433" spans="1:3">
      <c r="A433" s="1">
        <v>0</v>
      </c>
      <c r="B433" s="1">
        <v>0</v>
      </c>
      <c r="C433">
        <v>0</v>
      </c>
    </row>
    <row r="434" spans="1:3">
      <c r="A434" s="1">
        <v>0</v>
      </c>
      <c r="B434" s="1">
        <v>0</v>
      </c>
      <c r="C434">
        <v>0</v>
      </c>
    </row>
    <row r="435" spans="1:3">
      <c r="A435" s="1">
        <v>0</v>
      </c>
      <c r="B435" s="1">
        <v>0</v>
      </c>
      <c r="C435">
        <v>0</v>
      </c>
    </row>
    <row r="436" spans="1:3">
      <c r="A436" s="1">
        <v>0</v>
      </c>
      <c r="B436" s="1">
        <v>0</v>
      </c>
      <c r="C436">
        <v>0</v>
      </c>
    </row>
    <row r="437" spans="1:3">
      <c r="A437" s="1">
        <v>0</v>
      </c>
      <c r="B437" s="1">
        <v>0</v>
      </c>
      <c r="C437">
        <v>0</v>
      </c>
    </row>
    <row r="438" spans="1:3">
      <c r="A438" s="1">
        <v>0</v>
      </c>
      <c r="B438" s="1">
        <v>0</v>
      </c>
      <c r="C438">
        <v>0</v>
      </c>
    </row>
    <row r="439" spans="1:3">
      <c r="A439" s="1">
        <v>0</v>
      </c>
      <c r="B439" s="1">
        <v>0</v>
      </c>
      <c r="C439">
        <v>0</v>
      </c>
    </row>
    <row r="440" spans="1:3">
      <c r="A440" s="1">
        <v>0</v>
      </c>
      <c r="B440" s="1">
        <v>0</v>
      </c>
      <c r="C440">
        <v>0</v>
      </c>
    </row>
    <row r="441" spans="1:3">
      <c r="A441" s="1">
        <v>0</v>
      </c>
      <c r="B441" s="1">
        <v>0</v>
      </c>
      <c r="C441">
        <v>0</v>
      </c>
    </row>
    <row r="442" spans="1:3">
      <c r="A442" s="1">
        <v>0</v>
      </c>
      <c r="B442" s="1">
        <v>0</v>
      </c>
      <c r="C442">
        <v>0</v>
      </c>
    </row>
    <row r="443" spans="1:3">
      <c r="A443" s="1">
        <v>0</v>
      </c>
      <c r="B443" s="1">
        <v>0</v>
      </c>
      <c r="C443">
        <v>0</v>
      </c>
    </row>
    <row r="444" spans="1:3">
      <c r="A444" s="1">
        <v>0</v>
      </c>
      <c r="B444" s="1">
        <v>0</v>
      </c>
      <c r="C444">
        <v>0</v>
      </c>
    </row>
    <row r="445" spans="1:3">
      <c r="A445" s="1">
        <v>0</v>
      </c>
      <c r="B445" s="1">
        <v>0</v>
      </c>
      <c r="C445">
        <v>0</v>
      </c>
    </row>
    <row r="446" spans="1:3">
      <c r="A446" s="1">
        <v>0</v>
      </c>
      <c r="B446" s="1">
        <v>0</v>
      </c>
      <c r="C446">
        <v>0</v>
      </c>
    </row>
    <row r="447" spans="1:3">
      <c r="A447" s="1">
        <v>0</v>
      </c>
      <c r="B447" s="1">
        <v>0</v>
      </c>
      <c r="C447">
        <v>0</v>
      </c>
    </row>
    <row r="448" spans="1:3">
      <c r="A448" s="1">
        <v>0</v>
      </c>
      <c r="B448" s="1">
        <v>0</v>
      </c>
      <c r="C448">
        <v>0</v>
      </c>
    </row>
    <row r="449" spans="1:3">
      <c r="A449" s="1">
        <v>0</v>
      </c>
      <c r="B449" s="1">
        <v>0</v>
      </c>
      <c r="C449">
        <v>0</v>
      </c>
    </row>
    <row r="450" spans="1:3">
      <c r="A450" s="1">
        <v>0</v>
      </c>
      <c r="B450" s="1">
        <v>0</v>
      </c>
      <c r="C450">
        <v>0</v>
      </c>
    </row>
    <row r="451" spans="1:3">
      <c r="A451" s="1">
        <v>0</v>
      </c>
      <c r="B451" s="1">
        <v>0</v>
      </c>
      <c r="C451">
        <v>0</v>
      </c>
    </row>
    <row r="452" spans="1:3">
      <c r="A452" s="1">
        <v>0</v>
      </c>
      <c r="B452" s="1">
        <v>0</v>
      </c>
      <c r="C452">
        <v>0</v>
      </c>
    </row>
    <row r="453" spans="1:3">
      <c r="A453" s="1">
        <v>0</v>
      </c>
      <c r="B453" s="1">
        <v>0</v>
      </c>
      <c r="C453">
        <v>0</v>
      </c>
    </row>
    <row r="454" spans="1:3">
      <c r="A454" s="1">
        <v>0</v>
      </c>
      <c r="B454" s="1">
        <v>0</v>
      </c>
      <c r="C454">
        <v>0</v>
      </c>
    </row>
    <row r="455" spans="1:3">
      <c r="A455" s="1">
        <v>0</v>
      </c>
      <c r="B455" s="1">
        <v>0</v>
      </c>
      <c r="C455">
        <v>0</v>
      </c>
    </row>
    <row r="456" spans="1:3">
      <c r="A456" s="1">
        <v>0</v>
      </c>
      <c r="B456" s="1">
        <v>0</v>
      </c>
      <c r="C456">
        <v>0</v>
      </c>
    </row>
    <row r="457" spans="1:3">
      <c r="A457" s="1">
        <v>0</v>
      </c>
      <c r="B457" s="1">
        <v>0</v>
      </c>
      <c r="C457">
        <v>0</v>
      </c>
    </row>
    <row r="458" spans="1:3">
      <c r="A458" s="1">
        <v>0</v>
      </c>
      <c r="B458" s="1">
        <v>0</v>
      </c>
      <c r="C458">
        <v>0</v>
      </c>
    </row>
    <row r="459" spans="1:3">
      <c r="A459" s="1">
        <v>0</v>
      </c>
      <c r="B459" s="1">
        <v>0</v>
      </c>
      <c r="C459">
        <v>0</v>
      </c>
    </row>
    <row r="460" spans="1:3">
      <c r="A460" s="1">
        <v>0</v>
      </c>
      <c r="B460" s="1">
        <v>0</v>
      </c>
      <c r="C460">
        <v>0</v>
      </c>
    </row>
    <row r="461" spans="1:3">
      <c r="A461" s="1">
        <v>0</v>
      </c>
      <c r="B461" s="1">
        <v>0</v>
      </c>
      <c r="C461">
        <v>0</v>
      </c>
    </row>
    <row r="462" spans="1:3">
      <c r="A462" s="1">
        <v>0</v>
      </c>
      <c r="B462" s="1">
        <v>0</v>
      </c>
      <c r="C462">
        <v>0</v>
      </c>
    </row>
    <row r="463" spans="1:3">
      <c r="A463" s="1">
        <v>0</v>
      </c>
      <c r="B463" s="1">
        <v>0</v>
      </c>
      <c r="C463">
        <v>0</v>
      </c>
    </row>
    <row r="464" spans="1:3">
      <c r="A464" s="1">
        <v>0</v>
      </c>
      <c r="B464" s="1">
        <v>0</v>
      </c>
      <c r="C464">
        <v>0</v>
      </c>
    </row>
    <row r="465" spans="1:3">
      <c r="A465" s="1">
        <v>0</v>
      </c>
      <c r="B465" s="1">
        <v>0</v>
      </c>
      <c r="C465">
        <v>0</v>
      </c>
    </row>
    <row r="466" spans="1:3">
      <c r="A466" s="1">
        <v>0</v>
      </c>
      <c r="B466" s="1">
        <v>0</v>
      </c>
      <c r="C466">
        <v>0</v>
      </c>
    </row>
    <row r="467" spans="1:3">
      <c r="A467" s="1">
        <v>0</v>
      </c>
      <c r="B467" s="1">
        <v>0</v>
      </c>
      <c r="C467">
        <v>0</v>
      </c>
    </row>
    <row r="468" spans="1:3">
      <c r="A468" s="1">
        <v>0</v>
      </c>
      <c r="B468" s="1">
        <v>0</v>
      </c>
      <c r="C468">
        <v>0</v>
      </c>
    </row>
    <row r="469" spans="1:3">
      <c r="A469" s="1">
        <v>0</v>
      </c>
      <c r="B469" s="1">
        <v>0</v>
      </c>
      <c r="C469">
        <v>0</v>
      </c>
    </row>
    <row r="470" spans="1:3">
      <c r="A470" s="1">
        <v>0</v>
      </c>
      <c r="B470" s="1">
        <v>0</v>
      </c>
      <c r="C470">
        <v>0</v>
      </c>
    </row>
    <row r="471" spans="1:3">
      <c r="A471" s="1">
        <v>0</v>
      </c>
      <c r="B471" s="1">
        <v>0</v>
      </c>
      <c r="C471">
        <v>0</v>
      </c>
    </row>
    <row r="472" spans="1:3">
      <c r="A472" s="1">
        <v>0</v>
      </c>
      <c r="B472" s="1">
        <v>0</v>
      </c>
      <c r="C472">
        <v>0</v>
      </c>
    </row>
    <row r="473" spans="1:3">
      <c r="A473" s="1">
        <v>0</v>
      </c>
      <c r="B473" s="1">
        <v>0</v>
      </c>
      <c r="C473">
        <v>0</v>
      </c>
    </row>
    <row r="474" spans="1:3">
      <c r="A474" s="1">
        <v>0</v>
      </c>
      <c r="B474" s="1">
        <v>0</v>
      </c>
      <c r="C474">
        <v>0</v>
      </c>
    </row>
    <row r="475" spans="1:3">
      <c r="A475" s="1">
        <v>0</v>
      </c>
      <c r="B475" s="1">
        <v>0</v>
      </c>
      <c r="C475">
        <v>0</v>
      </c>
    </row>
    <row r="476" spans="1:3">
      <c r="A476" s="1">
        <v>0</v>
      </c>
      <c r="B476" s="1">
        <v>0</v>
      </c>
      <c r="C476">
        <v>0</v>
      </c>
    </row>
    <row r="477" spans="1:3">
      <c r="A477" s="1">
        <v>0</v>
      </c>
      <c r="B477" s="1">
        <v>0</v>
      </c>
      <c r="C477">
        <v>0</v>
      </c>
    </row>
    <row r="478" spans="1:3">
      <c r="A478" s="1">
        <v>0</v>
      </c>
      <c r="B478" s="1">
        <v>0</v>
      </c>
      <c r="C478">
        <v>0</v>
      </c>
    </row>
    <row r="479" spans="1:3">
      <c r="A479" s="1">
        <v>0</v>
      </c>
      <c r="B479" s="1">
        <v>0</v>
      </c>
      <c r="C479">
        <v>0</v>
      </c>
    </row>
    <row r="480" spans="1:3">
      <c r="A480" s="1">
        <v>0</v>
      </c>
      <c r="B480" s="1">
        <v>0</v>
      </c>
      <c r="C480">
        <v>0</v>
      </c>
    </row>
    <row r="481" spans="1:3">
      <c r="A481" s="1">
        <v>0</v>
      </c>
      <c r="B481" s="1">
        <v>0</v>
      </c>
      <c r="C481">
        <v>0</v>
      </c>
    </row>
    <row r="482" spans="1:3">
      <c r="A482" s="1">
        <v>0</v>
      </c>
      <c r="B482" s="1">
        <v>0</v>
      </c>
      <c r="C482">
        <v>0</v>
      </c>
    </row>
    <row r="483" spans="1:3">
      <c r="A483" s="1">
        <v>0</v>
      </c>
      <c r="B483" s="1">
        <v>0</v>
      </c>
      <c r="C483">
        <v>0</v>
      </c>
    </row>
    <row r="484" spans="1:3">
      <c r="A484" s="1">
        <v>0</v>
      </c>
      <c r="B484" s="1">
        <v>0</v>
      </c>
      <c r="C484">
        <v>0</v>
      </c>
    </row>
    <row r="485" spans="1:3">
      <c r="A485" s="1">
        <v>0</v>
      </c>
      <c r="B485" s="1">
        <v>0</v>
      </c>
      <c r="C485">
        <v>0</v>
      </c>
    </row>
    <row r="486" spans="1:3">
      <c r="A486" s="1">
        <v>0</v>
      </c>
      <c r="B486" s="1">
        <v>0</v>
      </c>
      <c r="C486">
        <v>0</v>
      </c>
    </row>
    <row r="487" spans="1:3">
      <c r="A487" s="1">
        <v>0</v>
      </c>
      <c r="B487" s="1">
        <v>0</v>
      </c>
      <c r="C487">
        <v>0</v>
      </c>
    </row>
    <row r="488" spans="1:3">
      <c r="A488" s="1">
        <v>0</v>
      </c>
      <c r="B488" s="1">
        <v>0</v>
      </c>
      <c r="C488">
        <v>0</v>
      </c>
    </row>
    <row r="489" spans="1:3">
      <c r="A489" s="1">
        <v>0</v>
      </c>
      <c r="B489" s="1">
        <v>0</v>
      </c>
      <c r="C489">
        <v>0</v>
      </c>
    </row>
    <row r="490" spans="1:3">
      <c r="A490" s="1">
        <v>0</v>
      </c>
      <c r="B490" s="1">
        <v>0</v>
      </c>
      <c r="C490">
        <v>0</v>
      </c>
    </row>
    <row r="491" spans="1:3">
      <c r="A491" s="1">
        <v>0</v>
      </c>
      <c r="B491" s="1">
        <v>0</v>
      </c>
      <c r="C491">
        <v>0</v>
      </c>
    </row>
    <row r="492" spans="1:3">
      <c r="A492" s="1">
        <v>0</v>
      </c>
      <c r="B492" s="1">
        <v>0</v>
      </c>
      <c r="C492">
        <v>0</v>
      </c>
    </row>
    <row r="493" spans="1:3">
      <c r="A493" s="1">
        <v>0</v>
      </c>
      <c r="B493" s="1">
        <v>0</v>
      </c>
      <c r="C493">
        <v>0</v>
      </c>
    </row>
    <row r="494" spans="1:3">
      <c r="A494" s="1">
        <v>0</v>
      </c>
      <c r="B494" s="1">
        <v>0</v>
      </c>
      <c r="C494">
        <v>0</v>
      </c>
    </row>
    <row r="495" spans="1:3">
      <c r="A495" s="1">
        <v>0</v>
      </c>
      <c r="B495" s="1">
        <v>0</v>
      </c>
      <c r="C495">
        <v>0</v>
      </c>
    </row>
    <row r="496" spans="1:3">
      <c r="A496" s="1">
        <v>0</v>
      </c>
      <c r="B496" s="1">
        <v>0</v>
      </c>
      <c r="C496">
        <v>0</v>
      </c>
    </row>
    <row r="497" spans="1:3">
      <c r="A497" s="1">
        <v>0</v>
      </c>
      <c r="B497" s="1">
        <v>0</v>
      </c>
      <c r="C497">
        <v>0</v>
      </c>
    </row>
    <row r="498" spans="1:3">
      <c r="A498" s="1">
        <v>0</v>
      </c>
      <c r="B498" s="1">
        <v>0</v>
      </c>
      <c r="C498">
        <v>0</v>
      </c>
    </row>
    <row r="499" spans="1:3">
      <c r="A499" s="1">
        <v>0</v>
      </c>
      <c r="B499" s="1">
        <v>0</v>
      </c>
      <c r="C499">
        <v>0</v>
      </c>
    </row>
    <row r="500" spans="1:3">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a4f5b01e7d2f814e3966c8e4b2bea8b">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0e84899604a87ec91178b3cefabe1f22"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documentManagement>
</p:properties>
</file>

<file path=customXml/item4.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Props1.xml><?xml version="1.0" encoding="utf-8"?>
<ds:datastoreItem xmlns:ds="http://schemas.openxmlformats.org/officeDocument/2006/customXml" ds:itemID="{CBBA4F3F-DD45-45E4-8E98-47EDFE49F06A}"/>
</file>

<file path=customXml/itemProps2.xml><?xml version="1.0" encoding="utf-8"?>
<ds:datastoreItem xmlns:ds="http://schemas.openxmlformats.org/officeDocument/2006/customXml" ds:itemID="{134234AB-F2E8-44F1-906E-9138585AE9DA}"/>
</file>

<file path=customXml/itemProps3.xml><?xml version="1.0" encoding="utf-8"?>
<ds:datastoreItem xmlns:ds="http://schemas.openxmlformats.org/officeDocument/2006/customXml" ds:itemID="{EEBA4B1D-7F38-43FC-9C9A-B27D87B4CA08}"/>
</file>

<file path=customXml/itemProps4.xml><?xml version="1.0" encoding="utf-8"?>
<ds:datastoreItem xmlns:ds="http://schemas.openxmlformats.org/officeDocument/2006/customXml" ds:itemID="{ACCF639F-047F-604C-8192-BC4D4AA0351E}"/>
</file>

<file path=docProps/app.xml><?xml version="1.0" encoding="utf-8"?>
<Properties xmlns="http://schemas.openxmlformats.org/officeDocument/2006/extended-properties" xmlns:vt="http://schemas.openxmlformats.org/officeDocument/2006/docPropsVTypes">
  <Application>Microsoft Excel Online</Application>
  <Manager/>
  <Company>HP</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Juan Manuel Buritica Espitia</cp:lastModifiedBy>
  <cp:revision/>
  <dcterms:created xsi:type="dcterms:W3CDTF">2023-06-01T14:44:35Z</dcterms:created>
  <dcterms:modified xsi:type="dcterms:W3CDTF">2025-09-19T13:14:40Z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ies>
</file>