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11"/>
  <workbookPr updateLinks="always" codeName="ThisWorkbook"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Antioquia/Zaragoza - Antioquia/10. DTS Consolidado/ANEXOS/"/>
    </mc:Choice>
  </mc:AlternateContent>
  <xr:revisionPtr revIDLastSave="12" documentId="8_{55A741F4-E47E-445F-A687-4E48B7816960}" xr6:coauthVersionLast="47" xr6:coauthVersionMax="47" xr10:uidLastSave="{B75EC2E2-4B28-426B-97A1-AB747986EF14}"/>
  <bookViews>
    <workbookView xWindow="-22860" yWindow="0" windowWidth="21600" windowHeight="11325" firstSheet="1" activeTab="1" xr2:uid="{00000000-000D-0000-FFFF-FFFF00000000}"/>
  </bookViews>
  <sheets>
    <sheet name="SIPRA" sheetId="13" r:id="rId1"/>
    <sheet name="Aptitud final" sheetId="12" r:id="rId2"/>
    <sheet name="UFH lider" sheetId="16" r:id="rId3"/>
    <sheet name="Diccionario Sharepoint" sheetId="17" r:id="rId4"/>
  </sheets>
  <externalReferences>
    <externalReference r:id="rId5"/>
    <externalReference r:id="rId6"/>
  </externalReferences>
  <definedNames>
    <definedName name="_xlnm._FilterDatabase" localSheetId="1" hidden="1">'Aptitud final'!$A$1:$AU$44</definedName>
    <definedName name="_xlnm._FilterDatabase" localSheetId="0" hidden="1">SIPRA!$A$1:$X$173</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6" l="1" a="1"/>
  <c r="B2" i="16" s="1"/>
  <c r="C1" i="17" l="1"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P102" i="12" l="1"/>
  <c r="AQ102" i="12"/>
  <c r="AS57"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<sst xmlns="http://schemas.openxmlformats.org/spreadsheetml/2006/main" count="417" uniqueCount="112">
  <si>
    <t>UFH</t>
  </si>
  <si>
    <t>apicultura</t>
  </si>
  <si>
    <t>avicultura_engorde</t>
  </si>
  <si>
    <t>avicultura_postura</t>
  </si>
  <si>
    <t>ganaderia_dp</t>
  </si>
  <si>
    <t>porcicultura_ceba</t>
  </si>
  <si>
    <t>piscicultura_cachama</t>
  </si>
  <si>
    <t>arroz_secano_manual</t>
  </si>
  <si>
    <t>caucho</t>
  </si>
  <si>
    <t>maiz_amarillo_tradicional</t>
  </si>
  <si>
    <t>01Ua-92</t>
  </si>
  <si>
    <t>Área total</t>
  </si>
  <si>
    <t>Apto</t>
  </si>
  <si>
    <t>No apto</t>
  </si>
  <si>
    <t>% aptitud</t>
  </si>
  <si>
    <t>Flexibilizacion por tableros shiny para maiz</t>
  </si>
  <si>
    <t>02Ub-80</t>
  </si>
  <si>
    <t>Flexibilizacion por tableros shiny para maiz y arroz</t>
  </si>
  <si>
    <t>03Uai-73</t>
  </si>
  <si>
    <t>Aptitud condicionada para: Porcicultura, Piscicultura y caucho por aptitud cruzada con Caucasia. Se flexibiliza aptitud para maiz segun lo observado en campo (mapas)</t>
  </si>
  <si>
    <t>05Ua-61</t>
  </si>
  <si>
    <t xml:space="preserve">Aptitud condicionada para: Ganaderia, Porcicultura, Piscicultura, caucho, maiz y arroz  por aptitud cruzada con Caceres y Caucasia. </t>
  </si>
  <si>
    <t>06Uas1-55</t>
  </si>
  <si>
    <t>06Ub-55</t>
  </si>
  <si>
    <t>Aptitud condicionada para: caucho por validacion cruzada con Caceres y  Caucasia</t>
  </si>
  <si>
    <t>06Ub2s1-55</t>
  </si>
  <si>
    <t>Aptitud condicionada para: Ganaderia, Porcicultura, Piscicultura, maiz y caucho por aptitud cruzada con Caceres. Flexibilizacion por tableros shiny para arroz</t>
  </si>
  <si>
    <t>06Ubs1-55</t>
  </si>
  <si>
    <t xml:space="preserve">Aptitud condicionada para: Apicultura, Porcicultura, Piscicultura, caucho, arroz  y maiz por validacion cruzada con Caceres, Avicultura por validacion cruzada con Caceres y  Caucasia, Ganaderia por validacion cruzada con Caceres </t>
  </si>
  <si>
    <t>06Uc-55</t>
  </si>
  <si>
    <t>Aptitud condicionada para:Avicultura, Ganaderia, Porcicultura, Piscicultura y maiz por validacion cruzada con Caceres y  Caucasia. Caucho validacion cruzada con Caucasia</t>
  </si>
  <si>
    <t>07Uai-49</t>
  </si>
  <si>
    <t>Flexibilizacion por tableros shiny para arroz , apicultura</t>
  </si>
  <si>
    <t>07Uais1-49</t>
  </si>
  <si>
    <t>Flexibilizacion por tableros shiny para arroz, apicultura y Porcicultura</t>
  </si>
  <si>
    <t>07Ub-49</t>
  </si>
  <si>
    <t>07Ubs1-49</t>
  </si>
  <si>
    <t>07Uc-49</t>
  </si>
  <si>
    <t>08Ua-44</t>
  </si>
  <si>
    <t>Aptitud condicionada para:maiz por validacion cruzada con Caceres y  Caucasia</t>
  </si>
  <si>
    <t>08Uas2-44</t>
  </si>
  <si>
    <t>08Ub2s2-44</t>
  </si>
  <si>
    <t>Aptitud condicionada para Apicultura, Porcicultura, Piscicultura y maiz por validacion cruzada con Caceres. Flexibilizacion por tableros shiny para arroz</t>
  </si>
  <si>
    <t>08Uc2s1-44</t>
  </si>
  <si>
    <t>Aptitud condicionada para Apicultura por validacion cruzada con Caucasia, Ganaderia por validacion cruzada con Caceres y Caucasia. Flexibilizacion por tableros shiny para arroz</t>
  </si>
  <si>
    <t>08Ucs1-44</t>
  </si>
  <si>
    <t>08Ud-44</t>
  </si>
  <si>
    <t>Aptitud condicionada para Apicultura y Ganaderia por validacion cruzada con Caceres y Caucasia. Se flexibiliza arroz teniendo en cuenta que la cc se tomo en esta ufh, linea validada en campo</t>
  </si>
  <si>
    <t>08UdL-44</t>
  </si>
  <si>
    <t>Aptitud condicionada para Apicultura por validacion cruzada con Caceres</t>
  </si>
  <si>
    <t>08Ue-44</t>
  </si>
  <si>
    <t>08Ues1-44</t>
  </si>
  <si>
    <t>Flexibilizacion por tableros shiny para apicultura, avicultura y porcicultura</t>
  </si>
  <si>
    <t>09Uas1-38</t>
  </si>
  <si>
    <t>Aptitud condicionada para Ganaderia, Porcicultura y Piscicultura por validacion cruzada con Caceres y  Caucasia. Para arroz y maiz validacion cruzada con Caceres</t>
  </si>
  <si>
    <t>09Ubs2-38</t>
  </si>
  <si>
    <t>09Ud2s1-38</t>
  </si>
  <si>
    <t>Aptitud condicionada para:Apicultura y Piscicultura por validacion cruzada con Caceres y  Caucasia</t>
  </si>
  <si>
    <t>09UdLs1-38</t>
  </si>
  <si>
    <t>Aptitud condicionada para Porcicultura por validacion cruzada con Caceres</t>
  </si>
  <si>
    <t>09Uds1-38</t>
  </si>
  <si>
    <t>Aptitud condicionada para: Apicultura, Avicultura,Porcicultura, Piscicultura, maiz y  caucho por validacion cruzada con Caceres y  Caucasia</t>
  </si>
  <si>
    <t>09UeL-38</t>
  </si>
  <si>
    <t>Aptitud condicionada para Apicultura por validacion cruzada con Caceres. Linea de maiz se flexibiliza teniendo en cuenta lo observado en campo (mapas)</t>
  </si>
  <si>
    <t>10Uai-30</t>
  </si>
  <si>
    <t>Aptitud condicionada para Apicultura y Porcicultura por validacion cruzada con Caceres, Ganaderia y maiz y arroz por validacion cruzada con Caceres y % sipra en arroz, piscicultura por validacion con caucasia y caceres</t>
  </si>
  <si>
    <t>10Uais1-30</t>
  </si>
  <si>
    <t>Flexibilizacion por tableros shiny para arroz, apicultura, avicultura y porcicultura</t>
  </si>
  <si>
    <t>10Uc2s2-30</t>
  </si>
  <si>
    <t>10Ucs2-30</t>
  </si>
  <si>
    <t>10UdLs2-30</t>
  </si>
  <si>
    <t>10Ue-30</t>
  </si>
  <si>
    <t>Aptitud condicionada para Apicultura, Avicultura por validacion cruzada con Caceres</t>
  </si>
  <si>
    <t>10UeLs1-30</t>
  </si>
  <si>
    <t>10Uf-30</t>
  </si>
  <si>
    <t>Se flexibiliza aptitud condicionada teniendo en cuenta el % de aptitud y el manejo tecnico que se puede dar en campo para caucho. Flexibilizacion por tableros shiny para maiz</t>
  </si>
  <si>
    <t>10Ufs1-30</t>
  </si>
  <si>
    <t>Aptitud condicionada para Porcicultura por validacion cruzada con Caceres, se flexibiliza por porcentaje SIPRA. Flexibilizacion por tableros shiny para maiz</t>
  </si>
  <si>
    <t>11UfL-23</t>
  </si>
  <si>
    <t>11Ufs2-23</t>
  </si>
  <si>
    <t>13Uais3-6</t>
  </si>
  <si>
    <t>Flexibilizacion por tableros shiny para maiz y % sipra. Flexibilizacion por tableros shiny para arroz, apicultura, avicultura y porcicultura</t>
  </si>
  <si>
    <t>13Ub2s3-6</t>
  </si>
  <si>
    <t>13UdLs3-6</t>
  </si>
  <si>
    <t>Flexibilizacion por tableros shiny para maiz y arroz, apicultura, avicultura y porcicultura</t>
  </si>
  <si>
    <t>SIPRA TERRITORIAL: Porcicultura Ceba,Piscicultura Cachama, Caucho y Maiz Amarillo Tradicional</t>
  </si>
  <si>
    <t xml:space="preserve">SIPRA NACIONAL: Arroz Secano </t>
  </si>
  <si>
    <t>platano_harton</t>
  </si>
  <si>
    <t>yuca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</si>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</sst>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5">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s>
  <fills count="16">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rgb="FF548235"/>
        <bgColor indexed="64"/>
      </patternFill>
    </fill>
    <fill>
      <patternFill patternType="solid">
        <fgColor theme="9" tint="0.59999389629810485"/>
        <bgColor indexed="64"/>
      </patternFill>
    </fill>
    <fill>
      <patternFill patternType="solid">
        <fgColor theme="5" tint="0.79998168889431442"/>
        <bgColor rgb="FF000000"/>
      </patternFill>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rgb="FF000000"/>
      </left>
      <right style="thin">
        <color rgb="FF000000"/>
      </right>
      <top/>
      <bottom/>
      <diagonal/>
    </border>
  </borders>
  <cellStyleXfs count="4">
    <xf numFmtId="0" fontId="0" fillId="0" borderId="0"/>
    <xf numFmtId="9" fontId="2" fillId="0" borderId="0" applyFont="0" applyFill="0" applyBorder="0" applyAlignment="0" applyProtection="0"/>
    <xf numFmtId="0" fontId="5" fillId="0" borderId="0"/>
    <xf numFmtId="0" fontId="10" fillId="0" borderId="0"/>
  </cellStyleXfs>
  <cellXfs count="85">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8" fillId="7" borderId="2" xfId="0" applyFont="1" applyFill="1" applyBorder="1" applyAlignment="1">
      <alignment horizontal="left" vertical="center" wrapText="1"/>
    </xf>
    <xf numFmtId="0" fontId="7" fillId="8" borderId="0" xfId="0" applyFont="1" applyFill="1" applyAlignment="1">
      <alignment horizontal="center" vertical="center" wrapText="1"/>
    </xf>
    <xf numFmtId="0" fontId="7" fillId="0" borderId="0" xfId="0" applyFont="1" applyAlignment="1">
      <alignment horizont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7" fillId="9" borderId="1" xfId="0" applyFont="1" applyFill="1" applyBorder="1" applyAlignment="1">
      <alignment horizontal="center" vertical="center"/>
    </xf>
    <xf numFmtId="0" fontId="7"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3" fillId="5" borderId="2" xfId="0" applyFont="1" applyFill="1" applyBorder="1" applyAlignment="1">
      <alignment horizontal="center"/>
    </xf>
    <xf numFmtId="0" fontId="9"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7" fillId="6" borderId="1" xfId="0" applyFont="1" applyFill="1" applyBorder="1" applyAlignment="1">
      <alignment horizontal="center" vertical="center"/>
    </xf>
    <xf numFmtId="0" fontId="11" fillId="8" borderId="0" xfId="0" applyFont="1" applyFill="1" applyAlignment="1">
      <alignment horizontal="center" vertical="center" wrapText="1"/>
    </xf>
    <xf numFmtId="0" fontId="9" fillId="0" borderId="0" xfId="0" applyFont="1"/>
    <xf numFmtId="0" fontId="11" fillId="8" borderId="0" xfId="0" applyFont="1" applyFill="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wrapText="1"/>
    </xf>
    <xf numFmtId="0" fontId="13" fillId="0" borderId="0" xfId="0" applyFont="1" applyAlignment="1">
      <alignment vertical="center" wrapText="1"/>
    </xf>
    <xf numFmtId="0" fontId="9" fillId="0" borderId="0" xfId="0" applyFont="1" applyAlignment="1">
      <alignment vertical="center" wrapText="1"/>
    </xf>
    <xf numFmtId="0" fontId="11" fillId="0" borderId="0" xfId="0" applyFont="1" applyAlignment="1">
      <alignment horizontal="center" vertical="center" wrapText="1"/>
    </xf>
    <xf numFmtId="0" fontId="11"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8" fillId="0" borderId="0" xfId="0" applyFont="1"/>
    <xf numFmtId="164" fontId="11" fillId="9" borderId="1" xfId="0" applyNumberFormat="1" applyFont="1" applyFill="1" applyBorder="1" applyAlignment="1">
      <alignment horizontal="center" vertical="center" wrapText="1"/>
    </xf>
    <xf numFmtId="164" fontId="7" fillId="9" borderId="1" xfId="0" applyNumberFormat="1" applyFont="1" applyFill="1" applyBorder="1" applyAlignment="1">
      <alignment horizontal="center" vertical="center" wrapText="1"/>
    </xf>
    <xf numFmtId="164" fontId="4" fillId="9" borderId="1" xfId="0" applyNumberFormat="1" applyFont="1" applyFill="1" applyBorder="1" applyAlignment="1">
      <alignment horizontal="center" vertical="center"/>
    </xf>
    <xf numFmtId="164" fontId="7" fillId="0" borderId="0" xfId="0" applyNumberFormat="1" applyFont="1" applyAlignment="1">
      <alignment horizontal="center" vertical="center" wrapText="1"/>
    </xf>
    <xf numFmtId="164" fontId="7" fillId="0" borderId="0" xfId="0" applyNumberFormat="1" applyFont="1" applyAlignment="1">
      <alignment horizontal="center" vertical="center"/>
    </xf>
    <xf numFmtId="164" fontId="9" fillId="0" borderId="0" xfId="0" applyNumberFormat="1" applyFont="1" applyAlignment="1">
      <alignment vertical="center" wrapText="1"/>
    </xf>
    <xf numFmtId="164" fontId="3" fillId="0" borderId="0" xfId="0" applyNumberFormat="1" applyFont="1"/>
    <xf numFmtId="164" fontId="3" fillId="0" borderId="0" xfId="0" applyNumberFormat="1" applyFont="1" applyAlignment="1">
      <alignment horizontal="left"/>
    </xf>
    <xf numFmtId="164" fontId="8" fillId="0" borderId="0" xfId="0" applyNumberFormat="1" applyFont="1"/>
    <xf numFmtId="164" fontId="3" fillId="0" borderId="0" xfId="0" applyNumberFormat="1" applyFont="1" applyAlignment="1">
      <alignment horizontal="center" vertical="center"/>
    </xf>
    <xf numFmtId="164" fontId="9" fillId="0" borderId="0" xfId="0" applyNumberFormat="1" applyFont="1"/>
    <xf numFmtId="0" fontId="7" fillId="8" borderId="4" xfId="0" applyFont="1" applyFill="1" applyBorder="1" applyAlignment="1">
      <alignment horizontal="center" vertical="center" wrapText="1"/>
    </xf>
    <xf numFmtId="0" fontId="7" fillId="8" borderId="0" xfId="0" applyFont="1" applyFill="1" applyAlignment="1">
      <alignment horizontal="center" vertical="center"/>
    </xf>
    <xf numFmtId="0" fontId="7" fillId="8" borderId="5" xfId="0" applyFont="1" applyFill="1" applyBorder="1" applyAlignment="1">
      <alignment horizontal="center" wrapText="1"/>
    </xf>
    <xf numFmtId="0" fontId="7" fillId="8" borderId="5" xfId="0" applyFont="1" applyFill="1" applyBorder="1" applyAlignment="1">
      <alignment horizontal="center" vertical="center" wrapText="1"/>
    </xf>
    <xf numFmtId="0" fontId="7"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7" fillId="6" borderId="1" xfId="0" applyFont="1" applyFill="1" applyBorder="1" applyAlignment="1">
      <alignment horizontal="center" vertical="center" wrapText="1"/>
    </xf>
    <xf numFmtId="0" fontId="7" fillId="11" borderId="0" xfId="0" applyFont="1" applyFill="1" applyAlignment="1">
      <alignment horizontal="center" vertical="center" wrapText="1"/>
    </xf>
    <xf numFmtId="0" fontId="7" fillId="0" borderId="1" xfId="0" applyFont="1" applyBorder="1" applyAlignment="1">
      <alignment horizontal="center" vertical="center" wrapText="1"/>
    </xf>
    <xf numFmtId="0" fontId="8" fillId="5" borderId="2" xfId="0" applyFont="1" applyFill="1" applyBorder="1" applyAlignment="1">
      <alignment horizontal="left" vertical="center" wrapText="1"/>
    </xf>
    <xf numFmtId="0" fontId="8" fillId="4" borderId="2" xfId="0" applyFont="1" applyFill="1" applyBorder="1" applyAlignment="1">
      <alignment horizontal="left" wrapText="1"/>
    </xf>
    <xf numFmtId="0" fontId="8" fillId="0" borderId="0" xfId="0" applyFont="1" applyAlignment="1">
      <alignment horizontal="center" vertical="center" wrapText="1"/>
    </xf>
    <xf numFmtId="0" fontId="8" fillId="0" borderId="0" xfId="0" applyFont="1" applyAlignment="1">
      <alignment wrapText="1"/>
    </xf>
    <xf numFmtId="0" fontId="3" fillId="13" borderId="2" xfId="0" applyFont="1" applyFill="1" applyBorder="1" applyAlignment="1">
      <alignment horizontal="center"/>
    </xf>
    <xf numFmtId="0" fontId="0" fillId="0" borderId="0" xfId="0" applyAlignment="1">
      <alignment horizontal="left"/>
    </xf>
    <xf numFmtId="0" fontId="3" fillId="4" borderId="2" xfId="0" applyFont="1" applyFill="1" applyBorder="1" applyAlignment="1">
      <alignment horizontal="center"/>
    </xf>
    <xf numFmtId="10" fontId="3" fillId="14" borderId="1" xfId="1" applyNumberFormat="1" applyFont="1" applyFill="1" applyBorder="1" applyAlignment="1">
      <alignment horizontal="center"/>
    </xf>
    <xf numFmtId="10" fontId="3" fillId="4" borderId="1" xfId="1" applyNumberFormat="1" applyFont="1" applyFill="1" applyBorder="1" applyAlignment="1">
      <alignment horizontal="center"/>
    </xf>
    <xf numFmtId="0" fontId="7" fillId="12"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0" fillId="0" borderId="6" xfId="0" applyBorder="1" applyAlignment="1">
      <alignment horizontal="center" vertical="center"/>
    </xf>
    <xf numFmtId="2" fontId="3" fillId="15" borderId="1" xfId="0" applyNumberFormat="1" applyFont="1" applyFill="1" applyBorder="1" applyAlignment="1">
      <alignment horizontal="center"/>
    </xf>
    <xf numFmtId="0" fontId="3" fillId="0" borderId="10" xfId="0" applyFont="1" applyBorder="1"/>
    <xf numFmtId="0" fontId="3" fillId="0" borderId="10" xfId="0" applyFont="1" applyBorder="1" applyAlignment="1">
      <alignment wrapText="1"/>
    </xf>
    <xf numFmtId="0" fontId="0" fillId="0" borderId="0" xfId="0" applyAlignment="1">
      <alignment horizontal="left"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0" fillId="0" borderId="9" xfId="0" applyBorder="1" applyAlignment="1">
      <alignment horizontal="left" wrapText="1"/>
    </xf>
    <xf numFmtId="0" fontId="0" fillId="0" borderId="0" xfId="0" applyAlignment="1">
      <alignment horizontal="left" wrapText="1"/>
    </xf>
    <xf numFmtId="0" fontId="14" fillId="0" borderId="3" xfId="0" applyFont="1" applyBorder="1" applyAlignment="1">
      <alignment horizontal="left" wrapText="1"/>
    </xf>
    <xf numFmtId="0" fontId="14"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79">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ill>
        <patternFill>
          <bgColor rgb="FFAAFF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38D400"/>
        </patternFill>
      </fill>
    </dxf>
    <dxf>
      <fill>
        <patternFill>
          <bgColor rgb="FFAAFF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548235"/>
      <color rgb="FFD0CECE"/>
      <color rgb="FF473626"/>
      <color rgb="FF8D4925"/>
      <color rgb="FFFF4F7F"/>
      <color rgb="FFFF8C3C"/>
      <color rgb="FFFFFF00"/>
      <color rgb="FFFFF29C"/>
      <color rgb="FFAAFF00"/>
      <color rgb="FF38D4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aji_topito</v>
          </cell>
          <cell r="C15" t="str">
            <v>ají topito</v>
          </cell>
        </row>
        <row r="16">
          <cell r="A16" t="str">
            <v>agricola</v>
          </cell>
          <cell r="B16" t="str">
            <v>aji_habanero</v>
          </cell>
          <cell r="C16" t="str">
            <v>ají habanero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banano_bocadillo</v>
          </cell>
          <cell r="C50" t="str">
            <v>banano bocadillo</v>
          </cell>
        </row>
        <row r="51">
          <cell r="A51" t="str">
            <v>agricola</v>
          </cell>
          <cell r="B51" t="str">
            <v>batata</v>
          </cell>
          <cell r="C51" t="str">
            <v>batata</v>
          </cell>
        </row>
        <row r="52">
          <cell r="A52" t="str">
            <v>agricola</v>
          </cell>
          <cell r="B52" t="str">
            <v>berenjena</v>
          </cell>
          <cell r="C52" t="str">
            <v>berenjena</v>
          </cell>
        </row>
        <row r="53">
          <cell r="A53" t="str">
            <v>agricola</v>
          </cell>
          <cell r="B53" t="str">
            <v>bijao</v>
          </cell>
          <cell r="C53" t="str">
            <v>bijao</v>
          </cell>
        </row>
        <row r="54">
          <cell r="A54" t="str">
            <v>agricola</v>
          </cell>
          <cell r="B54" t="str">
            <v>bore</v>
          </cell>
          <cell r="C54" t="str">
            <v>bore</v>
          </cell>
        </row>
        <row r="55">
          <cell r="A55" t="str">
            <v>agricola</v>
          </cell>
          <cell r="B55" t="str">
            <v>borojo</v>
          </cell>
          <cell r="C55" t="str">
            <v>borojó</v>
          </cell>
        </row>
        <row r="56">
          <cell r="A56" t="str">
            <v>agricola</v>
          </cell>
          <cell r="B56" t="str">
            <v>brevo</v>
          </cell>
          <cell r="C56" t="str">
            <v>brevo</v>
          </cell>
        </row>
        <row r="57">
          <cell r="A57" t="str">
            <v>agricola</v>
          </cell>
          <cell r="B57" t="str">
            <v>brocoli</v>
          </cell>
          <cell r="C57" t="str">
            <v>brócoli</v>
          </cell>
        </row>
        <row r="58">
          <cell r="A58" t="str">
            <v>pecuaria</v>
          </cell>
          <cell r="B58" t="str">
            <v>bufalos</v>
          </cell>
          <cell r="C58" t="str">
            <v>búfalos</v>
          </cell>
        </row>
        <row r="59">
          <cell r="A59" t="str">
            <v>agricola</v>
          </cell>
          <cell r="B59" t="str">
            <v>cacao</v>
          </cell>
          <cell r="C59" t="str">
            <v>cacao</v>
          </cell>
        </row>
        <row r="60">
          <cell r="A60" t="str">
            <v>agricola</v>
          </cell>
          <cell r="B60" t="str">
            <v>cacao_aguacate</v>
          </cell>
          <cell r="C60" t="str">
            <v>cacao en asocio con aguacate</v>
          </cell>
        </row>
        <row r="61">
          <cell r="A61" t="str">
            <v>agricola</v>
          </cell>
          <cell r="B61" t="str">
            <v>cacao_banano</v>
          </cell>
          <cell r="C61" t="str">
            <v>cacao en asocio con banano</v>
          </cell>
        </row>
        <row r="62">
          <cell r="A62" t="str">
            <v>agricola</v>
          </cell>
          <cell r="B62" t="str">
            <v>cacao_banano_aguacate</v>
          </cell>
          <cell r="C62" t="str">
            <v>cacao en asocio con banano y aguacate</v>
          </cell>
        </row>
        <row r="63">
          <cell r="A63" t="str">
            <v>agricola</v>
          </cell>
          <cell r="B63" t="str">
            <v>cacao_banano_aguacate_citricos</v>
          </cell>
          <cell r="C63" t="str">
            <v>cacao en asocio con banano, aguacate y cítricos</v>
          </cell>
        </row>
        <row r="64">
          <cell r="A64" t="str">
            <v>agricola</v>
          </cell>
          <cell r="B64" t="str">
            <v>cacao_platano</v>
          </cell>
          <cell r="C64" t="str">
            <v>cacao en asocio con plátano</v>
          </cell>
        </row>
        <row r="65">
          <cell r="A65" t="str">
            <v>agricola</v>
          </cell>
          <cell r="B65" t="str">
            <v>cacao_platano_aguacate</v>
          </cell>
          <cell r="C65" t="str">
            <v>cacao en asocio con plátano y aguacate</v>
          </cell>
        </row>
        <row r="66">
          <cell r="A66" t="str">
            <v>agricola</v>
          </cell>
          <cell r="B66" t="str">
            <v>cacao_platano_aguacate_citricos</v>
          </cell>
          <cell r="C66" t="str">
            <v>cacao en asocio con plátano, aguacate y cítricos</v>
          </cell>
        </row>
        <row r="67">
          <cell r="A67" t="str">
            <v>agricola</v>
          </cell>
          <cell r="B67" t="str">
            <v>cacao_sombrio</v>
          </cell>
          <cell r="C67" t="str">
            <v>cacao sombrío</v>
          </cell>
        </row>
        <row r="68">
          <cell r="A68" t="str">
            <v>agricola</v>
          </cell>
          <cell r="B68" t="str">
            <v>cafe</v>
          </cell>
          <cell r="C68" t="str">
            <v>café</v>
          </cell>
        </row>
        <row r="69">
          <cell r="A69" t="str">
            <v>agricola</v>
          </cell>
          <cell r="B69" t="str">
            <v>cafe_aguacate</v>
          </cell>
          <cell r="C69" t="str">
            <v>café en asocio con aguacate</v>
          </cell>
        </row>
        <row r="70">
          <cell r="A70" t="str">
            <v>agricola</v>
          </cell>
          <cell r="B70" t="str">
            <v>cafe_banano</v>
          </cell>
          <cell r="C70" t="str">
            <v>café en asocio con banano</v>
          </cell>
        </row>
        <row r="71">
          <cell r="A71" t="str">
            <v>agricola</v>
          </cell>
          <cell r="B71" t="str">
            <v>cafe_banano_citricos</v>
          </cell>
          <cell r="C71" t="str">
            <v>café en asocio con banano y cítricos</v>
          </cell>
        </row>
        <row r="72">
          <cell r="A72" t="str">
            <v>agricola</v>
          </cell>
          <cell r="B72" t="str">
            <v>cafe_frijol</v>
          </cell>
          <cell r="C72" t="str">
            <v>café en asocio con frijol</v>
          </cell>
        </row>
        <row r="73">
          <cell r="A73" t="str">
            <v>agricola</v>
          </cell>
          <cell r="B73" t="str">
            <v>cafe_maiz</v>
          </cell>
          <cell r="C73" t="str">
            <v>café en asocio con maíz</v>
          </cell>
        </row>
        <row r="74">
          <cell r="A74" t="str">
            <v>agricola</v>
          </cell>
          <cell r="B74" t="str">
            <v>cafe_platano</v>
          </cell>
          <cell r="C74" t="str">
            <v>café en asocio con plátano</v>
          </cell>
        </row>
        <row r="75">
          <cell r="A75" t="str">
            <v>agricola</v>
          </cell>
          <cell r="B75" t="str">
            <v>cafe_platano_citricos</v>
          </cell>
          <cell r="C75" t="str">
            <v>café en asocio con plátano y cítricos</v>
          </cell>
        </row>
        <row r="76">
          <cell r="A76" t="str">
            <v>agricola</v>
          </cell>
          <cell r="B76" t="str">
            <v>cafe_sombrio</v>
          </cell>
          <cell r="C76" t="str">
            <v>café sombrío</v>
          </cell>
        </row>
        <row r="77">
          <cell r="A77" t="str">
            <v>agricola</v>
          </cell>
          <cell r="B77" t="str">
            <v>caimo</v>
          </cell>
          <cell r="C77" t="str">
            <v>caimo</v>
          </cell>
        </row>
        <row r="78">
          <cell r="A78" t="str">
            <v>agricola</v>
          </cell>
          <cell r="B78" t="str">
            <v>calabacin</v>
          </cell>
          <cell r="C78" t="str">
            <v>calabacín</v>
          </cell>
        </row>
        <row r="79">
          <cell r="A79" t="str">
            <v>agricola</v>
          </cell>
          <cell r="B79" t="str">
            <v>calabaza</v>
          </cell>
          <cell r="C79" t="str">
            <v>calabaza</v>
          </cell>
        </row>
        <row r="80">
          <cell r="A80" t="str">
            <v>agricola</v>
          </cell>
          <cell r="B80" t="str">
            <v>calendula</v>
          </cell>
          <cell r="C80" t="str">
            <v>caléndula</v>
          </cell>
        </row>
        <row r="81">
          <cell r="A81" t="str">
            <v>pecuaria</v>
          </cell>
          <cell r="B81" t="str">
            <v>camaron</v>
          </cell>
          <cell r="C81" t="str">
            <v>camarón</v>
          </cell>
        </row>
        <row r="82">
          <cell r="A82" t="str">
            <v>agricola</v>
          </cell>
          <cell r="B82" t="str">
            <v>cana</v>
          </cell>
          <cell r="C82" t="str">
            <v>caña</v>
          </cell>
        </row>
        <row r="83">
          <cell r="A83" t="str">
            <v>agricola</v>
          </cell>
          <cell r="B83" t="str">
            <v>cana_de_azucar</v>
          </cell>
          <cell r="C83" t="str">
            <v>caña de azúcar</v>
          </cell>
        </row>
        <row r="84">
          <cell r="A84" t="str">
            <v>agricola</v>
          </cell>
          <cell r="B84" t="str">
            <v>cana_flecha</v>
          </cell>
          <cell r="C84" t="str">
            <v>caña flecha</v>
          </cell>
        </row>
        <row r="85">
          <cell r="A85" t="str">
            <v>agricola</v>
          </cell>
          <cell r="B85" t="str">
            <v>cana_miel</v>
          </cell>
          <cell r="C85" t="str">
            <v>caña miel</v>
          </cell>
        </row>
        <row r="86">
          <cell r="A86" t="str">
            <v>agricola</v>
          </cell>
          <cell r="B86" t="str">
            <v>cana_panelera</v>
          </cell>
          <cell r="C86" t="str">
            <v>caña panelera</v>
          </cell>
        </row>
        <row r="87">
          <cell r="A87" t="str">
            <v>pecuaria</v>
          </cell>
          <cell r="B87" t="str">
            <v>caprinos_carne</v>
          </cell>
          <cell r="C87" t="str">
            <v>caprinos de carne</v>
          </cell>
        </row>
        <row r="88">
          <cell r="A88" t="str">
            <v>pecuaria</v>
          </cell>
          <cell r="B88" t="str">
            <v>caprinos_leche</v>
          </cell>
          <cell r="C88" t="str">
            <v>caprinos de leche</v>
          </cell>
        </row>
        <row r="89">
          <cell r="A89" t="str">
            <v>pecuaria</v>
          </cell>
          <cell r="B89" t="str">
            <v>caprinos_dp</v>
          </cell>
          <cell r="C89" t="str">
            <v>caprinos doble propósito</v>
          </cell>
        </row>
        <row r="90">
          <cell r="A90" t="str">
            <v>agricola</v>
          </cell>
          <cell r="B90" t="str">
            <v>carambolo</v>
          </cell>
          <cell r="C90" t="str">
            <v>carambolo</v>
          </cell>
        </row>
        <row r="91">
          <cell r="A91" t="str">
            <v>agricola</v>
          </cell>
          <cell r="B91" t="str">
            <v>cardamomo</v>
          </cell>
          <cell r="C91" t="str">
            <v>cardamomo</v>
          </cell>
        </row>
        <row r="92">
          <cell r="A92" t="str">
            <v>agricola</v>
          </cell>
          <cell r="B92" t="str">
            <v>caucho</v>
          </cell>
          <cell r="C92" t="str">
            <v>caucho</v>
          </cell>
        </row>
        <row r="93">
          <cell r="A93" t="str">
            <v>agricola</v>
          </cell>
          <cell r="B93" t="str">
            <v>cebada</v>
          </cell>
          <cell r="C93" t="str">
            <v>cebada</v>
          </cell>
        </row>
        <row r="94">
          <cell r="A94" t="str">
            <v>agricola</v>
          </cell>
          <cell r="B94" t="str">
            <v>cebolla_bulbo</v>
          </cell>
          <cell r="C94" t="str">
            <v>cebolla bulbo</v>
          </cell>
        </row>
        <row r="95">
          <cell r="A95" t="str">
            <v>agricola</v>
          </cell>
          <cell r="B95" t="str">
            <v>cebolla_junca</v>
          </cell>
          <cell r="C95" t="str">
            <v>cebolla junca</v>
          </cell>
        </row>
        <row r="96">
          <cell r="A96" t="str">
            <v>agricola</v>
          </cell>
          <cell r="B96" t="str">
            <v>cebolla_rama</v>
          </cell>
          <cell r="C96" t="str">
            <v>cebolla de rama</v>
          </cell>
        </row>
        <row r="97">
          <cell r="A97" t="str">
            <v>agricola</v>
          </cell>
          <cell r="B97" t="str">
            <v>chamba</v>
          </cell>
          <cell r="C97" t="str">
            <v>chamba</v>
          </cell>
        </row>
        <row r="98">
          <cell r="A98" t="str">
            <v>agricola</v>
          </cell>
          <cell r="B98" t="str">
            <v>chirimoya</v>
          </cell>
          <cell r="C98" t="str">
            <v>chirimoya</v>
          </cell>
        </row>
        <row r="99">
          <cell r="A99" t="str">
            <v>agricola</v>
          </cell>
          <cell r="B99" t="str">
            <v>cholupa</v>
          </cell>
          <cell r="C99" t="str">
            <v>cholupa</v>
          </cell>
        </row>
        <row r="100">
          <cell r="A100" t="str">
            <v>agricola</v>
          </cell>
          <cell r="B100" t="str">
            <v>chontaduro</v>
          </cell>
          <cell r="C100" t="str">
            <v>chontaduro</v>
          </cell>
        </row>
        <row r="101">
          <cell r="A101" t="str">
            <v>agricola</v>
          </cell>
          <cell r="B101" t="str">
            <v>cidra_poncil</v>
          </cell>
          <cell r="C101" t="str">
            <v>cidra poncil</v>
          </cell>
        </row>
        <row r="102">
          <cell r="A102" t="str">
            <v>agricola</v>
          </cell>
          <cell r="B102" t="str">
            <v>cilantro</v>
          </cell>
          <cell r="C102" t="str">
            <v>cilantro</v>
          </cell>
        </row>
        <row r="103">
          <cell r="A103" t="str">
            <v>agricola</v>
          </cell>
          <cell r="B103" t="str">
            <v>cilantro_cimarron</v>
          </cell>
          <cell r="C103" t="str">
            <v>cilantro cimarrón</v>
          </cell>
        </row>
        <row r="104">
          <cell r="A104" t="str">
            <v>agricola</v>
          </cell>
          <cell r="B104" t="str">
            <v>ciruela</v>
          </cell>
          <cell r="C104" t="str">
            <v>ciruela</v>
          </cell>
        </row>
        <row r="105">
          <cell r="A105" t="str">
            <v>agricola</v>
          </cell>
          <cell r="B105" t="str">
            <v>ciruela_castilla</v>
          </cell>
          <cell r="C105" t="str">
            <v>ciruela castilla</v>
          </cell>
        </row>
        <row r="106">
          <cell r="A106" t="str">
            <v>agricola</v>
          </cell>
          <cell r="B106" t="str">
            <v>ciruela_costena</v>
          </cell>
          <cell r="C106" t="str">
            <v>ciruela costeña</v>
          </cell>
        </row>
        <row r="107">
          <cell r="A107" t="str">
            <v>agricola</v>
          </cell>
          <cell r="B107" t="str">
            <v>citricos</v>
          </cell>
          <cell r="C107" t="str">
            <v>cítricos</v>
          </cell>
        </row>
        <row r="108">
          <cell r="A108" t="str">
            <v>agricola</v>
          </cell>
          <cell r="B108" t="str">
            <v>coco</v>
          </cell>
          <cell r="C108" t="str">
            <v>coco</v>
          </cell>
        </row>
        <row r="109">
          <cell r="A109" t="str">
            <v>pecuaria</v>
          </cell>
          <cell r="B109" t="str">
            <v>codornices</v>
          </cell>
          <cell r="C109" t="str">
            <v>codornices</v>
          </cell>
        </row>
        <row r="110">
          <cell r="A110" t="str">
            <v>agricola</v>
          </cell>
          <cell r="B110" t="str">
            <v>col</v>
          </cell>
          <cell r="C110" t="str">
            <v>col</v>
          </cell>
        </row>
        <row r="111">
          <cell r="A111" t="str">
            <v>agricola</v>
          </cell>
          <cell r="B111" t="str">
            <v>coliflor</v>
          </cell>
          <cell r="C111" t="str">
            <v>coliflor</v>
          </cell>
        </row>
        <row r="112">
          <cell r="A112" t="str">
            <v>agricola</v>
          </cell>
          <cell r="B112" t="str">
            <v>copoazu</v>
          </cell>
          <cell r="C112" t="str">
            <v>copoazú</v>
          </cell>
        </row>
        <row r="113">
          <cell r="A113" t="str">
            <v>agricola</v>
          </cell>
          <cell r="B113" t="str">
            <v>corozo</v>
          </cell>
          <cell r="C113" t="str">
            <v>corozo</v>
          </cell>
        </row>
        <row r="114">
          <cell r="A114" t="str">
            <v>agricola</v>
          </cell>
          <cell r="B114" t="str">
            <v>cubios</v>
          </cell>
          <cell r="C114" t="str">
            <v>cubios</v>
          </cell>
        </row>
        <row r="115">
          <cell r="A115" t="str">
            <v>pecuaria</v>
          </cell>
          <cell r="B115" t="str">
            <v>cunicultura</v>
          </cell>
          <cell r="C115" t="str">
            <v>cunicultura</v>
          </cell>
        </row>
        <row r="116">
          <cell r="A116" t="str">
            <v>agricola</v>
          </cell>
          <cell r="B116" t="str">
            <v>curcuma</v>
          </cell>
          <cell r="C116" t="str">
            <v>cúrcuma</v>
          </cell>
        </row>
        <row r="117">
          <cell r="A117" t="str">
            <v>agricola</v>
          </cell>
          <cell r="B117" t="str">
            <v>curuba</v>
          </cell>
          <cell r="C117" t="str">
            <v>curuba</v>
          </cell>
        </row>
        <row r="118">
          <cell r="A118" t="str">
            <v>pecuaria</v>
          </cell>
          <cell r="B118" t="str">
            <v>cuyicultura</v>
          </cell>
          <cell r="C118" t="str">
            <v>cuyicultura</v>
          </cell>
        </row>
        <row r="119">
          <cell r="A119" t="str">
            <v>agricola</v>
          </cell>
          <cell r="B119" t="str">
            <v>datil</v>
          </cell>
          <cell r="C119" t="str">
            <v>dátil</v>
          </cell>
        </row>
        <row r="120">
          <cell r="A120" t="str">
            <v>agricola</v>
          </cell>
          <cell r="B120" t="str">
            <v>durazno</v>
          </cell>
          <cell r="C120" t="str">
            <v>durazno</v>
          </cell>
        </row>
        <row r="121">
          <cell r="A121" t="str">
            <v>agricola</v>
          </cell>
          <cell r="B121" t="str">
            <v>esparrago</v>
          </cell>
          <cell r="C121" t="str">
            <v>espárrago</v>
          </cell>
        </row>
        <row r="122">
          <cell r="A122" t="str">
            <v>agricola</v>
          </cell>
          <cell r="B122" t="str">
            <v>espinaca</v>
          </cell>
          <cell r="C122" t="str">
            <v>espinaca</v>
          </cell>
        </row>
        <row r="123">
          <cell r="A123" t="str">
            <v>agricola</v>
          </cell>
          <cell r="B123" t="str">
            <v>estevia</v>
          </cell>
          <cell r="C123" t="str">
            <v>estevia</v>
          </cell>
        </row>
        <row r="124">
          <cell r="A124" t="str">
            <v>agricola</v>
          </cell>
          <cell r="B124" t="str">
            <v>feijoa</v>
          </cell>
          <cell r="C124" t="str">
            <v>feijoa</v>
          </cell>
        </row>
        <row r="125">
          <cell r="A125" t="str">
            <v>agricola</v>
          </cell>
          <cell r="B125" t="str">
            <v>fique</v>
          </cell>
          <cell r="C125" t="str">
            <v>fique</v>
          </cell>
        </row>
        <row r="126">
          <cell r="A126" t="str">
            <v>agricola</v>
          </cell>
          <cell r="B126" t="str">
            <v>frambuesa</v>
          </cell>
          <cell r="C126" t="str">
            <v>frambuesa</v>
          </cell>
        </row>
        <row r="127">
          <cell r="A127" t="str">
            <v>agricola</v>
          </cell>
          <cell r="B127" t="str">
            <v>fresa</v>
          </cell>
          <cell r="C127" t="str">
            <v>fresa</v>
          </cell>
        </row>
        <row r="128">
          <cell r="A128" t="str">
            <v>agricola</v>
          </cell>
          <cell r="B128" t="str">
            <v>frijol</v>
          </cell>
          <cell r="C128" t="str">
            <v>frijol</v>
          </cell>
        </row>
        <row r="129">
          <cell r="A129" t="str">
            <v>agricola</v>
          </cell>
          <cell r="B129" t="str">
            <v>frijol_arbustivo</v>
          </cell>
          <cell r="C129" t="str">
            <v>frijol arbustivo</v>
          </cell>
        </row>
        <row r="130">
          <cell r="A130" t="str">
            <v>agricola</v>
          </cell>
          <cell r="B130" t="str">
            <v>frijol_cabeza_negra</v>
          </cell>
          <cell r="C130" t="str">
            <v>frijol cabeza negra</v>
          </cell>
        </row>
        <row r="131">
          <cell r="A131" t="str">
            <v>agricola</v>
          </cell>
          <cell r="B131" t="str">
            <v>frijol_calima</v>
          </cell>
          <cell r="C131" t="str">
            <v>frijol calima</v>
          </cell>
        </row>
        <row r="132">
          <cell r="A132" t="str">
            <v>agricola</v>
          </cell>
          <cell r="B132" t="str">
            <v>frijol_caraota</v>
          </cell>
          <cell r="C132" t="str">
            <v>frijol caraota</v>
          </cell>
        </row>
        <row r="133">
          <cell r="A133" t="str">
            <v>agricola</v>
          </cell>
          <cell r="B133" t="str">
            <v>frijol_cargamanto</v>
          </cell>
          <cell r="C133" t="str">
            <v>frijol cargamanto</v>
          </cell>
        </row>
        <row r="134">
          <cell r="A134" t="str">
            <v>agricola</v>
          </cell>
          <cell r="B134" t="str">
            <v>frijol_caupi</v>
          </cell>
          <cell r="C134" t="str">
            <v>frijol caupí</v>
          </cell>
        </row>
        <row r="135">
          <cell r="A135" t="str">
            <v>agricola</v>
          </cell>
          <cell r="B135" t="str">
            <v>frijol_rosado</v>
          </cell>
          <cell r="C135" t="str">
            <v>frijol rosado</v>
          </cell>
        </row>
        <row r="136">
          <cell r="A136" t="str">
            <v>agricola</v>
          </cell>
          <cell r="B136" t="str">
            <v>frijol_voluble</v>
          </cell>
          <cell r="C136" t="str">
            <v>frijol voluble</v>
          </cell>
        </row>
        <row r="137">
          <cell r="A137" t="str">
            <v>agricola</v>
          </cell>
          <cell r="B137" t="str">
            <v>frijol_zaragoza</v>
          </cell>
          <cell r="C137" t="str">
            <v>frijol zaragoza</v>
          </cell>
        </row>
        <row r="138">
          <cell r="A138" t="str">
            <v>pecuaria</v>
          </cell>
          <cell r="B138" t="str">
            <v>ganaderia_ceba</v>
          </cell>
          <cell r="C138" t="str">
            <v>ganadería de ceba</v>
          </cell>
        </row>
        <row r="139">
          <cell r="A139" t="str">
            <v>pecuaria</v>
          </cell>
          <cell r="B139" t="str">
            <v>ganaderia_cria</v>
          </cell>
          <cell r="C139" t="str">
            <v>ganadería de cría</v>
          </cell>
        </row>
        <row r="140">
          <cell r="A140" t="str">
            <v>pecuaria</v>
          </cell>
          <cell r="B140" t="str">
            <v>ganaderia_doble_proposito</v>
          </cell>
          <cell r="C140" t="str">
            <v>ganadería doble propósito</v>
          </cell>
        </row>
        <row r="141">
          <cell r="A141" t="str">
            <v>pecuaria</v>
          </cell>
          <cell r="B141" t="str">
            <v>ganaderia_leche</v>
          </cell>
          <cell r="C141" t="str">
            <v>ganadería de leche</v>
          </cell>
        </row>
        <row r="142">
          <cell r="A142" t="str">
            <v>agricola</v>
          </cell>
          <cell r="B142" t="str">
            <v>garbanzo</v>
          </cell>
          <cell r="C142" t="str">
            <v>garbanzo</v>
          </cell>
        </row>
        <row r="143">
          <cell r="A143" t="str">
            <v>agricola</v>
          </cell>
          <cell r="B143" t="str">
            <v>girasol</v>
          </cell>
          <cell r="C143" t="str">
            <v>girasol</v>
          </cell>
        </row>
        <row r="144">
          <cell r="A144" t="str">
            <v>agricola</v>
          </cell>
          <cell r="B144" t="str">
            <v>granadilla</v>
          </cell>
          <cell r="C144" t="str">
            <v>granadilla</v>
          </cell>
        </row>
        <row r="145">
          <cell r="A145" t="str">
            <v>agricola</v>
          </cell>
          <cell r="B145" t="str">
            <v>guama</v>
          </cell>
          <cell r="C145" t="str">
            <v>guama</v>
          </cell>
        </row>
        <row r="146">
          <cell r="A146" t="str">
            <v>agricola</v>
          </cell>
          <cell r="B146" t="str">
            <v>guanabana</v>
          </cell>
          <cell r="C146" t="str">
            <v>guanábana</v>
          </cell>
        </row>
        <row r="147">
          <cell r="A147" t="str">
            <v>agricola</v>
          </cell>
          <cell r="B147" t="str">
            <v>guandul</v>
          </cell>
          <cell r="C147" t="str">
            <v>guandul</v>
          </cell>
        </row>
        <row r="148">
          <cell r="A148" t="str">
            <v>agricola</v>
          </cell>
          <cell r="B148" t="str">
            <v>guatila</v>
          </cell>
          <cell r="C148" t="str">
            <v>guatila</v>
          </cell>
        </row>
        <row r="149">
          <cell r="A149" t="str">
            <v>agricola</v>
          </cell>
          <cell r="B149" t="str">
            <v>guayaba</v>
          </cell>
          <cell r="C149" t="str">
            <v>guayaba</v>
          </cell>
        </row>
        <row r="150">
          <cell r="A150" t="str">
            <v>agricola</v>
          </cell>
          <cell r="B150" t="str">
            <v>guayaba_agria</v>
          </cell>
          <cell r="C150" t="str">
            <v>guayaba agria</v>
          </cell>
        </row>
        <row r="151">
          <cell r="A151" t="str">
            <v>agricola</v>
          </cell>
          <cell r="B151" t="str">
            <v>gulupa</v>
          </cell>
          <cell r="C151" t="str">
            <v>gulupa</v>
          </cell>
        </row>
        <row r="152">
          <cell r="A152" t="str">
            <v>agricola</v>
          </cell>
          <cell r="B152" t="str">
            <v>haba</v>
          </cell>
          <cell r="C152" t="str">
            <v>haba</v>
          </cell>
        </row>
        <row r="153">
          <cell r="A153" t="str">
            <v>agricola</v>
          </cell>
          <cell r="B153" t="str">
            <v>habichuela</v>
          </cell>
          <cell r="C153" t="str">
            <v>habichuela</v>
          </cell>
        </row>
        <row r="154">
          <cell r="A154" t="str">
            <v>agricola</v>
          </cell>
          <cell r="B154" t="str">
            <v>hibias</v>
          </cell>
          <cell r="C154" t="str">
            <v>hibias</v>
          </cell>
        </row>
        <row r="155">
          <cell r="A155" t="str">
            <v>agricola</v>
          </cell>
          <cell r="B155" t="str">
            <v>hierbabuena</v>
          </cell>
          <cell r="C155" t="str">
            <v>hierbabuena</v>
          </cell>
        </row>
        <row r="156">
          <cell r="A156" t="str">
            <v>agricola</v>
          </cell>
          <cell r="B156" t="str">
            <v>higo</v>
          </cell>
          <cell r="C156" t="str">
            <v>higo</v>
          </cell>
        </row>
        <row r="157">
          <cell r="A157" t="str">
            <v>agricola</v>
          </cell>
          <cell r="B157" t="str">
            <v>higuerilla</v>
          </cell>
          <cell r="C157" t="str">
            <v>higuerilla</v>
          </cell>
        </row>
        <row r="158">
          <cell r="A158" t="str">
            <v>agricola</v>
          </cell>
          <cell r="B158" t="str">
            <v>hortalizas</v>
          </cell>
          <cell r="C158" t="str">
            <v>hortalizas</v>
          </cell>
        </row>
        <row r="159">
          <cell r="A159" t="str">
            <v>agricola</v>
          </cell>
          <cell r="B159" t="str">
            <v>hortensias</v>
          </cell>
          <cell r="C159" t="str">
            <v>hortensias</v>
          </cell>
        </row>
        <row r="160">
          <cell r="A160" t="str">
            <v>agricola</v>
          </cell>
          <cell r="B160" t="str">
            <v>iraca</v>
          </cell>
          <cell r="C160" t="str">
            <v>iraca</v>
          </cell>
        </row>
        <row r="161">
          <cell r="A161" t="str">
            <v>agricola</v>
          </cell>
          <cell r="B161" t="str">
            <v>jengibre</v>
          </cell>
          <cell r="C161" t="str">
            <v>jengibre</v>
          </cell>
        </row>
        <row r="162">
          <cell r="A162" t="str">
            <v>agricola</v>
          </cell>
          <cell r="B162" t="str">
            <v>laurel</v>
          </cell>
          <cell r="C162" t="str">
            <v>laurel</v>
          </cell>
        </row>
        <row r="163">
          <cell r="A163" t="str">
            <v>agricola</v>
          </cell>
          <cell r="B163" t="str">
            <v>lechuga</v>
          </cell>
          <cell r="C163" t="str">
            <v>lechuga</v>
          </cell>
        </row>
        <row r="164">
          <cell r="A164" t="str">
            <v>agricola</v>
          </cell>
          <cell r="B164" t="str">
            <v>lechuga_hidroponica</v>
          </cell>
          <cell r="C164" t="str">
            <v>lechuga hidropónica</v>
          </cell>
        </row>
        <row r="165">
          <cell r="A165" t="str">
            <v>agricola</v>
          </cell>
          <cell r="B165" t="str">
            <v>lima</v>
          </cell>
          <cell r="C165" t="str">
            <v>lima</v>
          </cell>
        </row>
        <row r="166">
          <cell r="A166" t="str">
            <v>agricola</v>
          </cell>
          <cell r="B166" t="str">
            <v>limon</v>
          </cell>
          <cell r="C166" t="str">
            <v>limón</v>
          </cell>
        </row>
        <row r="167">
          <cell r="A167" t="str">
            <v>agricola</v>
          </cell>
          <cell r="B167" t="str">
            <v>limon_criollo</v>
          </cell>
          <cell r="C167" t="str">
            <v>limón criollo</v>
          </cell>
        </row>
        <row r="168">
          <cell r="A168" t="str">
            <v>agricola</v>
          </cell>
          <cell r="B168" t="str">
            <v>limon_mandarino</v>
          </cell>
          <cell r="C168" t="str">
            <v>limón mandarino</v>
          </cell>
        </row>
        <row r="169">
          <cell r="A169" t="str">
            <v>agricola</v>
          </cell>
          <cell r="B169" t="str">
            <v>limon_tahiti</v>
          </cell>
          <cell r="C169" t="str">
            <v>limón tahití</v>
          </cell>
        </row>
        <row r="170">
          <cell r="A170" t="str">
            <v>agricola</v>
          </cell>
          <cell r="B170" t="str">
            <v>limonaria</v>
          </cell>
          <cell r="C170" t="str">
            <v>limonaria</v>
          </cell>
        </row>
        <row r="171">
          <cell r="A171" t="str">
            <v>agricola</v>
          </cell>
          <cell r="B171" t="str">
            <v>lulo</v>
          </cell>
          <cell r="C171" t="str">
            <v>lulo</v>
          </cell>
        </row>
        <row r="172">
          <cell r="A172" t="str">
            <v>agricola</v>
          </cell>
          <cell r="B172" t="str">
            <v>macadamia</v>
          </cell>
          <cell r="C172" t="str">
            <v>macadamia</v>
          </cell>
        </row>
        <row r="173">
          <cell r="A173" t="str">
            <v>agricola</v>
          </cell>
          <cell r="B173" t="str">
            <v>maiz</v>
          </cell>
          <cell r="C173" t="str">
            <v>maíz</v>
          </cell>
        </row>
        <row r="174">
          <cell r="A174" t="str">
            <v>agricola</v>
          </cell>
          <cell r="B174" t="str">
            <v>maiz_amarillo</v>
          </cell>
          <cell r="C174" t="str">
            <v>maíz amarillo</v>
          </cell>
        </row>
        <row r="175">
          <cell r="A175" t="str">
            <v>agricola</v>
          </cell>
          <cell r="B175" t="str">
            <v>maiz_amarillo_tecnificado</v>
          </cell>
          <cell r="C175" t="str">
            <v>maíz amarillo tecnificado</v>
          </cell>
        </row>
        <row r="176">
          <cell r="A176" t="str">
            <v>agricola</v>
          </cell>
          <cell r="B176" t="str">
            <v>maiz_amarillo_tradicional</v>
          </cell>
          <cell r="C176" t="str">
            <v>maíz amarillo tradicional</v>
          </cell>
        </row>
        <row r="177">
          <cell r="A177" t="str">
            <v>agricola</v>
          </cell>
          <cell r="B177" t="str">
            <v>maiz_amarillo_tradicional_1</v>
          </cell>
          <cell r="C177" t="str">
            <v>maíz amarillo tradicional 1</v>
          </cell>
        </row>
        <row r="178">
          <cell r="A178" t="str">
            <v>agricola</v>
          </cell>
          <cell r="B178" t="str">
            <v>maiz_blanco</v>
          </cell>
          <cell r="C178" t="str">
            <v>maíz blanco</v>
          </cell>
        </row>
        <row r="179">
          <cell r="A179" t="str">
            <v>agricola</v>
          </cell>
          <cell r="B179" t="str">
            <v>maiz_blanco_tecnificado</v>
          </cell>
          <cell r="C179" t="str">
            <v>maíz blanco tecnificado</v>
          </cell>
        </row>
        <row r="180">
          <cell r="A180" t="str">
            <v>agricola</v>
          </cell>
          <cell r="B180" t="str">
            <v>maiz_blanco_tradicional</v>
          </cell>
          <cell r="C180" t="str">
            <v>maíz blanco tradicional</v>
          </cell>
        </row>
        <row r="181">
          <cell r="A181" t="str">
            <v>agricola</v>
          </cell>
          <cell r="B181" t="str">
            <v>maiz_frijol</v>
          </cell>
          <cell r="C181" t="str">
            <v>maíz en asocio con frijol</v>
          </cell>
        </row>
        <row r="182">
          <cell r="A182" t="str">
            <v>agricola</v>
          </cell>
          <cell r="B182" t="str">
            <v>maiz_puya</v>
          </cell>
          <cell r="C182" t="str">
            <v>maíz puya</v>
          </cell>
        </row>
        <row r="183">
          <cell r="A183" t="str">
            <v>agricola</v>
          </cell>
          <cell r="B183" t="str">
            <v>maiz_tecnificado</v>
          </cell>
          <cell r="C183" t="str">
            <v>maíz tecnificado</v>
          </cell>
        </row>
        <row r="184">
          <cell r="A184" t="str">
            <v>agricola</v>
          </cell>
          <cell r="B184" t="str">
            <v>maiz_tradicional</v>
          </cell>
          <cell r="C184" t="str">
            <v>maíz tradicional</v>
          </cell>
        </row>
        <row r="185">
          <cell r="A185" t="str">
            <v>agricola</v>
          </cell>
          <cell r="B185" t="str">
            <v>malanga</v>
          </cell>
          <cell r="C185" t="str">
            <v>malanga</v>
          </cell>
        </row>
        <row r="186">
          <cell r="A186" t="str">
            <v>agricola</v>
          </cell>
          <cell r="B186" t="str">
            <v>mamey</v>
          </cell>
          <cell r="C186" t="str">
            <v>mamey</v>
          </cell>
        </row>
        <row r="187">
          <cell r="A187" t="str">
            <v>agricola</v>
          </cell>
          <cell r="B187" t="str">
            <v>mamoncillo</v>
          </cell>
          <cell r="C187" t="str">
            <v>mamoncillo</v>
          </cell>
        </row>
        <row r="188">
          <cell r="A188" t="str">
            <v>agricola</v>
          </cell>
          <cell r="B188" t="str">
            <v>mandarina</v>
          </cell>
          <cell r="C188" t="str">
            <v>mandarina</v>
          </cell>
        </row>
        <row r="189">
          <cell r="A189" t="str">
            <v>agricola</v>
          </cell>
          <cell r="B189" t="str">
            <v>mandarina_arrayana</v>
          </cell>
          <cell r="C189" t="str">
            <v>mandarina arrayana</v>
          </cell>
        </row>
        <row r="190">
          <cell r="A190" t="str">
            <v>agricola</v>
          </cell>
          <cell r="B190" t="str">
            <v>mandarina_oneco</v>
          </cell>
          <cell r="C190" t="str">
            <v>mandarina oneco</v>
          </cell>
        </row>
        <row r="191">
          <cell r="A191" t="str">
            <v>agricola</v>
          </cell>
          <cell r="B191" t="str">
            <v>mango</v>
          </cell>
          <cell r="C191" t="str">
            <v>mango</v>
          </cell>
        </row>
        <row r="192">
          <cell r="A192" t="str">
            <v>agricola</v>
          </cell>
          <cell r="B192" t="str">
            <v>mango_azucar</v>
          </cell>
          <cell r="C192" t="str">
            <v>mango de azúcar</v>
          </cell>
        </row>
        <row r="193">
          <cell r="A193" t="str">
            <v>agricola</v>
          </cell>
          <cell r="B193" t="str">
            <v>mango_citricos</v>
          </cell>
          <cell r="C193" t="str">
            <v>mango en asocio con cítricos</v>
          </cell>
        </row>
        <row r="194">
          <cell r="A194" t="str">
            <v>agricola</v>
          </cell>
          <cell r="B194" t="str">
            <v>mango_criollo</v>
          </cell>
          <cell r="C194" t="str">
            <v>mango criollo</v>
          </cell>
        </row>
        <row r="195">
          <cell r="A195" t="str">
            <v>agricola</v>
          </cell>
          <cell r="B195" t="str">
            <v>mango_fairchild</v>
          </cell>
          <cell r="C195" t="str">
            <v>mango fairchild</v>
          </cell>
        </row>
        <row r="196">
          <cell r="A196" t="str">
            <v>agricola</v>
          </cell>
          <cell r="B196" t="str">
            <v>mango_hilacha</v>
          </cell>
          <cell r="C196" t="str">
            <v>mango hilacha</v>
          </cell>
        </row>
        <row r="197">
          <cell r="A197" t="str">
            <v>agricola</v>
          </cell>
          <cell r="B197" t="str">
            <v>mango_keitt</v>
          </cell>
          <cell r="C197" t="str">
            <v>mango keitt</v>
          </cell>
        </row>
        <row r="198">
          <cell r="A198" t="str">
            <v>agricola</v>
          </cell>
          <cell r="B198" t="str">
            <v>mango_Kent</v>
          </cell>
          <cell r="C198" t="str">
            <v>mango Kent</v>
          </cell>
        </row>
        <row r="199">
          <cell r="A199" t="str">
            <v>agricola</v>
          </cell>
          <cell r="B199" t="str">
            <v>mango_tommy</v>
          </cell>
          <cell r="C199" t="str">
            <v>mango tommy</v>
          </cell>
        </row>
        <row r="200">
          <cell r="A200" t="str">
            <v>agricola</v>
          </cell>
          <cell r="B200" t="str">
            <v>mangostino</v>
          </cell>
          <cell r="C200" t="str">
            <v>mangostino</v>
          </cell>
        </row>
        <row r="201">
          <cell r="A201" t="str">
            <v>agricola</v>
          </cell>
          <cell r="B201" t="str">
            <v>mani</v>
          </cell>
          <cell r="C201" t="str">
            <v>maní</v>
          </cell>
        </row>
        <row r="202">
          <cell r="A202" t="str">
            <v>agricola</v>
          </cell>
          <cell r="B202" t="str">
            <v>manzana</v>
          </cell>
          <cell r="C202" t="str">
            <v>manzana</v>
          </cell>
        </row>
        <row r="203">
          <cell r="A203" t="str">
            <v>agricola</v>
          </cell>
          <cell r="B203" t="str">
            <v>manzanilla</v>
          </cell>
          <cell r="C203" t="str">
            <v>manzanilla</v>
          </cell>
        </row>
        <row r="204">
          <cell r="A204" t="str">
            <v>agricola</v>
          </cell>
          <cell r="B204" t="str">
            <v>maracuya</v>
          </cell>
          <cell r="C204" t="str">
            <v>maracuyá</v>
          </cell>
        </row>
        <row r="205">
          <cell r="A205" t="str">
            <v>agricola</v>
          </cell>
          <cell r="B205" t="str">
            <v>maranon</v>
          </cell>
          <cell r="C205" t="str">
            <v>marañón</v>
          </cell>
        </row>
        <row r="206">
          <cell r="A206" t="str">
            <v>agricola</v>
          </cell>
          <cell r="B206" t="str">
            <v>melon</v>
          </cell>
          <cell r="C206" t="str">
            <v>melón</v>
          </cell>
        </row>
        <row r="207">
          <cell r="A207" t="str">
            <v>agricola</v>
          </cell>
          <cell r="B207" t="str">
            <v>menta</v>
          </cell>
          <cell r="C207" t="str">
            <v>menta</v>
          </cell>
        </row>
        <row r="208">
          <cell r="A208" t="str">
            <v>agricola</v>
          </cell>
          <cell r="B208" t="str">
            <v>millo</v>
          </cell>
          <cell r="C208" t="str">
            <v>millo</v>
          </cell>
        </row>
        <row r="209">
          <cell r="A209" t="str">
            <v>agricola</v>
          </cell>
          <cell r="B209" t="str">
            <v>mora</v>
          </cell>
          <cell r="C209" t="str">
            <v>mora</v>
          </cell>
        </row>
        <row r="210">
          <cell r="A210" t="str">
            <v>agricola</v>
          </cell>
          <cell r="B210" t="str">
            <v>morera</v>
          </cell>
          <cell r="C210" t="str">
            <v>morera</v>
          </cell>
        </row>
        <row r="211">
          <cell r="A211" t="str">
            <v>agricola</v>
          </cell>
          <cell r="B211" t="str">
            <v>moringa</v>
          </cell>
          <cell r="C211" t="str">
            <v>moringa</v>
          </cell>
        </row>
        <row r="212">
          <cell r="A212" t="str">
            <v>agricola</v>
          </cell>
          <cell r="B212" t="str">
            <v>nabo</v>
          </cell>
          <cell r="C212" t="str">
            <v>nabo</v>
          </cell>
        </row>
        <row r="213">
          <cell r="A213" t="str">
            <v>agricola</v>
          </cell>
          <cell r="B213" t="str">
            <v>name</v>
          </cell>
          <cell r="C213" t="str">
            <v>ñame</v>
          </cell>
        </row>
        <row r="214">
          <cell r="A214" t="str">
            <v>agricola</v>
          </cell>
          <cell r="B214" t="str">
            <v>name_diamante</v>
          </cell>
          <cell r="C214" t="str">
            <v>ñame diamante</v>
          </cell>
        </row>
        <row r="215">
          <cell r="A215" t="str">
            <v>agricola</v>
          </cell>
          <cell r="B215" t="str">
            <v>name_espino</v>
          </cell>
          <cell r="C215" t="str">
            <v>ñame espino</v>
          </cell>
        </row>
        <row r="216">
          <cell r="A216" t="str">
            <v>agricola</v>
          </cell>
          <cell r="B216" t="str">
            <v>name_frijol</v>
          </cell>
          <cell r="C216" t="str">
            <v>ñame en asocio con frijol</v>
          </cell>
        </row>
        <row r="217">
          <cell r="A217" t="str">
            <v>agricola</v>
          </cell>
          <cell r="B217" t="str">
            <v>name_maiz</v>
          </cell>
          <cell r="C217" t="str">
            <v>ñame en asocio con maíz</v>
          </cell>
        </row>
        <row r="218">
          <cell r="A218" t="str">
            <v>agricola</v>
          </cell>
          <cell r="B218" t="str">
            <v>name_yuca</v>
          </cell>
          <cell r="C218" t="str">
            <v>ñame en asocio con yuca</v>
          </cell>
        </row>
        <row r="219">
          <cell r="A219" t="str">
            <v>agricola</v>
          </cell>
          <cell r="B219" t="str">
            <v>naranja</v>
          </cell>
          <cell r="C219" t="str">
            <v>naranja</v>
          </cell>
        </row>
        <row r="220">
          <cell r="A220" t="str">
            <v>agricola</v>
          </cell>
          <cell r="B220" t="str">
            <v>naranja_jaffa</v>
          </cell>
          <cell r="C220" t="str">
            <v>naranja jaffa</v>
          </cell>
        </row>
        <row r="221">
          <cell r="A221" t="str">
            <v>agricola</v>
          </cell>
          <cell r="B221" t="str">
            <v>naranja_salustiana</v>
          </cell>
          <cell r="C221" t="str">
            <v>naranja salustiana</v>
          </cell>
        </row>
        <row r="222">
          <cell r="A222" t="str">
            <v>agricola</v>
          </cell>
          <cell r="B222" t="str">
            <v>naranja_tangelo</v>
          </cell>
          <cell r="C222" t="str">
            <v>naranja tangelo</v>
          </cell>
        </row>
        <row r="223">
          <cell r="A223" t="str">
            <v>agricola</v>
          </cell>
          <cell r="B223" t="str">
            <v>naranja_valencia</v>
          </cell>
          <cell r="C223" t="str">
            <v>naranja valencia</v>
          </cell>
        </row>
        <row r="224">
          <cell r="A224" t="str">
            <v>agricola</v>
          </cell>
          <cell r="B224" t="str">
            <v>naranja_washington</v>
          </cell>
          <cell r="C224" t="str">
            <v>naranja washington</v>
          </cell>
        </row>
        <row r="225">
          <cell r="A225" t="str">
            <v>agricola</v>
          </cell>
          <cell r="B225" t="str">
            <v>nispero</v>
          </cell>
          <cell r="C225" t="str">
            <v>níspero</v>
          </cell>
        </row>
        <row r="226">
          <cell r="A226" t="str">
            <v>agricola</v>
          </cell>
          <cell r="B226" t="str">
            <v>noni</v>
          </cell>
          <cell r="C226" t="str">
            <v>noni</v>
          </cell>
        </row>
        <row r="227">
          <cell r="A227" t="str">
            <v>agricola</v>
          </cell>
          <cell r="B227" t="str">
            <v>olivo</v>
          </cell>
          <cell r="C227" t="str">
            <v>olivo</v>
          </cell>
        </row>
        <row r="228">
          <cell r="A228" t="str">
            <v>agricola</v>
          </cell>
          <cell r="B228" t="str">
            <v>oregano</v>
          </cell>
          <cell r="C228" t="str">
            <v>orégano</v>
          </cell>
        </row>
        <row r="229">
          <cell r="A229" t="str">
            <v>pecuaria</v>
          </cell>
          <cell r="B229" t="str">
            <v>ovinos_carne</v>
          </cell>
          <cell r="C229" t="str">
            <v>ovinos de carne</v>
          </cell>
        </row>
        <row r="230">
          <cell r="A230" t="str">
            <v>pecuaria</v>
          </cell>
          <cell r="B230" t="str">
            <v>ovinos_leche</v>
          </cell>
          <cell r="C230" t="str">
            <v>ovinos de leche</v>
          </cell>
        </row>
        <row r="231">
          <cell r="A231" t="str">
            <v>pecuaria</v>
          </cell>
          <cell r="B231" t="str">
            <v>ovinos_doble_propósito</v>
          </cell>
          <cell r="C231" t="str">
            <v>ovinos doble propósito</v>
          </cell>
        </row>
        <row r="232">
          <cell r="A232" t="str">
            <v>pecuaria</v>
          </cell>
          <cell r="B232" t="str">
            <v>ovinos_triple_propósito</v>
          </cell>
          <cell r="C232" t="str">
            <v>ovinos triple propósito</v>
          </cell>
        </row>
        <row r="233">
          <cell r="A233" t="str">
            <v>agricola</v>
          </cell>
          <cell r="B233" t="str">
            <v>palma_aceite</v>
          </cell>
          <cell r="C233" t="str">
            <v>palma de aceite</v>
          </cell>
        </row>
        <row r="234">
          <cell r="A234" t="str">
            <v>agricola</v>
          </cell>
          <cell r="B234" t="str">
            <v>palmito</v>
          </cell>
          <cell r="C234" t="str">
            <v>palmito</v>
          </cell>
        </row>
        <row r="235">
          <cell r="A235" t="str">
            <v>agricola</v>
          </cell>
          <cell r="B235" t="str">
            <v>papa</v>
          </cell>
          <cell r="C235" t="str">
            <v>papa</v>
          </cell>
        </row>
        <row r="236">
          <cell r="A236" t="str">
            <v>agricola</v>
          </cell>
          <cell r="B236" t="str">
            <v>papa_pastusa</v>
          </cell>
          <cell r="C236" t="str">
            <v>papa pastusa</v>
          </cell>
        </row>
        <row r="237">
          <cell r="A237" t="str">
            <v>agricola</v>
          </cell>
          <cell r="B237" t="str">
            <v>papa_criolla</v>
          </cell>
          <cell r="C237" t="str">
            <v>papa criolla</v>
          </cell>
        </row>
        <row r="238">
          <cell r="A238" t="str">
            <v>agricola</v>
          </cell>
          <cell r="B238" t="str">
            <v>papaya</v>
          </cell>
          <cell r="C238" t="str">
            <v>papaya</v>
          </cell>
        </row>
        <row r="239">
          <cell r="A239" t="str">
            <v>agricola</v>
          </cell>
          <cell r="B239" t="str">
            <v>papaya_hawaiana</v>
          </cell>
          <cell r="C239" t="str">
            <v>papaya hawaiana</v>
          </cell>
        </row>
        <row r="240">
          <cell r="A240" t="str">
            <v>agricola</v>
          </cell>
          <cell r="B240" t="str">
            <v>papaya_maradol</v>
          </cell>
          <cell r="C240" t="str">
            <v>papaya maradol</v>
          </cell>
        </row>
        <row r="241">
          <cell r="A241" t="str">
            <v>agricola</v>
          </cell>
          <cell r="B241" t="str">
            <v>papaya_melona</v>
          </cell>
          <cell r="C241" t="str">
            <v>papaya melona</v>
          </cell>
        </row>
        <row r="242">
          <cell r="A242" t="str">
            <v>agricola</v>
          </cell>
          <cell r="B242" t="str">
            <v>papaya_redonda</v>
          </cell>
          <cell r="C242" t="str">
            <v>papaya redonda</v>
          </cell>
        </row>
        <row r="243">
          <cell r="A243" t="str">
            <v>agricola</v>
          </cell>
          <cell r="B243" t="str">
            <v>papayuela</v>
          </cell>
          <cell r="C243" t="str">
            <v>papayuela</v>
          </cell>
        </row>
        <row r="244">
          <cell r="A244" t="str">
            <v>agricola</v>
          </cell>
          <cell r="B244" t="str">
            <v>patilla</v>
          </cell>
          <cell r="C244" t="str">
            <v>patilla</v>
          </cell>
        </row>
        <row r="245">
          <cell r="A245" t="str">
            <v>agricola</v>
          </cell>
          <cell r="B245" t="str">
            <v>patilla_melon</v>
          </cell>
          <cell r="C245" t="str">
            <v>patilla en asocio con melón</v>
          </cell>
        </row>
        <row r="246">
          <cell r="A246" t="str">
            <v>pecuaria</v>
          </cell>
          <cell r="B246" t="str">
            <v>pavos</v>
          </cell>
          <cell r="C246" t="str">
            <v>pavos</v>
          </cell>
        </row>
        <row r="247">
          <cell r="A247" t="str">
            <v>agricola</v>
          </cell>
          <cell r="B247" t="str">
            <v>pepino_cohombro</v>
          </cell>
          <cell r="C247" t="str">
            <v>pepino cohombro</v>
          </cell>
        </row>
        <row r="248">
          <cell r="A248" t="str">
            <v>agricola</v>
          </cell>
          <cell r="B248" t="str">
            <v>pepino_guiso</v>
          </cell>
          <cell r="C248" t="str">
            <v>pepino guiso</v>
          </cell>
        </row>
        <row r="249">
          <cell r="A249" t="str">
            <v>agricola</v>
          </cell>
          <cell r="B249" t="str">
            <v>pepino_melocoton</v>
          </cell>
          <cell r="C249" t="str">
            <v xml:space="preserve">pepino melocotón </v>
          </cell>
        </row>
        <row r="250">
          <cell r="A250" t="str">
            <v>agricola</v>
          </cell>
          <cell r="B250" t="str">
            <v>pera</v>
          </cell>
          <cell r="C250" t="str">
            <v>pera</v>
          </cell>
        </row>
        <row r="251">
          <cell r="A251" t="str">
            <v>agricola</v>
          </cell>
          <cell r="B251" t="str">
            <v>perejil</v>
          </cell>
          <cell r="C251" t="str">
            <v>perejil</v>
          </cell>
        </row>
        <row r="252">
          <cell r="A252" t="str">
            <v>pecuaria</v>
          </cell>
          <cell r="B252" t="str">
            <v>piangua</v>
          </cell>
          <cell r="C252" t="str">
            <v>piangua</v>
          </cell>
        </row>
        <row r="253">
          <cell r="A253" t="str">
            <v>agricola</v>
          </cell>
          <cell r="B253" t="str">
            <v>pimenton</v>
          </cell>
          <cell r="C253" t="str">
            <v>pimentón</v>
          </cell>
        </row>
        <row r="254">
          <cell r="A254" t="str">
            <v>agricola</v>
          </cell>
          <cell r="B254" t="str">
            <v>pimienta</v>
          </cell>
          <cell r="C254" t="str">
            <v>pimienta</v>
          </cell>
        </row>
        <row r="255">
          <cell r="A255" t="str">
            <v>agricola</v>
          </cell>
          <cell r="B255" t="str">
            <v>pimientos</v>
          </cell>
          <cell r="C255" t="str">
            <v>pimientos</v>
          </cell>
        </row>
        <row r="256">
          <cell r="A256" t="str">
            <v>agricola</v>
          </cell>
          <cell r="B256" t="str">
            <v>pina</v>
          </cell>
          <cell r="C256" t="str">
            <v>piña</v>
          </cell>
        </row>
        <row r="257">
          <cell r="A257" t="str">
            <v>agricola</v>
          </cell>
          <cell r="B257" t="str">
            <v>pina_cayena</v>
          </cell>
          <cell r="C257" t="str">
            <v>piña cayena</v>
          </cell>
        </row>
        <row r="258">
          <cell r="A258" t="str">
            <v>agricola</v>
          </cell>
          <cell r="B258" t="str">
            <v>pina_gold</v>
          </cell>
          <cell r="C258" t="str">
            <v>piña gold</v>
          </cell>
        </row>
        <row r="259">
          <cell r="A259" t="str">
            <v>agricola</v>
          </cell>
          <cell r="B259" t="str">
            <v>pina_manzana</v>
          </cell>
          <cell r="C259" t="str">
            <v>piña manzana</v>
          </cell>
        </row>
        <row r="260">
          <cell r="A260" t="str">
            <v>agricola</v>
          </cell>
          <cell r="B260" t="str">
            <v>pina_perolera</v>
          </cell>
          <cell r="C260" t="str">
            <v>piña perolera</v>
          </cell>
        </row>
        <row r="261">
          <cell r="A261" t="str">
            <v>pecuaria</v>
          </cell>
          <cell r="B261" t="str">
            <v>piscicultura_bocachico</v>
          </cell>
          <cell r="C261" t="str">
            <v>piscicultura bocachico</v>
          </cell>
        </row>
        <row r="262">
          <cell r="A262" t="str">
            <v>pecuaria</v>
          </cell>
          <cell r="B262" t="str">
            <v>piscicultura_cachama</v>
          </cell>
          <cell r="C262" t="str">
            <v>piscicultura cachama</v>
          </cell>
        </row>
        <row r="263">
          <cell r="A263" t="str">
            <v>pecuaria</v>
          </cell>
          <cell r="B263" t="str">
            <v>piscicultura_cachama_bocachico</v>
          </cell>
          <cell r="C263" t="str">
            <v>piscicultura cachama y bocachico</v>
          </cell>
        </row>
        <row r="264">
          <cell r="A264" t="str">
            <v>pecuaria</v>
          </cell>
          <cell r="B264" t="str">
            <v>piscicultura_cachama_tilapia</v>
          </cell>
          <cell r="C264" t="str">
            <v>piscicultura cachama y tilapia</v>
          </cell>
        </row>
        <row r="265">
          <cell r="A265" t="str">
            <v>pecuaria</v>
          </cell>
          <cell r="B265" t="str">
            <v>piscicultura_tilapia</v>
          </cell>
          <cell r="C265" t="str">
            <v>piscicultura tilapia</v>
          </cell>
        </row>
        <row r="266">
          <cell r="A266" t="str">
            <v>pecuaria</v>
          </cell>
          <cell r="B266" t="str">
            <v>piscicultura_tilapia_bocachico</v>
          </cell>
          <cell r="C266" t="str">
            <v>piscicultura tilapia y bocachico</v>
          </cell>
        </row>
        <row r="267">
          <cell r="A267" t="str">
            <v>pecuaria</v>
          </cell>
          <cell r="B267" t="str">
            <v>piscicultura_tilapia_cachama</v>
          </cell>
          <cell r="C267" t="str">
            <v>piscicultura tilapia y cachama</v>
          </cell>
        </row>
        <row r="268">
          <cell r="A268" t="str">
            <v>pecuaria</v>
          </cell>
          <cell r="B268" t="str">
            <v>piscicultura_tilapia_cachama_bocachico</v>
          </cell>
          <cell r="C268" t="str">
            <v>piscicultura tilapia cachama y bocachico</v>
          </cell>
        </row>
        <row r="269">
          <cell r="A269" t="str">
            <v>pecuaria</v>
          </cell>
          <cell r="B269" t="str">
            <v>piscicultura_trucha</v>
          </cell>
          <cell r="C269" t="str">
            <v>piscicultura trucha</v>
          </cell>
        </row>
        <row r="270">
          <cell r="A270" t="str">
            <v>agricola</v>
          </cell>
          <cell r="B270" t="str">
            <v>pitahaya</v>
          </cell>
          <cell r="C270" t="str">
            <v>pitahaya</v>
          </cell>
        </row>
        <row r="271">
          <cell r="A271" t="str">
            <v>agricola</v>
          </cell>
          <cell r="B271" t="str">
            <v>platano</v>
          </cell>
          <cell r="C271" t="str">
            <v>plátano</v>
          </cell>
        </row>
        <row r="272">
          <cell r="A272" t="str">
            <v>agricola</v>
          </cell>
          <cell r="B272" t="str">
            <v>platano_cachaco</v>
          </cell>
          <cell r="C272" t="str">
            <v>plátano cachaco</v>
          </cell>
        </row>
        <row r="273">
          <cell r="A273" t="str">
            <v>agricola</v>
          </cell>
          <cell r="B273" t="str">
            <v>platano_dominico</v>
          </cell>
          <cell r="C273" t="str">
            <v>plátano dominico</v>
          </cell>
        </row>
        <row r="274">
          <cell r="A274" t="str">
            <v>agricola</v>
          </cell>
          <cell r="B274" t="str">
            <v>platano_dominico_harton</v>
          </cell>
          <cell r="C274" t="str">
            <v>plátano dominico hartón</v>
          </cell>
        </row>
        <row r="275">
          <cell r="A275" t="str">
            <v>agricola</v>
          </cell>
          <cell r="B275" t="str">
            <v>platano_harton</v>
          </cell>
          <cell r="C275" t="str">
            <v>plátano hartón</v>
          </cell>
        </row>
        <row r="276">
          <cell r="A276" t="str">
            <v>agricola</v>
          </cell>
          <cell r="B276" t="str">
            <v>platano_maiz</v>
          </cell>
          <cell r="C276" t="str">
            <v>plátano en asocio con maíz</v>
          </cell>
        </row>
        <row r="277">
          <cell r="A277" t="str">
            <v>agricola</v>
          </cell>
          <cell r="B277" t="str">
            <v>pomarrosa</v>
          </cell>
          <cell r="C277" t="str">
            <v>pomarrosa</v>
          </cell>
        </row>
        <row r="278">
          <cell r="A278" t="str">
            <v>agricola</v>
          </cell>
          <cell r="B278" t="str">
            <v>pomelo</v>
          </cell>
          <cell r="C278" t="str">
            <v>pomelo</v>
          </cell>
        </row>
        <row r="279">
          <cell r="A279" t="str">
            <v>pecuaria</v>
          </cell>
          <cell r="B279" t="str">
            <v>porcicultura_ceba</v>
          </cell>
          <cell r="C279" t="str">
            <v>porcicultura de ceba</v>
          </cell>
        </row>
        <row r="280">
          <cell r="A280" t="str">
            <v>pecuaria</v>
          </cell>
          <cell r="B280" t="str">
            <v>porcicultura_ciclo_completo</v>
          </cell>
          <cell r="C280" t="str">
            <v>porcicultura de ciclo completo</v>
          </cell>
        </row>
        <row r="281">
          <cell r="A281" t="str">
            <v>pecuaria</v>
          </cell>
          <cell r="B281" t="str">
            <v>porcicultura_cria</v>
          </cell>
          <cell r="C281" t="str">
            <v>porcicultura de cría</v>
          </cell>
        </row>
        <row r="282">
          <cell r="A282" t="str">
            <v>pecuaria</v>
          </cell>
          <cell r="B282" t="str">
            <v>porcicultura_cria_levante</v>
          </cell>
          <cell r="C282" t="str">
            <v>porcicultura de cría y levante</v>
          </cell>
        </row>
        <row r="283">
          <cell r="A283" t="str">
            <v>pecuaria</v>
          </cell>
          <cell r="B283" t="str">
            <v>porcicultura_levante</v>
          </cell>
          <cell r="C283" t="str">
            <v>porcicultura de levante</v>
          </cell>
        </row>
        <row r="284">
          <cell r="A284" t="str">
            <v>pecuaria</v>
          </cell>
          <cell r="B284" t="str">
            <v>porcicultura_levante_ceba</v>
          </cell>
          <cell r="C284" t="str">
            <v>porcicultura de levante y ceba</v>
          </cell>
        </row>
        <row r="285">
          <cell r="A285" t="str">
            <v>agricola</v>
          </cell>
          <cell r="B285" t="str">
            <v>quinua</v>
          </cell>
          <cell r="C285" t="str">
            <v>quinua</v>
          </cell>
        </row>
        <row r="286">
          <cell r="A286" t="str">
            <v>agricola</v>
          </cell>
          <cell r="B286" t="str">
            <v>rabano</v>
          </cell>
          <cell r="C286" t="str">
            <v>rábano</v>
          </cell>
        </row>
        <row r="287">
          <cell r="A287" t="str">
            <v>agricola</v>
          </cell>
          <cell r="B287" t="str">
            <v>rambutan</v>
          </cell>
          <cell r="C287" t="str">
            <v>rambután</v>
          </cell>
        </row>
        <row r="288">
          <cell r="A288" t="str">
            <v>agricola</v>
          </cell>
          <cell r="B288" t="str">
            <v>remolacha</v>
          </cell>
          <cell r="C288" t="str">
            <v>remolacha</v>
          </cell>
        </row>
        <row r="289">
          <cell r="A289" t="str">
            <v>agricola</v>
          </cell>
          <cell r="B289" t="str">
            <v>repollo</v>
          </cell>
          <cell r="C289" t="str">
            <v>repollo</v>
          </cell>
        </row>
        <row r="290">
          <cell r="A290" t="str">
            <v>agricola</v>
          </cell>
          <cell r="B290" t="str">
            <v>romero</v>
          </cell>
          <cell r="C290" t="str">
            <v>romero</v>
          </cell>
        </row>
        <row r="291">
          <cell r="A291" t="str">
            <v>agricola</v>
          </cell>
          <cell r="B291" t="str">
            <v>ruda</v>
          </cell>
          <cell r="C291" t="str">
            <v>ruda</v>
          </cell>
        </row>
        <row r="292">
          <cell r="A292" t="str">
            <v>agricola</v>
          </cell>
          <cell r="B292" t="str">
            <v>ruscus</v>
          </cell>
          <cell r="C292" t="str">
            <v>ruscus</v>
          </cell>
        </row>
        <row r="293">
          <cell r="A293" t="str">
            <v>agricola</v>
          </cell>
          <cell r="B293" t="str">
            <v>sabila</v>
          </cell>
          <cell r="C293" t="str">
            <v>sábila</v>
          </cell>
        </row>
        <row r="294">
          <cell r="A294" t="str">
            <v>agricola</v>
          </cell>
          <cell r="B294" t="str">
            <v>sacha_inchi</v>
          </cell>
          <cell r="C294" t="str">
            <v>sacha inchi</v>
          </cell>
        </row>
        <row r="295">
          <cell r="A295" t="str">
            <v>agricola</v>
          </cell>
          <cell r="B295" t="str">
            <v>sorgo</v>
          </cell>
          <cell r="C295" t="str">
            <v>sorgo</v>
          </cell>
        </row>
        <row r="296">
          <cell r="A296" t="str">
            <v>agricola</v>
          </cell>
          <cell r="B296" t="str">
            <v>soya</v>
          </cell>
          <cell r="C296" t="str">
            <v>soya</v>
          </cell>
        </row>
        <row r="297">
          <cell r="A297" t="str">
            <v>agricola</v>
          </cell>
          <cell r="B297" t="str">
            <v>tabaco</v>
          </cell>
          <cell r="C297" t="str">
            <v>tabaco</v>
          </cell>
        </row>
        <row r="298">
          <cell r="A298" t="str">
            <v>agricola</v>
          </cell>
          <cell r="B298" t="str">
            <v>tamarindo</v>
          </cell>
          <cell r="C298" t="str">
            <v>tamarindo</v>
          </cell>
        </row>
        <row r="299">
          <cell r="A299" t="str">
            <v>agricola</v>
          </cell>
          <cell r="B299" t="str">
            <v>te</v>
          </cell>
          <cell r="C299" t="str">
            <v>té</v>
          </cell>
        </row>
        <row r="300">
          <cell r="A300" t="str">
            <v>agricola</v>
          </cell>
          <cell r="B300" t="str">
            <v>tomate</v>
          </cell>
          <cell r="C300" t="str">
            <v>tomate</v>
          </cell>
        </row>
        <row r="301">
          <cell r="A301" t="str">
            <v>agricola</v>
          </cell>
          <cell r="B301" t="str">
            <v>tomate_arbol</v>
          </cell>
          <cell r="C301" t="str">
            <v>tomate de árbol</v>
          </cell>
        </row>
        <row r="302">
          <cell r="A302" t="str">
            <v>agricola</v>
          </cell>
          <cell r="B302" t="str">
            <v>tomate_cherry</v>
          </cell>
          <cell r="C302" t="str">
            <v>tomate cherry</v>
          </cell>
        </row>
        <row r="303">
          <cell r="A303" t="str">
            <v>agricola</v>
          </cell>
          <cell r="B303" t="str">
            <v>tomate_invernadero</v>
          </cell>
          <cell r="C303" t="str">
            <v>tomate de invernadero</v>
          </cell>
        </row>
        <row r="304">
          <cell r="A304" t="str">
            <v>agricola</v>
          </cell>
          <cell r="B304" t="str">
            <v>tomate_mesa</v>
          </cell>
          <cell r="C304" t="str">
            <v>tomate de mesa</v>
          </cell>
        </row>
        <row r="305">
          <cell r="A305" t="str">
            <v>agricola</v>
          </cell>
          <cell r="B305" t="str">
            <v>tomillo</v>
          </cell>
          <cell r="C305" t="str">
            <v>tomillo</v>
          </cell>
        </row>
        <row r="306">
          <cell r="A306" t="str">
            <v>agricola</v>
          </cell>
          <cell r="B306" t="str">
            <v>toronja</v>
          </cell>
          <cell r="C306" t="str">
            <v>toronja</v>
          </cell>
        </row>
        <row r="307">
          <cell r="A307" t="str">
            <v>agricola</v>
          </cell>
          <cell r="B307" t="str">
            <v>toronjil</v>
          </cell>
          <cell r="C307" t="str">
            <v>toronjil</v>
          </cell>
        </row>
        <row r="308">
          <cell r="A308" t="str">
            <v>agricola</v>
          </cell>
          <cell r="B308" t="str">
            <v>trigo</v>
          </cell>
          <cell r="C308" t="str">
            <v>trigo</v>
          </cell>
        </row>
        <row r="309">
          <cell r="A309" t="str">
            <v>agricola</v>
          </cell>
          <cell r="B309" t="str">
            <v>uchuva</v>
          </cell>
          <cell r="C309" t="str">
            <v>uchuva</v>
          </cell>
        </row>
        <row r="310">
          <cell r="A310" t="str">
            <v>agricola</v>
          </cell>
          <cell r="B310" t="str">
            <v>ulluco</v>
          </cell>
          <cell r="C310" t="str">
            <v>ulluco</v>
          </cell>
        </row>
        <row r="311">
          <cell r="A311" t="str">
            <v>agricola</v>
          </cell>
          <cell r="B311" t="str">
            <v>uva</v>
          </cell>
          <cell r="C311" t="str">
            <v>uva</v>
          </cell>
        </row>
        <row r="312">
          <cell r="A312" t="str">
            <v>agricola</v>
          </cell>
          <cell r="B312" t="str">
            <v>uva_caimarona</v>
          </cell>
          <cell r="C312" t="str">
            <v>uva caimarona</v>
          </cell>
        </row>
        <row r="313">
          <cell r="A313" t="str">
            <v>agricola</v>
          </cell>
          <cell r="B313" t="str">
            <v>uva_Isabela</v>
          </cell>
          <cell r="C313" t="str">
            <v>uva Isabela</v>
          </cell>
        </row>
        <row r="314">
          <cell r="A314" t="str">
            <v>agricola</v>
          </cell>
          <cell r="B314" t="str">
            <v>yacon</v>
          </cell>
          <cell r="C314" t="str">
            <v>yacón</v>
          </cell>
        </row>
        <row r="315">
          <cell r="A315" t="str">
            <v>agricola</v>
          </cell>
          <cell r="B315" t="str">
            <v>yuca</v>
          </cell>
          <cell r="C315" t="str">
            <v>yuca</v>
          </cell>
        </row>
        <row r="316">
          <cell r="A316" t="str">
            <v>agricola</v>
          </cell>
          <cell r="B316" t="str">
            <v>yuca_ahuyama</v>
          </cell>
          <cell r="C316" t="str">
            <v>yuca en asocio con ahuyama</v>
          </cell>
        </row>
        <row r="317">
          <cell r="A317" t="str">
            <v>agricola</v>
          </cell>
          <cell r="B317" t="str">
            <v>yuca_industrial</v>
          </cell>
          <cell r="C317" t="str">
            <v>yuca para uso industrial</v>
          </cell>
        </row>
        <row r="318">
          <cell r="A318" t="str">
            <v>agricola</v>
          </cell>
          <cell r="B318" t="str">
            <v>yuca_maiz</v>
          </cell>
          <cell r="C318" t="str">
            <v>yuca en asocio con maíz</v>
          </cell>
        </row>
        <row r="319">
          <cell r="A319" t="str">
            <v>agricola</v>
          </cell>
          <cell r="B319" t="str">
            <v>yuca_maiz_ahuyama</v>
          </cell>
          <cell r="C319" t="str">
            <v>yuca en asocio con maíz y ahuyama</v>
          </cell>
        </row>
        <row r="320">
          <cell r="A320" t="str">
            <v>agricola</v>
          </cell>
          <cell r="B320" t="str">
            <v>yuca_maiz_name</v>
          </cell>
          <cell r="C320" t="str">
            <v>yuca en asocio con maíz y ñame</v>
          </cell>
        </row>
        <row r="321">
          <cell r="A321" t="str">
            <v>agricola</v>
          </cell>
          <cell r="B321" t="str">
            <v>yuca_maiz_name_ahuyama</v>
          </cell>
          <cell r="C321" t="str">
            <v>Yuca en asocio con maíz, ñame y ahuyama</v>
          </cell>
        </row>
        <row r="322">
          <cell r="A322" t="str">
            <v>agricola</v>
          </cell>
          <cell r="B322" t="str">
            <v>yuca_maiz_name_patilla</v>
          </cell>
          <cell r="C322" t="str">
            <v>Yuca en asocio con maíz, ñame y patilla</v>
          </cell>
        </row>
        <row r="323">
          <cell r="A323" t="str">
            <v>agricola</v>
          </cell>
          <cell r="B323" t="str">
            <v>yuca_maiz_patilla</v>
          </cell>
          <cell r="C323" t="str">
            <v>yuca en asocio con maíz y patilla</v>
          </cell>
        </row>
        <row r="324">
          <cell r="A324" t="str">
            <v>agricola</v>
          </cell>
          <cell r="B324" t="str">
            <v>yuca_name</v>
          </cell>
          <cell r="C324" t="str">
            <v>yuca en asocio con ñame</v>
          </cell>
        </row>
        <row r="325">
          <cell r="A325" t="str">
            <v>agricola</v>
          </cell>
          <cell r="B325" t="str">
            <v>yuca_patilla</v>
          </cell>
          <cell r="C325" t="str">
            <v>yuca en asocio con patilla</v>
          </cell>
        </row>
        <row r="326">
          <cell r="A326" t="str">
            <v>agricola</v>
          </cell>
          <cell r="B326" t="str">
            <v>zanahoria</v>
          </cell>
          <cell r="C326" t="str">
            <v>zanahoria</v>
          </cell>
        </row>
        <row r="327">
          <cell r="A327" t="str">
            <v>agricola</v>
          </cell>
          <cell r="B327" t="str">
            <v>zapote</v>
          </cell>
          <cell r="C327" t="str">
            <v>zapote</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sheetPr codeName="Hoja1"/>
  <dimension ref="A1:X176"/>
  <sheetViews>
    <sheetView zoomScale="70" zoomScaleNormal="70" workbookViewId="0">
      <pane ySplit="1" topLeftCell="A70" activePane="bottomLeft" state="frozen"/>
      <selection pane="bottomLeft" activeCell="L89" sqref="L89"/>
    </sheetView>
  </sheetViews>
  <sheetFormatPr defaultColWidth="11.42578125" defaultRowHeight="14.45"/>
  <cols>
    <col min="1" max="1" width="16.42578125" style="1" customWidth="1"/>
    <col min="2" max="2" width="11.42578125" style="1"/>
    <col min="3" max="3" width="12.85546875" style="1" customWidth="1"/>
    <col min="4" max="4" width="14.28515625" style="1" customWidth="1"/>
    <col min="5" max="5" width="14.140625" style="1" customWidth="1"/>
    <col min="6" max="6" width="13" style="1" customWidth="1"/>
    <col min="7" max="7" width="16.42578125" style="1" customWidth="1"/>
    <col min="8" max="8" width="11.28515625" style="1" customWidth="1"/>
    <col min="9" max="9" width="18.42578125" style="1" customWidth="1"/>
    <col min="10" max="10" width="10.85546875" style="1" customWidth="1"/>
    <col min="11" max="11" width="18.28515625" style="1" customWidth="1"/>
    <col min="12" max="12" width="36.5703125" style="67" bestFit="1" customWidth="1"/>
    <col min="13" max="16384" width="11.42578125" style="1"/>
  </cols>
  <sheetData>
    <row r="1" spans="1:24" ht="30.75" customHeight="1">
      <c r="A1" s="3" t="s">
        <v>0</v>
      </c>
      <c r="B1" s="3"/>
      <c r="C1" s="72" t="s">
        <v>1</v>
      </c>
      <c r="D1" s="72" t="s">
        <v>2</v>
      </c>
      <c r="E1" s="72" t="s">
        <v>3</v>
      </c>
      <c r="F1" s="72" t="s">
        <v>4</v>
      </c>
      <c r="G1" s="72" t="s">
        <v>5</v>
      </c>
      <c r="H1" s="72" t="s">
        <v>6</v>
      </c>
      <c r="I1" s="72" t="s">
        <v>7</v>
      </c>
      <c r="J1" s="72" t="s">
        <v>8</v>
      </c>
      <c r="K1" s="72" t="s">
        <v>9</v>
      </c>
    </row>
    <row r="2" spans="1:24">
      <c r="A2" s="78" t="s">
        <v>10</v>
      </c>
      <c r="B2" s="22" t="s">
        <v>11</v>
      </c>
      <c r="C2" s="23">
        <v>661.87696951855878</v>
      </c>
      <c r="D2" s="23">
        <v>661.87696440426544</v>
      </c>
      <c r="E2" s="23">
        <v>661.87696440426544</v>
      </c>
      <c r="F2" s="23">
        <v>661.87695695957245</v>
      </c>
      <c r="G2" s="23">
        <v>661.87696372898745</v>
      </c>
      <c r="H2" s="23">
        <v>661.87697471016861</v>
      </c>
      <c r="I2" s="23">
        <v>661.87696871845196</v>
      </c>
      <c r="J2" s="23">
        <v>661.87697170139199</v>
      </c>
      <c r="K2" s="23">
        <v>661.8769966018973</v>
      </c>
      <c r="L2" s="1"/>
    </row>
    <row r="3" spans="1:24">
      <c r="A3" s="79"/>
      <c r="B3" s="22" t="s">
        <v>12</v>
      </c>
      <c r="C3" s="23">
        <v>240.03066142341731</v>
      </c>
      <c r="D3" s="23">
        <v>439.81660724087442</v>
      </c>
      <c r="E3" s="23">
        <v>439.81660724087442</v>
      </c>
      <c r="F3" s="23">
        <v>261.01810413649218</v>
      </c>
      <c r="G3" s="23">
        <v>259.81793843540902</v>
      </c>
      <c r="H3" s="23">
        <v>478.53474710837071</v>
      </c>
      <c r="I3" s="23">
        <v>266.07388330696182</v>
      </c>
      <c r="J3" s="23">
        <v>17.748491597205291</v>
      </c>
      <c r="K3" s="23">
        <v>17.844184974446989</v>
      </c>
      <c r="L3" s="1"/>
    </row>
    <row r="4" spans="1:24">
      <c r="A4" s="79"/>
      <c r="B4" s="22" t="s">
        <v>13</v>
      </c>
      <c r="C4" s="23">
        <v>421.84630809514152</v>
      </c>
      <c r="D4" s="23">
        <v>222.0603571633911</v>
      </c>
      <c r="E4" s="23">
        <v>222.0603571633911</v>
      </c>
      <c r="F4" s="23">
        <v>400.85885282308021</v>
      </c>
      <c r="G4" s="23">
        <v>402.05902529357849</v>
      </c>
      <c r="H4" s="23">
        <v>183.3422276017979</v>
      </c>
      <c r="I4" s="23">
        <v>395.80308541149009</v>
      </c>
      <c r="J4" s="23">
        <v>644.12848010418668</v>
      </c>
      <c r="K4" s="23">
        <v>644.03281162745031</v>
      </c>
      <c r="L4" s="1"/>
    </row>
    <row r="5" spans="1:24">
      <c r="A5" s="80"/>
      <c r="B5" s="24" t="s">
        <v>14</v>
      </c>
      <c r="C5" s="25">
        <v>0.36265147826190819</v>
      </c>
      <c r="D5" s="25">
        <v>0.66449903969197577</v>
      </c>
      <c r="E5" s="25">
        <v>0.66449903969197577</v>
      </c>
      <c r="F5" s="25">
        <v>0.39436046442153933</v>
      </c>
      <c r="G5" s="25">
        <v>0.3925471842555231</v>
      </c>
      <c r="H5" s="25">
        <v>0.7229965165624892</v>
      </c>
      <c r="I5" s="25">
        <v>0.40199900567947372</v>
      </c>
      <c r="J5" s="25">
        <v>2.6815393730320901E-2</v>
      </c>
      <c r="K5" s="69">
        <v>2.695997151443506E-2</v>
      </c>
      <c r="L5" s="75" t="s">
        <v>15</v>
      </c>
    </row>
    <row r="6" spans="1:24">
      <c r="A6" s="78" t="s">
        <v>16</v>
      </c>
      <c r="B6" s="22" t="s">
        <v>11</v>
      </c>
      <c r="C6" s="23">
        <v>669.37344278113983</v>
      </c>
      <c r="D6" s="23">
        <v>669.37344410247829</v>
      </c>
      <c r="E6" s="23">
        <v>669.37344410247829</v>
      </c>
      <c r="F6" s="23">
        <v>669.37348575396959</v>
      </c>
      <c r="G6" s="23">
        <v>669.37349413499385</v>
      </c>
      <c r="H6" s="23">
        <v>669.37349589222504</v>
      </c>
      <c r="I6" s="23">
        <v>669.37344946046937</v>
      </c>
      <c r="J6" s="23">
        <v>669.37349484627623</v>
      </c>
      <c r="K6" s="23">
        <v>669.37349688144218</v>
      </c>
      <c r="L6" s="1"/>
    </row>
    <row r="7" spans="1:24">
      <c r="A7" s="79"/>
      <c r="B7" s="22" t="s">
        <v>12</v>
      </c>
      <c r="C7" s="23">
        <v>54.060735407586627</v>
      </c>
      <c r="D7" s="23">
        <v>261.78273160381519</v>
      </c>
      <c r="E7" s="23">
        <v>261.78273160381519</v>
      </c>
      <c r="F7" s="23">
        <v>108.8689134397807</v>
      </c>
      <c r="G7" s="23">
        <v>154.267938873655</v>
      </c>
      <c r="H7" s="23">
        <v>278.64814610500463</v>
      </c>
      <c r="I7" s="23">
        <v>104.611502516375</v>
      </c>
      <c r="J7" s="23">
        <v>10.925778363990871</v>
      </c>
      <c r="K7" s="23">
        <v>11.145282957125209</v>
      </c>
      <c r="L7" s="1"/>
    </row>
    <row r="8" spans="1:24">
      <c r="A8" s="79"/>
      <c r="B8" s="22" t="s">
        <v>13</v>
      </c>
      <c r="C8" s="23">
        <v>615.31270737355317</v>
      </c>
      <c r="D8" s="23">
        <v>407.59071249866298</v>
      </c>
      <c r="E8" s="23">
        <v>407.59071249866298</v>
      </c>
      <c r="F8" s="23">
        <v>560.50457231418898</v>
      </c>
      <c r="G8" s="23">
        <v>515.10555526133885</v>
      </c>
      <c r="H8" s="23">
        <v>390.72534978722052</v>
      </c>
      <c r="I8" s="23">
        <v>564.76194694409446</v>
      </c>
      <c r="J8" s="23">
        <v>658.44771648228539</v>
      </c>
      <c r="K8" s="23">
        <v>658.22821392431695</v>
      </c>
      <c r="L8" s="1"/>
    </row>
    <row r="9" spans="1:24">
      <c r="A9" s="80"/>
      <c r="B9" s="24" t="s">
        <v>14</v>
      </c>
      <c r="C9" s="25">
        <v>8.0763191295688264E-2</v>
      </c>
      <c r="D9" s="25">
        <v>0.39108622236250129</v>
      </c>
      <c r="E9" s="25">
        <v>0.39108622236250129</v>
      </c>
      <c r="F9" s="25">
        <v>0.16264300238476401</v>
      </c>
      <c r="G9" s="25">
        <v>0.23046616011141829</v>
      </c>
      <c r="H9" s="25">
        <v>0.41628201268051013</v>
      </c>
      <c r="I9" s="69">
        <v>0.15628271871358851</v>
      </c>
      <c r="J9" s="25">
        <v>1.6322394669212311E-2</v>
      </c>
      <c r="K9" s="69">
        <v>1.665032005158585E-2</v>
      </c>
      <c r="L9" s="75" t="s">
        <v>17</v>
      </c>
    </row>
    <row r="10" spans="1:24">
      <c r="A10" s="78" t="s">
        <v>18</v>
      </c>
      <c r="B10" s="22" t="s">
        <v>11</v>
      </c>
      <c r="C10" s="23">
        <v>2801.221499098413</v>
      </c>
      <c r="D10" s="23">
        <v>2801.2215017352219</v>
      </c>
      <c r="E10" s="23">
        <v>2801.2215017352219</v>
      </c>
      <c r="F10" s="23">
        <v>2801.2215010238378</v>
      </c>
      <c r="G10" s="23">
        <v>2801.2215004039381</v>
      </c>
      <c r="H10" s="23">
        <v>2801.221498925313</v>
      </c>
      <c r="I10" s="23">
        <v>2801.2215000267461</v>
      </c>
      <c r="J10" s="23">
        <v>2801.221499774987</v>
      </c>
      <c r="K10" s="23">
        <v>2801.2214903156978</v>
      </c>
      <c r="L10" s="1"/>
    </row>
    <row r="11" spans="1:24">
      <c r="A11" s="79"/>
      <c r="B11" s="22" t="s">
        <v>12</v>
      </c>
      <c r="C11" s="23">
        <v>871.18158197351204</v>
      </c>
      <c r="D11" s="23">
        <v>2140.0079573669832</v>
      </c>
      <c r="E11" s="23">
        <v>2140.0079573669832</v>
      </c>
      <c r="F11" s="23">
        <v>843.23706151958618</v>
      </c>
      <c r="G11" s="23">
        <v>167.30207246732141</v>
      </c>
      <c r="H11" s="23">
        <v>167.30207462377859</v>
      </c>
      <c r="I11" s="23">
        <v>778.19020317561069</v>
      </c>
      <c r="J11" s="23">
        <v>0.67101062352578122</v>
      </c>
      <c r="K11" s="23">
        <v>165.8099369922999</v>
      </c>
      <c r="L11" s="1"/>
    </row>
    <row r="12" spans="1:24">
      <c r="A12" s="79"/>
      <c r="B12" s="22" t="s">
        <v>13</v>
      </c>
      <c r="C12" s="23">
        <v>1930.039917124901</v>
      </c>
      <c r="D12" s="23">
        <v>661.2135443682389</v>
      </c>
      <c r="E12" s="23">
        <v>661.2135443682389</v>
      </c>
      <c r="F12" s="23">
        <v>1957.9844395042519</v>
      </c>
      <c r="G12" s="23">
        <v>2633.919427936617</v>
      </c>
      <c r="H12" s="23">
        <v>2633.919424301534</v>
      </c>
      <c r="I12" s="23">
        <v>2023.031296851135</v>
      </c>
      <c r="J12" s="23">
        <v>2800.5504891514611</v>
      </c>
      <c r="K12" s="23">
        <v>2635.411553323398</v>
      </c>
      <c r="L12" s="1"/>
    </row>
    <row r="13" spans="1:24" ht="15" customHeight="1">
      <c r="A13" s="80"/>
      <c r="B13" s="24" t="s">
        <v>14</v>
      </c>
      <c r="C13" s="25">
        <v>0.31100060536230573</v>
      </c>
      <c r="D13" s="25">
        <v>0.76395528023805004</v>
      </c>
      <c r="E13" s="25">
        <v>0.76395528023805004</v>
      </c>
      <c r="F13" s="25">
        <v>0.30102477123332999</v>
      </c>
      <c r="G13" s="69">
        <v>5.972468526433785E-2</v>
      </c>
      <c r="H13" s="70">
        <v>5.9724686065690973E-2</v>
      </c>
      <c r="I13" s="70">
        <v>0.27780388061714523</v>
      </c>
      <c r="J13" s="70">
        <v>2.3954215101507729E-4</v>
      </c>
      <c r="K13" s="70">
        <v>5.9192012329454577E-2</v>
      </c>
      <c r="L13" s="81" t="s">
        <v>19</v>
      </c>
      <c r="M13" s="82"/>
      <c r="N13" s="82"/>
      <c r="O13" s="82"/>
      <c r="P13" s="82"/>
      <c r="Q13" s="82"/>
      <c r="R13" s="82"/>
      <c r="S13" s="82"/>
      <c r="T13" s="82"/>
      <c r="U13" s="82"/>
      <c r="V13" s="82"/>
      <c r="W13" s="82"/>
      <c r="X13" s="82"/>
    </row>
    <row r="14" spans="1:24">
      <c r="A14" s="78" t="s">
        <v>20</v>
      </c>
      <c r="B14" s="22" t="s">
        <v>11</v>
      </c>
      <c r="C14" s="23">
        <v>653.68246585032023</v>
      </c>
      <c r="D14" s="23">
        <v>653.68246503364003</v>
      </c>
      <c r="E14" s="23">
        <v>653.68246503364003</v>
      </c>
      <c r="F14" s="23">
        <v>653.68246654390532</v>
      </c>
      <c r="G14" s="23">
        <v>653.68246788982913</v>
      </c>
      <c r="H14" s="23">
        <v>653.68246761786213</v>
      </c>
      <c r="I14" s="74">
        <v>653.68246656534825</v>
      </c>
      <c r="J14" s="23">
        <v>653.68246898291363</v>
      </c>
      <c r="K14" s="23">
        <v>653.68246659015006</v>
      </c>
      <c r="L14" s="1"/>
    </row>
    <row r="15" spans="1:24">
      <c r="A15" s="79"/>
      <c r="B15" s="22" t="s">
        <v>12</v>
      </c>
      <c r="C15" s="23">
        <v>100.16259407593461</v>
      </c>
      <c r="D15" s="23">
        <v>301.25772759127489</v>
      </c>
      <c r="E15" s="23">
        <v>301.25772759127489</v>
      </c>
      <c r="F15" s="23">
        <v>56.464248313373957</v>
      </c>
      <c r="G15" s="23">
        <v>93.128452133218772</v>
      </c>
      <c r="H15" s="23">
        <v>97.785591942528455</v>
      </c>
      <c r="I15" s="23">
        <v>69.688920332177531</v>
      </c>
      <c r="J15" s="23">
        <v>0.97131379522605799</v>
      </c>
      <c r="K15" s="23">
        <v>97.187507118603904</v>
      </c>
      <c r="L15" s="1"/>
    </row>
    <row r="16" spans="1:24">
      <c r="A16" s="79"/>
      <c r="B16" s="22" t="s">
        <v>13</v>
      </c>
      <c r="C16" s="23">
        <v>553.51987177438559</v>
      </c>
      <c r="D16" s="23">
        <v>352.42473744236509</v>
      </c>
      <c r="E16" s="23">
        <v>352.42473744236509</v>
      </c>
      <c r="F16" s="23">
        <v>597.21821823053131</v>
      </c>
      <c r="G16" s="23">
        <v>560.5540157566104</v>
      </c>
      <c r="H16" s="23">
        <v>555.89687567533372</v>
      </c>
      <c r="I16" s="23">
        <v>583.99354623317072</v>
      </c>
      <c r="J16" s="23">
        <v>652.71115518768761</v>
      </c>
      <c r="K16" s="23">
        <v>556.49495947154617</v>
      </c>
      <c r="L16" s="1"/>
    </row>
    <row r="17" spans="1:12">
      <c r="A17" s="80"/>
      <c r="B17" s="24" t="s">
        <v>14</v>
      </c>
      <c r="C17" s="25">
        <v>0.1532282098857303</v>
      </c>
      <c r="D17" s="25">
        <v>0.460862488602584</v>
      </c>
      <c r="E17" s="25">
        <v>0.460862488602584</v>
      </c>
      <c r="F17" s="69">
        <v>8.6378710158629399E-2</v>
      </c>
      <c r="G17" s="69">
        <v>0.14246741607412139</v>
      </c>
      <c r="H17" s="70">
        <v>0.14959188411290419</v>
      </c>
      <c r="I17" s="70">
        <v>0.1066097438689841</v>
      </c>
      <c r="J17" s="69">
        <v>1.485910730843612E-3</v>
      </c>
      <c r="K17" s="69">
        <v>0.1486769373294804</v>
      </c>
      <c r="L17" s="67" t="s">
        <v>21</v>
      </c>
    </row>
    <row r="18" spans="1:12">
      <c r="A18" s="78" t="s">
        <v>22</v>
      </c>
      <c r="B18" s="22" t="s">
        <v>11</v>
      </c>
      <c r="C18" s="23">
        <v>58.897808849679421</v>
      </c>
      <c r="D18" s="23">
        <v>58.897808942895573</v>
      </c>
      <c r="E18" s="23">
        <v>58.897808942895573</v>
      </c>
      <c r="F18" s="23">
        <v>58.89780805692132</v>
      </c>
      <c r="G18" s="23">
        <v>58.897808849679421</v>
      </c>
      <c r="H18" s="23">
        <v>58.897808849679421</v>
      </c>
      <c r="I18" s="74">
        <v>58.897809107977821</v>
      </c>
      <c r="J18" s="23">
        <v>58.897808849679421</v>
      </c>
      <c r="K18" s="23">
        <v>58.897808849679421</v>
      </c>
      <c r="L18" s="1"/>
    </row>
    <row r="19" spans="1:12">
      <c r="A19" s="79"/>
      <c r="B19" s="22" t="s">
        <v>12</v>
      </c>
      <c r="C19" s="23">
        <v>0</v>
      </c>
      <c r="D19" s="23">
        <v>7.6998887222428163</v>
      </c>
      <c r="E19" s="23">
        <v>7.6998887222428163</v>
      </c>
      <c r="F19" s="23">
        <v>0</v>
      </c>
      <c r="G19" s="23">
        <v>0</v>
      </c>
      <c r="H19" s="23">
        <v>0</v>
      </c>
      <c r="I19" s="23">
        <v>0</v>
      </c>
      <c r="J19" s="23">
        <v>0</v>
      </c>
      <c r="K19" s="23">
        <v>0</v>
      </c>
      <c r="L19" s="1"/>
    </row>
    <row r="20" spans="1:12">
      <c r="A20" s="79"/>
      <c r="B20" s="22" t="s">
        <v>13</v>
      </c>
      <c r="C20" s="23">
        <v>58.897808849679421</v>
      </c>
      <c r="D20" s="23">
        <v>51.197920220652748</v>
      </c>
      <c r="E20" s="23">
        <v>51.197920220652748</v>
      </c>
      <c r="F20" s="23">
        <v>58.89780805692132</v>
      </c>
      <c r="G20" s="23">
        <v>58.897808849679421</v>
      </c>
      <c r="H20" s="23">
        <v>58.897808849679421</v>
      </c>
      <c r="I20" s="23">
        <v>58.897809107977821</v>
      </c>
      <c r="J20" s="23">
        <v>58.897808849679421</v>
      </c>
      <c r="K20" s="23">
        <v>58.897808849679421</v>
      </c>
      <c r="L20" s="1"/>
    </row>
    <row r="21" spans="1:12">
      <c r="A21" s="80"/>
      <c r="B21" s="24" t="s">
        <v>14</v>
      </c>
      <c r="C21" s="25">
        <v>0</v>
      </c>
      <c r="D21" s="25">
        <v>0.13073302488566679</v>
      </c>
      <c r="E21" s="25">
        <v>0.13073302488566679</v>
      </c>
      <c r="F21" s="25">
        <v>0</v>
      </c>
      <c r="G21" s="25">
        <v>0</v>
      </c>
      <c r="H21" s="25">
        <v>0</v>
      </c>
      <c r="I21" s="69">
        <v>0</v>
      </c>
      <c r="J21" s="25">
        <v>0</v>
      </c>
      <c r="K21" s="69">
        <v>0</v>
      </c>
      <c r="L21" s="75" t="s">
        <v>17</v>
      </c>
    </row>
    <row r="22" spans="1:12">
      <c r="A22" s="78" t="s">
        <v>23</v>
      </c>
      <c r="B22" s="22" t="s">
        <v>11</v>
      </c>
      <c r="C22" s="23">
        <v>419.31266576711579</v>
      </c>
      <c r="D22" s="23">
        <v>419.31266782986472</v>
      </c>
      <c r="E22" s="23">
        <v>419.31266782986472</v>
      </c>
      <c r="F22" s="23">
        <v>419.31266682506572</v>
      </c>
      <c r="G22" s="23">
        <v>419.31266623703692</v>
      </c>
      <c r="H22" s="23">
        <v>419.31266643441762</v>
      </c>
      <c r="I22" s="23">
        <v>419.31266831536709</v>
      </c>
      <c r="J22" s="23">
        <v>419.31266661856148</v>
      </c>
      <c r="K22" s="23">
        <v>419.3126658405331</v>
      </c>
      <c r="L22" s="1"/>
    </row>
    <row r="23" spans="1:12">
      <c r="A23" s="79"/>
      <c r="B23" s="22" t="s">
        <v>12</v>
      </c>
      <c r="C23" s="23">
        <v>178.022713377797</v>
      </c>
      <c r="D23" s="23">
        <v>255.4176903748114</v>
      </c>
      <c r="E23" s="23">
        <v>255.4176903748114</v>
      </c>
      <c r="F23" s="23">
        <v>209.95144296088091</v>
      </c>
      <c r="G23" s="23">
        <v>133.49040946911299</v>
      </c>
      <c r="H23" s="23">
        <v>181.1644916413745</v>
      </c>
      <c r="I23" s="23">
        <v>220.3538467084245</v>
      </c>
      <c r="J23" s="23">
        <v>0.19861943003037441</v>
      </c>
      <c r="K23" s="23">
        <v>179.82487211233661</v>
      </c>
      <c r="L23" s="1"/>
    </row>
    <row r="24" spans="1:12">
      <c r="A24" s="79"/>
      <c r="B24" s="22" t="s">
        <v>13</v>
      </c>
      <c r="C24" s="23">
        <v>241.2899523893189</v>
      </c>
      <c r="D24" s="23">
        <v>163.89497745505341</v>
      </c>
      <c r="E24" s="23">
        <v>163.89497745505341</v>
      </c>
      <c r="F24" s="23">
        <v>209.36122386418469</v>
      </c>
      <c r="G24" s="23">
        <v>285.82225676792388</v>
      </c>
      <c r="H24" s="23">
        <v>238.14817479304301</v>
      </c>
      <c r="I24" s="23">
        <v>198.95882160694259</v>
      </c>
      <c r="J24" s="23">
        <v>419.11404718853117</v>
      </c>
      <c r="K24" s="23">
        <v>239.48779372819649</v>
      </c>
      <c r="L24" s="1"/>
    </row>
    <row r="25" spans="1:12">
      <c r="A25" s="80"/>
      <c r="B25" s="26" t="s">
        <v>14</v>
      </c>
      <c r="C25" s="25">
        <v>0.42455839737660078</v>
      </c>
      <c r="D25" s="25">
        <v>0.60913420931620077</v>
      </c>
      <c r="E25" s="25">
        <v>0.60913420931620077</v>
      </c>
      <c r="F25" s="25">
        <v>0.5007037935452382</v>
      </c>
      <c r="G25" s="25">
        <v>0.3183552995598064</v>
      </c>
      <c r="H25" s="69">
        <v>0.43205108298274952</v>
      </c>
      <c r="I25" s="25">
        <v>0.525512018498557</v>
      </c>
      <c r="J25" s="69">
        <v>4.7367858364997508E-4</v>
      </c>
      <c r="K25" s="69">
        <v>0.42885628496785022</v>
      </c>
      <c r="L25" s="67" t="s">
        <v>24</v>
      </c>
    </row>
    <row r="26" spans="1:12">
      <c r="A26" s="78" t="s">
        <v>25</v>
      </c>
      <c r="B26" s="22" t="s">
        <v>11</v>
      </c>
      <c r="C26" s="23">
        <v>50.202508478287292</v>
      </c>
      <c r="D26" s="23">
        <v>50.20250835128266</v>
      </c>
      <c r="E26" s="23">
        <v>50.20250835128266</v>
      </c>
      <c r="F26" s="23">
        <v>50.202508613459273</v>
      </c>
      <c r="G26" s="23">
        <v>50.202509453265982</v>
      </c>
      <c r="H26" s="23">
        <v>50.20250885106767</v>
      </c>
      <c r="I26" s="23">
        <v>50.202508770984132</v>
      </c>
      <c r="J26" s="23">
        <v>50.202508851067662</v>
      </c>
      <c r="K26" s="23">
        <v>50.202509569649379</v>
      </c>
      <c r="L26" s="1"/>
    </row>
    <row r="27" spans="1:12">
      <c r="A27" s="79"/>
      <c r="B27" s="22" t="s">
        <v>12</v>
      </c>
      <c r="C27" s="23">
        <v>6.103343440407814</v>
      </c>
      <c r="D27" s="23">
        <v>39.458243259563119</v>
      </c>
      <c r="E27" s="23">
        <v>39.458243259563119</v>
      </c>
      <c r="F27" s="23">
        <v>0.33358017110384058</v>
      </c>
      <c r="G27" s="23">
        <v>6.0022539958528327</v>
      </c>
      <c r="H27" s="23">
        <v>6.0022519666260532</v>
      </c>
      <c r="I27" s="23">
        <v>8.222273222660921E-2</v>
      </c>
      <c r="J27" s="23">
        <v>0</v>
      </c>
      <c r="K27" s="23">
        <v>5.9545735806306412</v>
      </c>
      <c r="L27" s="1"/>
    </row>
    <row r="28" spans="1:12">
      <c r="A28" s="79"/>
      <c r="B28" s="22" t="s">
        <v>13</v>
      </c>
      <c r="C28" s="23">
        <v>44.099165037879473</v>
      </c>
      <c r="D28" s="23">
        <v>10.744265091719541</v>
      </c>
      <c r="E28" s="23">
        <v>10.744265091719541</v>
      </c>
      <c r="F28" s="23">
        <v>49.868928442355433</v>
      </c>
      <c r="G28" s="23">
        <v>44.200255457413142</v>
      </c>
      <c r="H28" s="23">
        <v>44.200256884441607</v>
      </c>
      <c r="I28" s="23">
        <v>50.12028603875752</v>
      </c>
      <c r="J28" s="23">
        <v>50.202508851067662</v>
      </c>
      <c r="K28" s="23">
        <v>44.247935989018742</v>
      </c>
      <c r="L28" s="1"/>
    </row>
    <row r="29" spans="1:12">
      <c r="A29" s="80"/>
      <c r="B29" s="24" t="s">
        <v>14</v>
      </c>
      <c r="C29" s="25">
        <v>0.1215744715833777</v>
      </c>
      <c r="D29" s="25">
        <v>0.78598150880154127</v>
      </c>
      <c r="E29" s="25">
        <v>0.78598150880154127</v>
      </c>
      <c r="F29" s="69">
        <v>6.6446912777264671E-3</v>
      </c>
      <c r="G29" s="69">
        <v>0.1195608359267457</v>
      </c>
      <c r="H29" s="69">
        <v>0.11956079694009961</v>
      </c>
      <c r="I29" s="69">
        <v>1.637821181441275E-3</v>
      </c>
      <c r="J29" s="69">
        <v>0</v>
      </c>
      <c r="K29" s="69">
        <v>0.1186110740613366</v>
      </c>
      <c r="L29" s="67" t="s">
        <v>26</v>
      </c>
    </row>
    <row r="30" spans="1:12">
      <c r="A30" s="78" t="s">
        <v>27</v>
      </c>
      <c r="B30" s="22" t="s">
        <v>11</v>
      </c>
      <c r="C30" s="23">
        <v>65.98825605105641</v>
      </c>
      <c r="D30" s="23">
        <v>65.98825605105641</v>
      </c>
      <c r="E30" s="23">
        <v>65.98825605105641</v>
      </c>
      <c r="F30" s="23">
        <v>65.988255696922067</v>
      </c>
      <c r="G30" s="23">
        <v>65.98825605105641</v>
      </c>
      <c r="H30" s="23">
        <v>65.98825605105641</v>
      </c>
      <c r="I30" s="23">
        <v>65.988256134704699</v>
      </c>
      <c r="J30" s="23">
        <v>65.98825605105641</v>
      </c>
      <c r="K30" s="23">
        <v>65.98825605105641</v>
      </c>
      <c r="L30" s="1"/>
    </row>
    <row r="31" spans="1:12">
      <c r="A31" s="79"/>
      <c r="B31" s="22" t="s">
        <v>12</v>
      </c>
      <c r="C31" s="23">
        <v>0</v>
      </c>
      <c r="D31" s="23">
        <v>0</v>
      </c>
      <c r="E31" s="23">
        <v>0</v>
      </c>
      <c r="F31" s="23">
        <v>0.72580382253798537</v>
      </c>
      <c r="G31" s="23">
        <v>0</v>
      </c>
      <c r="H31" s="23">
        <v>0</v>
      </c>
      <c r="I31" s="23">
        <v>0</v>
      </c>
      <c r="J31" s="23">
        <v>0</v>
      </c>
      <c r="K31" s="23">
        <v>0</v>
      </c>
      <c r="L31" s="1"/>
    </row>
    <row r="32" spans="1:12">
      <c r="A32" s="79"/>
      <c r="B32" s="22" t="s">
        <v>13</v>
      </c>
      <c r="C32" s="23">
        <v>65.98825605105641</v>
      </c>
      <c r="D32" s="23">
        <v>65.98825605105641</v>
      </c>
      <c r="E32" s="23">
        <v>65.98825605105641</v>
      </c>
      <c r="F32" s="23">
        <v>65.262451874384084</v>
      </c>
      <c r="G32" s="23">
        <v>65.98825605105641</v>
      </c>
      <c r="H32" s="23">
        <v>65.98825605105641</v>
      </c>
      <c r="I32" s="23">
        <v>65.988256134704699</v>
      </c>
      <c r="J32" s="23">
        <v>65.98825605105641</v>
      </c>
      <c r="K32" s="23">
        <v>65.98825605105641</v>
      </c>
      <c r="L32" s="1"/>
    </row>
    <row r="33" spans="1:12">
      <c r="A33" s="80"/>
      <c r="B33" s="24" t="s">
        <v>14</v>
      </c>
      <c r="C33" s="69">
        <v>0</v>
      </c>
      <c r="D33" s="69">
        <v>0</v>
      </c>
      <c r="E33" s="69">
        <v>0</v>
      </c>
      <c r="F33" s="69">
        <v>1.0998984817412591E-2</v>
      </c>
      <c r="G33" s="69">
        <v>0</v>
      </c>
      <c r="H33" s="69">
        <v>0</v>
      </c>
      <c r="I33" s="69">
        <v>0</v>
      </c>
      <c r="J33" s="69">
        <v>0</v>
      </c>
      <c r="K33" s="69">
        <v>0</v>
      </c>
      <c r="L33" s="67" t="s">
        <v>28</v>
      </c>
    </row>
    <row r="34" spans="1:12">
      <c r="A34" s="78" t="s">
        <v>29</v>
      </c>
      <c r="B34" s="22" t="s">
        <v>11</v>
      </c>
      <c r="C34" s="23">
        <v>58.436188036853423</v>
      </c>
      <c r="D34" s="23">
        <v>58.436187933269231</v>
      </c>
      <c r="E34" s="23">
        <v>58.436187933269231</v>
      </c>
      <c r="F34" s="23">
        <v>58.436192635354523</v>
      </c>
      <c r="G34" s="23">
        <v>58.436188036853423</v>
      </c>
      <c r="H34" s="23">
        <v>58.436188036853423</v>
      </c>
      <c r="I34" s="74">
        <v>58.436191324073242</v>
      </c>
      <c r="J34" s="23">
        <v>58.436188036853423</v>
      </c>
      <c r="K34" s="23">
        <v>58.436188036853423</v>
      </c>
      <c r="L34" s="1"/>
    </row>
    <row r="35" spans="1:12">
      <c r="A35" s="79"/>
      <c r="B35" s="22" t="s">
        <v>12</v>
      </c>
      <c r="C35" s="23">
        <v>0</v>
      </c>
      <c r="D35" s="23">
        <v>6.3029238725349703</v>
      </c>
      <c r="E35" s="23">
        <v>6.3029238725349703</v>
      </c>
      <c r="F35" s="23">
        <v>0</v>
      </c>
      <c r="G35" s="23">
        <v>0</v>
      </c>
      <c r="H35" s="23">
        <v>0</v>
      </c>
      <c r="I35" s="23">
        <v>0</v>
      </c>
      <c r="J35" s="23">
        <v>0</v>
      </c>
      <c r="K35" s="23">
        <v>0</v>
      </c>
      <c r="L35" s="1"/>
    </row>
    <row r="36" spans="1:12">
      <c r="A36" s="79"/>
      <c r="B36" s="22" t="s">
        <v>13</v>
      </c>
      <c r="C36" s="23">
        <v>58.436188036853423</v>
      </c>
      <c r="D36" s="23">
        <v>52.133264060734263</v>
      </c>
      <c r="E36" s="23">
        <v>52.133264060734263</v>
      </c>
      <c r="F36" s="23">
        <v>58.436192635354523</v>
      </c>
      <c r="G36" s="23">
        <v>58.436188036853423</v>
      </c>
      <c r="H36" s="23">
        <v>58.436188036853423</v>
      </c>
      <c r="I36" s="23">
        <v>58.436191324073242</v>
      </c>
      <c r="J36" s="23">
        <v>58.436188036853423</v>
      </c>
      <c r="K36" s="23">
        <v>58.436188036853423</v>
      </c>
      <c r="L36" s="1"/>
    </row>
    <row r="37" spans="1:12">
      <c r="A37" s="80"/>
      <c r="B37" s="24" t="s">
        <v>14</v>
      </c>
      <c r="C37" s="25">
        <v>0</v>
      </c>
      <c r="D37" s="69">
        <v>0.10785994253650751</v>
      </c>
      <c r="E37" s="69">
        <v>0.10785994253650751</v>
      </c>
      <c r="F37" s="69">
        <v>0</v>
      </c>
      <c r="G37" s="69">
        <v>0</v>
      </c>
      <c r="H37" s="69">
        <v>0</v>
      </c>
      <c r="I37" s="25">
        <v>0</v>
      </c>
      <c r="J37" s="69">
        <v>0</v>
      </c>
      <c r="K37" s="69">
        <v>0</v>
      </c>
      <c r="L37" s="67" t="s">
        <v>30</v>
      </c>
    </row>
    <row r="38" spans="1:12">
      <c r="A38" s="78" t="s">
        <v>31</v>
      </c>
      <c r="B38" s="22" t="s">
        <v>11</v>
      </c>
      <c r="C38" s="23">
        <v>3248.2855157035178</v>
      </c>
      <c r="D38" s="23">
        <v>3248.2855131723268</v>
      </c>
      <c r="E38" s="23">
        <v>3248.2855131723268</v>
      </c>
      <c r="F38" s="23">
        <v>3248.2855136514299</v>
      </c>
      <c r="G38" s="23">
        <v>3248.2855074464128</v>
      </c>
      <c r="H38" s="23">
        <v>3248.2855106495699</v>
      </c>
      <c r="I38" s="74">
        <v>3248.285512466633</v>
      </c>
      <c r="J38" s="23">
        <v>3248.285512986597</v>
      </c>
      <c r="K38" s="23">
        <v>3248.2855185480712</v>
      </c>
      <c r="L38" s="1"/>
    </row>
    <row r="39" spans="1:12">
      <c r="A39" s="79"/>
      <c r="B39" s="22" t="s">
        <v>12</v>
      </c>
      <c r="C39" s="23">
        <v>25.887221847661781</v>
      </c>
      <c r="D39" s="23">
        <v>1494.097749918074</v>
      </c>
      <c r="E39" s="23">
        <v>1494.097749918074</v>
      </c>
      <c r="F39" s="23">
        <v>515.09831805945635</v>
      </c>
      <c r="G39" s="23">
        <v>1134.578480986775</v>
      </c>
      <c r="H39" s="23">
        <v>1173.7914356750839</v>
      </c>
      <c r="I39" s="23">
        <v>593.53071658803663</v>
      </c>
      <c r="J39" s="23">
        <v>42.153959037823043</v>
      </c>
      <c r="K39" s="23">
        <v>46.795833297633457</v>
      </c>
      <c r="L39" s="1"/>
    </row>
    <row r="40" spans="1:12">
      <c r="A40" s="79"/>
      <c r="B40" s="22" t="s">
        <v>13</v>
      </c>
      <c r="C40" s="23">
        <v>3222.3982938558561</v>
      </c>
      <c r="D40" s="23">
        <v>1754.187763254253</v>
      </c>
      <c r="E40" s="23">
        <v>1754.187763254253</v>
      </c>
      <c r="F40" s="23">
        <v>2733.1871955919742</v>
      </c>
      <c r="G40" s="23">
        <v>2113.7070264596382</v>
      </c>
      <c r="H40" s="23">
        <v>2074.494074974486</v>
      </c>
      <c r="I40" s="23">
        <v>2654.7547958785972</v>
      </c>
      <c r="J40" s="23">
        <v>3206.1315539487741</v>
      </c>
      <c r="K40" s="23">
        <v>3201.4896852504371</v>
      </c>
      <c r="L40" s="1"/>
    </row>
    <row r="41" spans="1:12">
      <c r="A41" s="80"/>
      <c r="B41" s="24" t="s">
        <v>14</v>
      </c>
      <c r="C41" s="69">
        <v>7.9695032110054798E-3</v>
      </c>
      <c r="D41" s="25">
        <v>0.4599650319712551</v>
      </c>
      <c r="E41" s="25">
        <v>0.4599650319712551</v>
      </c>
      <c r="F41" s="25">
        <v>0.15857544415189939</v>
      </c>
      <c r="G41" s="25">
        <v>0.34928533171910292</v>
      </c>
      <c r="H41" s="25">
        <v>0.3613572242423842</v>
      </c>
      <c r="I41" s="69">
        <v>0.18272122764766771</v>
      </c>
      <c r="J41" s="25">
        <v>1.2977294905048261E-2</v>
      </c>
      <c r="K41" s="25">
        <v>1.440631774221326E-2</v>
      </c>
      <c r="L41" s="67" t="s">
        <v>32</v>
      </c>
    </row>
    <row r="42" spans="1:12">
      <c r="A42" s="78" t="s">
        <v>33</v>
      </c>
      <c r="B42" s="22" t="s">
        <v>11</v>
      </c>
      <c r="C42" s="23">
        <v>22.017448839057959</v>
      </c>
      <c r="D42" s="23">
        <v>22.017449017187229</v>
      </c>
      <c r="E42" s="23">
        <v>22.017449017187229</v>
      </c>
      <c r="F42" s="23">
        <v>22.017448937474409</v>
      </c>
      <c r="G42" s="23">
        <v>22.017448839057959</v>
      </c>
      <c r="H42" s="23">
        <v>22.017448839057959</v>
      </c>
      <c r="I42" s="74">
        <v>22.017449132432521</v>
      </c>
      <c r="J42" s="23">
        <v>22.017448839057959</v>
      </c>
      <c r="K42" s="23">
        <v>22.017448839057959</v>
      </c>
      <c r="L42" s="1"/>
    </row>
    <row r="43" spans="1:12">
      <c r="A43" s="79"/>
      <c r="B43" s="22" t="s">
        <v>12</v>
      </c>
      <c r="C43" s="23">
        <v>0</v>
      </c>
      <c r="D43" s="23">
        <v>21.016587823410639</v>
      </c>
      <c r="E43" s="23">
        <v>21.016587823410639</v>
      </c>
      <c r="F43" s="23">
        <v>0</v>
      </c>
      <c r="G43" s="23">
        <v>0</v>
      </c>
      <c r="H43" s="23">
        <v>0</v>
      </c>
      <c r="I43" s="23">
        <v>0</v>
      </c>
      <c r="J43" s="23">
        <v>0</v>
      </c>
      <c r="K43" s="23">
        <v>0</v>
      </c>
      <c r="L43" s="1"/>
    </row>
    <row r="44" spans="1:12">
      <c r="A44" s="79"/>
      <c r="B44" s="22" t="s">
        <v>13</v>
      </c>
      <c r="C44" s="23">
        <v>22.017448839057959</v>
      </c>
      <c r="D44" s="23">
        <v>1.000861193776595</v>
      </c>
      <c r="E44" s="23">
        <v>1.000861193776595</v>
      </c>
      <c r="F44" s="23">
        <v>22.017448937474409</v>
      </c>
      <c r="G44" s="23">
        <v>22.017448839057959</v>
      </c>
      <c r="H44" s="23">
        <v>22.017448839057959</v>
      </c>
      <c r="I44" s="23">
        <v>22.017449132432521</v>
      </c>
      <c r="J44" s="23">
        <v>22.017448839057959</v>
      </c>
      <c r="K44" s="23">
        <v>22.017448839057959</v>
      </c>
      <c r="L44" s="1"/>
    </row>
    <row r="45" spans="1:12">
      <c r="A45" s="80"/>
      <c r="B45" s="24" t="s">
        <v>14</v>
      </c>
      <c r="C45" s="69">
        <v>0</v>
      </c>
      <c r="D45" s="25">
        <v>0.95454236351380661</v>
      </c>
      <c r="E45" s="25">
        <v>0.95454236351380661</v>
      </c>
      <c r="F45" s="25">
        <v>0</v>
      </c>
      <c r="G45" s="69">
        <v>0</v>
      </c>
      <c r="H45" s="25">
        <v>0</v>
      </c>
      <c r="I45" s="69">
        <v>0</v>
      </c>
      <c r="J45" s="25">
        <v>0</v>
      </c>
      <c r="K45" s="25">
        <v>0</v>
      </c>
      <c r="L45" s="67" t="s">
        <v>34</v>
      </c>
    </row>
    <row r="46" spans="1:12">
      <c r="A46" s="78" t="s">
        <v>35</v>
      </c>
      <c r="B46" s="22" t="s">
        <v>11</v>
      </c>
      <c r="C46" s="23">
        <v>1984.4076313251969</v>
      </c>
      <c r="D46" s="23">
        <v>1984.407635685835</v>
      </c>
      <c r="E46" s="23">
        <v>1984.407635685835</v>
      </c>
      <c r="F46" s="23">
        <v>1984.4076379692281</v>
      </c>
      <c r="G46" s="23">
        <v>1984.407631806173</v>
      </c>
      <c r="H46" s="23">
        <v>1984.407631797965</v>
      </c>
      <c r="I46" s="74">
        <v>1984.4076400400411</v>
      </c>
      <c r="J46" s="23">
        <v>1984.4076372238701</v>
      </c>
      <c r="K46" s="23">
        <v>1984.407631355858</v>
      </c>
      <c r="L46" s="1"/>
    </row>
    <row r="47" spans="1:12">
      <c r="A47" s="79"/>
      <c r="B47" s="22" t="s">
        <v>12</v>
      </c>
      <c r="C47" s="23">
        <v>1140.359953759792</v>
      </c>
      <c r="D47" s="23">
        <v>1512.6501117335779</v>
      </c>
      <c r="E47" s="23">
        <v>1512.6501117335779</v>
      </c>
      <c r="F47" s="23">
        <v>1171.6893486385279</v>
      </c>
      <c r="G47" s="23">
        <v>1527.484959714737</v>
      </c>
      <c r="H47" s="23">
        <v>1558.546056451218</v>
      </c>
      <c r="I47" s="23">
        <v>1286.2017478915291</v>
      </c>
      <c r="J47" s="23">
        <v>1548.9238930031199</v>
      </c>
      <c r="K47" s="23">
        <v>1551.095062103986</v>
      </c>
      <c r="L47" s="1"/>
    </row>
    <row r="48" spans="1:12">
      <c r="A48" s="79"/>
      <c r="B48" s="22" t="s">
        <v>13</v>
      </c>
      <c r="C48" s="23">
        <v>844.04767756540446</v>
      </c>
      <c r="D48" s="23">
        <v>471.75752395225692</v>
      </c>
      <c r="E48" s="23">
        <v>471.75752395225692</v>
      </c>
      <c r="F48" s="23">
        <v>812.71828933069992</v>
      </c>
      <c r="G48" s="23">
        <v>456.92267209143608</v>
      </c>
      <c r="H48" s="23">
        <v>425.86157534674709</v>
      </c>
      <c r="I48" s="23">
        <v>698.2058921485127</v>
      </c>
      <c r="J48" s="23">
        <v>435.48374422074971</v>
      </c>
      <c r="K48" s="23">
        <v>433.31256925187301</v>
      </c>
      <c r="L48" s="1"/>
    </row>
    <row r="49" spans="1:12">
      <c r="A49" s="80"/>
      <c r="B49" s="24" t="s">
        <v>14</v>
      </c>
      <c r="C49" s="25">
        <v>0.57466013320975518</v>
      </c>
      <c r="D49" s="25">
        <v>0.76226783475905557</v>
      </c>
      <c r="E49" s="25">
        <v>0.76226783475905557</v>
      </c>
      <c r="F49" s="25">
        <v>0.59044791313018374</v>
      </c>
      <c r="G49" s="25">
        <v>0.76974354221992536</v>
      </c>
      <c r="H49" s="25">
        <v>0.78539612097697054</v>
      </c>
      <c r="I49" s="25">
        <v>0.64815399917810013</v>
      </c>
      <c r="J49" s="25">
        <v>0.78054723432228912</v>
      </c>
      <c r="K49" s="25">
        <v>0.78164135109891231</v>
      </c>
    </row>
    <row r="50" spans="1:12">
      <c r="A50" s="78" t="s">
        <v>36</v>
      </c>
      <c r="B50" s="22" t="s">
        <v>11</v>
      </c>
      <c r="C50" s="23">
        <v>1363.336674944072</v>
      </c>
      <c r="D50" s="23">
        <v>1363.336672450982</v>
      </c>
      <c r="E50" s="23">
        <v>1363.336672450982</v>
      </c>
      <c r="F50" s="23">
        <v>1363.336675853099</v>
      </c>
      <c r="G50" s="23">
        <v>1363.336672283622</v>
      </c>
      <c r="H50" s="23">
        <v>1363.3366737054389</v>
      </c>
      <c r="I50" s="74">
        <v>1363.3366763104329</v>
      </c>
      <c r="J50" s="23">
        <v>1363.33666841328</v>
      </c>
      <c r="K50" s="23">
        <v>1363.3366669849929</v>
      </c>
      <c r="L50" s="1"/>
    </row>
    <row r="51" spans="1:12">
      <c r="A51" s="79"/>
      <c r="B51" s="22" t="s">
        <v>12</v>
      </c>
      <c r="C51" s="23">
        <v>574.39019068547168</v>
      </c>
      <c r="D51" s="23">
        <v>1174.964259401102</v>
      </c>
      <c r="E51" s="23">
        <v>1174.964259401102</v>
      </c>
      <c r="F51" s="23">
        <v>575.37080027445575</v>
      </c>
      <c r="G51" s="23">
        <v>1027.1589110388629</v>
      </c>
      <c r="H51" s="23">
        <v>1276.3497870522399</v>
      </c>
      <c r="I51" s="23">
        <v>599.48443774807038</v>
      </c>
      <c r="J51" s="23">
        <v>1271.818268659352</v>
      </c>
      <c r="K51" s="23">
        <v>1269.497332796197</v>
      </c>
      <c r="L51" s="1"/>
    </row>
    <row r="52" spans="1:12">
      <c r="A52" s="79"/>
      <c r="B52" s="22" t="s">
        <v>13</v>
      </c>
      <c r="C52" s="23">
        <v>788.94648425860089</v>
      </c>
      <c r="D52" s="23">
        <v>188.37241304988049</v>
      </c>
      <c r="E52" s="23">
        <v>188.37241304988049</v>
      </c>
      <c r="F52" s="23">
        <v>787.96587557864279</v>
      </c>
      <c r="G52" s="23">
        <v>336.17776124475819</v>
      </c>
      <c r="H52" s="23">
        <v>86.986886653198809</v>
      </c>
      <c r="I52" s="23">
        <v>763.85223856236234</v>
      </c>
      <c r="J52" s="23">
        <v>91.518399753927994</v>
      </c>
      <c r="K52" s="23">
        <v>93.839334188795917</v>
      </c>
      <c r="L52" s="1"/>
    </row>
    <row r="53" spans="1:12">
      <c r="A53" s="80"/>
      <c r="B53" s="24" t="s">
        <v>14</v>
      </c>
      <c r="C53" s="25">
        <v>0.42131206564147822</v>
      </c>
      <c r="D53" s="25">
        <v>0.86182986429080055</v>
      </c>
      <c r="E53" s="25">
        <v>0.86182986429080055</v>
      </c>
      <c r="F53" s="25">
        <v>0.42203133713425661</v>
      </c>
      <c r="G53" s="25">
        <v>0.75341544896488966</v>
      </c>
      <c r="H53" s="69">
        <v>0.93619559399309971</v>
      </c>
      <c r="I53" s="25">
        <v>0.43971855827310508</v>
      </c>
      <c r="J53" s="25">
        <v>0.93287175363628871</v>
      </c>
      <c r="K53" s="25">
        <v>0.9311693608326983</v>
      </c>
    </row>
    <row r="54" spans="1:12">
      <c r="A54" s="78" t="s">
        <v>37</v>
      </c>
      <c r="B54" s="22" t="s">
        <v>11</v>
      </c>
      <c r="C54" s="23">
        <v>12346.817194131099</v>
      </c>
      <c r="D54" s="23">
        <v>12346.817180690619</v>
      </c>
      <c r="E54" s="23">
        <v>12346.817180690619</v>
      </c>
      <c r="F54" s="23">
        <v>12346.81718809644</v>
      </c>
      <c r="G54" s="23">
        <v>12346.817185866639</v>
      </c>
      <c r="H54" s="23">
        <v>12346.81718054969</v>
      </c>
      <c r="I54" s="74">
        <v>12346.81717844334</v>
      </c>
      <c r="J54" s="23">
        <v>12346.817188558431</v>
      </c>
      <c r="K54" s="23">
        <v>12346.81718067058</v>
      </c>
      <c r="L54" s="1"/>
    </row>
    <row r="55" spans="1:12">
      <c r="A55" s="79"/>
      <c r="B55" s="22" t="s">
        <v>12</v>
      </c>
      <c r="C55" s="23">
        <v>5157.9750585383508</v>
      </c>
      <c r="D55" s="23">
        <v>7220.0728296513671</v>
      </c>
      <c r="E55" s="23">
        <v>7220.0728296513671</v>
      </c>
      <c r="F55" s="23">
        <v>4851.3903104765623</v>
      </c>
      <c r="G55" s="23">
        <v>10014.699127330739</v>
      </c>
      <c r="H55" s="23">
        <v>10020.261804074809</v>
      </c>
      <c r="I55" s="23">
        <v>5270.0917190345072</v>
      </c>
      <c r="J55" s="23">
        <v>9993.1530356424973</v>
      </c>
      <c r="K55" s="23">
        <v>9993.8991844428801</v>
      </c>
      <c r="L55" s="1"/>
    </row>
    <row r="56" spans="1:12">
      <c r="A56" s="79"/>
      <c r="B56" s="22" t="s">
        <v>13</v>
      </c>
      <c r="C56" s="23">
        <v>7188.8421355927539</v>
      </c>
      <c r="D56" s="23">
        <v>5126.7443510392513</v>
      </c>
      <c r="E56" s="23">
        <v>5126.7443510392513</v>
      </c>
      <c r="F56" s="23">
        <v>7495.4268776198796</v>
      </c>
      <c r="G56" s="23">
        <v>2332.1180585359029</v>
      </c>
      <c r="H56" s="23">
        <v>2326.5553764748752</v>
      </c>
      <c r="I56" s="23">
        <v>7076.7254594088354</v>
      </c>
      <c r="J56" s="23">
        <v>2353.6641529159319</v>
      </c>
      <c r="K56" s="23">
        <v>2352.9179962276989</v>
      </c>
      <c r="L56" s="1"/>
    </row>
    <row r="57" spans="1:12">
      <c r="A57" s="80"/>
      <c r="B57" s="24" t="s">
        <v>14</v>
      </c>
      <c r="C57" s="25">
        <v>0.41775746554262788</v>
      </c>
      <c r="D57" s="25">
        <v>0.58477198811552444</v>
      </c>
      <c r="E57" s="25">
        <v>0.58477198811552444</v>
      </c>
      <c r="F57" s="25">
        <v>0.39292639038616239</v>
      </c>
      <c r="G57" s="25">
        <v>0.81111585087649385</v>
      </c>
      <c r="H57" s="25">
        <v>0.81156638650647817</v>
      </c>
      <c r="I57" s="25">
        <v>0.42683807841876109</v>
      </c>
      <c r="J57" s="25">
        <v>0.80937077815511604</v>
      </c>
      <c r="K57" s="25">
        <v>0.80943121115364991</v>
      </c>
    </row>
    <row r="58" spans="1:12">
      <c r="A58" s="78" t="s">
        <v>38</v>
      </c>
      <c r="B58" s="22" t="s">
        <v>11</v>
      </c>
      <c r="C58" s="23">
        <v>3666.5899116198279</v>
      </c>
      <c r="D58" s="23">
        <v>3666.5899098238829</v>
      </c>
      <c r="E58" s="23">
        <v>3666.5899098238829</v>
      </c>
      <c r="F58" s="23">
        <v>3666.5899117832791</v>
      </c>
      <c r="G58" s="23">
        <v>3666.5898932002069</v>
      </c>
      <c r="H58" s="23">
        <v>3666.5899180261649</v>
      </c>
      <c r="I58" s="23">
        <v>3666.589904436863</v>
      </c>
      <c r="J58" s="23">
        <v>3666.589926542506</v>
      </c>
      <c r="K58" s="23">
        <v>3666.589915556905</v>
      </c>
      <c r="L58" s="1"/>
    </row>
    <row r="59" spans="1:12">
      <c r="A59" s="79"/>
      <c r="B59" s="22" t="s">
        <v>12</v>
      </c>
      <c r="C59" s="23">
        <v>1195.75992968885</v>
      </c>
      <c r="D59" s="23">
        <v>2164.9693794847171</v>
      </c>
      <c r="E59" s="23">
        <v>2164.9693794847171</v>
      </c>
      <c r="F59" s="23">
        <v>1152.269868766864</v>
      </c>
      <c r="G59" s="23">
        <v>2858.593301433853</v>
      </c>
      <c r="H59" s="23">
        <v>3122.9954937804</v>
      </c>
      <c r="I59" s="23">
        <v>1073.2436041778169</v>
      </c>
      <c r="J59" s="23">
        <v>73.897980868445131</v>
      </c>
      <c r="K59" s="23">
        <v>78.228205417964134</v>
      </c>
      <c r="L59" s="1"/>
    </row>
    <row r="60" spans="1:12">
      <c r="A60" s="79"/>
      <c r="B60" s="22" t="s">
        <v>13</v>
      </c>
      <c r="C60" s="23">
        <v>2470.8299819309782</v>
      </c>
      <c r="D60" s="23">
        <v>1501.6205303391671</v>
      </c>
      <c r="E60" s="23">
        <v>1501.6205303391671</v>
      </c>
      <c r="F60" s="23">
        <v>2514.3200430164138</v>
      </c>
      <c r="G60" s="23">
        <v>807.99659176635441</v>
      </c>
      <c r="H60" s="23">
        <v>543.5944242457648</v>
      </c>
      <c r="I60" s="23">
        <v>2593.346300259047</v>
      </c>
      <c r="J60" s="23">
        <v>3592.6919456740611</v>
      </c>
      <c r="K60" s="23">
        <v>3588.3617101389409</v>
      </c>
      <c r="L60" s="1"/>
    </row>
    <row r="61" spans="1:12">
      <c r="A61" s="80"/>
      <c r="B61" s="24" t="s">
        <v>14</v>
      </c>
      <c r="C61" s="25">
        <v>0.32612317126040041</v>
      </c>
      <c r="D61" s="25">
        <v>0.59045855487795917</v>
      </c>
      <c r="E61" s="25">
        <v>0.59045855487795917</v>
      </c>
      <c r="F61" s="25">
        <v>0.31426199724813181</v>
      </c>
      <c r="G61" s="25">
        <v>0.77963267905559697</v>
      </c>
      <c r="H61" s="25">
        <v>0.85174387199035395</v>
      </c>
      <c r="I61" s="25">
        <v>0.29270892904578921</v>
      </c>
      <c r="J61" s="25">
        <v>2.0154416596602859E-2</v>
      </c>
      <c r="K61" s="69">
        <v>2.1335411709406379E-2</v>
      </c>
      <c r="L61" s="67" t="s">
        <v>39</v>
      </c>
    </row>
    <row r="62" spans="1:12">
      <c r="A62" s="78" t="s">
        <v>40</v>
      </c>
      <c r="B62" s="22" t="s">
        <v>11</v>
      </c>
      <c r="C62" s="23">
        <v>115.4409099128723</v>
      </c>
      <c r="D62" s="23">
        <v>115.44091045746239</v>
      </c>
      <c r="E62" s="23">
        <v>115.44091045746239</v>
      </c>
      <c r="F62" s="23">
        <v>115.4409107477302</v>
      </c>
      <c r="G62" s="23">
        <v>115.4409104458138</v>
      </c>
      <c r="H62" s="23">
        <v>115.4409104952031</v>
      </c>
      <c r="I62" s="74">
        <v>115.4409102939961</v>
      </c>
      <c r="J62" s="23">
        <v>115.44091022474601</v>
      </c>
      <c r="K62" s="23">
        <v>115.44091035829589</v>
      </c>
      <c r="L62" s="1"/>
    </row>
    <row r="63" spans="1:12">
      <c r="A63" s="79"/>
      <c r="B63" s="22" t="s">
        <v>12</v>
      </c>
      <c r="C63" s="23">
        <v>16.897711158303331</v>
      </c>
      <c r="D63" s="23">
        <v>78.524393425127855</v>
      </c>
      <c r="E63" s="23">
        <v>78.524393425127855</v>
      </c>
      <c r="F63" s="23">
        <v>23.692415743191692</v>
      </c>
      <c r="G63" s="23">
        <v>7.4133016332898496</v>
      </c>
      <c r="H63" s="23">
        <v>7.4132993504612799</v>
      </c>
      <c r="I63" s="23">
        <v>21.58100282011176</v>
      </c>
      <c r="J63" s="23">
        <v>0.22620936336754621</v>
      </c>
      <c r="K63" s="23">
        <v>7.4132998920918514</v>
      </c>
      <c r="L63" s="1"/>
    </row>
    <row r="64" spans="1:12">
      <c r="A64" s="79"/>
      <c r="B64" s="22" t="s">
        <v>13</v>
      </c>
      <c r="C64" s="23">
        <v>98.543198754569005</v>
      </c>
      <c r="D64" s="23">
        <v>36.916517032334511</v>
      </c>
      <c r="E64" s="23">
        <v>36.916517032334511</v>
      </c>
      <c r="F64" s="23">
        <v>91.748495004538555</v>
      </c>
      <c r="G64" s="23">
        <v>108.02760881252389</v>
      </c>
      <c r="H64" s="23">
        <v>108.0276111447418</v>
      </c>
      <c r="I64" s="23">
        <v>93.859907473884334</v>
      </c>
      <c r="J64" s="23">
        <v>115.2147008613785</v>
      </c>
      <c r="K64" s="23">
        <v>108.0276104662041</v>
      </c>
      <c r="L64" s="1"/>
    </row>
    <row r="65" spans="1:12">
      <c r="A65" s="80"/>
      <c r="B65" s="24" t="s">
        <v>14</v>
      </c>
      <c r="C65" s="25">
        <v>0.1463754155355903</v>
      </c>
      <c r="D65" s="25">
        <v>0.68021287352946247</v>
      </c>
      <c r="E65" s="25">
        <v>0.68021287352946247</v>
      </c>
      <c r="F65" s="25">
        <v>0.20523413744513899</v>
      </c>
      <c r="G65" s="25">
        <v>6.4217283150842269E-2</v>
      </c>
      <c r="H65" s="25">
        <v>6.421726334850178E-2</v>
      </c>
      <c r="I65" s="69">
        <v>0.18694414973990511</v>
      </c>
      <c r="J65" s="25">
        <v>1.9595251191899879E-3</v>
      </c>
      <c r="K65" s="69">
        <v>6.4217268116502774E-2</v>
      </c>
      <c r="L65" s="75" t="s">
        <v>17</v>
      </c>
    </row>
    <row r="66" spans="1:12">
      <c r="A66" s="78" t="s">
        <v>41</v>
      </c>
      <c r="B66" s="22" t="s">
        <v>11</v>
      </c>
      <c r="C66" s="23">
        <v>144.99901249675139</v>
      </c>
      <c r="D66" s="23">
        <v>144.99901015557589</v>
      </c>
      <c r="E66" s="23">
        <v>144.99901015557589</v>
      </c>
      <c r="F66" s="23">
        <v>144.999012433644</v>
      </c>
      <c r="G66" s="23">
        <v>144.99901096518769</v>
      </c>
      <c r="H66" s="23">
        <v>144.99901096518769</v>
      </c>
      <c r="I66" s="23">
        <v>144.99901173101861</v>
      </c>
      <c r="J66" s="23">
        <v>144.99901096518769</v>
      </c>
      <c r="K66" s="23">
        <v>144.99901096518769</v>
      </c>
      <c r="L66" s="1"/>
    </row>
    <row r="67" spans="1:12">
      <c r="A67" s="79"/>
      <c r="B67" s="22" t="s">
        <v>12</v>
      </c>
      <c r="C67" s="23">
        <v>35.110083991093887</v>
      </c>
      <c r="D67" s="23">
        <v>92.593356781162811</v>
      </c>
      <c r="E67" s="23">
        <v>92.593356781162811</v>
      </c>
      <c r="F67" s="23">
        <v>13.48745262557278</v>
      </c>
      <c r="G67" s="23">
        <v>0</v>
      </c>
      <c r="H67" s="23">
        <v>0</v>
      </c>
      <c r="I67" s="23">
        <v>0</v>
      </c>
      <c r="J67" s="23">
        <v>0</v>
      </c>
      <c r="K67" s="23">
        <v>0</v>
      </c>
      <c r="L67" s="1"/>
    </row>
    <row r="68" spans="1:12">
      <c r="A68" s="79"/>
      <c r="B68" s="22" t="s">
        <v>13</v>
      </c>
      <c r="C68" s="23">
        <v>109.8889285056576</v>
      </c>
      <c r="D68" s="23">
        <v>52.405653374413127</v>
      </c>
      <c r="E68" s="23">
        <v>52.405653374413127</v>
      </c>
      <c r="F68" s="23">
        <v>131.51155980807121</v>
      </c>
      <c r="G68" s="23">
        <v>144.99901096518769</v>
      </c>
      <c r="H68" s="23">
        <v>144.99901096518769</v>
      </c>
      <c r="I68" s="23">
        <v>144.99901173101861</v>
      </c>
      <c r="J68" s="23">
        <v>144.99901096518769</v>
      </c>
      <c r="K68" s="23">
        <v>144.99901096518769</v>
      </c>
      <c r="L68" s="1"/>
    </row>
    <row r="69" spans="1:12">
      <c r="A69" s="80"/>
      <c r="B69" s="24" t="s">
        <v>14</v>
      </c>
      <c r="C69" s="69">
        <v>0.24214015934681271</v>
      </c>
      <c r="D69" s="25">
        <v>0.63857923362245883</v>
      </c>
      <c r="E69" s="25">
        <v>0.63857923362245883</v>
      </c>
      <c r="F69" s="25">
        <v>9.3017548183268128E-2</v>
      </c>
      <c r="G69" s="69">
        <v>0</v>
      </c>
      <c r="H69" s="69">
        <v>0</v>
      </c>
      <c r="I69" s="69">
        <v>0</v>
      </c>
      <c r="J69" s="25">
        <v>0</v>
      </c>
      <c r="K69" s="69">
        <v>0</v>
      </c>
      <c r="L69" s="67" t="s">
        <v>42</v>
      </c>
    </row>
    <row r="70" spans="1:12">
      <c r="A70" s="78" t="s">
        <v>43</v>
      </c>
      <c r="B70" s="22" t="s">
        <v>11</v>
      </c>
      <c r="C70" s="23">
        <v>2398.9509125905929</v>
      </c>
      <c r="D70" s="23">
        <v>2398.9509172089029</v>
      </c>
      <c r="E70" s="23">
        <v>2398.9509172089029</v>
      </c>
      <c r="F70" s="23">
        <v>2398.9509148696629</v>
      </c>
      <c r="G70" s="23">
        <v>2398.950913760716</v>
      </c>
      <c r="H70" s="23">
        <v>2398.9509153237682</v>
      </c>
      <c r="I70" s="23">
        <v>2398.9509143651248</v>
      </c>
      <c r="J70" s="23">
        <v>2398.9509132017929</v>
      </c>
      <c r="K70" s="23">
        <v>2398.950914533119</v>
      </c>
      <c r="L70" s="1"/>
    </row>
    <row r="71" spans="1:12">
      <c r="A71" s="79"/>
      <c r="B71" s="22" t="s">
        <v>12</v>
      </c>
      <c r="C71" s="23">
        <v>461.07485957933909</v>
      </c>
      <c r="D71" s="23">
        <v>1412.5719486137</v>
      </c>
      <c r="E71" s="23">
        <v>1412.5719486137</v>
      </c>
      <c r="F71" s="23">
        <v>409.4081798441411</v>
      </c>
      <c r="G71" s="23">
        <v>895.7104725736059</v>
      </c>
      <c r="H71" s="23">
        <v>914.43919284995502</v>
      </c>
      <c r="I71" s="23">
        <v>1.893535064169424</v>
      </c>
      <c r="J71" s="23">
        <v>910.31162122080627</v>
      </c>
      <c r="K71" s="23">
        <v>910.48808255341532</v>
      </c>
      <c r="L71" s="1"/>
    </row>
    <row r="72" spans="1:12">
      <c r="A72" s="79"/>
      <c r="B72" s="22" t="s">
        <v>13</v>
      </c>
      <c r="C72" s="23">
        <v>1937.876053011254</v>
      </c>
      <c r="D72" s="23">
        <v>986.37896859520242</v>
      </c>
      <c r="E72" s="23">
        <v>986.37896859520242</v>
      </c>
      <c r="F72" s="23">
        <v>1989.542735025522</v>
      </c>
      <c r="G72" s="23">
        <v>1503.24044118711</v>
      </c>
      <c r="H72" s="23">
        <v>1484.5117224738131</v>
      </c>
      <c r="I72" s="23">
        <v>2397.0573793009562</v>
      </c>
      <c r="J72" s="23">
        <v>1488.6392919809871</v>
      </c>
      <c r="K72" s="23">
        <v>1488.462831979703</v>
      </c>
      <c r="L72" s="1"/>
    </row>
    <row r="73" spans="1:12">
      <c r="A73" s="80"/>
      <c r="B73" s="24" t="s">
        <v>14</v>
      </c>
      <c r="C73" s="69">
        <v>0.19219853860262229</v>
      </c>
      <c r="D73" s="25">
        <v>0.58882903292459998</v>
      </c>
      <c r="E73" s="25">
        <v>0.58882903292459998</v>
      </c>
      <c r="F73" s="69">
        <v>0.1706613408829937</v>
      </c>
      <c r="G73" s="25">
        <v>0.37337590670808901</v>
      </c>
      <c r="H73" s="69">
        <v>0.38118295251845119</v>
      </c>
      <c r="I73" s="69">
        <v>7.8931796929681717E-4</v>
      </c>
      <c r="J73" s="25">
        <v>0.3794623792472045</v>
      </c>
      <c r="K73" s="25">
        <v>0.3795359367453392</v>
      </c>
      <c r="L73" s="67" t="s">
        <v>44</v>
      </c>
    </row>
    <row r="74" spans="1:12">
      <c r="A74" s="78" t="s">
        <v>45</v>
      </c>
      <c r="B74" s="22" t="s">
        <v>11</v>
      </c>
      <c r="C74" s="23">
        <v>10159.16046413778</v>
      </c>
      <c r="D74" s="23">
        <v>10159.16047632705</v>
      </c>
      <c r="E74" s="23">
        <v>10159.16047632705</v>
      </c>
      <c r="F74" s="23">
        <v>10159.16046958683</v>
      </c>
      <c r="G74" s="23">
        <v>10159.16047409233</v>
      </c>
      <c r="H74" s="23">
        <v>10159.160477908379</v>
      </c>
      <c r="I74" s="74">
        <v>10159.160480068769</v>
      </c>
      <c r="J74" s="23">
        <v>10159.16046868056</v>
      </c>
      <c r="K74" s="23">
        <v>10159.16047919915</v>
      </c>
      <c r="L74" s="1"/>
    </row>
    <row r="75" spans="1:12">
      <c r="A75" s="79"/>
      <c r="B75" s="22" t="s">
        <v>12</v>
      </c>
      <c r="C75" s="23">
        <v>6300.9811651468681</v>
      </c>
      <c r="D75" s="23">
        <v>8144.3124300186146</v>
      </c>
      <c r="E75" s="23">
        <v>8144.3124300186146</v>
      </c>
      <c r="F75" s="23">
        <v>6090.6044573993913</v>
      </c>
      <c r="G75" s="23">
        <v>8549.8437080697659</v>
      </c>
      <c r="H75" s="23">
        <v>8929.6481066640063</v>
      </c>
      <c r="I75" s="23">
        <v>6447.3651674849652</v>
      </c>
      <c r="J75" s="23">
        <v>8890.9598463076345</v>
      </c>
      <c r="K75" s="23">
        <v>8890.9865835690962</v>
      </c>
      <c r="L75" s="1"/>
    </row>
    <row r="76" spans="1:12">
      <c r="A76" s="79"/>
      <c r="B76" s="22" t="s">
        <v>13</v>
      </c>
      <c r="C76" s="23">
        <v>3858.179298990915</v>
      </c>
      <c r="D76" s="23">
        <v>2014.84804630843</v>
      </c>
      <c r="E76" s="23">
        <v>2014.84804630843</v>
      </c>
      <c r="F76" s="23">
        <v>4068.556012187436</v>
      </c>
      <c r="G76" s="23">
        <v>1609.3167660225629</v>
      </c>
      <c r="H76" s="23">
        <v>1229.5123712443769</v>
      </c>
      <c r="I76" s="23">
        <v>3711.7953125838039</v>
      </c>
      <c r="J76" s="23">
        <v>1268.200622372925</v>
      </c>
      <c r="K76" s="23">
        <v>1268.1738956300519</v>
      </c>
      <c r="L76" s="1"/>
    </row>
    <row r="77" spans="1:12">
      <c r="A77" s="80"/>
      <c r="B77" s="24" t="s">
        <v>14</v>
      </c>
      <c r="C77" s="25">
        <v>0.62022656177048952</v>
      </c>
      <c r="D77" s="25">
        <v>0.80167179650292508</v>
      </c>
      <c r="E77" s="25">
        <v>0.80167179650292508</v>
      </c>
      <c r="F77" s="25">
        <v>0.59951848143679298</v>
      </c>
      <c r="G77" s="25">
        <v>0.84158959097785613</v>
      </c>
      <c r="H77" s="25">
        <v>0.87897500251935046</v>
      </c>
      <c r="I77" s="25">
        <v>0.63463562566356091</v>
      </c>
      <c r="J77" s="25">
        <v>0.87516678899967848</v>
      </c>
      <c r="K77" s="25">
        <v>0.87516941993123987</v>
      </c>
    </row>
    <row r="78" spans="1:12">
      <c r="A78" s="78" t="s">
        <v>46</v>
      </c>
      <c r="B78" s="22" t="s">
        <v>11</v>
      </c>
      <c r="C78" s="23">
        <v>1831.35378624181</v>
      </c>
      <c r="D78" s="23">
        <v>1831.3537170767329</v>
      </c>
      <c r="E78" s="23">
        <v>1831.3537170767329</v>
      </c>
      <c r="F78" s="23">
        <v>1831.3537165576149</v>
      </c>
      <c r="G78" s="23">
        <v>1831.3537151484809</v>
      </c>
      <c r="H78" s="23">
        <v>1831.353720086109</v>
      </c>
      <c r="I78" s="23">
        <v>1831.353716701507</v>
      </c>
      <c r="J78" s="23">
        <v>1831.3537175451461</v>
      </c>
      <c r="K78" s="23">
        <v>1831.3537202378041</v>
      </c>
      <c r="L78" s="1"/>
    </row>
    <row r="79" spans="1:12">
      <c r="A79" s="79"/>
      <c r="B79" s="22" t="s">
        <v>12</v>
      </c>
      <c r="C79" s="23">
        <v>273.30414284187418</v>
      </c>
      <c r="D79" s="23">
        <v>661.47649992335892</v>
      </c>
      <c r="E79" s="23">
        <v>661.47649992335892</v>
      </c>
      <c r="F79" s="23">
        <v>245.85343220456221</v>
      </c>
      <c r="G79" s="23">
        <v>891.0754742638519</v>
      </c>
      <c r="H79" s="23">
        <v>903.63054729099963</v>
      </c>
      <c r="I79" s="23">
        <v>0.1521316896558092</v>
      </c>
      <c r="J79" s="23">
        <v>897.03103902339717</v>
      </c>
      <c r="K79" s="23">
        <v>898.2931510909566</v>
      </c>
      <c r="L79" s="1"/>
    </row>
    <row r="80" spans="1:12">
      <c r="A80" s="79"/>
      <c r="B80" s="22" t="s">
        <v>13</v>
      </c>
      <c r="C80" s="23">
        <v>1558.049643399936</v>
      </c>
      <c r="D80" s="23">
        <v>1169.877217153374</v>
      </c>
      <c r="E80" s="23">
        <v>1169.877217153374</v>
      </c>
      <c r="F80" s="23">
        <v>1585.5002843530531</v>
      </c>
      <c r="G80" s="23">
        <v>940.27824088462887</v>
      </c>
      <c r="H80" s="23">
        <v>927.72317279510946</v>
      </c>
      <c r="I80" s="23">
        <v>1831.201585011851</v>
      </c>
      <c r="J80" s="23">
        <v>934.32267852174846</v>
      </c>
      <c r="K80" s="23">
        <v>933.0605691468478</v>
      </c>
      <c r="L80" s="1"/>
    </row>
    <row r="81" spans="1:12" ht="17.25" customHeight="1">
      <c r="A81" s="80"/>
      <c r="B81" s="24" t="s">
        <v>14</v>
      </c>
      <c r="C81" s="69">
        <v>0.14923612515238349</v>
      </c>
      <c r="D81" s="25">
        <v>0.36119537900042031</v>
      </c>
      <c r="E81" s="25">
        <v>0.36119537900042031</v>
      </c>
      <c r="F81" s="69">
        <v>0.13424683062684989</v>
      </c>
      <c r="G81" s="25">
        <v>0.48656655832956119</v>
      </c>
      <c r="H81" s="69">
        <v>0.49342218129685589</v>
      </c>
      <c r="I81" s="69">
        <v>8.3070620529723257E-5</v>
      </c>
      <c r="J81" s="25">
        <v>0.48981855904157628</v>
      </c>
      <c r="K81" s="25">
        <v>0.49050772724250769</v>
      </c>
      <c r="L81" s="77" t="s">
        <v>47</v>
      </c>
    </row>
    <row r="82" spans="1:12">
      <c r="A82" s="78" t="s">
        <v>48</v>
      </c>
      <c r="B82" s="22" t="s">
        <v>11</v>
      </c>
      <c r="C82" s="23">
        <v>10703.663832946821</v>
      </c>
      <c r="D82" s="23">
        <v>10703.663834291639</v>
      </c>
      <c r="E82" s="23">
        <v>10703.663834291639</v>
      </c>
      <c r="F82" s="23">
        <v>10703.66382245547</v>
      </c>
      <c r="G82" s="23">
        <v>10703.66381654096</v>
      </c>
      <c r="H82" s="23">
        <v>10703.66382533101</v>
      </c>
      <c r="I82" s="23">
        <v>10703.66385976645</v>
      </c>
      <c r="J82" s="23">
        <v>10703.66382685387</v>
      </c>
      <c r="K82" s="23">
        <v>10703.663841642179</v>
      </c>
      <c r="L82" s="1"/>
    </row>
    <row r="83" spans="1:12">
      <c r="A83" s="79"/>
      <c r="B83" s="22" t="s">
        <v>12</v>
      </c>
      <c r="C83" s="23">
        <v>730.71719944349229</v>
      </c>
      <c r="D83" s="23">
        <v>3181.5151401751591</v>
      </c>
      <c r="E83" s="23">
        <v>3181.5151401751591</v>
      </c>
      <c r="F83" s="23">
        <v>475.49332919815771</v>
      </c>
      <c r="G83" s="23">
        <v>453.92800690198538</v>
      </c>
      <c r="H83" s="23">
        <v>2750.3918310123499</v>
      </c>
      <c r="I83" s="23">
        <v>0.31211926154833508</v>
      </c>
      <c r="J83" s="23">
        <v>2747.408605553524</v>
      </c>
      <c r="K83" s="23">
        <v>2738.1919113042868</v>
      </c>
      <c r="L83" s="1"/>
    </row>
    <row r="84" spans="1:12">
      <c r="A84" s="79"/>
      <c r="B84" s="22" t="s">
        <v>13</v>
      </c>
      <c r="C84" s="23">
        <v>9972.9466335033267</v>
      </c>
      <c r="D84" s="23">
        <v>7522.1486941164812</v>
      </c>
      <c r="E84" s="23">
        <v>7522.1486941164812</v>
      </c>
      <c r="F84" s="23">
        <v>10228.17049325731</v>
      </c>
      <c r="G84" s="23">
        <v>10249.735809638971</v>
      </c>
      <c r="H84" s="23">
        <v>7953.2719943186567</v>
      </c>
      <c r="I84" s="23">
        <v>10703.351740504901</v>
      </c>
      <c r="J84" s="23">
        <v>7956.2552213003501</v>
      </c>
      <c r="K84" s="23">
        <v>7965.4719303378879</v>
      </c>
      <c r="L84" s="1"/>
    </row>
    <row r="85" spans="1:12">
      <c r="A85" s="80"/>
      <c r="B85" s="24" t="s">
        <v>14</v>
      </c>
      <c r="C85" s="69">
        <v>6.8267951128498677E-2</v>
      </c>
      <c r="D85" s="25">
        <v>0.29723608564596787</v>
      </c>
      <c r="E85" s="25">
        <v>0.29723608564596787</v>
      </c>
      <c r="F85" s="25">
        <v>4.4423417727358833E-2</v>
      </c>
      <c r="G85" s="25">
        <v>4.2408656949829253E-2</v>
      </c>
      <c r="H85" s="25">
        <v>0.25695797961286349</v>
      </c>
      <c r="I85" s="25">
        <v>2.9160039556319319E-5</v>
      </c>
      <c r="J85" s="25">
        <v>0.25667926889302067</v>
      </c>
      <c r="K85" s="25">
        <v>0.25581819009033718</v>
      </c>
      <c r="L85" s="67" t="s">
        <v>49</v>
      </c>
    </row>
    <row r="86" spans="1:12">
      <c r="A86" s="78" t="s">
        <v>50</v>
      </c>
      <c r="B86" s="22" t="s">
        <v>11</v>
      </c>
      <c r="C86" s="23">
        <v>408.22476526713211</v>
      </c>
      <c r="D86" s="23">
        <v>408.22476945494333</v>
      </c>
      <c r="E86" s="23">
        <v>408.22476945494333</v>
      </c>
      <c r="F86" s="23">
        <v>408.22472543197853</v>
      </c>
      <c r="G86" s="23">
        <v>408.22474127507172</v>
      </c>
      <c r="H86" s="23">
        <v>408.22476580651897</v>
      </c>
      <c r="I86" s="23">
        <v>408.22474657977313</v>
      </c>
      <c r="J86" s="23">
        <v>408.2247402337</v>
      </c>
      <c r="K86" s="23">
        <v>408.22474002157458</v>
      </c>
      <c r="L86" s="1"/>
    </row>
    <row r="87" spans="1:12">
      <c r="A87" s="79"/>
      <c r="B87" s="22" t="s">
        <v>12</v>
      </c>
      <c r="C87" s="23">
        <v>1.713218904429713</v>
      </c>
      <c r="D87" s="23">
        <v>77.049286514995615</v>
      </c>
      <c r="E87" s="23">
        <v>77.049286514995615</v>
      </c>
      <c r="F87" s="23">
        <v>0</v>
      </c>
      <c r="G87" s="23">
        <v>0</v>
      </c>
      <c r="H87" s="23">
        <v>77.7302106124245</v>
      </c>
      <c r="I87" s="23">
        <v>0</v>
      </c>
      <c r="J87" s="23">
        <v>77.730211225747539</v>
      </c>
      <c r="K87" s="23">
        <v>0</v>
      </c>
      <c r="L87" s="1"/>
    </row>
    <row r="88" spans="1:12">
      <c r="A88" s="79"/>
      <c r="B88" s="22" t="s">
        <v>13</v>
      </c>
      <c r="C88" s="23">
        <v>406.5115463627024</v>
      </c>
      <c r="D88" s="23">
        <v>331.17548293994759</v>
      </c>
      <c r="E88" s="23">
        <v>331.17548293994759</v>
      </c>
      <c r="F88" s="23">
        <v>408.22472543197853</v>
      </c>
      <c r="G88" s="23">
        <v>408.22474127507172</v>
      </c>
      <c r="H88" s="23">
        <v>330.49455519409452</v>
      </c>
      <c r="I88" s="23">
        <v>408.22474657977313</v>
      </c>
      <c r="J88" s="23">
        <v>330.49452900795251</v>
      </c>
      <c r="K88" s="23">
        <v>408.22474002157458</v>
      </c>
      <c r="L88" s="1"/>
    </row>
    <row r="89" spans="1:12">
      <c r="A89" s="80"/>
      <c r="B89" s="24" t="s">
        <v>14</v>
      </c>
      <c r="C89" s="25">
        <v>4.1967539703492152E-3</v>
      </c>
      <c r="D89" s="25">
        <v>0.1887423112954926</v>
      </c>
      <c r="E89" s="25">
        <v>0.1887423112954926</v>
      </c>
      <c r="F89" s="25">
        <v>0</v>
      </c>
      <c r="G89" s="25">
        <v>0</v>
      </c>
      <c r="H89" s="25">
        <v>0.19041032569117891</v>
      </c>
      <c r="I89" s="25">
        <v>0</v>
      </c>
      <c r="J89" s="25">
        <v>0.19041033912165301</v>
      </c>
      <c r="K89" s="25">
        <v>0</v>
      </c>
    </row>
    <row r="90" spans="1:12">
      <c r="A90" s="78" t="s">
        <v>51</v>
      </c>
      <c r="B90" s="22" t="s">
        <v>11</v>
      </c>
      <c r="C90" s="23">
        <v>17.514774428251691</v>
      </c>
      <c r="D90" s="23">
        <v>17.514774076255939</v>
      </c>
      <c r="E90" s="23">
        <v>17.514774076255939</v>
      </c>
      <c r="F90" s="23">
        <v>17.514773485908751</v>
      </c>
      <c r="G90" s="23">
        <v>17.514776132763799</v>
      </c>
      <c r="H90" s="23">
        <v>17.51477564509813</v>
      </c>
      <c r="I90" s="23">
        <v>17.514774076255939</v>
      </c>
      <c r="J90" s="23">
        <v>17.514775552133742</v>
      </c>
      <c r="K90" s="23">
        <v>17.514776593814279</v>
      </c>
      <c r="L90" s="1"/>
    </row>
    <row r="91" spans="1:12">
      <c r="A91" s="79"/>
      <c r="B91" s="22" t="s">
        <v>12</v>
      </c>
      <c r="C91" s="23">
        <v>0</v>
      </c>
      <c r="D91" s="23">
        <v>0</v>
      </c>
      <c r="E91" s="23">
        <v>0</v>
      </c>
      <c r="F91" s="23">
        <v>10.449942923635881</v>
      </c>
      <c r="G91" s="23">
        <v>0</v>
      </c>
      <c r="H91" s="23">
        <v>14.081790703510061</v>
      </c>
      <c r="I91" s="23">
        <v>0</v>
      </c>
      <c r="J91" s="23">
        <v>14.08179072717328</v>
      </c>
      <c r="K91" s="23">
        <v>14.02042637359826</v>
      </c>
      <c r="L91" s="1"/>
    </row>
    <row r="92" spans="1:12">
      <c r="A92" s="79"/>
      <c r="B92" s="22" t="s">
        <v>13</v>
      </c>
      <c r="C92" s="23">
        <v>17.514774428251691</v>
      </c>
      <c r="D92" s="23">
        <v>17.514774076255939</v>
      </c>
      <c r="E92" s="23">
        <v>17.514774076255939</v>
      </c>
      <c r="F92" s="23">
        <v>7.0648305622728707</v>
      </c>
      <c r="G92" s="23">
        <v>17.514776132763799</v>
      </c>
      <c r="H92" s="23">
        <v>3.4329849415880762</v>
      </c>
      <c r="I92" s="23">
        <v>17.514774076255939</v>
      </c>
      <c r="J92" s="23">
        <v>3.4329848249604642</v>
      </c>
      <c r="K92" s="23">
        <v>3.4943502202160222</v>
      </c>
      <c r="L92" s="1"/>
    </row>
    <row r="93" spans="1:12" ht="28.9">
      <c r="A93" s="80"/>
      <c r="B93" s="24" t="s">
        <v>14</v>
      </c>
      <c r="C93" s="70">
        <v>0</v>
      </c>
      <c r="D93" s="70">
        <v>0</v>
      </c>
      <c r="E93" s="70">
        <v>0</v>
      </c>
      <c r="F93" s="25">
        <v>0.59663591607640398</v>
      </c>
      <c r="G93" s="70">
        <v>0</v>
      </c>
      <c r="H93" s="25">
        <v>0.80399492342062251</v>
      </c>
      <c r="I93" s="25">
        <v>0</v>
      </c>
      <c r="J93" s="25">
        <v>0.80399492903908565</v>
      </c>
      <c r="K93" s="25">
        <v>0.80049130507036415</v>
      </c>
      <c r="L93" s="76" t="s">
        <v>52</v>
      </c>
    </row>
    <row r="94" spans="1:12">
      <c r="A94" s="78" t="s">
        <v>53</v>
      </c>
      <c r="B94" s="22" t="s">
        <v>11</v>
      </c>
      <c r="C94" s="23">
        <v>48.288015594655739</v>
      </c>
      <c r="D94" s="23">
        <v>48.288015726318761</v>
      </c>
      <c r="E94" s="23">
        <v>48.288015726318761</v>
      </c>
      <c r="F94" s="23">
        <v>48.288015455906759</v>
      </c>
      <c r="G94" s="23">
        <v>48.288015594655739</v>
      </c>
      <c r="H94" s="23">
        <v>48.288015594655739</v>
      </c>
      <c r="I94" s="23">
        <v>48.288015663724401</v>
      </c>
      <c r="J94" s="23">
        <v>48.288015594655739</v>
      </c>
      <c r="K94" s="23">
        <v>48.288015594655739</v>
      </c>
      <c r="L94" s="1"/>
    </row>
    <row r="95" spans="1:12">
      <c r="A95" s="79"/>
      <c r="B95" s="22" t="s">
        <v>12</v>
      </c>
      <c r="C95" s="23">
        <v>0</v>
      </c>
      <c r="D95" s="23">
        <v>44.178787490379108</v>
      </c>
      <c r="E95" s="23">
        <v>44.178787490379108</v>
      </c>
      <c r="F95" s="23">
        <v>0</v>
      </c>
      <c r="G95" s="23">
        <v>0</v>
      </c>
      <c r="H95" s="23">
        <v>0</v>
      </c>
      <c r="I95" s="23">
        <v>0</v>
      </c>
      <c r="J95" s="23">
        <v>0</v>
      </c>
      <c r="K95" s="23">
        <v>0</v>
      </c>
      <c r="L95" s="1"/>
    </row>
    <row r="96" spans="1:12">
      <c r="A96" s="79"/>
      <c r="B96" s="22" t="s">
        <v>13</v>
      </c>
      <c r="C96" s="23">
        <v>48.288015594655739</v>
      </c>
      <c r="D96" s="23">
        <v>4.1092282359396446</v>
      </c>
      <c r="E96" s="23">
        <v>4.1092282359396446</v>
      </c>
      <c r="F96" s="23">
        <v>48.288015455906759</v>
      </c>
      <c r="G96" s="23">
        <v>48.288015594655739</v>
      </c>
      <c r="H96" s="23">
        <v>48.288015594655739</v>
      </c>
      <c r="I96" s="23">
        <v>48.288015663724401</v>
      </c>
      <c r="J96" s="23">
        <v>48.288015594655739</v>
      </c>
      <c r="K96" s="23">
        <v>48.288015594655739</v>
      </c>
      <c r="L96" s="1"/>
    </row>
    <row r="97" spans="1:12">
      <c r="A97" s="80"/>
      <c r="B97" s="24" t="s">
        <v>14</v>
      </c>
      <c r="C97" s="25">
        <v>0</v>
      </c>
      <c r="D97" s="25">
        <v>0.91490169612208849</v>
      </c>
      <c r="E97" s="25">
        <v>0.91490169612208849</v>
      </c>
      <c r="F97" s="69">
        <v>0</v>
      </c>
      <c r="G97" s="69">
        <v>0</v>
      </c>
      <c r="H97" s="69">
        <v>0</v>
      </c>
      <c r="I97" s="69">
        <v>0</v>
      </c>
      <c r="J97" s="25">
        <v>0</v>
      </c>
      <c r="K97" s="69">
        <v>0</v>
      </c>
      <c r="L97" s="67" t="s">
        <v>54</v>
      </c>
    </row>
    <row r="98" spans="1:12">
      <c r="A98" s="78" t="s">
        <v>55</v>
      </c>
      <c r="B98" s="22" t="s">
        <v>11</v>
      </c>
      <c r="C98" s="23">
        <v>26.48383898789994</v>
      </c>
      <c r="D98" s="23">
        <v>26.483838766649569</v>
      </c>
      <c r="E98" s="23">
        <v>26.483838766649569</v>
      </c>
      <c r="F98" s="23">
        <v>26.48383782552899</v>
      </c>
      <c r="G98" s="23">
        <v>26.483838943233749</v>
      </c>
      <c r="H98" s="23">
        <v>26.48383795302</v>
      </c>
      <c r="I98" s="74">
        <v>26.48383860446113</v>
      </c>
      <c r="J98" s="23">
        <v>26.483838006536342</v>
      </c>
      <c r="K98" s="23">
        <v>26.483838092575009</v>
      </c>
      <c r="L98" s="1"/>
    </row>
    <row r="99" spans="1:12">
      <c r="A99" s="79"/>
      <c r="B99" s="22" t="s">
        <v>12</v>
      </c>
      <c r="C99" s="23">
        <v>19.117020820497689</v>
      </c>
      <c r="D99" s="23">
        <v>26.483838766649569</v>
      </c>
      <c r="E99" s="23">
        <v>26.483838766649569</v>
      </c>
      <c r="F99" s="23">
        <v>20.16036229165292</v>
      </c>
      <c r="G99" s="23">
        <v>0.67886663661597746</v>
      </c>
      <c r="H99" s="23">
        <v>0.6788675746504288</v>
      </c>
      <c r="I99" s="23">
        <v>19.453106941039611</v>
      </c>
      <c r="J99" s="23">
        <v>0.6788674805955891</v>
      </c>
      <c r="K99" s="23">
        <v>0.67886547644299122</v>
      </c>
      <c r="L99" s="1"/>
    </row>
    <row r="100" spans="1:12">
      <c r="A100" s="79"/>
      <c r="B100" s="22" t="s">
        <v>13</v>
      </c>
      <c r="C100" s="23">
        <v>7.3668181674022462</v>
      </c>
      <c r="D100" s="23">
        <v>0</v>
      </c>
      <c r="E100" s="23">
        <v>0</v>
      </c>
      <c r="F100" s="23">
        <v>6.323475533876068</v>
      </c>
      <c r="G100" s="23">
        <v>25.804972306617771</v>
      </c>
      <c r="H100" s="23">
        <v>25.804970378369571</v>
      </c>
      <c r="I100" s="23">
        <v>7.0307316634215189</v>
      </c>
      <c r="J100" s="23">
        <v>25.80497052594075</v>
      </c>
      <c r="K100" s="23">
        <v>25.804972616132019</v>
      </c>
      <c r="L100" s="1"/>
    </row>
    <row r="101" spans="1:12">
      <c r="A101" s="80"/>
      <c r="B101" s="24" t="s">
        <v>14</v>
      </c>
      <c r="C101" s="25">
        <v>0.72183722417403184</v>
      </c>
      <c r="D101" s="25">
        <v>1</v>
      </c>
      <c r="E101" s="25">
        <v>1</v>
      </c>
      <c r="F101" s="25">
        <v>0.76123265912085525</v>
      </c>
      <c r="G101" s="25">
        <v>2.56332413918949E-2</v>
      </c>
      <c r="H101" s="25">
        <v>2.5633277769433579E-2</v>
      </c>
      <c r="I101" s="25">
        <v>0.73452746905664901</v>
      </c>
      <c r="J101" s="25">
        <v>2.5633274166230791E-2</v>
      </c>
      <c r="K101" s="69">
        <v>2.5633198408402801E-2</v>
      </c>
      <c r="L101" s="75" t="s">
        <v>15</v>
      </c>
    </row>
    <row r="102" spans="1:12">
      <c r="A102" s="78" t="s">
        <v>56</v>
      </c>
      <c r="B102" s="22" t="s">
        <v>11</v>
      </c>
      <c r="C102" s="23">
        <v>411.11200719272921</v>
      </c>
      <c r="D102" s="23">
        <v>411.1120095435424</v>
      </c>
      <c r="E102" s="23">
        <v>411.1120095435424</v>
      </c>
      <c r="F102" s="23">
        <v>411.11200941812899</v>
      </c>
      <c r="G102" s="23">
        <v>411.11200770793829</v>
      </c>
      <c r="H102" s="23">
        <v>411.11200571941657</v>
      </c>
      <c r="I102" s="23">
        <v>411.1120071975875</v>
      </c>
      <c r="J102" s="23">
        <v>411.11200645166349</v>
      </c>
      <c r="K102" s="23">
        <v>411.11200731823328</v>
      </c>
      <c r="L102" s="1"/>
    </row>
    <row r="103" spans="1:12">
      <c r="A103" s="79"/>
      <c r="B103" s="22" t="s">
        <v>12</v>
      </c>
      <c r="C103" s="23">
        <v>93.249164549808015</v>
      </c>
      <c r="D103" s="23">
        <v>195.96305828867119</v>
      </c>
      <c r="E103" s="23">
        <v>195.96305828867119</v>
      </c>
      <c r="F103" s="23">
        <v>101.44603466691829</v>
      </c>
      <c r="G103" s="23">
        <v>216.1758887041162</v>
      </c>
      <c r="H103" s="23">
        <v>275.12056647283703</v>
      </c>
      <c r="I103" s="23">
        <v>0.37138853573267749</v>
      </c>
      <c r="J103" s="23">
        <v>274.16628817659478</v>
      </c>
      <c r="K103" s="23">
        <v>274.97967468862009</v>
      </c>
      <c r="L103" s="1"/>
    </row>
    <row r="104" spans="1:12">
      <c r="A104" s="79"/>
      <c r="B104" s="22" t="s">
        <v>13</v>
      </c>
      <c r="C104" s="23">
        <v>317.86284264292112</v>
      </c>
      <c r="D104" s="23">
        <v>215.14895125487121</v>
      </c>
      <c r="E104" s="23">
        <v>215.14895125487121</v>
      </c>
      <c r="F104" s="23">
        <v>309.66597475121068</v>
      </c>
      <c r="G104" s="23">
        <v>194.93611900382211</v>
      </c>
      <c r="H104" s="23">
        <v>135.99143924657969</v>
      </c>
      <c r="I104" s="23">
        <v>410.7406186618548</v>
      </c>
      <c r="J104" s="23">
        <v>136.94571827506871</v>
      </c>
      <c r="K104" s="23">
        <v>136.13233262961319</v>
      </c>
      <c r="L104" s="1"/>
    </row>
    <row r="105" spans="1:12">
      <c r="A105" s="80"/>
      <c r="B105" s="24" t="s">
        <v>14</v>
      </c>
      <c r="C105" s="70">
        <v>0.22682179775423791</v>
      </c>
      <c r="D105" s="25">
        <v>0.47666585684579971</v>
      </c>
      <c r="E105" s="25">
        <v>0.47666585684579971</v>
      </c>
      <c r="F105" s="25">
        <v>0.24676008567713911</v>
      </c>
      <c r="G105" s="25">
        <v>0.52583209600068792</v>
      </c>
      <c r="H105" s="69">
        <v>0.66921073246546436</v>
      </c>
      <c r="I105" s="25">
        <v>9.0337555028934436E-4</v>
      </c>
      <c r="J105" s="25">
        <v>0.66688951885142755</v>
      </c>
      <c r="K105" s="25">
        <v>0.66886802086460106</v>
      </c>
      <c r="L105" s="67" t="s">
        <v>57</v>
      </c>
    </row>
    <row r="106" spans="1:12">
      <c r="A106" s="78" t="s">
        <v>58</v>
      </c>
      <c r="B106" s="22" t="s">
        <v>11</v>
      </c>
      <c r="C106" s="23">
        <v>3833.5762306197612</v>
      </c>
      <c r="D106" s="23">
        <v>3833.576227675167</v>
      </c>
      <c r="E106" s="23">
        <v>3833.576227675167</v>
      </c>
      <c r="F106" s="23">
        <v>3833.576230856112</v>
      </c>
      <c r="G106" s="23">
        <v>3833.576234027757</v>
      </c>
      <c r="H106" s="23">
        <v>3833.57623179761</v>
      </c>
      <c r="I106" s="23">
        <v>3833.5762279010942</v>
      </c>
      <c r="J106" s="23">
        <v>3833.576228154187</v>
      </c>
      <c r="K106" s="23">
        <v>3833.5762301348818</v>
      </c>
      <c r="L106" s="1"/>
    </row>
    <row r="107" spans="1:12">
      <c r="A107" s="79"/>
      <c r="B107" s="22" t="s">
        <v>12</v>
      </c>
      <c r="C107" s="23">
        <v>1182.9008750132821</v>
      </c>
      <c r="D107" s="23">
        <v>2464.032539604575</v>
      </c>
      <c r="E107" s="23">
        <v>2464.032539604575</v>
      </c>
      <c r="F107" s="23">
        <v>1031.127403186013</v>
      </c>
      <c r="G107" s="23">
        <v>678.75022332737944</v>
      </c>
      <c r="H107" s="23">
        <v>2467.1832896623482</v>
      </c>
      <c r="I107" s="23">
        <v>2.7254682996614741</v>
      </c>
      <c r="J107" s="23">
        <v>2461.5777567398</v>
      </c>
      <c r="K107" s="23">
        <v>2457.3417882516728</v>
      </c>
      <c r="L107" s="1"/>
    </row>
    <row r="108" spans="1:12">
      <c r="A108" s="79"/>
      <c r="B108" s="22" t="s">
        <v>13</v>
      </c>
      <c r="C108" s="23">
        <v>2650.6753556064791</v>
      </c>
      <c r="D108" s="23">
        <v>1369.543688070592</v>
      </c>
      <c r="E108" s="23">
        <v>1369.543688070592</v>
      </c>
      <c r="F108" s="23">
        <v>2802.4488276700999</v>
      </c>
      <c r="G108" s="23">
        <v>3154.826010700378</v>
      </c>
      <c r="H108" s="23">
        <v>1366.392942135262</v>
      </c>
      <c r="I108" s="23">
        <v>3830.8507596014329</v>
      </c>
      <c r="J108" s="23">
        <v>1371.9984714143859</v>
      </c>
      <c r="K108" s="23">
        <v>1376.234441883209</v>
      </c>
      <c r="L108" s="1"/>
    </row>
    <row r="109" spans="1:12">
      <c r="A109" s="80"/>
      <c r="B109" s="24" t="s">
        <v>14</v>
      </c>
      <c r="C109" s="25">
        <v>0.30856328499878211</v>
      </c>
      <c r="D109" s="25">
        <v>0.64275037021994019</v>
      </c>
      <c r="E109" s="25">
        <v>0.64275037021994019</v>
      </c>
      <c r="F109" s="25">
        <v>0.26897271401219569</v>
      </c>
      <c r="G109" s="69">
        <v>0.17705405654976339</v>
      </c>
      <c r="H109" s="25">
        <v>0.64357225224798931</v>
      </c>
      <c r="I109" s="25">
        <v>7.109466820628957E-4</v>
      </c>
      <c r="J109" s="25">
        <v>0.64211003257525301</v>
      </c>
      <c r="K109" s="25">
        <v>0.64100506700116233</v>
      </c>
      <c r="L109" s="67" t="s">
        <v>59</v>
      </c>
    </row>
    <row r="110" spans="1:12">
      <c r="A110" s="78" t="s">
        <v>60</v>
      </c>
      <c r="B110" s="22" t="s">
        <v>11</v>
      </c>
      <c r="C110" s="23">
        <v>163.0256114915714</v>
      </c>
      <c r="D110" s="23">
        <v>163.0256098224902</v>
      </c>
      <c r="E110" s="23">
        <v>163.0256098224902</v>
      </c>
      <c r="F110" s="23">
        <v>163.02560803053751</v>
      </c>
      <c r="G110" s="23">
        <v>163.02560834815361</v>
      </c>
      <c r="H110" s="23">
        <v>163.02560950655479</v>
      </c>
      <c r="I110" s="23">
        <v>163.02561251422031</v>
      </c>
      <c r="J110" s="23">
        <v>163.0256097974281</v>
      </c>
      <c r="K110" s="23">
        <v>163.02561070311049</v>
      </c>
      <c r="L110" s="1"/>
    </row>
    <row r="111" spans="1:12">
      <c r="A111" s="79"/>
      <c r="B111" s="22" t="s">
        <v>12</v>
      </c>
      <c r="C111" s="23">
        <v>33.08936875894328</v>
      </c>
      <c r="D111" s="23">
        <v>28.38365182040398</v>
      </c>
      <c r="E111" s="23">
        <v>28.38365182040398</v>
      </c>
      <c r="F111" s="23">
        <v>57.698979046422608</v>
      </c>
      <c r="G111" s="23">
        <v>13.97706678469406</v>
      </c>
      <c r="H111" s="23">
        <v>13.97706834578603</v>
      </c>
      <c r="I111" s="23">
        <v>0.2996235797474579</v>
      </c>
      <c r="J111" s="23">
        <v>13.614361864131871</v>
      </c>
      <c r="K111" s="23">
        <v>13.66490369054806</v>
      </c>
      <c r="L111" s="1"/>
    </row>
    <row r="112" spans="1:12">
      <c r="A112" s="79"/>
      <c r="B112" s="22" t="s">
        <v>13</v>
      </c>
      <c r="C112" s="23">
        <v>129.9362427326281</v>
      </c>
      <c r="D112" s="23">
        <v>134.6419580020862</v>
      </c>
      <c r="E112" s="23">
        <v>134.6419580020862</v>
      </c>
      <c r="F112" s="23">
        <v>105.3266289841149</v>
      </c>
      <c r="G112" s="23">
        <v>149.04854156345959</v>
      </c>
      <c r="H112" s="23">
        <v>149.04854116076879</v>
      </c>
      <c r="I112" s="23">
        <v>162.72598893447289</v>
      </c>
      <c r="J112" s="23">
        <v>149.41124793329629</v>
      </c>
      <c r="K112" s="23">
        <v>149.36070701256239</v>
      </c>
      <c r="L112" s="1"/>
    </row>
    <row r="113" spans="1:23">
      <c r="A113" s="80"/>
      <c r="B113" s="24" t="s">
        <v>14</v>
      </c>
      <c r="C113" s="69">
        <v>0.20297037046019009</v>
      </c>
      <c r="D113" s="69">
        <v>0.17410547858897391</v>
      </c>
      <c r="E113" s="69">
        <v>0.17410547858897391</v>
      </c>
      <c r="F113" s="69">
        <v>0.35392586320312691</v>
      </c>
      <c r="G113" s="69">
        <v>8.5735406396061184E-2</v>
      </c>
      <c r="H113" s="70">
        <v>8.5735415362603207E-2</v>
      </c>
      <c r="I113" s="25">
        <v>1.8378926791109129E-3</v>
      </c>
      <c r="J113" s="69">
        <v>8.3510571627664884E-2</v>
      </c>
      <c r="K113" s="69">
        <v>8.382059500720726E-2</v>
      </c>
      <c r="L113" s="67" t="s">
        <v>61</v>
      </c>
    </row>
    <row r="114" spans="1:23">
      <c r="A114" s="78" t="s">
        <v>62</v>
      </c>
      <c r="B114" s="22" t="s">
        <v>11</v>
      </c>
      <c r="C114" s="23">
        <v>3514.504182252319</v>
      </c>
      <c r="D114" s="23">
        <v>3514.5040546480668</v>
      </c>
      <c r="E114" s="23">
        <v>3514.5040546480668</v>
      </c>
      <c r="F114" s="23">
        <v>3514.5040766582329</v>
      </c>
      <c r="G114" s="23">
        <v>3514.504076810867</v>
      </c>
      <c r="H114" s="23">
        <v>3514.5040540815421</v>
      </c>
      <c r="I114" s="23">
        <v>3514.5040410543838</v>
      </c>
      <c r="J114" s="23">
        <v>3514.5040574240952</v>
      </c>
      <c r="K114" s="23">
        <v>3514.5040692040452</v>
      </c>
      <c r="L114" s="1"/>
    </row>
    <row r="115" spans="1:23">
      <c r="A115" s="79"/>
      <c r="B115" s="22" t="s">
        <v>12</v>
      </c>
      <c r="C115" s="23">
        <v>234.55384413401629</v>
      </c>
      <c r="D115" s="23">
        <v>1019.185802749231</v>
      </c>
      <c r="E115" s="23">
        <v>1019.185802749231</v>
      </c>
      <c r="F115" s="23">
        <v>139.63072106834909</v>
      </c>
      <c r="G115" s="23">
        <v>68.970710830594612</v>
      </c>
      <c r="H115" s="23">
        <v>703.67522310369338</v>
      </c>
      <c r="I115" s="23">
        <v>0.24531476915068379</v>
      </c>
      <c r="J115" s="23">
        <v>700.85774018502195</v>
      </c>
      <c r="K115" s="23">
        <v>699.96399323566732</v>
      </c>
      <c r="L115" s="1"/>
    </row>
    <row r="116" spans="1:23">
      <c r="A116" s="79"/>
      <c r="B116" s="22" t="s">
        <v>13</v>
      </c>
      <c r="C116" s="23">
        <v>3279.9503381183022</v>
      </c>
      <c r="D116" s="23">
        <v>2495.318251898836</v>
      </c>
      <c r="E116" s="23">
        <v>2495.318251898836</v>
      </c>
      <c r="F116" s="23">
        <v>3374.8733555898839</v>
      </c>
      <c r="G116" s="23">
        <v>3445.5333659802732</v>
      </c>
      <c r="H116" s="23">
        <v>2810.8288309778491</v>
      </c>
      <c r="I116" s="23">
        <v>3514.258726285233</v>
      </c>
      <c r="J116" s="23">
        <v>2813.6463172390731</v>
      </c>
      <c r="K116" s="23">
        <v>2814.540075968378</v>
      </c>
      <c r="L116" s="1"/>
    </row>
    <row r="117" spans="1:23" ht="15.75" customHeight="1">
      <c r="A117" s="80"/>
      <c r="B117" s="24" t="s">
        <v>14</v>
      </c>
      <c r="C117" s="69">
        <v>6.6738814914056865E-2</v>
      </c>
      <c r="D117" s="25">
        <v>0.28999420313694579</v>
      </c>
      <c r="E117" s="25">
        <v>0.28999420313694579</v>
      </c>
      <c r="F117" s="25">
        <v>3.9729850363729557E-2</v>
      </c>
      <c r="G117" s="25">
        <v>1.9624592637599109E-2</v>
      </c>
      <c r="H117" s="25">
        <v>0.20022034752996959</v>
      </c>
      <c r="I117" s="25">
        <v>6.9800679209658015E-5</v>
      </c>
      <c r="J117" s="25">
        <v>0.1994186743658807</v>
      </c>
      <c r="K117" s="70">
        <v>0.19916437126054981</v>
      </c>
      <c r="L117" s="81" t="s">
        <v>63</v>
      </c>
      <c r="M117" s="82"/>
      <c r="N117" s="82"/>
      <c r="O117" s="82"/>
      <c r="P117" s="82"/>
      <c r="Q117" s="82"/>
      <c r="R117" s="82"/>
      <c r="S117" s="82"/>
      <c r="T117" s="82"/>
      <c r="U117" s="82"/>
      <c r="V117" s="82"/>
      <c r="W117" s="82"/>
    </row>
    <row r="118" spans="1:23">
      <c r="A118" s="78" t="s">
        <v>64</v>
      </c>
      <c r="B118" s="22" t="s">
        <v>11</v>
      </c>
      <c r="C118" s="23">
        <v>251.32101172125959</v>
      </c>
      <c r="D118" s="23">
        <v>251.32101328335901</v>
      </c>
      <c r="E118" s="23">
        <v>251.32101328335901</v>
      </c>
      <c r="F118" s="23">
        <v>251.32101020768351</v>
      </c>
      <c r="G118" s="23">
        <v>251.32101119645759</v>
      </c>
      <c r="H118" s="23">
        <v>251.32101213003631</v>
      </c>
      <c r="I118" s="23">
        <v>251.32101099071869</v>
      </c>
      <c r="J118" s="23">
        <v>251.3210121127546</v>
      </c>
      <c r="K118" s="23">
        <v>251.32101186238</v>
      </c>
      <c r="L118" s="1"/>
    </row>
    <row r="119" spans="1:23">
      <c r="A119" s="79"/>
      <c r="B119" s="22" t="s">
        <v>12</v>
      </c>
      <c r="C119" s="23">
        <v>0</v>
      </c>
      <c r="D119" s="23">
        <v>195.71408699675999</v>
      </c>
      <c r="E119" s="23">
        <v>195.71408699675999</v>
      </c>
      <c r="F119" s="23">
        <v>61.850585986143493</v>
      </c>
      <c r="G119" s="23">
        <v>31.660089735938939</v>
      </c>
      <c r="H119" s="23">
        <v>49.554136720274478</v>
      </c>
      <c r="I119" s="23">
        <v>30.555971590356179</v>
      </c>
      <c r="J119" s="23">
        <v>2.145996394760229E-2</v>
      </c>
      <c r="K119" s="23">
        <v>0.28168905641425462</v>
      </c>
      <c r="L119" s="1"/>
    </row>
    <row r="120" spans="1:23">
      <c r="A120" s="79"/>
      <c r="B120" s="22" t="s">
        <v>13</v>
      </c>
      <c r="C120" s="23">
        <v>251.32101172125959</v>
      </c>
      <c r="D120" s="23">
        <v>55.606926286598977</v>
      </c>
      <c r="E120" s="23">
        <v>55.606926286598977</v>
      </c>
      <c r="F120" s="23">
        <v>189.47042422153999</v>
      </c>
      <c r="G120" s="23">
        <v>219.66092146051861</v>
      </c>
      <c r="H120" s="23">
        <v>201.76687540976189</v>
      </c>
      <c r="I120" s="23">
        <v>220.7650394003625</v>
      </c>
      <c r="J120" s="23">
        <v>251.29955214880701</v>
      </c>
      <c r="K120" s="23">
        <v>251.03932280596581</v>
      </c>
      <c r="L120" s="1"/>
    </row>
    <row r="121" spans="1:23">
      <c r="A121" s="80"/>
      <c r="B121" s="24" t="s">
        <v>14</v>
      </c>
      <c r="C121" s="69">
        <v>0</v>
      </c>
      <c r="D121" s="25">
        <v>0.77874143685747688</v>
      </c>
      <c r="E121" s="25">
        <v>0.77874143685747688</v>
      </c>
      <c r="F121" s="69">
        <v>0.24610193129110919</v>
      </c>
      <c r="G121" s="69">
        <v>0.12597470297137331</v>
      </c>
      <c r="H121" s="70">
        <v>0.1971746663770183</v>
      </c>
      <c r="I121" s="69">
        <v>0.1215814446627569</v>
      </c>
      <c r="J121" s="25">
        <v>8.5388657984451893E-5</v>
      </c>
      <c r="K121" s="69">
        <v>1.1208336872704601E-3</v>
      </c>
      <c r="L121" s="67" t="s">
        <v>65</v>
      </c>
    </row>
    <row r="122" spans="1:23">
      <c r="A122" s="78" t="s">
        <v>66</v>
      </c>
      <c r="B122" s="22" t="s">
        <v>11</v>
      </c>
      <c r="C122" s="23">
        <v>16.830074585388552</v>
      </c>
      <c r="D122" s="23">
        <v>16.830074305532161</v>
      </c>
      <c r="E122" s="23">
        <v>16.830074305532161</v>
      </c>
      <c r="F122" s="23">
        <v>16.83007444348182</v>
      </c>
      <c r="G122" s="23">
        <v>16.83007492029008</v>
      </c>
      <c r="H122" s="23">
        <v>16.83007492029008</v>
      </c>
      <c r="I122" s="23">
        <v>16.83007461749003</v>
      </c>
      <c r="J122" s="23">
        <v>16.83007492029008</v>
      </c>
      <c r="K122" s="23">
        <v>16.83007491581612</v>
      </c>
      <c r="L122" s="1"/>
    </row>
    <row r="123" spans="1:23">
      <c r="A123" s="79"/>
      <c r="B123" s="22" t="s">
        <v>12</v>
      </c>
      <c r="C123" s="23">
        <v>0</v>
      </c>
      <c r="D123" s="23">
        <v>1.5303422974672201</v>
      </c>
      <c r="E123" s="23">
        <v>1.5303422974672201</v>
      </c>
      <c r="F123" s="23">
        <v>0</v>
      </c>
      <c r="G123" s="23">
        <v>0</v>
      </c>
      <c r="H123" s="23">
        <v>6.3853338190940523E-2</v>
      </c>
      <c r="I123" s="23">
        <v>0</v>
      </c>
      <c r="J123" s="23">
        <v>0</v>
      </c>
      <c r="K123" s="23">
        <v>1.6045418191984349E-3</v>
      </c>
      <c r="L123" s="1"/>
    </row>
    <row r="124" spans="1:23">
      <c r="A124" s="79"/>
      <c r="B124" s="22" t="s">
        <v>13</v>
      </c>
      <c r="C124" s="23">
        <v>16.830074585388552</v>
      </c>
      <c r="D124" s="23">
        <v>15.299732008064939</v>
      </c>
      <c r="E124" s="23">
        <v>15.299732008064939</v>
      </c>
      <c r="F124" s="23">
        <v>16.83007444348182</v>
      </c>
      <c r="G124" s="23">
        <v>16.83007492029008</v>
      </c>
      <c r="H124" s="23">
        <v>16.766221582099138</v>
      </c>
      <c r="I124" s="23">
        <v>16.83007461749003</v>
      </c>
      <c r="J124" s="23">
        <v>16.83007492029008</v>
      </c>
      <c r="K124" s="23">
        <v>16.828470373996922</v>
      </c>
      <c r="L124" s="1"/>
    </row>
    <row r="125" spans="1:23">
      <c r="A125" s="80"/>
      <c r="B125" s="24" t="s">
        <v>14</v>
      </c>
      <c r="C125" s="69">
        <v>0</v>
      </c>
      <c r="D125" s="69">
        <v>9.0929027982020613E-2</v>
      </c>
      <c r="E125" s="69">
        <v>9.0929027982020613E-2</v>
      </c>
      <c r="F125" s="25">
        <v>0</v>
      </c>
      <c r="G125" s="69">
        <v>0</v>
      </c>
      <c r="H125" s="25">
        <v>3.7940020168276212E-3</v>
      </c>
      <c r="I125" s="69">
        <v>0</v>
      </c>
      <c r="J125" s="25">
        <v>0</v>
      </c>
      <c r="K125" s="25">
        <v>9.5337770462956291E-5</v>
      </c>
      <c r="L125" s="75" t="s">
        <v>67</v>
      </c>
    </row>
    <row r="126" spans="1:23">
      <c r="A126" s="78" t="s">
        <v>68</v>
      </c>
      <c r="B126" s="22" t="s">
        <v>11</v>
      </c>
      <c r="C126" s="23">
        <v>139.33364808050371</v>
      </c>
      <c r="D126" s="23">
        <v>139.333644869501</v>
      </c>
      <c r="E126" s="23">
        <v>139.333644869501</v>
      </c>
      <c r="F126" s="23">
        <v>139.33364457561129</v>
      </c>
      <c r="G126" s="23">
        <v>139.33364660234841</v>
      </c>
      <c r="H126" s="23">
        <v>139.3336458395774</v>
      </c>
      <c r="I126" s="23">
        <v>139.33364688702181</v>
      </c>
      <c r="J126" s="23">
        <v>139.33364563584661</v>
      </c>
      <c r="K126" s="23">
        <v>139.33364516632039</v>
      </c>
      <c r="L126" s="1"/>
    </row>
    <row r="127" spans="1:23">
      <c r="A127" s="79"/>
      <c r="B127" s="22" t="s">
        <v>12</v>
      </c>
      <c r="C127" s="23">
        <v>96.584373542213569</v>
      </c>
      <c r="D127" s="23">
        <v>88.602482612519111</v>
      </c>
      <c r="E127" s="23">
        <v>88.602482612519111</v>
      </c>
      <c r="F127" s="23">
        <v>1.2182903638820679</v>
      </c>
      <c r="G127" s="23">
        <v>1.768782040099383</v>
      </c>
      <c r="H127" s="23">
        <v>1.7687775456431001</v>
      </c>
      <c r="I127" s="23">
        <v>0.26612444777414279</v>
      </c>
      <c r="J127" s="23">
        <v>1.7589683143960531</v>
      </c>
      <c r="K127" s="23">
        <v>1.7589651484010249</v>
      </c>
      <c r="L127" s="1"/>
    </row>
    <row r="128" spans="1:23">
      <c r="A128" s="79"/>
      <c r="B128" s="22" t="s">
        <v>13</v>
      </c>
      <c r="C128" s="23">
        <v>42.749274538290138</v>
      </c>
      <c r="D128" s="23">
        <v>50.731162256981897</v>
      </c>
      <c r="E128" s="23">
        <v>50.731162256981897</v>
      </c>
      <c r="F128" s="23">
        <v>138.1153542117292</v>
      </c>
      <c r="G128" s="23">
        <v>137.564864562249</v>
      </c>
      <c r="H128" s="23">
        <v>137.5648682939343</v>
      </c>
      <c r="I128" s="23">
        <v>139.0675224392476</v>
      </c>
      <c r="J128" s="23">
        <v>137.57467732145051</v>
      </c>
      <c r="K128" s="23">
        <v>137.57468001791941</v>
      </c>
      <c r="L128" s="1"/>
    </row>
    <row r="129" spans="1:12">
      <c r="A129" s="80"/>
      <c r="B129" s="24" t="s">
        <v>14</v>
      </c>
      <c r="C129" s="25">
        <v>0.69318771791871403</v>
      </c>
      <c r="D129" s="25">
        <v>0.63590156344150495</v>
      </c>
      <c r="E129" s="25">
        <v>0.63590156344150495</v>
      </c>
      <c r="F129" s="25">
        <v>8.7436912139404084E-3</v>
      </c>
      <c r="G129" s="25">
        <v>1.269457940153826E-2</v>
      </c>
      <c r="H129" s="25">
        <v>1.2694547214242799E-2</v>
      </c>
      <c r="I129" s="25">
        <v>1.909979776743582E-3</v>
      </c>
      <c r="J129" s="25">
        <v>1.2624146209402861E-2</v>
      </c>
      <c r="K129" s="69">
        <v>1.262412352954217E-2</v>
      </c>
      <c r="L129" s="75" t="s">
        <v>15</v>
      </c>
    </row>
    <row r="130" spans="1:12">
      <c r="A130" s="78" t="s">
        <v>69</v>
      </c>
      <c r="B130" s="22" t="s">
        <v>11</v>
      </c>
      <c r="C130" s="23">
        <v>138.6839813505689</v>
      </c>
      <c r="D130" s="23">
        <v>138.6839799513557</v>
      </c>
      <c r="E130" s="23">
        <v>138.6839799513557</v>
      </c>
      <c r="F130" s="23">
        <v>138.68398031420909</v>
      </c>
      <c r="G130" s="23">
        <v>138.68398004047251</v>
      </c>
      <c r="H130" s="23">
        <v>138.68398107173061</v>
      </c>
      <c r="I130" s="74">
        <v>138.6839799062125</v>
      </c>
      <c r="J130" s="23">
        <v>138.68398097813071</v>
      </c>
      <c r="K130" s="23">
        <v>138.68397975380731</v>
      </c>
      <c r="L130" s="1"/>
    </row>
    <row r="131" spans="1:12">
      <c r="A131" s="79"/>
      <c r="B131" s="22" t="s">
        <v>12</v>
      </c>
      <c r="C131" s="23">
        <v>125.128570705276</v>
      </c>
      <c r="D131" s="23">
        <v>126.5657131703958</v>
      </c>
      <c r="E131" s="23">
        <v>126.5657131703958</v>
      </c>
      <c r="F131" s="23">
        <v>124.1086378078606</v>
      </c>
      <c r="G131" s="23">
        <v>1.9198630954627229</v>
      </c>
      <c r="H131" s="23">
        <v>1.9198647689468751</v>
      </c>
      <c r="I131" s="23">
        <v>125.01308019876861</v>
      </c>
      <c r="J131" s="23">
        <v>1.919864820226288</v>
      </c>
      <c r="K131" s="23">
        <v>1.919857880771364</v>
      </c>
      <c r="L131" s="1"/>
    </row>
    <row r="132" spans="1:12">
      <c r="A132" s="79"/>
      <c r="B132" s="22" t="s">
        <v>13</v>
      </c>
      <c r="C132" s="23">
        <v>13.5554106452929</v>
      </c>
      <c r="D132" s="23">
        <v>12.11826678095988</v>
      </c>
      <c r="E132" s="23">
        <v>12.11826678095988</v>
      </c>
      <c r="F132" s="23">
        <v>14.5753425063485</v>
      </c>
      <c r="G132" s="23">
        <v>136.76411694500979</v>
      </c>
      <c r="H132" s="23">
        <v>136.76411630278369</v>
      </c>
      <c r="I132" s="23">
        <v>13.67089970744386</v>
      </c>
      <c r="J132" s="23">
        <v>136.76411615790451</v>
      </c>
      <c r="K132" s="23">
        <v>136.76412187303589</v>
      </c>
      <c r="L132" s="1"/>
    </row>
    <row r="133" spans="1:12">
      <c r="A133" s="80"/>
      <c r="B133" s="24" t="s">
        <v>14</v>
      </c>
      <c r="C133" s="25">
        <v>0.90225683951899827</v>
      </c>
      <c r="D133" s="25">
        <v>0.91261956294295532</v>
      </c>
      <c r="E133" s="25">
        <v>0.91261956294295532</v>
      </c>
      <c r="F133" s="25">
        <v>0.8949024791953194</v>
      </c>
      <c r="G133" s="25">
        <v>1.3843438116662389E-2</v>
      </c>
      <c r="H133" s="25">
        <v>1.3843450080610799E-2</v>
      </c>
      <c r="I133" s="25">
        <v>0.90142408866049961</v>
      </c>
      <c r="J133" s="25">
        <v>1.3843450459711229E-2</v>
      </c>
      <c r="K133" s="69">
        <v>1.384340054402468E-2</v>
      </c>
      <c r="L133" s="75" t="s">
        <v>15</v>
      </c>
    </row>
    <row r="134" spans="1:12">
      <c r="A134" s="78" t="s">
        <v>70</v>
      </c>
      <c r="B134" s="22" t="s">
        <v>11</v>
      </c>
      <c r="C134" s="23">
        <v>121.78773997138251</v>
      </c>
      <c r="D134" s="23">
        <v>121.787739554493</v>
      </c>
      <c r="E134" s="23">
        <v>121.787739554493</v>
      </c>
      <c r="F134" s="23">
        <v>121.7877403308631</v>
      </c>
      <c r="G134" s="23">
        <v>121.7877394329866</v>
      </c>
      <c r="H134" s="23">
        <v>121.7877399263933</v>
      </c>
      <c r="I134" s="23">
        <v>121.7877403541578</v>
      </c>
      <c r="J134" s="23">
        <v>121.78773943625561</v>
      </c>
      <c r="K134" s="23">
        <v>121.78773930554379</v>
      </c>
      <c r="L134" s="1"/>
    </row>
    <row r="135" spans="1:12">
      <c r="A135" s="79"/>
      <c r="B135" s="22" t="s">
        <v>12</v>
      </c>
      <c r="C135" s="23">
        <v>0</v>
      </c>
      <c r="D135" s="23">
        <v>46.844225102996141</v>
      </c>
      <c r="E135" s="23">
        <v>46.844225102996141</v>
      </c>
      <c r="F135" s="23">
        <v>0</v>
      </c>
      <c r="G135" s="23">
        <v>0</v>
      </c>
      <c r="H135" s="23">
        <v>22.822216731484261</v>
      </c>
      <c r="I135" s="23">
        <v>0</v>
      </c>
      <c r="J135" s="23">
        <v>22.822216241346581</v>
      </c>
      <c r="K135" s="23">
        <v>22.82221696549049</v>
      </c>
      <c r="L135" s="1"/>
    </row>
    <row r="136" spans="1:12">
      <c r="A136" s="79"/>
      <c r="B136" s="22" t="s">
        <v>13</v>
      </c>
      <c r="C136" s="23">
        <v>121.78773997138251</v>
      </c>
      <c r="D136" s="23">
        <v>74.943514451496881</v>
      </c>
      <c r="E136" s="23">
        <v>74.943514451496881</v>
      </c>
      <c r="F136" s="23">
        <v>121.7877403308631</v>
      </c>
      <c r="G136" s="23">
        <v>121.7877394329866</v>
      </c>
      <c r="H136" s="23">
        <v>98.965523194909039</v>
      </c>
      <c r="I136" s="23">
        <v>121.7877403541578</v>
      </c>
      <c r="J136" s="23">
        <v>98.965523194909039</v>
      </c>
      <c r="K136" s="23">
        <v>98.965522340053326</v>
      </c>
      <c r="L136" s="1"/>
    </row>
    <row r="137" spans="1:12">
      <c r="A137" s="80"/>
      <c r="B137" s="24" t="s">
        <v>14</v>
      </c>
      <c r="C137" s="25">
        <v>0</v>
      </c>
      <c r="D137" s="25">
        <v>0.38463826715525862</v>
      </c>
      <c r="E137" s="25">
        <v>0.38463826715525862</v>
      </c>
      <c r="F137" s="25">
        <v>0</v>
      </c>
      <c r="G137" s="25">
        <v>0</v>
      </c>
      <c r="H137" s="25">
        <v>0.1873933841393039</v>
      </c>
      <c r="I137" s="25">
        <v>0</v>
      </c>
      <c r="J137" s="25">
        <v>0.18739338086894911</v>
      </c>
      <c r="K137" s="69">
        <v>0.1873933870160247</v>
      </c>
      <c r="L137" s="75" t="s">
        <v>15</v>
      </c>
    </row>
    <row r="138" spans="1:12">
      <c r="A138" s="78" t="s">
        <v>71</v>
      </c>
      <c r="B138" s="22" t="s">
        <v>11</v>
      </c>
      <c r="C138" s="23">
        <v>468.72579257783548</v>
      </c>
      <c r="D138" s="23">
        <v>468.72580208732421</v>
      </c>
      <c r="E138" s="23">
        <v>468.72580208732421</v>
      </c>
      <c r="F138" s="23">
        <v>468.72580242753179</v>
      </c>
      <c r="G138" s="23">
        <v>468.72582650266622</v>
      </c>
      <c r="H138" s="23">
        <v>468.72580919576671</v>
      </c>
      <c r="I138" s="23">
        <v>468.72578443495729</v>
      </c>
      <c r="J138" s="23">
        <v>468.72580969185651</v>
      </c>
      <c r="K138" s="23">
        <v>468.72580911222502</v>
      </c>
      <c r="L138" s="1"/>
    </row>
    <row r="139" spans="1:12">
      <c r="A139" s="79"/>
      <c r="B139" s="22" t="s">
        <v>12</v>
      </c>
      <c r="C139" s="23">
        <v>17.335658350552919</v>
      </c>
      <c r="D139" s="23">
        <v>63.875067156633293</v>
      </c>
      <c r="E139" s="23">
        <v>63.875067156633293</v>
      </c>
      <c r="F139" s="23">
        <v>2.052675476147777</v>
      </c>
      <c r="G139" s="23">
        <v>49.021672127106612</v>
      </c>
      <c r="H139" s="23">
        <v>138.62454996276611</v>
      </c>
      <c r="I139" s="23">
        <v>4.2118901456172267E-2</v>
      </c>
      <c r="J139" s="23">
        <v>89.329667414182524</v>
      </c>
      <c r="K139" s="23">
        <v>136.61191558983899</v>
      </c>
      <c r="L139" s="1"/>
    </row>
    <row r="140" spans="1:12">
      <c r="A140" s="79"/>
      <c r="B140" s="22" t="s">
        <v>13</v>
      </c>
      <c r="C140" s="23">
        <v>451.3901342272826</v>
      </c>
      <c r="D140" s="23">
        <v>404.85073493069092</v>
      </c>
      <c r="E140" s="23">
        <v>404.85073493069092</v>
      </c>
      <c r="F140" s="23">
        <v>466.67312695138412</v>
      </c>
      <c r="G140" s="23">
        <v>419.7041543755596</v>
      </c>
      <c r="H140" s="23">
        <v>330.10125923300058</v>
      </c>
      <c r="I140" s="23">
        <v>468.6836655335012</v>
      </c>
      <c r="J140" s="23">
        <v>379.39614227767402</v>
      </c>
      <c r="K140" s="23">
        <v>332.11389352238592</v>
      </c>
      <c r="L140" s="1"/>
    </row>
    <row r="141" spans="1:12">
      <c r="A141" s="80"/>
      <c r="B141" s="24" t="s">
        <v>14</v>
      </c>
      <c r="C141" s="69">
        <v>3.6984647794209437E-2</v>
      </c>
      <c r="D141" s="69">
        <v>0.13627384469168449</v>
      </c>
      <c r="E141" s="69">
        <v>0.13627384469168449</v>
      </c>
      <c r="F141" s="25">
        <v>4.3792670800646494E-3</v>
      </c>
      <c r="G141" s="25">
        <v>0.1045849606642654</v>
      </c>
      <c r="H141" s="25">
        <v>0.29574763591664849</v>
      </c>
      <c r="I141" s="25">
        <v>8.9858298508041425E-5</v>
      </c>
      <c r="J141" s="25">
        <v>0.19057979220924159</v>
      </c>
      <c r="K141" s="25">
        <v>0.29145379438052371</v>
      </c>
      <c r="L141" s="67" t="s">
        <v>72</v>
      </c>
    </row>
    <row r="142" spans="1:12">
      <c r="A142" s="78" t="s">
        <v>73</v>
      </c>
      <c r="B142" s="22" t="s">
        <v>11</v>
      </c>
      <c r="C142" s="23">
        <v>1168.657743441654</v>
      </c>
      <c r="D142" s="23">
        <v>1168.657738126971</v>
      </c>
      <c r="E142" s="23">
        <v>1168.657738126971</v>
      </c>
      <c r="F142" s="23">
        <v>1168.6577384598861</v>
      </c>
      <c r="G142" s="23">
        <v>1168.657745722368</v>
      </c>
      <c r="H142" s="23">
        <v>1168.6577412032229</v>
      </c>
      <c r="I142" s="23">
        <v>1168.657737152497</v>
      </c>
      <c r="J142" s="23">
        <v>1168.6577393225309</v>
      </c>
      <c r="K142" s="23">
        <v>1168.6577435226729</v>
      </c>
      <c r="L142" s="1"/>
    </row>
    <row r="143" spans="1:12">
      <c r="A143" s="79"/>
      <c r="B143" s="22" t="s">
        <v>12</v>
      </c>
      <c r="C143" s="23">
        <v>231.88645281517469</v>
      </c>
      <c r="D143" s="23">
        <v>562.9280479815327</v>
      </c>
      <c r="E143" s="23">
        <v>562.9280479815327</v>
      </c>
      <c r="F143" s="23">
        <v>195.3249223935685</v>
      </c>
      <c r="G143" s="23">
        <v>488.90940909817118</v>
      </c>
      <c r="H143" s="23">
        <v>896.82214090144339</v>
      </c>
      <c r="I143" s="23">
        <v>0.42023819446217919</v>
      </c>
      <c r="J143" s="23">
        <v>894.95785448349955</v>
      </c>
      <c r="K143" s="23">
        <v>891.35629894917111</v>
      </c>
      <c r="L143" s="1"/>
    </row>
    <row r="144" spans="1:12">
      <c r="A144" s="79"/>
      <c r="B144" s="22" t="s">
        <v>13</v>
      </c>
      <c r="C144" s="23">
        <v>936.77129062647873</v>
      </c>
      <c r="D144" s="23">
        <v>605.72969014543867</v>
      </c>
      <c r="E144" s="23">
        <v>605.72969014543867</v>
      </c>
      <c r="F144" s="23">
        <v>973.33281606631772</v>
      </c>
      <c r="G144" s="23">
        <v>679.74833662419712</v>
      </c>
      <c r="H144" s="23">
        <v>271.83560030178012</v>
      </c>
      <c r="I144" s="23">
        <v>1168.2374989580351</v>
      </c>
      <c r="J144" s="23">
        <v>273.6998848390316</v>
      </c>
      <c r="K144" s="23">
        <v>277.30144457350201</v>
      </c>
      <c r="L144" s="1"/>
    </row>
    <row r="145" spans="1:12">
      <c r="A145" s="80"/>
      <c r="B145" s="24" t="s">
        <v>14</v>
      </c>
      <c r="C145" s="25">
        <v>0.19842118371823539</v>
      </c>
      <c r="D145" s="25">
        <v>0.48168769145682261</v>
      </c>
      <c r="E145" s="25">
        <v>0.48168769145682261</v>
      </c>
      <c r="F145" s="25">
        <v>0.1671361220360181</v>
      </c>
      <c r="G145" s="25">
        <v>0.41835123318843659</v>
      </c>
      <c r="H145" s="25">
        <v>0.76739502874305676</v>
      </c>
      <c r="I145" s="25">
        <v>3.5959047812074917E-4</v>
      </c>
      <c r="J145" s="25">
        <v>0.7657997926769432</v>
      </c>
      <c r="K145" s="25">
        <v>0.76271800181836369</v>
      </c>
    </row>
    <row r="146" spans="1:12">
      <c r="A146" s="78" t="s">
        <v>74</v>
      </c>
      <c r="B146" s="22" t="s">
        <v>11</v>
      </c>
      <c r="C146" s="23">
        <v>3266.6718371288362</v>
      </c>
      <c r="D146" s="23">
        <v>3266.6718355909079</v>
      </c>
      <c r="E146" s="23">
        <v>3266.6718355909079</v>
      </c>
      <c r="F146" s="23">
        <v>3266.671864434652</v>
      </c>
      <c r="G146" s="23">
        <v>3266.6718477887161</v>
      </c>
      <c r="H146" s="23">
        <v>3266.671825279253</v>
      </c>
      <c r="I146" s="23">
        <v>3266.671845195217</v>
      </c>
      <c r="J146" s="23">
        <v>3266.671850618312</v>
      </c>
      <c r="K146" s="23">
        <v>3266.67184494705</v>
      </c>
      <c r="L146" s="1"/>
    </row>
    <row r="147" spans="1:12">
      <c r="A147" s="79"/>
      <c r="B147" s="22" t="s">
        <v>12</v>
      </c>
      <c r="C147" s="23">
        <v>71.180773793555275</v>
      </c>
      <c r="D147" s="23">
        <v>477.7245872118034</v>
      </c>
      <c r="E147" s="23">
        <v>477.7245872118034</v>
      </c>
      <c r="F147" s="23">
        <v>0.53078154617436579</v>
      </c>
      <c r="G147" s="23">
        <v>6.0046558240229473</v>
      </c>
      <c r="H147" s="23">
        <v>501.50411089392742</v>
      </c>
      <c r="I147" s="23">
        <v>0</v>
      </c>
      <c r="J147" s="23">
        <v>500.50113257433412</v>
      </c>
      <c r="K147" s="23">
        <v>4.1158622934411779</v>
      </c>
      <c r="L147" s="1"/>
    </row>
    <row r="148" spans="1:12">
      <c r="A148" s="79"/>
      <c r="B148" s="22" t="s">
        <v>13</v>
      </c>
      <c r="C148" s="23">
        <v>3195.4910633352811</v>
      </c>
      <c r="D148" s="23">
        <v>2788.9472483791051</v>
      </c>
      <c r="E148" s="23">
        <v>2788.9472483791051</v>
      </c>
      <c r="F148" s="23">
        <v>3266.1410828884782</v>
      </c>
      <c r="G148" s="23">
        <v>3260.6671919646928</v>
      </c>
      <c r="H148" s="23">
        <v>2765.1677143853249</v>
      </c>
      <c r="I148" s="23">
        <v>3266.671845195217</v>
      </c>
      <c r="J148" s="23">
        <v>2766.170718043978</v>
      </c>
      <c r="K148" s="23">
        <v>3262.5559826536091</v>
      </c>
      <c r="L148" s="1"/>
    </row>
    <row r="149" spans="1:12">
      <c r="A149" s="80"/>
      <c r="B149" s="24" t="s">
        <v>14</v>
      </c>
      <c r="C149" s="25">
        <v>2.1789998304855111E-2</v>
      </c>
      <c r="D149" s="70">
        <v>0.14624198917286951</v>
      </c>
      <c r="E149" s="70">
        <v>0.14624198917286951</v>
      </c>
      <c r="F149" s="25">
        <v>1.6248388825126941E-4</v>
      </c>
      <c r="G149" s="25">
        <v>1.838157030706232E-3</v>
      </c>
      <c r="H149" s="70">
        <v>0.1535214241641969</v>
      </c>
      <c r="I149" s="25">
        <v>0</v>
      </c>
      <c r="J149" s="69">
        <v>0.15321438928112721</v>
      </c>
      <c r="K149" s="69">
        <v>1.2599558476642429E-3</v>
      </c>
      <c r="L149" s="67" t="s">
        <v>75</v>
      </c>
    </row>
    <row r="150" spans="1:12">
      <c r="A150" s="78" t="s">
        <v>76</v>
      </c>
      <c r="B150" s="22" t="s">
        <v>11</v>
      </c>
      <c r="C150" s="23">
        <v>967.94615869761526</v>
      </c>
      <c r="D150" s="23">
        <v>967.94616918955376</v>
      </c>
      <c r="E150" s="23">
        <v>967.94616918955376</v>
      </c>
      <c r="F150" s="23">
        <v>967.94616768377171</v>
      </c>
      <c r="G150" s="23">
        <v>967.94615615323301</v>
      </c>
      <c r="H150" s="23">
        <v>967.94616659151768</v>
      </c>
      <c r="I150" s="23">
        <v>967.94616620132865</v>
      </c>
      <c r="J150" s="23">
        <v>967.94616599176948</v>
      </c>
      <c r="K150" s="23">
        <v>967.94616175282658</v>
      </c>
      <c r="L150" s="1"/>
    </row>
    <row r="151" spans="1:12">
      <c r="A151" s="79"/>
      <c r="B151" s="22" t="s">
        <v>12</v>
      </c>
      <c r="C151" s="23">
        <v>132.28789359857419</v>
      </c>
      <c r="D151" s="23">
        <v>417.31054440168572</v>
      </c>
      <c r="E151" s="23">
        <v>417.31054440168572</v>
      </c>
      <c r="F151" s="23">
        <v>0.35133843806001569</v>
      </c>
      <c r="G151" s="23">
        <v>195.12020837492699</v>
      </c>
      <c r="H151" s="23">
        <v>450.177633245018</v>
      </c>
      <c r="I151" s="23">
        <v>0.61952804055592792</v>
      </c>
      <c r="J151" s="23">
        <v>449.93980439015962</v>
      </c>
      <c r="K151" s="23">
        <v>3.6826921664371892</v>
      </c>
      <c r="L151" s="1"/>
    </row>
    <row r="152" spans="1:12">
      <c r="A152" s="79"/>
      <c r="B152" s="22" t="s">
        <v>13</v>
      </c>
      <c r="C152" s="23">
        <v>835.65826509904105</v>
      </c>
      <c r="D152" s="23">
        <v>550.63562478786798</v>
      </c>
      <c r="E152" s="23">
        <v>550.63562478786798</v>
      </c>
      <c r="F152" s="23">
        <v>967.59482924571171</v>
      </c>
      <c r="G152" s="23">
        <v>772.82594777830593</v>
      </c>
      <c r="H152" s="23">
        <v>517.76853334649968</v>
      </c>
      <c r="I152" s="23">
        <v>967.32663816077275</v>
      </c>
      <c r="J152" s="23">
        <v>518.00636160160991</v>
      </c>
      <c r="K152" s="23">
        <v>964.26346958638942</v>
      </c>
      <c r="L152" s="1"/>
    </row>
    <row r="153" spans="1:12">
      <c r="A153" s="80"/>
      <c r="B153" s="24" t="s">
        <v>14</v>
      </c>
      <c r="C153" s="70">
        <v>0.13666864877749951</v>
      </c>
      <c r="D153" s="25">
        <v>0.43112990958070868</v>
      </c>
      <c r="E153" s="25">
        <v>0.43112990958070868</v>
      </c>
      <c r="F153" s="25">
        <v>3.6297311750378063E-4</v>
      </c>
      <c r="G153" s="69">
        <v>0.2015816759378071</v>
      </c>
      <c r="H153" s="25">
        <v>0.46508540328255382</v>
      </c>
      <c r="I153" s="25">
        <v>6.4004390139509959E-4</v>
      </c>
      <c r="J153" s="25">
        <v>0.46483969894043198</v>
      </c>
      <c r="K153" s="69">
        <v>3.8046456631103381E-3</v>
      </c>
      <c r="L153" s="67" t="s">
        <v>77</v>
      </c>
    </row>
    <row r="154" spans="1:12">
      <c r="A154" s="78" t="s">
        <v>78</v>
      </c>
      <c r="B154" s="22" t="s">
        <v>11</v>
      </c>
      <c r="C154" s="23">
        <v>147.73584420032211</v>
      </c>
      <c r="D154" s="23">
        <v>147.7358474501988</v>
      </c>
      <c r="E154" s="23">
        <v>147.7358474501988</v>
      </c>
      <c r="F154" s="23">
        <v>147.73584388015439</v>
      </c>
      <c r="G154" s="23">
        <v>147.7358309249253</v>
      </c>
      <c r="H154" s="23">
        <v>147.7358445292418</v>
      </c>
      <c r="I154" s="23">
        <v>147.73584330002379</v>
      </c>
      <c r="J154" s="23">
        <v>147.73583521158031</v>
      </c>
      <c r="K154" s="23">
        <v>147.73583184665949</v>
      </c>
      <c r="L154" s="1"/>
    </row>
    <row r="155" spans="1:12">
      <c r="A155" s="79"/>
      <c r="B155" s="22" t="s">
        <v>12</v>
      </c>
      <c r="C155" s="23">
        <v>1.332739418798887</v>
      </c>
      <c r="D155" s="23">
        <v>17.59026291150246</v>
      </c>
      <c r="E155" s="23">
        <v>17.59026291150246</v>
      </c>
      <c r="F155" s="23">
        <v>0</v>
      </c>
      <c r="G155" s="23">
        <v>5.269556954999465</v>
      </c>
      <c r="H155" s="23">
        <v>17.612463111147921</v>
      </c>
      <c r="I155" s="23">
        <v>0</v>
      </c>
      <c r="J155" s="23">
        <v>17.142814674304532</v>
      </c>
      <c r="K155" s="23">
        <v>17.477173493776299</v>
      </c>
      <c r="L155" s="1"/>
    </row>
    <row r="156" spans="1:12">
      <c r="A156" s="79"/>
      <c r="B156" s="22" t="s">
        <v>13</v>
      </c>
      <c r="C156" s="23">
        <v>146.40310478152321</v>
      </c>
      <c r="D156" s="23">
        <v>130.1455845386964</v>
      </c>
      <c r="E156" s="23">
        <v>130.1455845386964</v>
      </c>
      <c r="F156" s="23">
        <v>147.73584388015439</v>
      </c>
      <c r="G156" s="23">
        <v>142.46627396992591</v>
      </c>
      <c r="H156" s="23">
        <v>130.12338141809391</v>
      </c>
      <c r="I156" s="23">
        <v>147.73584330002379</v>
      </c>
      <c r="J156" s="23">
        <v>130.59302053727569</v>
      </c>
      <c r="K156" s="23">
        <v>130.2586583528832</v>
      </c>
      <c r="L156" s="1"/>
    </row>
    <row r="157" spans="1:12">
      <c r="A157" s="80"/>
      <c r="B157" s="24" t="s">
        <v>14</v>
      </c>
      <c r="C157" s="25">
        <v>9.021097256477326E-3</v>
      </c>
      <c r="D157" s="25">
        <v>0.119065637860385</v>
      </c>
      <c r="E157" s="25">
        <v>0.119065637860385</v>
      </c>
      <c r="F157" s="25">
        <v>0</v>
      </c>
      <c r="G157" s="25">
        <v>3.5668780701394551E-2</v>
      </c>
      <c r="H157" s="25">
        <v>0.119215909769696</v>
      </c>
      <c r="I157" s="25">
        <v>0</v>
      </c>
      <c r="J157" s="25">
        <v>0.1160369428971204</v>
      </c>
      <c r="K157" s="25">
        <v>0.1183001664208078</v>
      </c>
    </row>
    <row r="158" spans="1:12">
      <c r="A158" s="78" t="s">
        <v>79</v>
      </c>
      <c r="B158" s="22" t="s">
        <v>11</v>
      </c>
      <c r="C158" s="23">
        <v>91.73629796296035</v>
      </c>
      <c r="D158" s="23">
        <v>91.736297130981541</v>
      </c>
      <c r="E158" s="23">
        <v>91.736297130981541</v>
      </c>
      <c r="F158" s="23">
        <v>91.736308830843186</v>
      </c>
      <c r="G158" s="23">
        <v>91.736302945499745</v>
      </c>
      <c r="H158" s="23">
        <v>91.736304482296163</v>
      </c>
      <c r="I158" s="23">
        <v>91.736306616087958</v>
      </c>
      <c r="J158" s="23">
        <v>91.736301164061658</v>
      </c>
      <c r="K158" s="23">
        <v>91.73629932618833</v>
      </c>
      <c r="L158" s="1"/>
    </row>
    <row r="159" spans="1:12">
      <c r="A159" s="79"/>
      <c r="B159" s="22" t="s">
        <v>12</v>
      </c>
      <c r="C159" s="23">
        <v>0</v>
      </c>
      <c r="D159" s="23">
        <v>58.204605157759921</v>
      </c>
      <c r="E159" s="23">
        <v>58.204605157759921</v>
      </c>
      <c r="F159" s="23">
        <v>0</v>
      </c>
      <c r="G159" s="23">
        <v>0</v>
      </c>
      <c r="H159" s="23">
        <v>58.080471312983917</v>
      </c>
      <c r="I159" s="23">
        <v>0</v>
      </c>
      <c r="J159" s="23">
        <v>58.080468109858053</v>
      </c>
      <c r="K159" s="23">
        <v>0.88867062468991953</v>
      </c>
      <c r="L159" s="1"/>
    </row>
    <row r="160" spans="1:12">
      <c r="A160" s="79"/>
      <c r="B160" s="22" t="s">
        <v>13</v>
      </c>
      <c r="C160" s="23">
        <v>91.73629796296035</v>
      </c>
      <c r="D160" s="23">
        <v>33.531691973221619</v>
      </c>
      <c r="E160" s="23">
        <v>33.531691973221619</v>
      </c>
      <c r="F160" s="23">
        <v>91.736308830843186</v>
      </c>
      <c r="G160" s="23">
        <v>91.736302945499745</v>
      </c>
      <c r="H160" s="23">
        <v>33.655833169312238</v>
      </c>
      <c r="I160" s="23">
        <v>91.736306616087958</v>
      </c>
      <c r="J160" s="23">
        <v>33.655833054203597</v>
      </c>
      <c r="K160" s="23">
        <v>90.847628701498408</v>
      </c>
      <c r="L160" s="1"/>
    </row>
    <row r="161" spans="1:12">
      <c r="A161" s="80"/>
      <c r="B161" s="24" t="s">
        <v>14</v>
      </c>
      <c r="C161" s="25">
        <v>0</v>
      </c>
      <c r="D161" s="25">
        <v>0.63447737676456573</v>
      </c>
      <c r="E161" s="25">
        <v>0.63447737676456573</v>
      </c>
      <c r="F161" s="25">
        <v>0</v>
      </c>
      <c r="G161" s="25">
        <v>0</v>
      </c>
      <c r="H161" s="25">
        <v>0.63312416649825531</v>
      </c>
      <c r="I161" s="25">
        <v>0</v>
      </c>
      <c r="J161" s="25">
        <v>0.63312415448260395</v>
      </c>
      <c r="K161" s="25">
        <v>9.6872299320692919E-3</v>
      </c>
    </row>
    <row r="162" spans="1:12">
      <c r="A162" s="78" t="s">
        <v>80</v>
      </c>
      <c r="B162" s="22" t="s">
        <v>11</v>
      </c>
      <c r="C162" s="23">
        <v>86.858967614566922</v>
      </c>
      <c r="D162" s="23">
        <v>86.858967602090019</v>
      </c>
      <c r="E162" s="23">
        <v>86.858967602090019</v>
      </c>
      <c r="F162" s="23">
        <v>86.858967031386911</v>
      </c>
      <c r="G162" s="23">
        <v>86.858967209714393</v>
      </c>
      <c r="H162" s="23">
        <v>86.85896743723643</v>
      </c>
      <c r="I162" s="74">
        <v>86.858966401669619</v>
      </c>
      <c r="J162" s="23">
        <v>86.858967594033288</v>
      </c>
      <c r="K162" s="23">
        <v>86.858967625170138</v>
      </c>
      <c r="L162" s="1"/>
    </row>
    <row r="163" spans="1:12">
      <c r="A163" s="79"/>
      <c r="B163" s="22" t="s">
        <v>12</v>
      </c>
      <c r="C163" s="23">
        <v>11.580017243378791</v>
      </c>
      <c r="D163" s="23">
        <v>18.07724030668583</v>
      </c>
      <c r="E163" s="23">
        <v>18.07724030668583</v>
      </c>
      <c r="F163" s="23">
        <v>0</v>
      </c>
      <c r="G163" s="23">
        <v>20.563822768805519</v>
      </c>
      <c r="H163" s="23">
        <v>20.563822848583229</v>
      </c>
      <c r="I163" s="23">
        <v>0.55819727865140978</v>
      </c>
      <c r="J163" s="23">
        <v>0</v>
      </c>
      <c r="K163" s="23">
        <v>16.09109458733953</v>
      </c>
      <c r="L163" s="1"/>
    </row>
    <row r="164" spans="1:12">
      <c r="A164" s="79"/>
      <c r="B164" s="22" t="s">
        <v>13</v>
      </c>
      <c r="C164" s="23">
        <v>75.278950371188131</v>
      </c>
      <c r="D164" s="23">
        <v>68.781727295404195</v>
      </c>
      <c r="E164" s="23">
        <v>68.781727295404195</v>
      </c>
      <c r="F164" s="23">
        <v>86.858967031386911</v>
      </c>
      <c r="G164" s="23">
        <v>66.295144440908871</v>
      </c>
      <c r="H164" s="23">
        <v>66.295144588653201</v>
      </c>
      <c r="I164" s="23">
        <v>86.300769123018213</v>
      </c>
      <c r="J164" s="23">
        <v>86.858967594033288</v>
      </c>
      <c r="K164" s="23">
        <v>70.767873037830611</v>
      </c>
      <c r="L164" s="1"/>
    </row>
    <row r="165" spans="1:12">
      <c r="A165" s="80"/>
      <c r="B165" s="24" t="s">
        <v>14</v>
      </c>
      <c r="C165" s="69">
        <v>0.133319766069114</v>
      </c>
      <c r="D165" s="69">
        <v>0.20812174961023661</v>
      </c>
      <c r="E165" s="69">
        <v>0.20812174961023661</v>
      </c>
      <c r="F165" s="25">
        <v>0</v>
      </c>
      <c r="G165" s="69">
        <v>0.23674956575474501</v>
      </c>
      <c r="H165" s="25">
        <v>0.23674956605306741</v>
      </c>
      <c r="I165" s="25">
        <v>6.42647848317799E-3</v>
      </c>
      <c r="J165" s="25">
        <v>0</v>
      </c>
      <c r="K165" s="69">
        <v>0.1852554206812449</v>
      </c>
      <c r="L165" s="75" t="s">
        <v>81</v>
      </c>
    </row>
    <row r="166" spans="1:12">
      <c r="A166" s="78" t="s">
        <v>82</v>
      </c>
      <c r="B166" s="22" t="s">
        <v>11</v>
      </c>
      <c r="C166" s="23">
        <v>200.18760190251891</v>
      </c>
      <c r="D166" s="23">
        <v>200.18760283947449</v>
      </c>
      <c r="E166" s="23">
        <v>200.18760283947449</v>
      </c>
      <c r="F166" s="23">
        <v>200.1876028153944</v>
      </c>
      <c r="G166" s="23">
        <v>200.1876018334905</v>
      </c>
      <c r="H166" s="23">
        <v>200.1876017967391</v>
      </c>
      <c r="I166" s="23">
        <v>200.18760071288551</v>
      </c>
      <c r="J166" s="23">
        <v>200.1876017967391</v>
      </c>
      <c r="K166" s="23">
        <v>200.1876017854155</v>
      </c>
      <c r="L166" s="1"/>
    </row>
    <row r="167" spans="1:12">
      <c r="A167" s="79"/>
      <c r="B167" s="22" t="s">
        <v>12</v>
      </c>
      <c r="C167" s="23">
        <v>1.8594645751315659</v>
      </c>
      <c r="D167" s="23">
        <v>163.88557063476929</v>
      </c>
      <c r="E167" s="23">
        <v>163.88557063476929</v>
      </c>
      <c r="F167" s="23">
        <v>0</v>
      </c>
      <c r="G167" s="23">
        <v>0</v>
      </c>
      <c r="H167" s="23">
        <v>0.29892989101074202</v>
      </c>
      <c r="I167" s="23">
        <v>0</v>
      </c>
      <c r="J167" s="23">
        <v>0</v>
      </c>
      <c r="K167" s="23">
        <v>0.25649941881394822</v>
      </c>
      <c r="L167" s="1"/>
    </row>
    <row r="168" spans="1:12">
      <c r="A168" s="79"/>
      <c r="B168" s="22" t="s">
        <v>13</v>
      </c>
      <c r="C168" s="23">
        <v>198.3281373273874</v>
      </c>
      <c r="D168" s="23">
        <v>36.302032204705213</v>
      </c>
      <c r="E168" s="23">
        <v>36.302032204705213</v>
      </c>
      <c r="F168" s="23">
        <v>200.1876028153944</v>
      </c>
      <c r="G168" s="23">
        <v>200.1876018334905</v>
      </c>
      <c r="H168" s="23">
        <v>199.88867190572839</v>
      </c>
      <c r="I168" s="23">
        <v>200.18760071288551</v>
      </c>
      <c r="J168" s="23">
        <v>200.1876017967391</v>
      </c>
      <c r="K168" s="23">
        <v>199.93110236660149</v>
      </c>
      <c r="L168" s="1"/>
    </row>
    <row r="169" spans="1:12">
      <c r="A169" s="80"/>
      <c r="B169" s="24" t="s">
        <v>14</v>
      </c>
      <c r="C169" s="25">
        <v>9.2886100710524028E-3</v>
      </c>
      <c r="D169" s="25">
        <v>0.81865993852868646</v>
      </c>
      <c r="E169" s="25">
        <v>0.81865993852868646</v>
      </c>
      <c r="F169" s="25">
        <v>0</v>
      </c>
      <c r="G169" s="25">
        <v>0</v>
      </c>
      <c r="H169" s="25">
        <v>1.493248774288535E-3</v>
      </c>
      <c r="I169" s="25">
        <v>0</v>
      </c>
      <c r="J169" s="25">
        <v>0</v>
      </c>
      <c r="K169" s="69">
        <v>1.28129522770793E-3</v>
      </c>
      <c r="L169" s="75" t="s">
        <v>17</v>
      </c>
    </row>
    <row r="170" spans="1:12">
      <c r="A170" s="78" t="s">
        <v>83</v>
      </c>
      <c r="B170" s="22" t="s">
        <v>11</v>
      </c>
      <c r="C170" s="23">
        <v>2.3626131823248468</v>
      </c>
      <c r="D170" s="23">
        <v>2.3626131823248468</v>
      </c>
      <c r="E170" s="23">
        <v>2.3626131823248468</v>
      </c>
      <c r="F170" s="23">
        <v>2.3626131823248468</v>
      </c>
      <c r="G170" s="23">
        <v>2.3626129868396299</v>
      </c>
      <c r="H170" s="23">
        <v>2.3626129868396299</v>
      </c>
      <c r="I170" s="23">
        <v>2.3626131823248468</v>
      </c>
      <c r="J170" s="23">
        <v>2.36261302862806</v>
      </c>
      <c r="K170" s="23">
        <v>2.36261302862806</v>
      </c>
      <c r="L170" s="1"/>
    </row>
    <row r="171" spans="1:12">
      <c r="A171" s="79"/>
      <c r="B171" s="22" t="s">
        <v>12</v>
      </c>
      <c r="C171" s="23">
        <v>0</v>
      </c>
      <c r="D171" s="23">
        <v>0</v>
      </c>
      <c r="E171" s="23">
        <v>0</v>
      </c>
      <c r="F171" s="23">
        <v>0</v>
      </c>
      <c r="G171" s="23">
        <v>0</v>
      </c>
      <c r="H171" s="23">
        <v>7.5935825798449555E-2</v>
      </c>
      <c r="I171" s="23">
        <v>0</v>
      </c>
      <c r="J171" s="23">
        <v>7.5935867586878564E-2</v>
      </c>
      <c r="K171" s="23">
        <v>7.5935867586878564E-2</v>
      </c>
      <c r="L171" s="1"/>
    </row>
    <row r="172" spans="1:12">
      <c r="A172" s="79"/>
      <c r="B172" s="22" t="s">
        <v>13</v>
      </c>
      <c r="C172" s="23">
        <v>2.3626131823248468</v>
      </c>
      <c r="D172" s="23">
        <v>2.3626131823248468</v>
      </c>
      <c r="E172" s="23">
        <v>2.3626131823248468</v>
      </c>
      <c r="F172" s="23">
        <v>2.3626131823248468</v>
      </c>
      <c r="G172" s="23">
        <v>2.3626129868396299</v>
      </c>
      <c r="H172" s="23">
        <v>2.2866771610411809</v>
      </c>
      <c r="I172" s="23">
        <v>2.3626131823248468</v>
      </c>
      <c r="J172" s="23">
        <v>2.2866771610411809</v>
      </c>
      <c r="K172" s="23">
        <v>2.2866771610411809</v>
      </c>
      <c r="L172" s="1"/>
    </row>
    <row r="173" spans="1:12">
      <c r="A173" s="80"/>
      <c r="B173" s="24" t="s">
        <v>14</v>
      </c>
      <c r="C173" s="69">
        <v>0</v>
      </c>
      <c r="D173" s="69">
        <v>0</v>
      </c>
      <c r="E173" s="69">
        <v>0</v>
      </c>
      <c r="F173" s="25">
        <v>0</v>
      </c>
      <c r="G173" s="69">
        <v>0</v>
      </c>
      <c r="H173" s="25">
        <v>3.2140611357607818E-2</v>
      </c>
      <c r="I173" s="25">
        <v>0</v>
      </c>
      <c r="J173" s="25">
        <v>3.2140628476502391E-2</v>
      </c>
      <c r="K173" s="69">
        <v>3.2140628476502391E-2</v>
      </c>
      <c r="L173" s="75" t="s">
        <v>84</v>
      </c>
    </row>
    <row r="175" spans="1:12">
      <c r="A175" s="67" t="s">
        <v>85</v>
      </c>
    </row>
    <row r="176" spans="1:12">
      <c r="A176" s="67" t="s">
        <v>86</v>
      </c>
    </row>
  </sheetData>
  <autoFilter ref="A1:X173" xr:uid="{8624F4BA-F4EA-48BB-941B-392DCE07E5BF}"/>
  <mergeCells count="45">
    <mergeCell ref="L117:W117"/>
    <mergeCell ref="L13:X13"/>
    <mergeCell ref="A42:A45"/>
    <mergeCell ref="A22:A25"/>
    <mergeCell ref="A26:A29"/>
    <mergeCell ref="A30:A33"/>
    <mergeCell ref="A34:A37"/>
    <mergeCell ref="A38:A41"/>
    <mergeCell ref="A46:A49"/>
    <mergeCell ref="A50:A53"/>
    <mergeCell ref="A54:A57"/>
    <mergeCell ref="A58:A61"/>
    <mergeCell ref="A62:A65"/>
    <mergeCell ref="A66:A69"/>
    <mergeCell ref="A70:A73"/>
    <mergeCell ref="A74:A77"/>
    <mergeCell ref="A2:A5"/>
    <mergeCell ref="A6:A9"/>
    <mergeCell ref="A10:A13"/>
    <mergeCell ref="A14:A17"/>
    <mergeCell ref="A18:A21"/>
    <mergeCell ref="A78:A81"/>
    <mergeCell ref="A82:A85"/>
    <mergeCell ref="A86:A89"/>
    <mergeCell ref="A90:A93"/>
    <mergeCell ref="A94:A97"/>
    <mergeCell ref="A98:A101"/>
    <mergeCell ref="A102:A105"/>
    <mergeCell ref="A106:A109"/>
    <mergeCell ref="A110:A113"/>
    <mergeCell ref="A114:A117"/>
    <mergeCell ref="A118:A121"/>
    <mergeCell ref="A122:A125"/>
    <mergeCell ref="A126:A129"/>
    <mergeCell ref="A130:A133"/>
    <mergeCell ref="A134:A137"/>
    <mergeCell ref="A138:A141"/>
    <mergeCell ref="A142:A145"/>
    <mergeCell ref="A166:A169"/>
    <mergeCell ref="A170:A173"/>
    <mergeCell ref="A146:A149"/>
    <mergeCell ref="A150:A153"/>
    <mergeCell ref="A154:A157"/>
    <mergeCell ref="A158:A161"/>
    <mergeCell ref="A162:A165"/>
  </mergeCells>
  <conditionalFormatting sqref="A2">
    <cfRule type="beginsWith" dxfId="78" priority="14" operator="beginsWith" text="13">
      <formula>LEFT(A2,LEN("13"))="13"</formula>
    </cfRule>
    <cfRule type="beginsWith" dxfId="77" priority="15" operator="beginsWith" text="12">
      <formula>LEFT(A2,LEN("12"))="12"</formula>
    </cfRule>
    <cfRule type="beginsWith" dxfId="76" priority="16" operator="beginsWith" text="11">
      <formula>LEFT(A2,LEN("11"))="11"</formula>
    </cfRule>
    <cfRule type="beginsWith" dxfId="75" priority="17" operator="beginsWith" text="10">
      <formula>LEFT(A2,LEN("10"))="10"</formula>
    </cfRule>
    <cfRule type="beginsWith" dxfId="74" priority="18" operator="beginsWith" text="09">
      <formula>LEFT(A2,LEN("09"))="09"</formula>
    </cfRule>
    <cfRule type="beginsWith" dxfId="73" priority="19" operator="beginsWith" text="08">
      <formula>LEFT(A2,LEN("08"))="08"</formula>
    </cfRule>
    <cfRule type="beginsWith" dxfId="72" priority="20" operator="beginsWith" text="07">
      <formula>LEFT(A2,LEN("07"))="07"</formula>
    </cfRule>
    <cfRule type="beginsWith" dxfId="71" priority="21" operator="beginsWith" text="06">
      <formula>LEFT(A2,LEN("06"))="06"</formula>
    </cfRule>
    <cfRule type="beginsWith" dxfId="70" priority="22" operator="beginsWith" text="05">
      <formula>LEFT(A2,LEN("05"))="05"</formula>
    </cfRule>
    <cfRule type="beginsWith" dxfId="69" priority="23" operator="beginsWith" text="04">
      <formula>LEFT(A2,LEN("04"))="04"</formula>
    </cfRule>
    <cfRule type="beginsWith" dxfId="68" priority="24" operator="beginsWith" text="03">
      <formula>LEFT(A2,LEN("03"))="03"</formula>
    </cfRule>
    <cfRule type="beginsWith" dxfId="67" priority="25" operator="beginsWith" text="02">
      <formula>LEFT(A2,LEN("02"))="02"</formula>
    </cfRule>
    <cfRule type="beginsWith" dxfId="66" priority="26" operator="beginsWith" text="01">
      <formula>LEFT(A2,LEN("01"))="01"</formula>
    </cfRule>
  </conditionalFormatting>
  <conditionalFormatting sqref="A6 A10 A14 A18 A22 A26 A30 A34 A38 A42 A46 A50 A54 A58 A62 A66 A70 A74 A78 A82 A86 A90 A94 A98 A102 A106 A110 A114 A118 A122 A126 A130 A134 A138 A142 A146 A150 A154 A158 A162 A166 A170">
    <cfRule type="beginsWith" dxfId="65" priority="1" operator="beginsWith" text="13">
      <formula>LEFT(A6,LEN("13"))="13"</formula>
    </cfRule>
    <cfRule type="beginsWith" dxfId="64" priority="2" operator="beginsWith" text="12">
      <formula>LEFT(A6,LEN("12"))="12"</formula>
    </cfRule>
    <cfRule type="beginsWith" dxfId="63" priority="3" operator="beginsWith" text="11">
      <formula>LEFT(A6,LEN("11"))="11"</formula>
    </cfRule>
    <cfRule type="beginsWith" dxfId="62" priority="4" operator="beginsWith" text="10">
      <formula>LEFT(A6,LEN("10"))="10"</formula>
    </cfRule>
    <cfRule type="beginsWith" dxfId="61" priority="5" operator="beginsWith" text="09">
      <formula>LEFT(A6,LEN("09"))="09"</formula>
    </cfRule>
    <cfRule type="beginsWith" dxfId="60" priority="6" operator="beginsWith" text="08">
      <formula>LEFT(A6,LEN("08"))="08"</formula>
    </cfRule>
    <cfRule type="beginsWith" dxfId="59" priority="7" operator="beginsWith" text="07">
      <formula>LEFT(A6,LEN("07"))="07"</formula>
    </cfRule>
    <cfRule type="beginsWith" dxfId="58" priority="8" operator="beginsWith" text="06">
      <formula>LEFT(A6,LEN("06"))="06"</formula>
    </cfRule>
    <cfRule type="beginsWith" dxfId="57" priority="9" operator="beginsWith" text="05">
      <formula>LEFT(A6,LEN("05"))="05"</formula>
    </cfRule>
    <cfRule type="beginsWith" dxfId="56" priority="10" operator="beginsWith" text="04">
      <formula>LEFT(A6,LEN("04"))="04"</formula>
    </cfRule>
    <cfRule type="beginsWith" dxfId="55" priority="11" operator="beginsWith" text="03">
      <formula>LEFT(A6,LEN("03"))="03"</formula>
    </cfRule>
    <cfRule type="beginsWith" dxfId="54" priority="12" operator="beginsWith" text="02">
      <formula>LEFT(A6,LEN("02"))="02"</formula>
    </cfRule>
    <cfRule type="beginsWith" dxfId="53" priority="13" operator="beginsWith" text="01">
      <formula>LEFT(A6,LEN("01"))="01"</formula>
    </cfRule>
  </conditionalFormatting>
  <conditionalFormatting sqref="C5:K5 C9:K9 C13:K13 C17:K17 C21:K21 C25:K25 C29:K29 C33:K33 C37:K37 C41:K41 C45:K45 C49:K49 C53:K53 C57:K57 C61:K61 C65:K65 C69:K69 C73:K73 C77:K77 C81:K81 C85:K85 C89:K89 C93:K93 C97:K97 C101:K101 C105:K105 C109:K109 C113:K113 C117:K117 C121:K121 C125:K125 C129:K129 C133:K133 C137:K137 C141:K141 C145:K145 C149:K149 C153:K153 C157:K157 C161:K161 C165:K165 C169:K169 C173:K173">
    <cfRule type="cellIs" dxfId="52" priority="27"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sheetPr codeName="Hoja2"/>
  <dimension ref="A1:AU219"/>
  <sheetViews>
    <sheetView tabSelected="1" zoomScale="85" zoomScaleNormal="85" workbookViewId="0">
      <pane xSplit="1" ySplit="1" topLeftCell="B37" activePane="bottomRight" state="frozen"/>
      <selection pane="bottomRight" activeCell="L107" sqref="L107"/>
      <selection pane="bottomLeft" activeCell="A2" sqref="A2"/>
      <selection pane="topRight" activeCell="B1" sqref="B1"/>
    </sheetView>
  </sheetViews>
  <sheetFormatPr defaultColWidth="11.42578125" defaultRowHeight="15" customHeight="1"/>
  <cols>
    <col min="1" max="1" width="28.85546875" style="65" customWidth="1"/>
    <col min="2" max="2" width="12.28515625" style="31" customWidth="1"/>
    <col min="3" max="3" width="10.42578125" style="31" customWidth="1"/>
    <col min="4" max="4" width="10.85546875" style="31" customWidth="1"/>
    <col min="5" max="5" width="10.42578125" style="31" customWidth="1"/>
    <col min="6" max="6" width="12.42578125" style="31" customWidth="1"/>
    <col min="7" max="7" width="12.140625" style="31" customWidth="1"/>
    <col min="8" max="8" width="13.5703125" style="31" customWidth="1"/>
    <col min="9" max="9" width="11.42578125" style="31" customWidth="1"/>
    <col min="10" max="10" width="14.42578125" style="31" customWidth="1"/>
    <col min="11" max="11" width="9.140625" style="31" customWidth="1"/>
    <col min="12" max="12" width="10.140625" style="31" customWidth="1"/>
    <col min="13" max="16" width="15.85546875" style="31" hidden="1" customWidth="1"/>
    <col min="17" max="17" width="11.42578125" style="31" hidden="1" customWidth="1"/>
    <col min="18" max="41" width="15.85546875" style="31" hidden="1" customWidth="1"/>
    <col min="42" max="43" width="16.28515625" style="38" customWidth="1"/>
    <col min="44" max="45" width="16.28515625" style="52" customWidth="1"/>
    <col min="46" max="46" width="16.28515625" style="38" customWidth="1"/>
    <col min="47" max="16384" width="11.42578125" style="31"/>
  </cols>
  <sheetData>
    <row r="1" spans="1:46" ht="28.9">
      <c r="A1" s="61" t="s">
        <v>0</v>
      </c>
      <c r="B1" s="59" t="s">
        <v>1</v>
      </c>
      <c r="C1" s="59" t="s">
        <v>2</v>
      </c>
      <c r="D1" s="59" t="s">
        <v>3</v>
      </c>
      <c r="E1" s="59" t="s">
        <v>4</v>
      </c>
      <c r="F1" s="59" t="s">
        <v>5</v>
      </c>
      <c r="G1" s="59" t="s">
        <v>6</v>
      </c>
      <c r="H1" s="59" t="s">
        <v>7</v>
      </c>
      <c r="I1" s="59" t="s">
        <v>8</v>
      </c>
      <c r="J1" s="59" t="s">
        <v>9</v>
      </c>
      <c r="K1" s="71" t="s">
        <v>87</v>
      </c>
      <c r="L1" s="71" t="s">
        <v>88</v>
      </c>
      <c r="M1" s="29"/>
      <c r="N1" s="29"/>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15" t="s">
        <v>89</v>
      </c>
      <c r="AQ1" s="13" t="s">
        <v>90</v>
      </c>
      <c r="AR1" s="42" t="s">
        <v>91</v>
      </c>
      <c r="AS1" s="42" t="s">
        <v>92</v>
      </c>
      <c r="AT1" s="30" t="s">
        <v>93</v>
      </c>
    </row>
    <row r="2" spans="1:46" ht="14.45">
      <c r="A2" s="61" t="s">
        <v>10</v>
      </c>
      <c r="B2" s="19">
        <v>1</v>
      </c>
      <c r="C2" s="19">
        <v>1</v>
      </c>
      <c r="D2" s="19">
        <v>1</v>
      </c>
      <c r="E2" s="19">
        <v>1</v>
      </c>
      <c r="F2" s="19">
        <v>1</v>
      </c>
      <c r="G2" s="19">
        <v>1</v>
      </c>
      <c r="H2" s="19">
        <v>1</v>
      </c>
      <c r="I2" s="19">
        <v>0</v>
      </c>
      <c r="J2" s="68">
        <v>1</v>
      </c>
      <c r="K2" s="66">
        <v>1</v>
      </c>
      <c r="L2" s="66">
        <v>1</v>
      </c>
      <c r="M2" s="21"/>
      <c r="N2" s="20"/>
      <c r="O2" s="21"/>
      <c r="P2" s="21"/>
      <c r="Q2" s="21"/>
      <c r="R2" s="18"/>
      <c r="S2" s="18"/>
      <c r="T2" s="18"/>
      <c r="U2" s="18"/>
      <c r="V2" s="18"/>
      <c r="W2" s="18"/>
      <c r="X2" s="18"/>
      <c r="Y2" s="18"/>
      <c r="Z2" s="18"/>
      <c r="AA2" s="18"/>
      <c r="AB2" s="18"/>
      <c r="AC2" s="18"/>
      <c r="AD2" s="18"/>
      <c r="AE2" s="18"/>
      <c r="AF2" s="18"/>
      <c r="AG2" s="18"/>
      <c r="AH2" s="18"/>
      <c r="AI2" s="18"/>
      <c r="AJ2" s="18"/>
      <c r="AK2" s="18"/>
      <c r="AL2" s="18"/>
      <c r="AM2" s="18"/>
      <c r="AN2" s="18"/>
      <c r="AO2" s="18"/>
      <c r="AP2" s="15">
        <f>SUMIFS(B2:AO2,$B$106:$AO$106,"X",$B$103:$AO$103,"X")</f>
        <v>4</v>
      </c>
      <c r="AQ2" s="15">
        <f>SUMIFS(B2:AO2,$B$103:$AO$103,"X")</f>
        <v>10</v>
      </c>
      <c r="AR2" s="43">
        <v>661.87696500000004</v>
      </c>
      <c r="AS2" s="43">
        <f t="shared" ref="AS2:AS33" si="0">IFERROR(AR2/$AR$102,0)*100</f>
        <v>0.96041697691585914</v>
      </c>
      <c r="AT2" s="6"/>
    </row>
    <row r="3" spans="1:46" ht="14.45">
      <c r="A3" s="61" t="s">
        <v>16</v>
      </c>
      <c r="B3" s="19">
        <v>0</v>
      </c>
      <c r="C3" s="19">
        <v>1</v>
      </c>
      <c r="D3" s="19">
        <v>1</v>
      </c>
      <c r="E3" s="19">
        <v>0</v>
      </c>
      <c r="F3" s="19">
        <v>0</v>
      </c>
      <c r="G3" s="19">
        <v>1</v>
      </c>
      <c r="H3" s="68">
        <v>1</v>
      </c>
      <c r="I3" s="19">
        <v>0</v>
      </c>
      <c r="J3" s="68">
        <v>1</v>
      </c>
      <c r="K3" s="66">
        <v>1</v>
      </c>
      <c r="L3" s="66">
        <v>1</v>
      </c>
      <c r="M3" s="21"/>
      <c r="N3" s="20"/>
      <c r="O3" s="21"/>
      <c r="P3" s="21"/>
      <c r="Q3" s="21"/>
      <c r="R3" s="18"/>
      <c r="S3" s="18"/>
      <c r="T3" s="18"/>
      <c r="U3" s="18"/>
      <c r="V3" s="18"/>
      <c r="W3" s="18"/>
      <c r="X3" s="18"/>
      <c r="Y3" s="18"/>
      <c r="Z3" s="18"/>
      <c r="AA3" s="18"/>
      <c r="AB3" s="18"/>
      <c r="AC3" s="18"/>
      <c r="AD3" s="18"/>
      <c r="AE3" s="18"/>
      <c r="AF3" s="18"/>
      <c r="AG3" s="18"/>
      <c r="AH3" s="18"/>
      <c r="AI3" s="18"/>
      <c r="AJ3" s="18"/>
      <c r="AK3" s="18"/>
      <c r="AL3" s="18"/>
      <c r="AM3" s="18"/>
      <c r="AN3" s="18"/>
      <c r="AO3" s="18"/>
      <c r="AP3" s="15">
        <f>SUMIF($B$106:$U$106,"X",B3:U3)</f>
        <v>4</v>
      </c>
      <c r="AQ3" s="15">
        <f t="shared" ref="AQ3:AQ66" si="1">SUMIFS(B3:AO3,$B$103:$AO$103,"X")</f>
        <v>7</v>
      </c>
      <c r="AR3" s="43">
        <v>669.37344399999995</v>
      </c>
      <c r="AS3" s="43">
        <f t="shared" si="0"/>
        <v>0.97129474737685884</v>
      </c>
      <c r="AT3" s="32"/>
    </row>
    <row r="4" spans="1:46" ht="14.45">
      <c r="A4" s="61" t="s">
        <v>18</v>
      </c>
      <c r="B4" s="19">
        <v>1</v>
      </c>
      <c r="C4" s="19">
        <v>1</v>
      </c>
      <c r="D4" s="19">
        <v>1</v>
      </c>
      <c r="E4" s="19">
        <v>1</v>
      </c>
      <c r="F4" s="68">
        <v>1</v>
      </c>
      <c r="G4" s="68">
        <v>1</v>
      </c>
      <c r="H4" s="19">
        <v>1</v>
      </c>
      <c r="I4" s="68">
        <v>1</v>
      </c>
      <c r="J4" s="68">
        <v>1</v>
      </c>
      <c r="K4" s="66">
        <v>1</v>
      </c>
      <c r="L4" s="66">
        <v>1</v>
      </c>
      <c r="M4" s="21"/>
      <c r="N4" s="20"/>
      <c r="O4" s="21"/>
      <c r="P4" s="21"/>
      <c r="Q4" s="21"/>
      <c r="R4" s="18"/>
      <c r="S4" s="18"/>
      <c r="T4" s="18"/>
      <c r="U4" s="18"/>
      <c r="V4" s="18"/>
      <c r="W4" s="18"/>
      <c r="X4" s="18"/>
      <c r="Y4" s="18"/>
      <c r="Z4" s="18"/>
      <c r="AA4" s="18"/>
      <c r="AB4" s="18"/>
      <c r="AC4" s="18"/>
      <c r="AD4" s="18"/>
      <c r="AE4" s="18"/>
      <c r="AF4" s="18"/>
      <c r="AG4" s="18"/>
      <c r="AH4" s="18"/>
      <c r="AI4" s="18"/>
      <c r="AJ4" s="18"/>
      <c r="AK4" s="18"/>
      <c r="AL4" s="18"/>
      <c r="AM4" s="18"/>
      <c r="AN4" s="18"/>
      <c r="AO4" s="18"/>
      <c r="AP4" s="15">
        <f t="shared" ref="AP4:AP67" si="2">SUMIF($B$106:$U$106,"X",B4:U4)</f>
        <v>5</v>
      </c>
      <c r="AQ4" s="15">
        <f t="shared" si="1"/>
        <v>11</v>
      </c>
      <c r="AR4" s="43">
        <v>2801.2215000000001</v>
      </c>
      <c r="AS4" s="43">
        <f t="shared" si="0"/>
        <v>4.0647141794724773</v>
      </c>
      <c r="AT4" s="32" t="s">
        <v>94</v>
      </c>
    </row>
    <row r="5" spans="1:46" ht="14.45">
      <c r="A5" s="61" t="s">
        <v>20</v>
      </c>
      <c r="B5" s="19">
        <v>0</v>
      </c>
      <c r="C5" s="19">
        <v>1</v>
      </c>
      <c r="D5" s="19">
        <v>1</v>
      </c>
      <c r="E5" s="68">
        <v>1</v>
      </c>
      <c r="F5" s="68">
        <v>1</v>
      </c>
      <c r="G5" s="68">
        <v>1</v>
      </c>
      <c r="H5" s="68">
        <v>1</v>
      </c>
      <c r="I5" s="68">
        <v>1</v>
      </c>
      <c r="J5" s="19">
        <v>1</v>
      </c>
      <c r="K5" s="66">
        <v>1</v>
      </c>
      <c r="L5" s="68">
        <v>1</v>
      </c>
      <c r="M5" s="21"/>
      <c r="N5" s="20"/>
      <c r="O5" s="21"/>
      <c r="P5" s="21"/>
      <c r="Q5" s="21"/>
      <c r="R5" s="18"/>
      <c r="S5" s="18"/>
      <c r="T5" s="18"/>
      <c r="U5" s="18"/>
      <c r="V5" s="18"/>
      <c r="W5" s="18"/>
      <c r="X5" s="18"/>
      <c r="Y5" s="18"/>
      <c r="Z5" s="18"/>
      <c r="AA5" s="18"/>
      <c r="AB5" s="18"/>
      <c r="AC5" s="18"/>
      <c r="AD5" s="18"/>
      <c r="AE5" s="18"/>
      <c r="AF5" s="18"/>
      <c r="AG5" s="18"/>
      <c r="AH5" s="18"/>
      <c r="AI5" s="18"/>
      <c r="AJ5" s="18"/>
      <c r="AK5" s="18"/>
      <c r="AL5" s="18"/>
      <c r="AM5" s="18"/>
      <c r="AN5" s="18"/>
      <c r="AO5" s="18"/>
      <c r="AP5" s="15">
        <f t="shared" si="2"/>
        <v>5</v>
      </c>
      <c r="AQ5" s="15">
        <f t="shared" si="1"/>
        <v>10</v>
      </c>
      <c r="AR5" s="43">
        <v>653.68246699999997</v>
      </c>
      <c r="AS5" s="43">
        <f t="shared" si="0"/>
        <v>0.94852634555584026</v>
      </c>
      <c r="AT5" s="6" t="s">
        <v>94</v>
      </c>
    </row>
    <row r="6" spans="1:46" ht="14.45">
      <c r="A6" s="61" t="s">
        <v>22</v>
      </c>
      <c r="B6" s="19">
        <v>0</v>
      </c>
      <c r="C6" s="19">
        <v>0</v>
      </c>
      <c r="D6" s="19">
        <v>0</v>
      </c>
      <c r="E6" s="19">
        <v>0</v>
      </c>
      <c r="F6" s="19">
        <v>0</v>
      </c>
      <c r="G6" s="19">
        <v>0</v>
      </c>
      <c r="H6" s="68">
        <v>1</v>
      </c>
      <c r="I6" s="19">
        <v>0</v>
      </c>
      <c r="J6" s="68">
        <v>1</v>
      </c>
      <c r="K6" s="66">
        <v>1</v>
      </c>
      <c r="L6" s="66">
        <v>0</v>
      </c>
      <c r="M6" s="21"/>
      <c r="N6" s="20"/>
      <c r="O6" s="21"/>
      <c r="P6" s="21"/>
      <c r="Q6" s="21"/>
      <c r="R6" s="18"/>
      <c r="S6" s="18"/>
      <c r="T6" s="18"/>
      <c r="U6" s="18"/>
      <c r="V6" s="18"/>
      <c r="W6" s="18"/>
      <c r="X6" s="18"/>
      <c r="Y6" s="18"/>
      <c r="Z6" s="18"/>
      <c r="AA6" s="18"/>
      <c r="AB6" s="18"/>
      <c r="AC6" s="18"/>
      <c r="AD6" s="18"/>
      <c r="AE6" s="18"/>
      <c r="AF6" s="18"/>
      <c r="AG6" s="18"/>
      <c r="AH6" s="18"/>
      <c r="AI6" s="18"/>
      <c r="AJ6" s="18"/>
      <c r="AK6" s="18"/>
      <c r="AL6" s="18"/>
      <c r="AM6" s="18"/>
      <c r="AN6" s="18"/>
      <c r="AO6" s="18"/>
      <c r="AP6" s="15">
        <f t="shared" si="2"/>
        <v>3</v>
      </c>
      <c r="AQ6" s="15">
        <f t="shared" si="1"/>
        <v>3</v>
      </c>
      <c r="AR6" s="43">
        <v>58.897809000000002</v>
      </c>
      <c r="AS6" s="43">
        <f t="shared" si="0"/>
        <v>8.5463701953651883E-2</v>
      </c>
      <c r="AT6" s="32"/>
    </row>
    <row r="7" spans="1:46" ht="14.45">
      <c r="A7" s="61" t="s">
        <v>23</v>
      </c>
      <c r="B7" s="19">
        <v>1</v>
      </c>
      <c r="C7" s="19">
        <v>1</v>
      </c>
      <c r="D7" s="19">
        <v>1</v>
      </c>
      <c r="E7" s="19">
        <v>1</v>
      </c>
      <c r="F7" s="19">
        <v>1</v>
      </c>
      <c r="G7" s="19">
        <v>1</v>
      </c>
      <c r="H7" s="19">
        <v>1</v>
      </c>
      <c r="I7" s="68">
        <v>1</v>
      </c>
      <c r="J7" s="19">
        <v>1</v>
      </c>
      <c r="K7" s="66">
        <v>1</v>
      </c>
      <c r="L7" s="68">
        <v>1</v>
      </c>
      <c r="M7" s="21"/>
      <c r="N7" s="20"/>
      <c r="O7" s="21"/>
      <c r="P7" s="21"/>
      <c r="Q7" s="21"/>
      <c r="R7" s="18"/>
      <c r="S7" s="18"/>
      <c r="T7" s="18"/>
      <c r="U7" s="18"/>
      <c r="V7" s="18"/>
      <c r="W7" s="18"/>
      <c r="X7" s="18"/>
      <c r="Y7" s="18"/>
      <c r="Z7" s="18"/>
      <c r="AA7" s="18"/>
      <c r="AB7" s="18"/>
      <c r="AC7" s="18"/>
      <c r="AD7" s="18"/>
      <c r="AE7" s="18"/>
      <c r="AF7" s="18"/>
      <c r="AG7" s="18"/>
      <c r="AH7" s="18"/>
      <c r="AI7" s="18"/>
      <c r="AJ7" s="18"/>
      <c r="AK7" s="18"/>
      <c r="AL7" s="18"/>
      <c r="AM7" s="18"/>
      <c r="AN7" s="18"/>
      <c r="AO7" s="18"/>
      <c r="AP7" s="15">
        <f t="shared" si="2"/>
        <v>5</v>
      </c>
      <c r="AQ7" s="15">
        <f t="shared" si="1"/>
        <v>11</v>
      </c>
      <c r="AR7" s="43">
        <v>419.31266699999998</v>
      </c>
      <c r="AS7" s="43">
        <f t="shared" si="0"/>
        <v>0.60844390319984365</v>
      </c>
      <c r="AT7" s="32" t="s">
        <v>94</v>
      </c>
    </row>
    <row r="8" spans="1:46" ht="14.45">
      <c r="A8" s="61" t="s">
        <v>25</v>
      </c>
      <c r="B8" s="19">
        <v>0</v>
      </c>
      <c r="C8" s="19">
        <v>1</v>
      </c>
      <c r="D8" s="19">
        <v>1</v>
      </c>
      <c r="E8" s="68">
        <v>1</v>
      </c>
      <c r="F8" s="68">
        <v>1</v>
      </c>
      <c r="G8" s="68">
        <v>1</v>
      </c>
      <c r="H8" s="68">
        <v>1</v>
      </c>
      <c r="I8" s="68">
        <v>1</v>
      </c>
      <c r="J8" s="68">
        <v>1</v>
      </c>
      <c r="K8" s="66">
        <v>1</v>
      </c>
      <c r="L8" s="66">
        <v>0</v>
      </c>
      <c r="M8" s="21"/>
      <c r="N8" s="20"/>
      <c r="O8" s="21"/>
      <c r="P8" s="21"/>
      <c r="Q8" s="21"/>
      <c r="R8" s="18"/>
      <c r="S8" s="18"/>
      <c r="T8" s="18"/>
      <c r="U8" s="18"/>
      <c r="V8" s="18"/>
      <c r="W8" s="18"/>
      <c r="X8" s="18"/>
      <c r="Y8" s="18"/>
      <c r="Z8" s="18"/>
      <c r="AA8" s="18"/>
      <c r="AB8" s="18"/>
      <c r="AC8" s="18"/>
      <c r="AD8" s="18"/>
      <c r="AE8" s="18"/>
      <c r="AF8" s="18"/>
      <c r="AG8" s="18"/>
      <c r="AH8" s="18"/>
      <c r="AI8" s="18"/>
      <c r="AJ8" s="18"/>
      <c r="AK8" s="18"/>
      <c r="AL8" s="18"/>
      <c r="AM8" s="18"/>
      <c r="AN8" s="18"/>
      <c r="AO8" s="18"/>
      <c r="AP8" s="15">
        <f t="shared" si="2"/>
        <v>4</v>
      </c>
      <c r="AQ8" s="15">
        <f t="shared" si="1"/>
        <v>9</v>
      </c>
      <c r="AR8" s="43">
        <v>50.202508999999999</v>
      </c>
      <c r="AS8" s="43">
        <f t="shared" si="0"/>
        <v>7.2846381543692509E-2</v>
      </c>
      <c r="AT8" s="32" t="s">
        <v>94</v>
      </c>
    </row>
    <row r="9" spans="1:46" ht="14.45">
      <c r="A9" s="61" t="s">
        <v>27</v>
      </c>
      <c r="B9" s="68">
        <v>1</v>
      </c>
      <c r="C9" s="68">
        <v>1</v>
      </c>
      <c r="D9" s="68">
        <v>1</v>
      </c>
      <c r="E9" s="68">
        <v>1</v>
      </c>
      <c r="F9" s="68">
        <v>1</v>
      </c>
      <c r="G9" s="68">
        <v>1</v>
      </c>
      <c r="H9" s="68">
        <v>1</v>
      </c>
      <c r="I9" s="68">
        <v>1</v>
      </c>
      <c r="J9" s="68">
        <v>1</v>
      </c>
      <c r="K9" s="66">
        <v>1</v>
      </c>
      <c r="L9" s="68">
        <v>1</v>
      </c>
      <c r="M9" s="21"/>
      <c r="N9" s="20"/>
      <c r="O9" s="21"/>
      <c r="P9" s="21"/>
      <c r="Q9" s="21"/>
      <c r="R9" s="18"/>
      <c r="S9" s="18"/>
      <c r="T9" s="18"/>
      <c r="U9" s="18"/>
      <c r="V9" s="18"/>
      <c r="W9" s="18"/>
      <c r="X9" s="18"/>
      <c r="Y9" s="18"/>
      <c r="Z9" s="18"/>
      <c r="AA9" s="18"/>
      <c r="AB9" s="18"/>
      <c r="AC9" s="18"/>
      <c r="AD9" s="18"/>
      <c r="AE9" s="18"/>
      <c r="AF9" s="18"/>
      <c r="AG9" s="18"/>
      <c r="AH9" s="18"/>
      <c r="AI9" s="18"/>
      <c r="AJ9" s="18"/>
      <c r="AK9" s="18"/>
      <c r="AL9" s="18"/>
      <c r="AM9" s="18"/>
      <c r="AN9" s="18"/>
      <c r="AO9" s="18"/>
      <c r="AP9" s="15">
        <f t="shared" si="2"/>
        <v>5</v>
      </c>
      <c r="AQ9" s="15">
        <f t="shared" si="1"/>
        <v>11</v>
      </c>
      <c r="AR9" s="43">
        <v>65.988256000000007</v>
      </c>
      <c r="AS9" s="43">
        <f t="shared" si="0"/>
        <v>9.5752299431465793E-2</v>
      </c>
      <c r="AT9" s="6" t="s">
        <v>94</v>
      </c>
    </row>
    <row r="10" spans="1:46" ht="14.45">
      <c r="A10" s="61" t="s">
        <v>29</v>
      </c>
      <c r="B10" s="19">
        <v>0</v>
      </c>
      <c r="C10" s="68">
        <v>1</v>
      </c>
      <c r="D10" s="68">
        <v>1</v>
      </c>
      <c r="E10" s="68">
        <v>1</v>
      </c>
      <c r="F10" s="68">
        <v>1</v>
      </c>
      <c r="G10" s="68">
        <v>1</v>
      </c>
      <c r="H10" s="19">
        <v>0</v>
      </c>
      <c r="I10" s="68">
        <v>1</v>
      </c>
      <c r="J10" s="68">
        <v>1</v>
      </c>
      <c r="K10" s="66">
        <v>1</v>
      </c>
      <c r="L10" s="68">
        <v>1</v>
      </c>
      <c r="M10" s="21"/>
      <c r="N10" s="20"/>
      <c r="O10" s="21"/>
      <c r="P10" s="21"/>
      <c r="Q10" s="21"/>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5">
        <f t="shared" si="2"/>
        <v>4</v>
      </c>
      <c r="AQ10" s="15">
        <f t="shared" si="1"/>
        <v>9</v>
      </c>
      <c r="AR10" s="43">
        <v>58.436188000000001</v>
      </c>
      <c r="AS10" s="43">
        <f t="shared" si="0"/>
        <v>8.4793866517845665E-2</v>
      </c>
      <c r="AT10" s="6" t="s">
        <v>94</v>
      </c>
    </row>
    <row r="11" spans="1:46" ht="14.45">
      <c r="A11" s="61" t="s">
        <v>31</v>
      </c>
      <c r="B11" s="68">
        <v>1</v>
      </c>
      <c r="C11" s="19">
        <v>1</v>
      </c>
      <c r="D11" s="19">
        <v>1</v>
      </c>
      <c r="E11" s="19">
        <v>0</v>
      </c>
      <c r="F11" s="19">
        <v>1</v>
      </c>
      <c r="G11" s="19">
        <v>1</v>
      </c>
      <c r="H11" s="68">
        <v>1</v>
      </c>
      <c r="I11" s="19">
        <v>0</v>
      </c>
      <c r="J11" s="19">
        <v>0</v>
      </c>
      <c r="K11" s="68">
        <v>1</v>
      </c>
      <c r="L11" s="68">
        <v>1</v>
      </c>
      <c r="M11" s="21"/>
      <c r="N11" s="20"/>
      <c r="O11" s="21"/>
      <c r="P11" s="21"/>
      <c r="Q11" s="21"/>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5">
        <f t="shared" si="2"/>
        <v>3</v>
      </c>
      <c r="AQ11" s="15">
        <f t="shared" si="1"/>
        <v>8</v>
      </c>
      <c r="AR11" s="43">
        <v>3248.285515</v>
      </c>
      <c r="AS11" s="43">
        <f t="shared" si="0"/>
        <v>4.7134266932463413</v>
      </c>
      <c r="AT11" s="32" t="s">
        <v>94</v>
      </c>
    </row>
    <row r="12" spans="1:46" ht="14.45">
      <c r="A12" s="61" t="s">
        <v>33</v>
      </c>
      <c r="B12" s="68">
        <v>1</v>
      </c>
      <c r="C12" s="19">
        <v>1</v>
      </c>
      <c r="D12" s="19">
        <v>1</v>
      </c>
      <c r="E12" s="19">
        <v>0</v>
      </c>
      <c r="F12" s="68">
        <v>1</v>
      </c>
      <c r="G12" s="19">
        <v>0</v>
      </c>
      <c r="H12" s="68">
        <v>1</v>
      </c>
      <c r="I12" s="19">
        <v>0</v>
      </c>
      <c r="J12" s="19">
        <v>0</v>
      </c>
      <c r="K12" s="66">
        <v>0</v>
      </c>
      <c r="L12" s="66">
        <v>0</v>
      </c>
      <c r="M12" s="21"/>
      <c r="N12" s="20"/>
      <c r="O12" s="21"/>
      <c r="P12" s="21"/>
      <c r="Q12" s="21"/>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5">
        <f t="shared" si="2"/>
        <v>1</v>
      </c>
      <c r="AQ12" s="15">
        <f t="shared" si="1"/>
        <v>5</v>
      </c>
      <c r="AR12" s="43">
        <v>22.017448999999999</v>
      </c>
      <c r="AS12" s="43">
        <f t="shared" si="0"/>
        <v>3.1948432905470739E-2</v>
      </c>
      <c r="AT12" s="32"/>
    </row>
    <row r="13" spans="1:46" ht="14.45">
      <c r="A13" s="61" t="s">
        <v>35</v>
      </c>
      <c r="B13" s="19">
        <v>1</v>
      </c>
      <c r="C13" s="19">
        <v>1</v>
      </c>
      <c r="D13" s="19">
        <v>1</v>
      </c>
      <c r="E13" s="19">
        <v>1</v>
      </c>
      <c r="F13" s="68">
        <v>1</v>
      </c>
      <c r="G13" s="19">
        <v>1</v>
      </c>
      <c r="H13" s="19">
        <v>1</v>
      </c>
      <c r="I13" s="19">
        <v>1</v>
      </c>
      <c r="J13" s="19">
        <v>1</v>
      </c>
      <c r="K13" s="66">
        <v>1</v>
      </c>
      <c r="L13" s="66">
        <v>1</v>
      </c>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5">
        <f t="shared" si="2"/>
        <v>5</v>
      </c>
      <c r="AQ13" s="15">
        <f t="shared" si="1"/>
        <v>11</v>
      </c>
      <c r="AR13" s="43">
        <v>1984.4076299999999</v>
      </c>
      <c r="AS13" s="43">
        <f t="shared" si="0"/>
        <v>2.879475911317392</v>
      </c>
      <c r="AT13" s="6"/>
    </row>
    <row r="14" spans="1:46" ht="14.45">
      <c r="A14" s="61" t="s">
        <v>36</v>
      </c>
      <c r="B14" s="19">
        <v>1</v>
      </c>
      <c r="C14" s="19">
        <v>1</v>
      </c>
      <c r="D14" s="19">
        <v>1</v>
      </c>
      <c r="E14" s="19">
        <v>1</v>
      </c>
      <c r="F14" s="68">
        <v>1</v>
      </c>
      <c r="G14" s="19">
        <v>1</v>
      </c>
      <c r="H14" s="19">
        <v>1</v>
      </c>
      <c r="I14" s="19">
        <v>1</v>
      </c>
      <c r="J14" s="19">
        <v>1</v>
      </c>
      <c r="K14" s="66">
        <v>1</v>
      </c>
      <c r="L14" s="66">
        <v>1</v>
      </c>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5">
        <f t="shared" si="2"/>
        <v>5</v>
      </c>
      <c r="AQ14" s="15">
        <f t="shared" si="1"/>
        <v>11</v>
      </c>
      <c r="AR14" s="43">
        <v>1363.3366739999999</v>
      </c>
      <c r="AS14" s="43">
        <f t="shared" si="0"/>
        <v>1.978270518844242</v>
      </c>
      <c r="AT14" s="32"/>
    </row>
    <row r="15" spans="1:46" ht="14.45">
      <c r="A15" s="61" t="s">
        <v>37</v>
      </c>
      <c r="B15" s="19">
        <v>1</v>
      </c>
      <c r="C15" s="19">
        <v>1</v>
      </c>
      <c r="D15" s="19">
        <v>1</v>
      </c>
      <c r="E15" s="19">
        <v>1</v>
      </c>
      <c r="F15" s="68">
        <v>1</v>
      </c>
      <c r="G15" s="19">
        <v>1</v>
      </c>
      <c r="H15" s="19">
        <v>1</v>
      </c>
      <c r="I15" s="19">
        <v>1</v>
      </c>
      <c r="J15" s="19">
        <v>1</v>
      </c>
      <c r="K15" s="66">
        <v>1</v>
      </c>
      <c r="L15" s="66">
        <v>1</v>
      </c>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5">
        <f t="shared" si="2"/>
        <v>5</v>
      </c>
      <c r="AQ15" s="15">
        <f t="shared" si="1"/>
        <v>11</v>
      </c>
      <c r="AR15" s="43">
        <v>12346.817182000001</v>
      </c>
      <c r="AS15" s="43">
        <f t="shared" si="0"/>
        <v>17.915856661470652</v>
      </c>
      <c r="AT15" s="32"/>
    </row>
    <row r="16" spans="1:46" ht="14.45">
      <c r="A16" s="61" t="s">
        <v>38</v>
      </c>
      <c r="B16" s="19">
        <v>1</v>
      </c>
      <c r="C16" s="19">
        <v>1</v>
      </c>
      <c r="D16" s="19">
        <v>1</v>
      </c>
      <c r="E16" s="19">
        <v>1</v>
      </c>
      <c r="F16" s="68">
        <v>1</v>
      </c>
      <c r="G16" s="19">
        <v>1</v>
      </c>
      <c r="H16" s="19">
        <v>1</v>
      </c>
      <c r="I16" s="19">
        <v>0</v>
      </c>
      <c r="J16" s="68">
        <v>1</v>
      </c>
      <c r="K16" s="66">
        <v>0</v>
      </c>
      <c r="L16" s="66">
        <v>0</v>
      </c>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5">
        <f t="shared" si="2"/>
        <v>2</v>
      </c>
      <c r="AQ16" s="15">
        <f t="shared" si="1"/>
        <v>8</v>
      </c>
      <c r="AR16" s="43">
        <v>3666.5899119999999</v>
      </c>
      <c r="AS16" s="43">
        <f t="shared" si="0"/>
        <v>5.3204075456429063</v>
      </c>
      <c r="AT16" s="6" t="s">
        <v>94</v>
      </c>
    </row>
    <row r="17" spans="1:46" ht="14.45">
      <c r="A17" s="61" t="s">
        <v>40</v>
      </c>
      <c r="B17" s="19">
        <v>0</v>
      </c>
      <c r="C17" s="19">
        <v>1</v>
      </c>
      <c r="D17" s="19">
        <v>1</v>
      </c>
      <c r="E17" s="19">
        <v>0</v>
      </c>
      <c r="F17" s="19">
        <v>0</v>
      </c>
      <c r="G17" s="19">
        <v>0</v>
      </c>
      <c r="H17" s="68">
        <v>1</v>
      </c>
      <c r="I17" s="19">
        <v>0</v>
      </c>
      <c r="J17" s="68">
        <v>1</v>
      </c>
      <c r="K17" s="66">
        <v>1</v>
      </c>
      <c r="L17" s="66">
        <v>0</v>
      </c>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5">
        <f t="shared" si="2"/>
        <v>3</v>
      </c>
      <c r="AQ17" s="15">
        <f t="shared" si="1"/>
        <v>5</v>
      </c>
      <c r="AR17" s="43">
        <v>115.44091</v>
      </c>
      <c r="AS17" s="43">
        <f t="shared" si="0"/>
        <v>0.167510603416476</v>
      </c>
      <c r="AT17" s="32"/>
    </row>
    <row r="18" spans="1:46" ht="14.45">
      <c r="A18" s="61" t="s">
        <v>41</v>
      </c>
      <c r="B18" s="68">
        <v>1</v>
      </c>
      <c r="C18" s="19">
        <v>1</v>
      </c>
      <c r="D18" s="19">
        <v>1</v>
      </c>
      <c r="E18" s="19">
        <v>0</v>
      </c>
      <c r="F18" s="68">
        <v>1</v>
      </c>
      <c r="G18" s="68">
        <v>1</v>
      </c>
      <c r="H18" s="68">
        <v>1</v>
      </c>
      <c r="I18" s="19">
        <v>0</v>
      </c>
      <c r="J18" s="68">
        <v>1</v>
      </c>
      <c r="K18" s="66">
        <v>1</v>
      </c>
      <c r="L18" s="66">
        <v>0</v>
      </c>
      <c r="M18" s="18"/>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5">
        <f t="shared" si="2"/>
        <v>3</v>
      </c>
      <c r="AQ18" s="15">
        <f t="shared" si="1"/>
        <v>8</v>
      </c>
      <c r="AR18" s="43">
        <v>144.999011</v>
      </c>
      <c r="AS18" s="43">
        <f t="shared" si="0"/>
        <v>0.21040090404174949</v>
      </c>
      <c r="AT18" s="32" t="s">
        <v>94</v>
      </c>
    </row>
    <row r="19" spans="1:46" ht="14.45">
      <c r="A19" s="61" t="s">
        <v>43</v>
      </c>
      <c r="B19" s="68">
        <v>1</v>
      </c>
      <c r="C19" s="19">
        <v>1</v>
      </c>
      <c r="D19" s="19">
        <v>1</v>
      </c>
      <c r="E19" s="68">
        <v>1</v>
      </c>
      <c r="F19" s="68">
        <v>1</v>
      </c>
      <c r="G19" s="19">
        <v>1</v>
      </c>
      <c r="H19" s="68">
        <v>1</v>
      </c>
      <c r="I19" s="19">
        <v>1</v>
      </c>
      <c r="J19" s="19">
        <v>1</v>
      </c>
      <c r="K19" s="66">
        <v>1</v>
      </c>
      <c r="L19" s="66">
        <v>1</v>
      </c>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5">
        <f t="shared" si="2"/>
        <v>5</v>
      </c>
      <c r="AQ19" s="15">
        <f t="shared" si="1"/>
        <v>11</v>
      </c>
      <c r="AR19" s="43">
        <v>2398.9509149999999</v>
      </c>
      <c r="AS19" s="43">
        <f t="shared" si="0"/>
        <v>3.480999199834419</v>
      </c>
      <c r="AT19" s="32" t="s">
        <v>94</v>
      </c>
    </row>
    <row r="20" spans="1:46" ht="14.45">
      <c r="A20" s="61" t="s">
        <v>45</v>
      </c>
      <c r="B20" s="19">
        <v>1</v>
      </c>
      <c r="C20" s="19">
        <v>1</v>
      </c>
      <c r="D20" s="19">
        <v>1</v>
      </c>
      <c r="E20" s="19">
        <v>1</v>
      </c>
      <c r="F20" s="68">
        <v>1</v>
      </c>
      <c r="G20" s="19">
        <v>1</v>
      </c>
      <c r="H20" s="19">
        <v>1</v>
      </c>
      <c r="I20" s="19">
        <v>1</v>
      </c>
      <c r="J20" s="19">
        <v>1</v>
      </c>
      <c r="K20" s="66">
        <v>1</v>
      </c>
      <c r="L20" s="66">
        <v>1</v>
      </c>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5">
        <f t="shared" si="2"/>
        <v>5</v>
      </c>
      <c r="AQ20" s="15">
        <f t="shared" si="1"/>
        <v>11</v>
      </c>
      <c r="AR20" s="43">
        <v>10159.160476999999</v>
      </c>
      <c r="AS20" s="43">
        <f t="shared" si="0"/>
        <v>14.74145605493827</v>
      </c>
      <c r="AT20" s="32"/>
    </row>
    <row r="21" spans="1:46" ht="14.45">
      <c r="A21" s="61" t="s">
        <v>46</v>
      </c>
      <c r="B21" s="68">
        <v>1</v>
      </c>
      <c r="C21" s="19">
        <v>1</v>
      </c>
      <c r="D21" s="19">
        <v>1</v>
      </c>
      <c r="E21" s="68">
        <v>1</v>
      </c>
      <c r="F21" s="68">
        <v>1</v>
      </c>
      <c r="G21" s="19">
        <v>1</v>
      </c>
      <c r="H21" s="68">
        <v>1</v>
      </c>
      <c r="I21" s="19">
        <v>1</v>
      </c>
      <c r="J21" s="19">
        <v>1</v>
      </c>
      <c r="K21" s="66">
        <v>1</v>
      </c>
      <c r="L21" s="66">
        <v>1</v>
      </c>
      <c r="M21" s="18"/>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5">
        <f t="shared" si="2"/>
        <v>5</v>
      </c>
      <c r="AQ21" s="15">
        <f t="shared" si="1"/>
        <v>11</v>
      </c>
      <c r="AR21" s="43">
        <v>1831.353713</v>
      </c>
      <c r="AS21" s="43">
        <f t="shared" si="0"/>
        <v>2.6573869309730305</v>
      </c>
      <c r="AT21" s="32" t="s">
        <v>94</v>
      </c>
    </row>
    <row r="22" spans="1:46" ht="14.45">
      <c r="A22" s="61" t="s">
        <v>48</v>
      </c>
      <c r="B22" s="68">
        <v>1</v>
      </c>
      <c r="C22" s="19">
        <v>1</v>
      </c>
      <c r="D22" s="19">
        <v>1</v>
      </c>
      <c r="E22" s="19">
        <v>0</v>
      </c>
      <c r="F22" s="19">
        <v>0</v>
      </c>
      <c r="G22" s="19">
        <v>1</v>
      </c>
      <c r="H22" s="19">
        <v>0</v>
      </c>
      <c r="I22" s="19">
        <v>1</v>
      </c>
      <c r="J22" s="19">
        <v>1</v>
      </c>
      <c r="K22" s="66">
        <v>1</v>
      </c>
      <c r="L22" s="66">
        <v>1</v>
      </c>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5">
        <f t="shared" si="2"/>
        <v>4</v>
      </c>
      <c r="AQ22" s="15">
        <f t="shared" si="1"/>
        <v>8</v>
      </c>
      <c r="AR22" s="43">
        <v>10703.663818999999</v>
      </c>
      <c r="AS22" s="43">
        <f t="shared" si="0"/>
        <v>15.531557964050977</v>
      </c>
      <c r="AT22" s="32" t="s">
        <v>94</v>
      </c>
    </row>
    <row r="23" spans="1:46" ht="14.45">
      <c r="A23" s="61" t="s">
        <v>50</v>
      </c>
      <c r="B23" s="19">
        <v>0</v>
      </c>
      <c r="C23" s="19">
        <v>0</v>
      </c>
      <c r="D23" s="19">
        <v>0</v>
      </c>
      <c r="E23" s="19">
        <v>0</v>
      </c>
      <c r="F23" s="19">
        <v>0</v>
      </c>
      <c r="G23" s="19">
        <v>0</v>
      </c>
      <c r="H23" s="19">
        <v>0</v>
      </c>
      <c r="I23" s="19">
        <v>0</v>
      </c>
      <c r="J23" s="19">
        <v>0</v>
      </c>
      <c r="K23" s="68">
        <v>1</v>
      </c>
      <c r="L23" s="66">
        <v>0</v>
      </c>
      <c r="M23" s="18"/>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5">
        <f t="shared" si="2"/>
        <v>1</v>
      </c>
      <c r="AQ23" s="15">
        <f t="shared" si="1"/>
        <v>1</v>
      </c>
      <c r="AR23" s="43">
        <v>408.22476699999999</v>
      </c>
      <c r="AS23" s="43">
        <f t="shared" si="0"/>
        <v>0.59235479908916455</v>
      </c>
      <c r="AT23" s="32" t="s">
        <v>94</v>
      </c>
    </row>
    <row r="24" spans="1:46" ht="14.45">
      <c r="A24" s="61" t="s">
        <v>51</v>
      </c>
      <c r="B24" s="68">
        <v>1</v>
      </c>
      <c r="C24" s="68">
        <v>1</v>
      </c>
      <c r="D24" s="68">
        <v>1</v>
      </c>
      <c r="E24" s="19">
        <v>1</v>
      </c>
      <c r="F24" s="68">
        <v>1</v>
      </c>
      <c r="G24" s="19">
        <v>1</v>
      </c>
      <c r="H24" s="19">
        <v>0</v>
      </c>
      <c r="I24" s="19">
        <v>1</v>
      </c>
      <c r="J24" s="19">
        <v>1</v>
      </c>
      <c r="K24" s="66">
        <v>0</v>
      </c>
      <c r="L24" s="66">
        <v>0</v>
      </c>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5">
        <f t="shared" si="2"/>
        <v>2</v>
      </c>
      <c r="AQ24" s="15">
        <f t="shared" si="1"/>
        <v>8</v>
      </c>
      <c r="AR24" s="43">
        <v>17.514773999999999</v>
      </c>
      <c r="AS24" s="43">
        <f t="shared" si="0"/>
        <v>2.5414823578947924E-2</v>
      </c>
      <c r="AT24" s="32"/>
    </row>
    <row r="25" spans="1:46" ht="14.45">
      <c r="A25" s="61" t="s">
        <v>53</v>
      </c>
      <c r="B25" s="19">
        <v>0</v>
      </c>
      <c r="C25" s="19">
        <v>1</v>
      </c>
      <c r="D25" s="19">
        <v>1</v>
      </c>
      <c r="E25" s="68">
        <v>1</v>
      </c>
      <c r="F25" s="68">
        <v>1</v>
      </c>
      <c r="G25" s="68">
        <v>1</v>
      </c>
      <c r="H25" s="68">
        <v>1</v>
      </c>
      <c r="I25" s="19">
        <v>0</v>
      </c>
      <c r="J25" s="68">
        <v>1</v>
      </c>
      <c r="K25" s="66">
        <v>0</v>
      </c>
      <c r="L25" s="66">
        <v>0</v>
      </c>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5">
        <f t="shared" si="2"/>
        <v>2</v>
      </c>
      <c r="AQ25" s="15">
        <f t="shared" si="1"/>
        <v>7</v>
      </c>
      <c r="AR25" s="43">
        <v>48.288015999999999</v>
      </c>
      <c r="AS25" s="43">
        <f t="shared" si="0"/>
        <v>7.0068355299212806E-2</v>
      </c>
      <c r="AT25" s="32" t="s">
        <v>94</v>
      </c>
    </row>
    <row r="26" spans="1:46" ht="14.45">
      <c r="A26" s="61" t="s">
        <v>55</v>
      </c>
      <c r="B26" s="19">
        <v>1</v>
      </c>
      <c r="C26" s="19">
        <v>1</v>
      </c>
      <c r="D26" s="19">
        <v>1</v>
      </c>
      <c r="E26" s="19">
        <v>1</v>
      </c>
      <c r="F26" s="19">
        <v>0</v>
      </c>
      <c r="G26" s="19">
        <v>0</v>
      </c>
      <c r="H26" s="19">
        <v>1</v>
      </c>
      <c r="I26" s="19">
        <v>0</v>
      </c>
      <c r="J26" s="68">
        <v>1</v>
      </c>
      <c r="K26" s="66">
        <v>1</v>
      </c>
      <c r="L26" s="66">
        <v>1</v>
      </c>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5">
        <f t="shared" si="2"/>
        <v>4</v>
      </c>
      <c r="AQ26" s="15">
        <f t="shared" si="1"/>
        <v>8</v>
      </c>
      <c r="AR26" s="43">
        <v>26.483839</v>
      </c>
      <c r="AS26" s="43">
        <f t="shared" si="0"/>
        <v>3.8429390860439339E-2</v>
      </c>
      <c r="AT26" s="32"/>
    </row>
    <row r="27" spans="1:46" ht="14.45">
      <c r="A27" s="61" t="s">
        <v>56</v>
      </c>
      <c r="B27" s="68">
        <v>1</v>
      </c>
      <c r="C27" s="19">
        <v>1</v>
      </c>
      <c r="D27" s="19">
        <v>1</v>
      </c>
      <c r="E27" s="68">
        <v>1</v>
      </c>
      <c r="F27" s="68">
        <v>1</v>
      </c>
      <c r="G27" s="19">
        <v>1</v>
      </c>
      <c r="H27" s="19">
        <v>0</v>
      </c>
      <c r="I27" s="19">
        <v>1</v>
      </c>
      <c r="J27" s="19">
        <v>1</v>
      </c>
      <c r="K27" s="66">
        <v>1</v>
      </c>
      <c r="L27" s="66">
        <v>1</v>
      </c>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5">
        <f t="shared" si="2"/>
        <v>4</v>
      </c>
      <c r="AQ27" s="15">
        <f t="shared" si="1"/>
        <v>10</v>
      </c>
      <c r="AR27" s="43">
        <v>411.112008</v>
      </c>
      <c r="AS27" s="43">
        <f t="shared" si="0"/>
        <v>0.59654433191698775</v>
      </c>
      <c r="AT27" s="32" t="s">
        <v>94</v>
      </c>
    </row>
    <row r="28" spans="1:46" ht="14.45">
      <c r="A28" s="61" t="s">
        <v>58</v>
      </c>
      <c r="B28" s="19">
        <v>1</v>
      </c>
      <c r="C28" s="19">
        <v>1</v>
      </c>
      <c r="D28" s="19">
        <v>1</v>
      </c>
      <c r="E28" s="19">
        <v>1</v>
      </c>
      <c r="F28" s="68">
        <v>1</v>
      </c>
      <c r="G28" s="19">
        <v>1</v>
      </c>
      <c r="H28" s="19">
        <v>0</v>
      </c>
      <c r="I28" s="19">
        <v>1</v>
      </c>
      <c r="J28" s="19">
        <v>1</v>
      </c>
      <c r="K28" s="66">
        <v>1</v>
      </c>
      <c r="L28" s="66">
        <v>1</v>
      </c>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5">
        <f t="shared" si="2"/>
        <v>4</v>
      </c>
      <c r="AQ28" s="15">
        <f t="shared" si="1"/>
        <v>10</v>
      </c>
      <c r="AR28" s="43">
        <v>3833.5762300000001</v>
      </c>
      <c r="AS28" s="43">
        <f t="shared" si="0"/>
        <v>5.5627131450224985</v>
      </c>
      <c r="AT28" s="32" t="s">
        <v>94</v>
      </c>
    </row>
    <row r="29" spans="1:46" ht="14.45">
      <c r="A29" s="61" t="s">
        <v>60</v>
      </c>
      <c r="B29" s="68">
        <v>1</v>
      </c>
      <c r="C29" s="68">
        <v>1</v>
      </c>
      <c r="D29" s="68">
        <v>1</v>
      </c>
      <c r="E29" s="19">
        <v>1</v>
      </c>
      <c r="F29" s="68">
        <v>1</v>
      </c>
      <c r="G29" s="68">
        <v>1</v>
      </c>
      <c r="H29" s="19">
        <v>0</v>
      </c>
      <c r="I29" s="68">
        <v>1</v>
      </c>
      <c r="J29" s="68">
        <v>1</v>
      </c>
      <c r="K29" s="66">
        <v>1</v>
      </c>
      <c r="L29" s="66">
        <v>1</v>
      </c>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5">
        <f t="shared" si="2"/>
        <v>4</v>
      </c>
      <c r="AQ29" s="15">
        <f t="shared" si="1"/>
        <v>10</v>
      </c>
      <c r="AR29" s="43">
        <v>163.02561299999999</v>
      </c>
      <c r="AS29" s="43">
        <f t="shared" si="0"/>
        <v>0.23655841595471563</v>
      </c>
      <c r="AT29" s="32" t="s">
        <v>94</v>
      </c>
    </row>
    <row r="30" spans="1:46" ht="14.45">
      <c r="A30" s="61" t="s">
        <v>62</v>
      </c>
      <c r="B30" s="68">
        <v>1</v>
      </c>
      <c r="C30" s="19">
        <v>1</v>
      </c>
      <c r="D30" s="19">
        <v>1</v>
      </c>
      <c r="E30" s="19">
        <v>0</v>
      </c>
      <c r="F30" s="19">
        <v>0</v>
      </c>
      <c r="G30" s="19">
        <v>0</v>
      </c>
      <c r="H30" s="19">
        <v>0</v>
      </c>
      <c r="I30" s="19">
        <v>0</v>
      </c>
      <c r="J30" s="68">
        <v>1</v>
      </c>
      <c r="K30" s="68">
        <v>1</v>
      </c>
      <c r="L30" s="68">
        <v>1</v>
      </c>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c r="AO30" s="18"/>
      <c r="AP30" s="15">
        <f t="shared" si="2"/>
        <v>3</v>
      </c>
      <c r="AQ30" s="15">
        <f t="shared" si="1"/>
        <v>6</v>
      </c>
      <c r="AR30" s="43">
        <v>3514.5040560000002</v>
      </c>
      <c r="AS30" s="43">
        <f t="shared" si="0"/>
        <v>5.0997232708076572</v>
      </c>
      <c r="AT30" s="32" t="s">
        <v>94</v>
      </c>
    </row>
    <row r="31" spans="1:46" ht="14.45">
      <c r="A31" s="61" t="s">
        <v>64</v>
      </c>
      <c r="B31" s="68">
        <v>1</v>
      </c>
      <c r="C31" s="19">
        <v>1</v>
      </c>
      <c r="D31" s="19">
        <v>1</v>
      </c>
      <c r="E31" s="68">
        <v>1</v>
      </c>
      <c r="F31" s="68">
        <v>1</v>
      </c>
      <c r="G31" s="68">
        <v>1</v>
      </c>
      <c r="H31" s="68">
        <v>1</v>
      </c>
      <c r="I31" s="19">
        <v>0</v>
      </c>
      <c r="J31" s="68">
        <v>1</v>
      </c>
      <c r="K31" s="68">
        <v>1</v>
      </c>
      <c r="L31" s="68">
        <v>1</v>
      </c>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5">
        <f t="shared" si="2"/>
        <v>4</v>
      </c>
      <c r="AQ31" s="15">
        <f t="shared" si="1"/>
        <v>10</v>
      </c>
      <c r="AR31" s="43">
        <v>251.321012</v>
      </c>
      <c r="AS31" s="43">
        <f t="shared" si="0"/>
        <v>0.36467950894842571</v>
      </c>
      <c r="AT31" s="32" t="s">
        <v>94</v>
      </c>
    </row>
    <row r="32" spans="1:46" ht="14.45">
      <c r="A32" s="61" t="s">
        <v>66</v>
      </c>
      <c r="B32" s="19">
        <v>1</v>
      </c>
      <c r="C32" s="68">
        <v>1</v>
      </c>
      <c r="D32" s="68">
        <v>1</v>
      </c>
      <c r="E32" s="19">
        <v>0</v>
      </c>
      <c r="F32" s="68">
        <v>1</v>
      </c>
      <c r="G32" s="19">
        <v>0</v>
      </c>
      <c r="H32" s="68">
        <v>1</v>
      </c>
      <c r="I32" s="19">
        <v>0</v>
      </c>
      <c r="J32" s="19">
        <v>0</v>
      </c>
      <c r="K32" s="66">
        <v>0</v>
      </c>
      <c r="L32" s="66">
        <v>0</v>
      </c>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5">
        <f t="shared" si="2"/>
        <v>1</v>
      </c>
      <c r="AQ32" s="15">
        <f t="shared" si="1"/>
        <v>5</v>
      </c>
      <c r="AR32" s="43">
        <v>16.830075000000001</v>
      </c>
      <c r="AS32" s="43">
        <f t="shared" si="0"/>
        <v>2.4421290674116719E-2</v>
      </c>
      <c r="AT32" s="32"/>
    </row>
    <row r="33" spans="1:46" ht="14.45">
      <c r="A33" s="61" t="s">
        <v>68</v>
      </c>
      <c r="B33" s="19">
        <v>1</v>
      </c>
      <c r="C33" s="19">
        <v>1</v>
      </c>
      <c r="D33" s="19">
        <v>1</v>
      </c>
      <c r="E33" s="19">
        <v>0</v>
      </c>
      <c r="F33" s="19">
        <v>0</v>
      </c>
      <c r="G33" s="19">
        <v>0</v>
      </c>
      <c r="H33" s="19">
        <v>0</v>
      </c>
      <c r="I33" s="19">
        <v>0</v>
      </c>
      <c r="J33" s="68">
        <v>1</v>
      </c>
      <c r="K33" s="66">
        <v>1</v>
      </c>
      <c r="L33" s="66">
        <v>1</v>
      </c>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5">
        <f t="shared" si="2"/>
        <v>3</v>
      </c>
      <c r="AQ33" s="15">
        <f t="shared" si="1"/>
        <v>6</v>
      </c>
      <c r="AR33" s="43">
        <v>139.33364599999999</v>
      </c>
      <c r="AS33" s="43">
        <f t="shared" si="0"/>
        <v>0.20218017267602667</v>
      </c>
      <c r="AT33" s="32"/>
    </row>
    <row r="34" spans="1:46" ht="14.45">
      <c r="A34" s="61" t="s">
        <v>69</v>
      </c>
      <c r="B34" s="19">
        <v>1</v>
      </c>
      <c r="C34" s="19">
        <v>1</v>
      </c>
      <c r="D34" s="19">
        <v>1</v>
      </c>
      <c r="E34" s="19">
        <v>1</v>
      </c>
      <c r="F34" s="19">
        <v>0</v>
      </c>
      <c r="G34" s="19">
        <v>0</v>
      </c>
      <c r="H34" s="19">
        <v>1</v>
      </c>
      <c r="I34" s="19">
        <v>0</v>
      </c>
      <c r="J34" s="68">
        <v>1</v>
      </c>
      <c r="K34" s="66">
        <v>1</v>
      </c>
      <c r="L34" s="66">
        <v>1</v>
      </c>
      <c r="M34" s="18"/>
      <c r="N34" s="18"/>
      <c r="O34" s="18"/>
      <c r="P34" s="18"/>
      <c r="Q34" s="18"/>
      <c r="R34" s="18"/>
      <c r="S34" s="18"/>
      <c r="T34" s="18"/>
      <c r="U34" s="18"/>
      <c r="V34" s="18"/>
      <c r="W34" s="18"/>
      <c r="X34" s="18"/>
      <c r="Y34" s="18"/>
      <c r="Z34" s="18"/>
      <c r="AA34" s="18"/>
      <c r="AB34" s="18"/>
      <c r="AC34" s="18"/>
      <c r="AD34" s="18"/>
      <c r="AE34" s="18"/>
      <c r="AF34" s="18"/>
      <c r="AG34" s="18"/>
      <c r="AH34" s="18"/>
      <c r="AI34" s="18"/>
      <c r="AJ34" s="18"/>
      <c r="AK34" s="18"/>
      <c r="AL34" s="18"/>
      <c r="AM34" s="18"/>
      <c r="AN34" s="18"/>
      <c r="AO34" s="18"/>
      <c r="AP34" s="15">
        <f t="shared" si="2"/>
        <v>4</v>
      </c>
      <c r="AQ34" s="15">
        <f t="shared" si="1"/>
        <v>8</v>
      </c>
      <c r="AR34" s="43">
        <v>138.68397999999999</v>
      </c>
      <c r="AS34" s="43">
        <f t="shared" ref="AS34:AS65" si="3">IFERROR(AR34/$AR$102,0)*100</f>
        <v>0.2012374744273801</v>
      </c>
      <c r="AT34" s="32"/>
    </row>
    <row r="35" spans="1:46" ht="14.45">
      <c r="A35" s="61" t="s">
        <v>70</v>
      </c>
      <c r="B35" s="19">
        <v>0</v>
      </c>
      <c r="C35" s="19">
        <v>1</v>
      </c>
      <c r="D35" s="19">
        <v>1</v>
      </c>
      <c r="E35" s="19">
        <v>0</v>
      </c>
      <c r="F35" s="19">
        <v>0</v>
      </c>
      <c r="G35" s="19">
        <v>0</v>
      </c>
      <c r="H35" s="19">
        <v>0</v>
      </c>
      <c r="I35" s="19">
        <v>0</v>
      </c>
      <c r="J35" s="68">
        <v>1</v>
      </c>
      <c r="K35" s="66">
        <v>1</v>
      </c>
      <c r="L35" s="66">
        <v>1</v>
      </c>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5">
        <f t="shared" si="2"/>
        <v>3</v>
      </c>
      <c r="AQ35" s="15">
        <f t="shared" si="1"/>
        <v>5</v>
      </c>
      <c r="AR35" s="43">
        <v>121.78774</v>
      </c>
      <c r="AS35" s="43">
        <f t="shared" si="3"/>
        <v>0.17672017498934209</v>
      </c>
      <c r="AT35" s="32"/>
    </row>
    <row r="36" spans="1:46" ht="14.45">
      <c r="A36" s="61" t="s">
        <v>71</v>
      </c>
      <c r="B36" s="68">
        <v>1</v>
      </c>
      <c r="C36" s="68">
        <v>1</v>
      </c>
      <c r="D36" s="68">
        <v>1</v>
      </c>
      <c r="E36" s="19">
        <v>0</v>
      </c>
      <c r="F36" s="19">
        <v>0</v>
      </c>
      <c r="G36" s="19">
        <v>1</v>
      </c>
      <c r="H36" s="19">
        <v>0</v>
      </c>
      <c r="I36" s="19">
        <v>0</v>
      </c>
      <c r="J36" s="19">
        <v>1</v>
      </c>
      <c r="K36" s="68">
        <v>1</v>
      </c>
      <c r="L36" s="68">
        <v>1</v>
      </c>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5">
        <f t="shared" si="2"/>
        <v>3</v>
      </c>
      <c r="AQ36" s="15">
        <f t="shared" si="1"/>
        <v>7</v>
      </c>
      <c r="AR36" s="43">
        <v>468.72580199999999</v>
      </c>
      <c r="AS36" s="43">
        <f t="shared" si="3"/>
        <v>0.68014486311561173</v>
      </c>
      <c r="AT36" s="32" t="s">
        <v>94</v>
      </c>
    </row>
    <row r="37" spans="1:46" ht="14.45">
      <c r="A37" s="61" t="s">
        <v>73</v>
      </c>
      <c r="B37" s="19">
        <v>0</v>
      </c>
      <c r="C37" s="19">
        <v>1</v>
      </c>
      <c r="D37" s="19">
        <v>1</v>
      </c>
      <c r="E37" s="19">
        <v>0</v>
      </c>
      <c r="F37" s="68">
        <v>1</v>
      </c>
      <c r="G37" s="19">
        <v>1</v>
      </c>
      <c r="H37" s="19">
        <v>0</v>
      </c>
      <c r="I37" s="19">
        <v>1</v>
      </c>
      <c r="J37" s="19">
        <v>1</v>
      </c>
      <c r="K37" s="68">
        <v>1</v>
      </c>
      <c r="L37" s="68">
        <v>1</v>
      </c>
      <c r="M37" s="18"/>
      <c r="N37" s="18"/>
      <c r="O37" s="18"/>
      <c r="P37" s="18"/>
      <c r="Q37" s="18"/>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5">
        <f t="shared" si="2"/>
        <v>4</v>
      </c>
      <c r="AQ37" s="15">
        <f t="shared" si="1"/>
        <v>8</v>
      </c>
      <c r="AR37" s="43">
        <v>1168.657741</v>
      </c>
      <c r="AS37" s="43">
        <f t="shared" si="3"/>
        <v>1.6957815334463815</v>
      </c>
      <c r="AT37" s="32" t="s">
        <v>94</v>
      </c>
    </row>
    <row r="38" spans="1:46" ht="14.45">
      <c r="A38" s="61" t="s">
        <v>74</v>
      </c>
      <c r="B38" s="19">
        <v>0</v>
      </c>
      <c r="C38" s="68">
        <v>1</v>
      </c>
      <c r="D38" s="68">
        <v>1</v>
      </c>
      <c r="E38" s="19">
        <v>0</v>
      </c>
      <c r="F38" s="19">
        <v>0</v>
      </c>
      <c r="G38" s="68">
        <v>1</v>
      </c>
      <c r="H38" s="19">
        <v>0</v>
      </c>
      <c r="I38" s="68">
        <v>1</v>
      </c>
      <c r="J38" s="68">
        <v>1</v>
      </c>
      <c r="K38" s="68">
        <v>1</v>
      </c>
      <c r="L38" s="66">
        <v>0</v>
      </c>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5">
        <f t="shared" si="2"/>
        <v>3</v>
      </c>
      <c r="AQ38" s="15">
        <f t="shared" si="1"/>
        <v>6</v>
      </c>
      <c r="AR38" s="43">
        <v>3266.6718329999999</v>
      </c>
      <c r="AS38" s="43">
        <f t="shared" si="3"/>
        <v>4.740106171282223</v>
      </c>
      <c r="AT38" s="32" t="s">
        <v>94</v>
      </c>
    </row>
    <row r="39" spans="1:46" ht="14.45">
      <c r="A39" s="61" t="s">
        <v>76</v>
      </c>
      <c r="B39" s="68">
        <v>1</v>
      </c>
      <c r="C39" s="19">
        <v>1</v>
      </c>
      <c r="D39" s="19">
        <v>1</v>
      </c>
      <c r="E39" s="19">
        <v>0</v>
      </c>
      <c r="F39" s="68">
        <v>1</v>
      </c>
      <c r="G39" s="19">
        <v>1</v>
      </c>
      <c r="H39" s="19">
        <v>0</v>
      </c>
      <c r="I39" s="19">
        <v>1</v>
      </c>
      <c r="J39" s="68">
        <v>1</v>
      </c>
      <c r="K39" s="66">
        <v>0</v>
      </c>
      <c r="L39" s="66">
        <v>0</v>
      </c>
      <c r="M39" s="18"/>
      <c r="N39" s="18"/>
      <c r="O39" s="18"/>
      <c r="P39" s="18"/>
      <c r="Q39" s="18"/>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5">
        <f t="shared" si="2"/>
        <v>2</v>
      </c>
      <c r="AQ39" s="15">
        <f t="shared" si="1"/>
        <v>7</v>
      </c>
      <c r="AR39" s="43">
        <v>967.94616699999995</v>
      </c>
      <c r="AS39" s="43">
        <f t="shared" si="3"/>
        <v>1.4045388806172356</v>
      </c>
      <c r="AT39" s="32" t="s">
        <v>94</v>
      </c>
    </row>
    <row r="40" spans="1:46" ht="14.45">
      <c r="A40" s="61" t="s">
        <v>78</v>
      </c>
      <c r="B40" s="19">
        <v>0</v>
      </c>
      <c r="C40" s="19">
        <v>0</v>
      </c>
      <c r="D40" s="19">
        <v>0</v>
      </c>
      <c r="E40" s="19">
        <v>0</v>
      </c>
      <c r="F40" s="19">
        <v>0</v>
      </c>
      <c r="G40" s="19">
        <v>0</v>
      </c>
      <c r="H40" s="19">
        <v>0</v>
      </c>
      <c r="I40" s="19">
        <v>0</v>
      </c>
      <c r="J40" s="19">
        <v>0</v>
      </c>
      <c r="K40" s="66">
        <v>0</v>
      </c>
      <c r="L40" s="66">
        <v>0</v>
      </c>
      <c r="M40" s="18"/>
      <c r="N40" s="18"/>
      <c r="O40" s="18"/>
      <c r="P40" s="18"/>
      <c r="Q40" s="18"/>
      <c r="R40" s="18"/>
      <c r="S40" s="18"/>
      <c r="T40" s="18"/>
      <c r="U40" s="18"/>
      <c r="V40" s="18"/>
      <c r="W40" s="18"/>
      <c r="X40" s="18"/>
      <c r="Y40" s="18"/>
      <c r="Z40" s="18"/>
      <c r="AA40" s="18"/>
      <c r="AB40" s="18"/>
      <c r="AC40" s="18"/>
      <c r="AD40" s="18"/>
      <c r="AE40" s="18"/>
      <c r="AF40" s="18"/>
      <c r="AG40" s="18"/>
      <c r="AH40" s="18"/>
      <c r="AI40" s="18"/>
      <c r="AJ40" s="18"/>
      <c r="AK40" s="18"/>
      <c r="AL40" s="18"/>
      <c r="AM40" s="18"/>
      <c r="AN40" s="18"/>
      <c r="AO40" s="18"/>
      <c r="AP40" s="15">
        <f t="shared" si="2"/>
        <v>0</v>
      </c>
      <c r="AQ40" s="15">
        <f t="shared" si="1"/>
        <v>0</v>
      </c>
      <c r="AR40" s="43">
        <v>147.73584500000001</v>
      </c>
      <c r="AS40" s="43">
        <f t="shared" si="3"/>
        <v>0.21437218869976832</v>
      </c>
      <c r="AT40" s="32"/>
    </row>
    <row r="41" spans="1:46" ht="14.45">
      <c r="A41" s="61" t="s">
        <v>79</v>
      </c>
      <c r="B41" s="19">
        <v>0</v>
      </c>
      <c r="C41" s="19">
        <v>1</v>
      </c>
      <c r="D41" s="19">
        <v>1</v>
      </c>
      <c r="E41" s="19">
        <v>0</v>
      </c>
      <c r="F41" s="19">
        <v>0</v>
      </c>
      <c r="G41" s="19">
        <v>1</v>
      </c>
      <c r="H41" s="19">
        <v>0</v>
      </c>
      <c r="I41" s="19">
        <v>1</v>
      </c>
      <c r="J41" s="19">
        <v>0</v>
      </c>
      <c r="K41" s="66">
        <v>0</v>
      </c>
      <c r="L41" s="66">
        <v>0</v>
      </c>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5">
        <f t="shared" si="2"/>
        <v>1</v>
      </c>
      <c r="AQ41" s="15">
        <f t="shared" si="1"/>
        <v>4</v>
      </c>
      <c r="AR41" s="43">
        <v>91.7363</v>
      </c>
      <c r="AS41" s="43">
        <f t="shared" si="3"/>
        <v>0.13311401450486546</v>
      </c>
      <c r="AT41" s="32"/>
    </row>
    <row r="42" spans="1:46" ht="14.45">
      <c r="A42" s="61" t="s">
        <v>80</v>
      </c>
      <c r="B42" s="68">
        <v>1</v>
      </c>
      <c r="C42" s="68">
        <v>1</v>
      </c>
      <c r="D42" s="68">
        <v>1</v>
      </c>
      <c r="E42" s="19">
        <v>0</v>
      </c>
      <c r="F42" s="68">
        <v>1</v>
      </c>
      <c r="G42" s="68">
        <v>1</v>
      </c>
      <c r="H42" s="68">
        <v>1</v>
      </c>
      <c r="I42" s="19">
        <v>0</v>
      </c>
      <c r="J42" s="68">
        <v>1</v>
      </c>
      <c r="K42" s="66">
        <v>1</v>
      </c>
      <c r="L42" s="66">
        <v>0</v>
      </c>
      <c r="M42" s="18"/>
      <c r="N42" s="18"/>
      <c r="O42" s="18"/>
      <c r="P42" s="18"/>
      <c r="Q42" s="18"/>
      <c r="R42" s="18"/>
      <c r="S42" s="18"/>
      <c r="T42" s="18"/>
      <c r="U42" s="18"/>
      <c r="V42" s="18"/>
      <c r="W42" s="18"/>
      <c r="X42" s="18"/>
      <c r="Y42" s="18"/>
      <c r="Z42" s="18"/>
      <c r="AA42" s="18"/>
      <c r="AB42" s="18"/>
      <c r="AC42" s="18"/>
      <c r="AD42" s="18"/>
      <c r="AE42" s="18"/>
      <c r="AF42" s="18"/>
      <c r="AG42" s="18"/>
      <c r="AH42" s="18"/>
      <c r="AI42" s="18"/>
      <c r="AJ42" s="18"/>
      <c r="AK42" s="18"/>
      <c r="AL42" s="18"/>
      <c r="AM42" s="18"/>
      <c r="AN42" s="18"/>
      <c r="AO42" s="18"/>
      <c r="AP42" s="15">
        <f t="shared" si="2"/>
        <v>3</v>
      </c>
      <c r="AQ42" s="15">
        <f t="shared" si="1"/>
        <v>8</v>
      </c>
      <c r="AR42" s="43">
        <v>86.858967000000007</v>
      </c>
      <c r="AS42" s="43">
        <f t="shared" si="3"/>
        <v>0.12603675745714216</v>
      </c>
      <c r="AT42" s="32"/>
    </row>
    <row r="43" spans="1:46" ht="14.45">
      <c r="A43" s="61" t="s">
        <v>82</v>
      </c>
      <c r="B43" s="19">
        <v>0</v>
      </c>
      <c r="C43" s="19">
        <v>1</v>
      </c>
      <c r="D43" s="19">
        <v>1</v>
      </c>
      <c r="E43" s="19">
        <v>0</v>
      </c>
      <c r="F43" s="19">
        <v>0</v>
      </c>
      <c r="G43" s="19">
        <v>0</v>
      </c>
      <c r="H43" s="68">
        <v>1</v>
      </c>
      <c r="I43" s="19">
        <v>0</v>
      </c>
      <c r="J43" s="68">
        <v>1</v>
      </c>
      <c r="K43" s="66">
        <v>1</v>
      </c>
      <c r="L43" s="66">
        <v>0</v>
      </c>
      <c r="M43" s="18"/>
      <c r="N43" s="18"/>
      <c r="O43" s="18"/>
      <c r="P43" s="18"/>
      <c r="Q43" s="18"/>
      <c r="R43" s="18"/>
      <c r="S43" s="18"/>
      <c r="T43" s="18"/>
      <c r="U43" s="18"/>
      <c r="V43" s="18"/>
      <c r="W43" s="18"/>
      <c r="X43" s="18"/>
      <c r="Y43" s="18"/>
      <c r="Z43" s="18"/>
      <c r="AA43" s="18"/>
      <c r="AB43" s="18"/>
      <c r="AC43" s="18"/>
      <c r="AD43" s="18"/>
      <c r="AE43" s="18"/>
      <c r="AF43" s="18"/>
      <c r="AG43" s="18"/>
      <c r="AH43" s="18"/>
      <c r="AI43" s="18"/>
      <c r="AJ43" s="18"/>
      <c r="AK43" s="18"/>
      <c r="AL43" s="18"/>
      <c r="AM43" s="18"/>
      <c r="AN43" s="18"/>
      <c r="AO43" s="18"/>
      <c r="AP43" s="15">
        <f t="shared" si="2"/>
        <v>3</v>
      </c>
      <c r="AQ43" s="15">
        <f t="shared" si="1"/>
        <v>5</v>
      </c>
      <c r="AR43" s="43">
        <v>200.187602</v>
      </c>
      <c r="AS43" s="43">
        <f t="shared" si="3"/>
        <v>0.2904823429364628</v>
      </c>
      <c r="AT43" s="32"/>
    </row>
    <row r="44" spans="1:46" ht="14.45">
      <c r="A44" s="61" t="s">
        <v>83</v>
      </c>
      <c r="B44" s="19">
        <v>1</v>
      </c>
      <c r="C44" s="68">
        <v>1</v>
      </c>
      <c r="D44" s="68">
        <v>1</v>
      </c>
      <c r="E44" s="19">
        <v>0</v>
      </c>
      <c r="F44" s="68">
        <v>1</v>
      </c>
      <c r="G44" s="19">
        <v>0</v>
      </c>
      <c r="H44" s="19">
        <v>0</v>
      </c>
      <c r="I44" s="19">
        <v>0</v>
      </c>
      <c r="J44" s="68">
        <v>1</v>
      </c>
      <c r="K44" s="66">
        <v>1</v>
      </c>
      <c r="L44" s="66">
        <v>1</v>
      </c>
      <c r="M44" s="18"/>
      <c r="N44" s="18"/>
      <c r="O44" s="18"/>
      <c r="P44" s="18"/>
      <c r="Q44" s="18"/>
      <c r="R44" s="18"/>
      <c r="S44" s="18"/>
      <c r="T44" s="18"/>
      <c r="U44" s="18"/>
      <c r="V44" s="18"/>
      <c r="W44" s="18"/>
      <c r="X44" s="18"/>
      <c r="Y44" s="18"/>
      <c r="Z44" s="18"/>
      <c r="AA44" s="18"/>
      <c r="AB44" s="18"/>
      <c r="AC44" s="18"/>
      <c r="AD44" s="18"/>
      <c r="AE44" s="18"/>
      <c r="AF44" s="18"/>
      <c r="AG44" s="18"/>
      <c r="AH44" s="18"/>
      <c r="AI44" s="18"/>
      <c r="AJ44" s="18"/>
      <c r="AK44" s="18"/>
      <c r="AL44" s="18"/>
      <c r="AM44" s="18"/>
      <c r="AN44" s="18"/>
      <c r="AO44" s="18"/>
      <c r="AP44" s="15">
        <f t="shared" si="2"/>
        <v>3</v>
      </c>
      <c r="AQ44" s="15">
        <f t="shared" si="1"/>
        <v>7</v>
      </c>
      <c r="AR44" s="43">
        <v>2.3626130000000001</v>
      </c>
      <c r="AS44" s="43">
        <f t="shared" si="3"/>
        <v>3.4282710459369267E-3</v>
      </c>
      <c r="AT44" s="32"/>
    </row>
    <row r="45" spans="1:46" ht="14.45" hidden="1">
      <c r="A45" s="61"/>
      <c r="B45" s="16"/>
      <c r="C45" s="16"/>
      <c r="D45" s="16"/>
      <c r="E45" s="16"/>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c r="AF45" s="18"/>
      <c r="AG45" s="18"/>
      <c r="AH45" s="18"/>
      <c r="AI45" s="18"/>
      <c r="AJ45" s="18"/>
      <c r="AK45" s="18"/>
      <c r="AL45" s="18"/>
      <c r="AM45" s="18"/>
      <c r="AN45" s="18"/>
      <c r="AO45" s="18"/>
      <c r="AP45" s="15">
        <f t="shared" si="2"/>
        <v>0</v>
      </c>
      <c r="AQ45" s="15">
        <f t="shared" si="1"/>
        <v>0</v>
      </c>
      <c r="AR45" s="43"/>
      <c r="AS45" s="43">
        <f t="shared" si="3"/>
        <v>0</v>
      </c>
      <c r="AT45" s="32"/>
    </row>
    <row r="46" spans="1:46" ht="14.45" hidden="1">
      <c r="A46" s="61"/>
      <c r="B46" s="16"/>
      <c r="C46" s="16"/>
      <c r="D46" s="16"/>
      <c r="E46" s="16"/>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5">
        <f t="shared" si="2"/>
        <v>0</v>
      </c>
      <c r="AQ46" s="15">
        <f t="shared" si="1"/>
        <v>0</v>
      </c>
      <c r="AR46" s="43"/>
      <c r="AS46" s="43">
        <f t="shared" si="3"/>
        <v>0</v>
      </c>
      <c r="AT46" s="32"/>
    </row>
    <row r="47" spans="1:46" ht="14.45" hidden="1">
      <c r="A47" s="61"/>
      <c r="B47" s="16"/>
      <c r="C47" s="16"/>
      <c r="D47" s="16"/>
      <c r="E47" s="16"/>
      <c r="F47" s="18"/>
      <c r="G47" s="18"/>
      <c r="H47" s="18"/>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c r="AH47" s="18"/>
      <c r="AI47" s="18"/>
      <c r="AJ47" s="18"/>
      <c r="AK47" s="18"/>
      <c r="AL47" s="18"/>
      <c r="AM47" s="18"/>
      <c r="AN47" s="18"/>
      <c r="AO47" s="18"/>
      <c r="AP47" s="15">
        <f t="shared" si="2"/>
        <v>0</v>
      </c>
      <c r="AQ47" s="15">
        <f t="shared" si="1"/>
        <v>0</v>
      </c>
      <c r="AR47" s="43"/>
      <c r="AS47" s="43">
        <f t="shared" si="3"/>
        <v>0</v>
      </c>
      <c r="AT47" s="32"/>
    </row>
    <row r="48" spans="1:46" ht="14.45" hidden="1">
      <c r="A48" s="61"/>
      <c r="B48" s="16"/>
      <c r="C48" s="16"/>
      <c r="D48" s="16"/>
      <c r="E48" s="16"/>
      <c r="F48" s="18"/>
      <c r="G48" s="18"/>
      <c r="H48" s="18"/>
      <c r="I48" s="18"/>
      <c r="J48" s="18"/>
      <c r="K48" s="18"/>
      <c r="L48" s="18"/>
      <c r="M48" s="18"/>
      <c r="N48" s="18"/>
      <c r="O48" s="18"/>
      <c r="P48" s="18"/>
      <c r="Q48" s="18"/>
      <c r="R48" s="18"/>
      <c r="S48" s="18"/>
      <c r="T48" s="18"/>
      <c r="U48" s="18"/>
      <c r="V48" s="18"/>
      <c r="W48" s="18"/>
      <c r="X48" s="18"/>
      <c r="Y48" s="18"/>
      <c r="Z48" s="18"/>
      <c r="AA48" s="18"/>
      <c r="AB48" s="18"/>
      <c r="AC48" s="18"/>
      <c r="AD48" s="18"/>
      <c r="AE48" s="18"/>
      <c r="AF48" s="18"/>
      <c r="AG48" s="18"/>
      <c r="AH48" s="18"/>
      <c r="AI48" s="18"/>
      <c r="AJ48" s="18"/>
      <c r="AK48" s="18"/>
      <c r="AL48" s="18"/>
      <c r="AM48" s="18"/>
      <c r="AN48" s="18"/>
      <c r="AO48" s="18"/>
      <c r="AP48" s="15">
        <f t="shared" si="2"/>
        <v>0</v>
      </c>
      <c r="AQ48" s="15">
        <f t="shared" si="1"/>
        <v>0</v>
      </c>
      <c r="AR48" s="43"/>
      <c r="AS48" s="43">
        <f t="shared" si="3"/>
        <v>0</v>
      </c>
      <c r="AT48" s="32"/>
    </row>
    <row r="49" spans="1:46" ht="14.45" hidden="1">
      <c r="A49" s="61"/>
      <c r="B49" s="16"/>
      <c r="C49" s="16"/>
      <c r="D49" s="16"/>
      <c r="E49" s="16"/>
      <c r="F49" s="18"/>
      <c r="G49" s="18"/>
      <c r="H49" s="18"/>
      <c r="I49" s="18"/>
      <c r="J49" s="18"/>
      <c r="K49" s="18"/>
      <c r="L49" s="18"/>
      <c r="M49" s="18"/>
      <c r="N49" s="18"/>
      <c r="O49" s="18"/>
      <c r="P49" s="18"/>
      <c r="Q49" s="18"/>
      <c r="R49" s="18"/>
      <c r="S49" s="18"/>
      <c r="T49" s="18"/>
      <c r="U49" s="18"/>
      <c r="V49" s="18"/>
      <c r="W49" s="18"/>
      <c r="X49" s="18"/>
      <c r="Y49" s="18"/>
      <c r="Z49" s="18"/>
      <c r="AA49" s="18"/>
      <c r="AB49" s="18"/>
      <c r="AC49" s="18"/>
      <c r="AD49" s="18"/>
      <c r="AE49" s="18"/>
      <c r="AF49" s="18"/>
      <c r="AG49" s="18"/>
      <c r="AH49" s="18"/>
      <c r="AI49" s="18"/>
      <c r="AJ49" s="18"/>
      <c r="AK49" s="18"/>
      <c r="AL49" s="18"/>
      <c r="AM49" s="18"/>
      <c r="AN49" s="18"/>
      <c r="AO49" s="18"/>
      <c r="AP49" s="15">
        <f t="shared" si="2"/>
        <v>0</v>
      </c>
      <c r="AQ49" s="15">
        <f t="shared" si="1"/>
        <v>0</v>
      </c>
      <c r="AR49" s="43"/>
      <c r="AS49" s="43">
        <f t="shared" si="3"/>
        <v>0</v>
      </c>
      <c r="AT49" s="32"/>
    </row>
    <row r="50" spans="1:46" ht="14.45" hidden="1">
      <c r="A50" s="61"/>
      <c r="B50" s="16"/>
      <c r="C50" s="16"/>
      <c r="D50" s="16"/>
      <c r="E50" s="16"/>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I50" s="18"/>
      <c r="AJ50" s="18"/>
      <c r="AK50" s="18"/>
      <c r="AL50" s="18"/>
      <c r="AM50" s="18"/>
      <c r="AN50" s="18"/>
      <c r="AO50" s="18"/>
      <c r="AP50" s="15">
        <f t="shared" si="2"/>
        <v>0</v>
      </c>
      <c r="AQ50" s="15">
        <f t="shared" si="1"/>
        <v>0</v>
      </c>
      <c r="AR50" s="43"/>
      <c r="AS50" s="43">
        <f t="shared" si="3"/>
        <v>0</v>
      </c>
      <c r="AT50" s="32"/>
    </row>
    <row r="51" spans="1:46" ht="14.45" hidden="1">
      <c r="A51" s="61"/>
      <c r="B51" s="16"/>
      <c r="C51" s="16"/>
      <c r="D51" s="16"/>
      <c r="E51" s="16"/>
      <c r="F51" s="18"/>
      <c r="G51" s="18"/>
      <c r="H51" s="18"/>
      <c r="I51" s="18"/>
      <c r="J51" s="18"/>
      <c r="K51" s="18"/>
      <c r="L51" s="18"/>
      <c r="M51" s="18"/>
      <c r="N51" s="18"/>
      <c r="O51" s="18"/>
      <c r="P51" s="18"/>
      <c r="Q51" s="18"/>
      <c r="R51" s="18"/>
      <c r="S51" s="18"/>
      <c r="T51" s="18"/>
      <c r="U51" s="18"/>
      <c r="V51" s="18"/>
      <c r="W51" s="18"/>
      <c r="X51" s="18"/>
      <c r="Y51" s="18"/>
      <c r="Z51" s="18"/>
      <c r="AA51" s="18"/>
      <c r="AB51" s="18"/>
      <c r="AC51" s="18"/>
      <c r="AD51" s="18"/>
      <c r="AE51" s="18"/>
      <c r="AF51" s="18"/>
      <c r="AG51" s="18"/>
      <c r="AH51" s="18"/>
      <c r="AI51" s="18"/>
      <c r="AJ51" s="18"/>
      <c r="AK51" s="18"/>
      <c r="AL51" s="18"/>
      <c r="AM51" s="18"/>
      <c r="AN51" s="18"/>
      <c r="AO51" s="18"/>
      <c r="AP51" s="15">
        <f t="shared" si="2"/>
        <v>0</v>
      </c>
      <c r="AQ51" s="15">
        <f t="shared" si="1"/>
        <v>0</v>
      </c>
      <c r="AR51" s="43"/>
      <c r="AS51" s="43">
        <f t="shared" si="3"/>
        <v>0</v>
      </c>
      <c r="AT51" s="32"/>
    </row>
    <row r="52" spans="1:46" ht="14.45" hidden="1">
      <c r="A52" s="61"/>
      <c r="B52" s="16"/>
      <c r="C52" s="16"/>
      <c r="D52" s="16"/>
      <c r="E52" s="16"/>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I52" s="18"/>
      <c r="AJ52" s="18"/>
      <c r="AK52" s="18"/>
      <c r="AL52" s="18"/>
      <c r="AM52" s="18"/>
      <c r="AN52" s="18"/>
      <c r="AO52" s="18"/>
      <c r="AP52" s="15">
        <f t="shared" si="2"/>
        <v>0</v>
      </c>
      <c r="AQ52" s="15">
        <f t="shared" si="1"/>
        <v>0</v>
      </c>
      <c r="AR52" s="43"/>
      <c r="AS52" s="43">
        <f t="shared" si="3"/>
        <v>0</v>
      </c>
      <c r="AT52" s="32"/>
    </row>
    <row r="53" spans="1:46" ht="14.45" hidden="1">
      <c r="A53" s="61"/>
      <c r="B53" s="16"/>
      <c r="C53" s="16"/>
      <c r="D53" s="16"/>
      <c r="E53" s="16"/>
      <c r="F53" s="18"/>
      <c r="G53" s="18"/>
      <c r="H53" s="18"/>
      <c r="I53" s="18"/>
      <c r="J53" s="18"/>
      <c r="K53" s="18"/>
      <c r="L53" s="18"/>
      <c r="M53" s="18"/>
      <c r="N53" s="18"/>
      <c r="O53" s="18"/>
      <c r="P53" s="18"/>
      <c r="Q53" s="18"/>
      <c r="R53" s="18"/>
      <c r="S53" s="18"/>
      <c r="T53" s="18"/>
      <c r="U53" s="18"/>
      <c r="V53" s="18"/>
      <c r="W53" s="18"/>
      <c r="X53" s="18"/>
      <c r="Y53" s="18"/>
      <c r="Z53" s="18"/>
      <c r="AA53" s="18"/>
      <c r="AB53" s="18"/>
      <c r="AC53" s="18"/>
      <c r="AD53" s="18"/>
      <c r="AE53" s="18"/>
      <c r="AF53" s="18"/>
      <c r="AG53" s="18"/>
      <c r="AH53" s="18"/>
      <c r="AI53" s="18"/>
      <c r="AJ53" s="18"/>
      <c r="AK53" s="18"/>
      <c r="AL53" s="18"/>
      <c r="AM53" s="18"/>
      <c r="AN53" s="18"/>
      <c r="AO53" s="18"/>
      <c r="AP53" s="15">
        <f t="shared" si="2"/>
        <v>0</v>
      </c>
      <c r="AQ53" s="15">
        <f t="shared" si="1"/>
        <v>0</v>
      </c>
      <c r="AR53" s="43"/>
      <c r="AS53" s="43">
        <f t="shared" si="3"/>
        <v>0</v>
      </c>
      <c r="AT53" s="32"/>
    </row>
    <row r="54" spans="1:46" ht="14.45" hidden="1">
      <c r="A54" s="61"/>
      <c r="B54" s="16"/>
      <c r="C54" s="16"/>
      <c r="D54" s="16"/>
      <c r="E54" s="16"/>
      <c r="F54" s="18"/>
      <c r="G54" s="18"/>
      <c r="H54" s="18"/>
      <c r="I54" s="18"/>
      <c r="J54" s="18"/>
      <c r="K54" s="18"/>
      <c r="L54" s="18"/>
      <c r="M54" s="18"/>
      <c r="N54" s="18"/>
      <c r="O54" s="18"/>
      <c r="P54" s="18"/>
      <c r="Q54" s="18"/>
      <c r="R54" s="18"/>
      <c r="S54" s="18"/>
      <c r="T54" s="18"/>
      <c r="U54" s="18"/>
      <c r="V54" s="18"/>
      <c r="W54" s="18"/>
      <c r="X54" s="18"/>
      <c r="Y54" s="18"/>
      <c r="Z54" s="18"/>
      <c r="AA54" s="18"/>
      <c r="AB54" s="18"/>
      <c r="AC54" s="18"/>
      <c r="AD54" s="18"/>
      <c r="AE54" s="18"/>
      <c r="AF54" s="18"/>
      <c r="AG54" s="18"/>
      <c r="AH54" s="18"/>
      <c r="AI54" s="18"/>
      <c r="AJ54" s="18"/>
      <c r="AK54" s="18"/>
      <c r="AL54" s="18"/>
      <c r="AM54" s="18"/>
      <c r="AN54" s="18"/>
      <c r="AO54" s="18"/>
      <c r="AP54" s="15">
        <f t="shared" si="2"/>
        <v>0</v>
      </c>
      <c r="AQ54" s="15">
        <f t="shared" si="1"/>
        <v>0</v>
      </c>
      <c r="AR54" s="43"/>
      <c r="AS54" s="43">
        <f t="shared" si="3"/>
        <v>0</v>
      </c>
      <c r="AT54" s="32"/>
    </row>
    <row r="55" spans="1:46" ht="14.45" hidden="1">
      <c r="A55" s="61"/>
      <c r="B55" s="16"/>
      <c r="C55" s="16"/>
      <c r="D55" s="16"/>
      <c r="E55" s="16"/>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M55" s="18"/>
      <c r="AN55" s="18"/>
      <c r="AO55" s="18"/>
      <c r="AP55" s="15">
        <f t="shared" si="2"/>
        <v>0</v>
      </c>
      <c r="AQ55" s="15">
        <f t="shared" si="1"/>
        <v>0</v>
      </c>
      <c r="AR55" s="43"/>
      <c r="AS55" s="43">
        <f t="shared" si="3"/>
        <v>0</v>
      </c>
      <c r="AT55" s="32"/>
    </row>
    <row r="56" spans="1:46" ht="14.45" hidden="1">
      <c r="A56" s="61"/>
      <c r="B56" s="16"/>
      <c r="C56" s="16"/>
      <c r="D56" s="16"/>
      <c r="E56" s="16"/>
      <c r="F56" s="18"/>
      <c r="G56" s="18"/>
      <c r="H56" s="18"/>
      <c r="I56" s="18"/>
      <c r="J56" s="18"/>
      <c r="K56" s="18"/>
      <c r="L56" s="18"/>
      <c r="M56" s="18"/>
      <c r="N56" s="18"/>
      <c r="O56" s="18"/>
      <c r="P56" s="18"/>
      <c r="Q56" s="18"/>
      <c r="R56" s="18"/>
      <c r="S56" s="18"/>
      <c r="T56" s="18"/>
      <c r="U56" s="18"/>
      <c r="V56" s="18"/>
      <c r="W56" s="18"/>
      <c r="X56" s="18"/>
      <c r="Y56" s="18"/>
      <c r="Z56" s="18"/>
      <c r="AA56" s="18"/>
      <c r="AB56" s="18"/>
      <c r="AC56" s="18"/>
      <c r="AD56" s="18"/>
      <c r="AE56" s="18"/>
      <c r="AF56" s="18"/>
      <c r="AG56" s="18"/>
      <c r="AH56" s="18"/>
      <c r="AI56" s="18"/>
      <c r="AJ56" s="18"/>
      <c r="AK56" s="18"/>
      <c r="AL56" s="18"/>
      <c r="AM56" s="18"/>
      <c r="AN56" s="18"/>
      <c r="AO56" s="18"/>
      <c r="AP56" s="15">
        <f t="shared" si="2"/>
        <v>0</v>
      </c>
      <c r="AQ56" s="15">
        <f t="shared" si="1"/>
        <v>0</v>
      </c>
      <c r="AR56" s="43"/>
      <c r="AS56" s="43">
        <f t="shared" si="3"/>
        <v>0</v>
      </c>
      <c r="AT56" s="32"/>
    </row>
    <row r="57" spans="1:46" ht="14.45" hidden="1">
      <c r="A57" s="61"/>
      <c r="B57" s="16"/>
      <c r="C57" s="16"/>
      <c r="D57" s="16"/>
      <c r="E57" s="16"/>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5">
        <f t="shared" si="2"/>
        <v>0</v>
      </c>
      <c r="AQ57" s="15">
        <f t="shared" si="1"/>
        <v>0</v>
      </c>
      <c r="AR57" s="43"/>
      <c r="AS57" s="43">
        <f t="shared" si="3"/>
        <v>0</v>
      </c>
      <c r="AT57" s="32"/>
    </row>
    <row r="58" spans="1:46" ht="14.45" hidden="1">
      <c r="A58" s="61"/>
      <c r="B58" s="16"/>
      <c r="C58" s="16"/>
      <c r="D58" s="16"/>
      <c r="E58" s="16"/>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5">
        <f t="shared" si="2"/>
        <v>0</v>
      </c>
      <c r="AQ58" s="15">
        <f t="shared" si="1"/>
        <v>0</v>
      </c>
      <c r="AR58" s="43"/>
      <c r="AS58" s="43">
        <f t="shared" si="3"/>
        <v>0</v>
      </c>
      <c r="AT58" s="32"/>
    </row>
    <row r="59" spans="1:46" ht="14.45" hidden="1">
      <c r="A59" s="61"/>
      <c r="B59" s="16"/>
      <c r="C59" s="16"/>
      <c r="D59" s="16"/>
      <c r="E59" s="16"/>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5">
        <f t="shared" si="2"/>
        <v>0</v>
      </c>
      <c r="AQ59" s="15">
        <f t="shared" si="1"/>
        <v>0</v>
      </c>
      <c r="AR59" s="43"/>
      <c r="AS59" s="43">
        <f t="shared" si="3"/>
        <v>0</v>
      </c>
      <c r="AT59" s="32"/>
    </row>
    <row r="60" spans="1:46" ht="14.45" hidden="1">
      <c r="A60" s="61"/>
      <c r="B60" s="16"/>
      <c r="C60" s="16"/>
      <c r="D60" s="16"/>
      <c r="E60" s="16"/>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5">
        <f t="shared" si="2"/>
        <v>0</v>
      </c>
      <c r="AQ60" s="15">
        <f t="shared" si="1"/>
        <v>0</v>
      </c>
      <c r="AR60" s="43"/>
      <c r="AS60" s="43">
        <f t="shared" si="3"/>
        <v>0</v>
      </c>
      <c r="AT60" s="32"/>
    </row>
    <row r="61" spans="1:46" ht="14.45" hidden="1">
      <c r="A61" s="61"/>
      <c r="B61" s="16"/>
      <c r="C61" s="16"/>
      <c r="D61" s="16"/>
      <c r="E61" s="16"/>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5">
        <f t="shared" si="2"/>
        <v>0</v>
      </c>
      <c r="AQ61" s="15">
        <f t="shared" si="1"/>
        <v>0</v>
      </c>
      <c r="AR61" s="43"/>
      <c r="AS61" s="43">
        <f t="shared" si="3"/>
        <v>0</v>
      </c>
      <c r="AT61" s="32"/>
    </row>
    <row r="62" spans="1:46" ht="14.45" hidden="1">
      <c r="A62" s="61"/>
      <c r="B62" s="16"/>
      <c r="C62" s="16"/>
      <c r="D62" s="16"/>
      <c r="E62" s="16"/>
      <c r="F62" s="18"/>
      <c r="G62" s="18"/>
      <c r="H62" s="18"/>
      <c r="I62" s="18"/>
      <c r="J62" s="18"/>
      <c r="K62" s="18"/>
      <c r="L62" s="18"/>
      <c r="M62" s="18"/>
      <c r="N62" s="18"/>
      <c r="O62" s="18"/>
      <c r="P62" s="18"/>
      <c r="Q62" s="18"/>
      <c r="R62" s="18"/>
      <c r="S62" s="18"/>
      <c r="T62" s="18"/>
      <c r="U62" s="18"/>
      <c r="V62" s="18"/>
      <c r="W62" s="18"/>
      <c r="X62" s="18"/>
      <c r="Y62" s="18"/>
      <c r="Z62" s="18"/>
      <c r="AA62" s="18"/>
      <c r="AB62" s="18"/>
      <c r="AC62" s="18"/>
      <c r="AD62" s="18"/>
      <c r="AE62" s="18"/>
      <c r="AF62" s="18"/>
      <c r="AG62" s="18"/>
      <c r="AH62" s="18"/>
      <c r="AI62" s="18"/>
      <c r="AJ62" s="18"/>
      <c r="AK62" s="18"/>
      <c r="AL62" s="18"/>
      <c r="AM62" s="18"/>
      <c r="AN62" s="18"/>
      <c r="AO62" s="18"/>
      <c r="AP62" s="15">
        <f t="shared" si="2"/>
        <v>0</v>
      </c>
      <c r="AQ62" s="15">
        <f t="shared" si="1"/>
        <v>0</v>
      </c>
      <c r="AR62" s="43"/>
      <c r="AS62" s="43">
        <f t="shared" si="3"/>
        <v>0</v>
      </c>
      <c r="AT62" s="32"/>
    </row>
    <row r="63" spans="1:46" ht="14.45" hidden="1">
      <c r="A63" s="61"/>
      <c r="B63" s="16"/>
      <c r="C63" s="16"/>
      <c r="D63" s="16"/>
      <c r="E63" s="16"/>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I63" s="18"/>
      <c r="AJ63" s="18"/>
      <c r="AK63" s="18"/>
      <c r="AL63" s="18"/>
      <c r="AM63" s="18"/>
      <c r="AN63" s="18"/>
      <c r="AO63" s="18"/>
      <c r="AP63" s="15">
        <f t="shared" si="2"/>
        <v>0</v>
      </c>
      <c r="AQ63" s="15">
        <f t="shared" si="1"/>
        <v>0</v>
      </c>
      <c r="AR63" s="43"/>
      <c r="AS63" s="43">
        <f t="shared" si="3"/>
        <v>0</v>
      </c>
      <c r="AT63" s="32"/>
    </row>
    <row r="64" spans="1:46" ht="14.45" hidden="1">
      <c r="A64" s="61"/>
      <c r="B64" s="16"/>
      <c r="C64" s="16"/>
      <c r="D64" s="16"/>
      <c r="E64" s="16"/>
      <c r="F64" s="18"/>
      <c r="G64" s="18"/>
      <c r="H64" s="18"/>
      <c r="I64" s="18"/>
      <c r="J64" s="18"/>
      <c r="K64" s="18"/>
      <c r="L64" s="18"/>
      <c r="M64" s="18"/>
      <c r="N64" s="18"/>
      <c r="O64" s="18"/>
      <c r="P64" s="18"/>
      <c r="Q64" s="18"/>
      <c r="R64" s="18"/>
      <c r="S64" s="18"/>
      <c r="T64" s="18"/>
      <c r="U64" s="18"/>
      <c r="V64" s="18"/>
      <c r="W64" s="18"/>
      <c r="X64" s="18"/>
      <c r="Y64" s="18"/>
      <c r="Z64" s="18"/>
      <c r="AA64" s="18"/>
      <c r="AB64" s="18"/>
      <c r="AC64" s="18"/>
      <c r="AD64" s="18"/>
      <c r="AE64" s="18"/>
      <c r="AF64" s="18"/>
      <c r="AG64" s="18"/>
      <c r="AH64" s="18"/>
      <c r="AI64" s="18"/>
      <c r="AJ64" s="18"/>
      <c r="AK64" s="18"/>
      <c r="AL64" s="18"/>
      <c r="AM64" s="18"/>
      <c r="AN64" s="18"/>
      <c r="AO64" s="18"/>
      <c r="AP64" s="15">
        <f t="shared" si="2"/>
        <v>0</v>
      </c>
      <c r="AQ64" s="15">
        <f t="shared" si="1"/>
        <v>0</v>
      </c>
      <c r="AR64" s="43"/>
      <c r="AS64" s="43">
        <f t="shared" si="3"/>
        <v>0</v>
      </c>
      <c r="AT64" s="32"/>
    </row>
    <row r="65" spans="1:46" ht="14.45" hidden="1">
      <c r="A65" s="61"/>
      <c r="B65" s="16"/>
      <c r="C65" s="16"/>
      <c r="D65" s="16"/>
      <c r="E65" s="16"/>
      <c r="F65" s="18"/>
      <c r="G65" s="18"/>
      <c r="H65" s="18"/>
      <c r="I65" s="18"/>
      <c r="J65" s="18"/>
      <c r="K65" s="18"/>
      <c r="L65" s="18"/>
      <c r="M65" s="18"/>
      <c r="N65" s="18"/>
      <c r="O65" s="18"/>
      <c r="P65" s="18"/>
      <c r="Q65" s="18"/>
      <c r="R65" s="18"/>
      <c r="S65" s="18"/>
      <c r="T65" s="18"/>
      <c r="U65" s="18"/>
      <c r="V65" s="18"/>
      <c r="W65" s="18"/>
      <c r="X65" s="18"/>
      <c r="Y65" s="18"/>
      <c r="Z65" s="18"/>
      <c r="AA65" s="18"/>
      <c r="AB65" s="18"/>
      <c r="AC65" s="18"/>
      <c r="AD65" s="18"/>
      <c r="AE65" s="18"/>
      <c r="AF65" s="18"/>
      <c r="AG65" s="18"/>
      <c r="AH65" s="18"/>
      <c r="AI65" s="18"/>
      <c r="AJ65" s="18"/>
      <c r="AK65" s="18"/>
      <c r="AL65" s="18"/>
      <c r="AM65" s="18"/>
      <c r="AN65" s="18"/>
      <c r="AO65" s="18"/>
      <c r="AP65" s="15">
        <f t="shared" si="2"/>
        <v>0</v>
      </c>
      <c r="AQ65" s="15">
        <f t="shared" si="1"/>
        <v>0</v>
      </c>
      <c r="AR65" s="43"/>
      <c r="AS65" s="43">
        <f t="shared" si="3"/>
        <v>0</v>
      </c>
      <c r="AT65" s="32"/>
    </row>
    <row r="66" spans="1:46" ht="14.45" hidden="1">
      <c r="A66" s="61"/>
      <c r="B66" s="16"/>
      <c r="C66" s="16"/>
      <c r="D66" s="16"/>
      <c r="E66" s="16"/>
      <c r="F66" s="18"/>
      <c r="G66" s="18"/>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I66" s="18"/>
      <c r="AJ66" s="18"/>
      <c r="AK66" s="18"/>
      <c r="AL66" s="18"/>
      <c r="AM66" s="18"/>
      <c r="AN66" s="18"/>
      <c r="AO66" s="18"/>
      <c r="AP66" s="15">
        <f t="shared" si="2"/>
        <v>0</v>
      </c>
      <c r="AQ66" s="15">
        <f t="shared" si="1"/>
        <v>0</v>
      </c>
      <c r="AR66" s="43"/>
      <c r="AS66" s="43">
        <f t="shared" ref="AS66:AS97" si="4">IFERROR(AR66/$AR$102,0)*100</f>
        <v>0</v>
      </c>
      <c r="AT66" s="32"/>
    </row>
    <row r="67" spans="1:46" ht="14.45" hidden="1">
      <c r="A67" s="61"/>
      <c r="B67" s="16"/>
      <c r="C67" s="16"/>
      <c r="D67" s="16"/>
      <c r="E67" s="16"/>
      <c r="F67" s="18"/>
      <c r="G67" s="18"/>
      <c r="H67" s="18"/>
      <c r="I67" s="18"/>
      <c r="J67" s="18"/>
      <c r="K67" s="18"/>
      <c r="L67" s="18"/>
      <c r="M67" s="18"/>
      <c r="N67" s="18"/>
      <c r="O67" s="18"/>
      <c r="P67" s="18"/>
      <c r="Q67" s="18"/>
      <c r="R67" s="18"/>
      <c r="S67" s="18"/>
      <c r="T67" s="18"/>
      <c r="U67" s="18"/>
      <c r="V67" s="18"/>
      <c r="W67" s="18"/>
      <c r="X67" s="18"/>
      <c r="Y67" s="18"/>
      <c r="Z67" s="18"/>
      <c r="AA67" s="18"/>
      <c r="AB67" s="18"/>
      <c r="AC67" s="18"/>
      <c r="AD67" s="18"/>
      <c r="AE67" s="18"/>
      <c r="AF67" s="18"/>
      <c r="AG67" s="18"/>
      <c r="AH67" s="18"/>
      <c r="AI67" s="18"/>
      <c r="AJ67" s="18"/>
      <c r="AK67" s="18"/>
      <c r="AL67" s="18"/>
      <c r="AM67" s="18"/>
      <c r="AN67" s="18"/>
      <c r="AO67" s="18"/>
      <c r="AP67" s="15">
        <f t="shared" si="2"/>
        <v>0</v>
      </c>
      <c r="AQ67" s="15">
        <f t="shared" ref="AQ67:AQ102" si="5">SUMIFS(B67:AO67,$B$103:$AO$103,"X")</f>
        <v>0</v>
      </c>
      <c r="AR67" s="43"/>
      <c r="AS67" s="43">
        <f t="shared" si="4"/>
        <v>0</v>
      </c>
      <c r="AT67" s="32"/>
    </row>
    <row r="68" spans="1:46" ht="14.45" hidden="1">
      <c r="A68" s="61"/>
      <c r="B68" s="16"/>
      <c r="C68" s="16"/>
      <c r="D68" s="16"/>
      <c r="E68" s="16"/>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5">
        <f t="shared" ref="AP68:AP102" si="6">SUMIF($B$106:$U$106,"X",B68:U68)</f>
        <v>0</v>
      </c>
      <c r="AQ68" s="15">
        <f t="shared" si="5"/>
        <v>0</v>
      </c>
      <c r="AR68" s="43"/>
      <c r="AS68" s="43">
        <f t="shared" si="4"/>
        <v>0</v>
      </c>
      <c r="AT68" s="32"/>
    </row>
    <row r="69" spans="1:46" ht="14.45" hidden="1">
      <c r="A69" s="61"/>
      <c r="B69" s="16"/>
      <c r="C69" s="16"/>
      <c r="D69" s="16"/>
      <c r="E69" s="16"/>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5">
        <f t="shared" si="6"/>
        <v>0</v>
      </c>
      <c r="AQ69" s="15">
        <f t="shared" si="5"/>
        <v>0</v>
      </c>
      <c r="AR69" s="43"/>
      <c r="AS69" s="43">
        <f t="shared" si="4"/>
        <v>0</v>
      </c>
      <c r="AT69" s="32"/>
    </row>
    <row r="70" spans="1:46" ht="14.45" hidden="1">
      <c r="A70" s="61"/>
      <c r="B70" s="16"/>
      <c r="C70" s="16"/>
      <c r="D70" s="16"/>
      <c r="E70" s="16"/>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5">
        <f t="shared" si="6"/>
        <v>0</v>
      </c>
      <c r="AQ70" s="15">
        <f t="shared" si="5"/>
        <v>0</v>
      </c>
      <c r="AR70" s="43"/>
      <c r="AS70" s="43">
        <f t="shared" si="4"/>
        <v>0</v>
      </c>
      <c r="AT70" s="32"/>
    </row>
    <row r="71" spans="1:46" ht="14.45" hidden="1">
      <c r="A71" s="61"/>
      <c r="B71" s="16"/>
      <c r="C71" s="16"/>
      <c r="D71" s="16"/>
      <c r="E71" s="16"/>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I71" s="18"/>
      <c r="AJ71" s="18"/>
      <c r="AK71" s="18"/>
      <c r="AL71" s="18"/>
      <c r="AM71" s="18"/>
      <c r="AN71" s="18"/>
      <c r="AO71" s="18"/>
      <c r="AP71" s="15">
        <f t="shared" si="6"/>
        <v>0</v>
      </c>
      <c r="AQ71" s="15">
        <f t="shared" si="5"/>
        <v>0</v>
      </c>
      <c r="AR71" s="43"/>
      <c r="AS71" s="43">
        <f t="shared" si="4"/>
        <v>0</v>
      </c>
      <c r="AT71" s="32"/>
    </row>
    <row r="72" spans="1:46" ht="14.45" hidden="1">
      <c r="A72" s="61"/>
      <c r="B72" s="16"/>
      <c r="C72" s="16"/>
      <c r="D72" s="16"/>
      <c r="E72" s="16"/>
      <c r="F72" s="18"/>
      <c r="G72" s="18"/>
      <c r="H72" s="18"/>
      <c r="I72" s="18"/>
      <c r="J72" s="18"/>
      <c r="K72" s="18"/>
      <c r="L72" s="18"/>
      <c r="M72" s="18"/>
      <c r="N72" s="18"/>
      <c r="O72" s="18"/>
      <c r="P72" s="18"/>
      <c r="Q72" s="18"/>
      <c r="R72" s="18"/>
      <c r="S72" s="18"/>
      <c r="T72" s="18"/>
      <c r="U72" s="18"/>
      <c r="V72" s="18"/>
      <c r="W72" s="18"/>
      <c r="X72" s="18"/>
      <c r="Y72" s="18"/>
      <c r="Z72" s="18"/>
      <c r="AA72" s="18"/>
      <c r="AB72" s="18"/>
      <c r="AC72" s="18"/>
      <c r="AD72" s="18"/>
      <c r="AE72" s="18"/>
      <c r="AF72" s="18"/>
      <c r="AG72" s="18"/>
      <c r="AH72" s="18"/>
      <c r="AI72" s="18"/>
      <c r="AJ72" s="18"/>
      <c r="AK72" s="18"/>
      <c r="AL72" s="18"/>
      <c r="AM72" s="18"/>
      <c r="AN72" s="18"/>
      <c r="AO72" s="18"/>
      <c r="AP72" s="15">
        <f t="shared" si="6"/>
        <v>0</v>
      </c>
      <c r="AQ72" s="15">
        <f t="shared" si="5"/>
        <v>0</v>
      </c>
      <c r="AR72" s="43"/>
      <c r="AS72" s="43">
        <f t="shared" si="4"/>
        <v>0</v>
      </c>
      <c r="AT72" s="32"/>
    </row>
    <row r="73" spans="1:46" ht="14.45" hidden="1">
      <c r="A73" s="61"/>
      <c r="B73" s="16"/>
      <c r="C73" s="16"/>
      <c r="D73" s="16"/>
      <c r="E73" s="16"/>
      <c r="F73" s="18"/>
      <c r="G73" s="18"/>
      <c r="H73" s="18"/>
      <c r="I73" s="18"/>
      <c r="J73" s="18"/>
      <c r="K73" s="18"/>
      <c r="L73" s="18"/>
      <c r="M73" s="18"/>
      <c r="N73" s="18"/>
      <c r="O73" s="18"/>
      <c r="P73" s="18"/>
      <c r="Q73" s="18"/>
      <c r="R73" s="18"/>
      <c r="S73" s="18"/>
      <c r="T73" s="18"/>
      <c r="U73" s="18"/>
      <c r="V73" s="18"/>
      <c r="W73" s="18"/>
      <c r="X73" s="18"/>
      <c r="Y73" s="18"/>
      <c r="Z73" s="18"/>
      <c r="AA73" s="18"/>
      <c r="AB73" s="18"/>
      <c r="AC73" s="18"/>
      <c r="AD73" s="18"/>
      <c r="AE73" s="18"/>
      <c r="AF73" s="18"/>
      <c r="AG73" s="18"/>
      <c r="AH73" s="18"/>
      <c r="AI73" s="18"/>
      <c r="AJ73" s="18"/>
      <c r="AK73" s="18"/>
      <c r="AL73" s="18"/>
      <c r="AM73" s="18"/>
      <c r="AN73" s="18"/>
      <c r="AO73" s="18"/>
      <c r="AP73" s="15">
        <f t="shared" si="6"/>
        <v>0</v>
      </c>
      <c r="AQ73" s="15">
        <f t="shared" si="5"/>
        <v>0</v>
      </c>
      <c r="AR73" s="43"/>
      <c r="AS73" s="43">
        <f t="shared" si="4"/>
        <v>0</v>
      </c>
      <c r="AT73" s="32"/>
    </row>
    <row r="74" spans="1:46" ht="14.45" hidden="1">
      <c r="A74" s="61"/>
      <c r="B74" s="16"/>
      <c r="C74" s="16"/>
      <c r="D74" s="16"/>
      <c r="E74" s="16"/>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5">
        <f t="shared" si="6"/>
        <v>0</v>
      </c>
      <c r="AQ74" s="15">
        <f t="shared" si="5"/>
        <v>0</v>
      </c>
      <c r="AR74" s="43"/>
      <c r="AS74" s="43">
        <f t="shared" si="4"/>
        <v>0</v>
      </c>
      <c r="AT74" s="32"/>
    </row>
    <row r="75" spans="1:46" ht="14.45" hidden="1">
      <c r="A75" s="61"/>
      <c r="B75" s="16"/>
      <c r="C75" s="16"/>
      <c r="D75" s="16"/>
      <c r="E75" s="16"/>
      <c r="F75" s="18"/>
      <c r="G75" s="18"/>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5">
        <f t="shared" si="6"/>
        <v>0</v>
      </c>
      <c r="AQ75" s="15">
        <f t="shared" si="5"/>
        <v>0</v>
      </c>
      <c r="AR75" s="43"/>
      <c r="AS75" s="43">
        <f t="shared" si="4"/>
        <v>0</v>
      </c>
      <c r="AT75" s="32"/>
    </row>
    <row r="76" spans="1:46" ht="14.45" hidden="1">
      <c r="A76" s="61"/>
      <c r="B76" s="16"/>
      <c r="C76" s="16"/>
      <c r="D76" s="16"/>
      <c r="E76" s="16"/>
      <c r="F76" s="18"/>
      <c r="G76" s="18"/>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5">
        <f t="shared" si="6"/>
        <v>0</v>
      </c>
      <c r="AQ76" s="15">
        <f t="shared" si="5"/>
        <v>0</v>
      </c>
      <c r="AR76" s="43"/>
      <c r="AS76" s="43">
        <f t="shared" si="4"/>
        <v>0</v>
      </c>
      <c r="AT76" s="32"/>
    </row>
    <row r="77" spans="1:46" ht="14.45" hidden="1">
      <c r="A77" s="61"/>
      <c r="B77" s="16"/>
      <c r="C77" s="16"/>
      <c r="D77" s="16"/>
      <c r="E77" s="16"/>
      <c r="F77" s="18"/>
      <c r="G77" s="18"/>
      <c r="H77" s="18"/>
      <c r="I77" s="18"/>
      <c r="J77" s="18"/>
      <c r="K77" s="18"/>
      <c r="L77" s="18"/>
      <c r="M77" s="18"/>
      <c r="N77" s="18"/>
      <c r="O77" s="18"/>
      <c r="P77" s="18"/>
      <c r="Q77" s="18"/>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c r="AP77" s="15">
        <f t="shared" si="6"/>
        <v>0</v>
      </c>
      <c r="AQ77" s="15">
        <f t="shared" si="5"/>
        <v>0</v>
      </c>
      <c r="AR77" s="43"/>
      <c r="AS77" s="43">
        <f t="shared" si="4"/>
        <v>0</v>
      </c>
      <c r="AT77" s="32"/>
    </row>
    <row r="78" spans="1:46" ht="14.45" hidden="1">
      <c r="A78" s="61"/>
      <c r="B78" s="16"/>
      <c r="C78" s="16"/>
      <c r="D78" s="16"/>
      <c r="E78" s="16"/>
      <c r="F78" s="18"/>
      <c r="G78" s="18"/>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5">
        <f t="shared" si="6"/>
        <v>0</v>
      </c>
      <c r="AQ78" s="15">
        <f t="shared" si="5"/>
        <v>0</v>
      </c>
      <c r="AR78" s="43"/>
      <c r="AS78" s="43">
        <f t="shared" si="4"/>
        <v>0</v>
      </c>
      <c r="AT78" s="32"/>
    </row>
    <row r="79" spans="1:46" ht="14.45" hidden="1">
      <c r="A79" s="61"/>
      <c r="B79" s="16"/>
      <c r="C79" s="16"/>
      <c r="D79" s="16"/>
      <c r="E79" s="16"/>
      <c r="F79" s="18"/>
      <c r="G79" s="18"/>
      <c r="H79" s="18"/>
      <c r="I79" s="18"/>
      <c r="J79" s="18"/>
      <c r="K79" s="18"/>
      <c r="L79" s="18"/>
      <c r="M79" s="18"/>
      <c r="N79" s="18"/>
      <c r="O79" s="18"/>
      <c r="P79" s="18"/>
      <c r="Q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5">
        <f t="shared" si="6"/>
        <v>0</v>
      </c>
      <c r="AQ79" s="15">
        <f t="shared" si="5"/>
        <v>0</v>
      </c>
      <c r="AR79" s="43"/>
      <c r="AS79" s="43">
        <f t="shared" si="4"/>
        <v>0</v>
      </c>
      <c r="AT79" s="32"/>
    </row>
    <row r="80" spans="1:46" ht="14.45" hidden="1">
      <c r="A80" s="61"/>
      <c r="B80" s="16"/>
      <c r="C80" s="16"/>
      <c r="D80" s="16"/>
      <c r="E80" s="16"/>
      <c r="F80" s="18"/>
      <c r="G80" s="18"/>
      <c r="H80" s="18"/>
      <c r="I80" s="18"/>
      <c r="J80" s="18"/>
      <c r="K80" s="18"/>
      <c r="L80" s="18"/>
      <c r="M80" s="18"/>
      <c r="N80" s="18"/>
      <c r="O80" s="18"/>
      <c r="P80" s="18"/>
      <c r="Q80" s="18"/>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5">
        <f t="shared" si="6"/>
        <v>0</v>
      </c>
      <c r="AQ80" s="15">
        <f t="shared" si="5"/>
        <v>0</v>
      </c>
      <c r="AR80" s="43"/>
      <c r="AS80" s="43">
        <f t="shared" si="4"/>
        <v>0</v>
      </c>
      <c r="AT80" s="32"/>
    </row>
    <row r="81" spans="1:46" ht="14.45" hidden="1">
      <c r="A81" s="61"/>
      <c r="B81" s="16"/>
      <c r="C81" s="16"/>
      <c r="D81" s="16"/>
      <c r="E81" s="16"/>
      <c r="F81" s="18"/>
      <c r="G81" s="18"/>
      <c r="H81" s="18"/>
      <c r="I81" s="18"/>
      <c r="J81" s="18"/>
      <c r="K81" s="18"/>
      <c r="L81" s="18"/>
      <c r="M81" s="18"/>
      <c r="N81" s="18"/>
      <c r="O81" s="18"/>
      <c r="P81" s="18"/>
      <c r="Q81" s="18"/>
      <c r="R81" s="18"/>
      <c r="S81" s="18"/>
      <c r="T81" s="18"/>
      <c r="U81" s="18"/>
      <c r="V81" s="18"/>
      <c r="W81" s="18"/>
      <c r="X81" s="18"/>
      <c r="Y81" s="18"/>
      <c r="Z81" s="18"/>
      <c r="AA81" s="18"/>
      <c r="AB81" s="18"/>
      <c r="AC81" s="18"/>
      <c r="AD81" s="18"/>
      <c r="AE81" s="18"/>
      <c r="AF81" s="18"/>
      <c r="AG81" s="18"/>
      <c r="AH81" s="18"/>
      <c r="AI81" s="18"/>
      <c r="AJ81" s="18"/>
      <c r="AK81" s="18"/>
      <c r="AL81" s="18"/>
      <c r="AM81" s="18"/>
      <c r="AN81" s="18"/>
      <c r="AO81" s="18"/>
      <c r="AP81" s="15">
        <f t="shared" si="6"/>
        <v>0</v>
      </c>
      <c r="AQ81" s="15">
        <f t="shared" si="5"/>
        <v>0</v>
      </c>
      <c r="AR81" s="43"/>
      <c r="AS81" s="43">
        <f t="shared" si="4"/>
        <v>0</v>
      </c>
      <c r="AT81" s="32"/>
    </row>
    <row r="82" spans="1:46" ht="14.45" hidden="1">
      <c r="A82" s="61"/>
      <c r="B82" s="16"/>
      <c r="C82" s="16"/>
      <c r="D82" s="16"/>
      <c r="E82" s="16"/>
      <c r="F82" s="18"/>
      <c r="G82" s="18"/>
      <c r="H82" s="18"/>
      <c r="I82" s="18"/>
      <c r="J82" s="18"/>
      <c r="K82" s="18"/>
      <c r="L82" s="18"/>
      <c r="M82" s="18"/>
      <c r="N82" s="18"/>
      <c r="O82" s="18"/>
      <c r="P82" s="18"/>
      <c r="Q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5">
        <f t="shared" si="6"/>
        <v>0</v>
      </c>
      <c r="AQ82" s="15">
        <f t="shared" si="5"/>
        <v>0</v>
      </c>
      <c r="AR82" s="43"/>
      <c r="AS82" s="43">
        <f t="shared" si="4"/>
        <v>0</v>
      </c>
      <c r="AT82" s="32"/>
    </row>
    <row r="83" spans="1:46" ht="14.45" hidden="1">
      <c r="A83" s="61"/>
      <c r="B83" s="16"/>
      <c r="C83" s="16"/>
      <c r="D83" s="16"/>
      <c r="E83" s="16"/>
      <c r="F83" s="18"/>
      <c r="G83" s="18"/>
      <c r="H83" s="18"/>
      <c r="I83" s="18"/>
      <c r="J83" s="18"/>
      <c r="K83" s="18"/>
      <c r="L83" s="18"/>
      <c r="M83" s="18"/>
      <c r="N83" s="18"/>
      <c r="O83" s="18"/>
      <c r="P83" s="18"/>
      <c r="Q83" s="18"/>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5">
        <f t="shared" si="6"/>
        <v>0</v>
      </c>
      <c r="AQ83" s="15">
        <f t="shared" si="5"/>
        <v>0</v>
      </c>
      <c r="AR83" s="43"/>
      <c r="AS83" s="43">
        <f t="shared" si="4"/>
        <v>0</v>
      </c>
      <c r="AT83" s="32"/>
    </row>
    <row r="84" spans="1:46" ht="14.45" hidden="1">
      <c r="A84" s="61"/>
      <c r="B84" s="16"/>
      <c r="C84" s="16"/>
      <c r="D84" s="16"/>
      <c r="E84" s="16"/>
      <c r="F84" s="18"/>
      <c r="G84" s="18"/>
      <c r="H84" s="18"/>
      <c r="I84" s="18"/>
      <c r="J84" s="18"/>
      <c r="K84" s="18"/>
      <c r="L84" s="18"/>
      <c r="M84" s="18"/>
      <c r="N84" s="18"/>
      <c r="O84" s="18"/>
      <c r="P84" s="18"/>
      <c r="Q84" s="18"/>
      <c r="R84" s="18"/>
      <c r="S84" s="18"/>
      <c r="T84" s="18"/>
      <c r="U84" s="18"/>
      <c r="V84" s="18"/>
      <c r="W84" s="18"/>
      <c r="X84" s="18"/>
      <c r="Y84" s="18"/>
      <c r="Z84" s="18"/>
      <c r="AA84" s="18"/>
      <c r="AB84" s="18"/>
      <c r="AC84" s="18"/>
      <c r="AD84" s="18"/>
      <c r="AE84" s="18"/>
      <c r="AF84" s="18"/>
      <c r="AG84" s="18"/>
      <c r="AH84" s="18"/>
      <c r="AI84" s="18"/>
      <c r="AJ84" s="18"/>
      <c r="AK84" s="18"/>
      <c r="AL84" s="18"/>
      <c r="AM84" s="18"/>
      <c r="AN84" s="18"/>
      <c r="AO84" s="18"/>
      <c r="AP84" s="15">
        <f t="shared" si="6"/>
        <v>0</v>
      </c>
      <c r="AQ84" s="15">
        <f t="shared" si="5"/>
        <v>0</v>
      </c>
      <c r="AR84" s="43"/>
      <c r="AS84" s="43">
        <f t="shared" si="4"/>
        <v>0</v>
      </c>
      <c r="AT84" s="32"/>
    </row>
    <row r="85" spans="1:46" ht="14.45" hidden="1">
      <c r="A85" s="61"/>
      <c r="B85" s="16"/>
      <c r="C85" s="16"/>
      <c r="D85" s="16"/>
      <c r="E85" s="16"/>
      <c r="F85" s="18"/>
      <c r="G85" s="18"/>
      <c r="H85" s="18"/>
      <c r="I85" s="18"/>
      <c r="J85" s="18"/>
      <c r="K85" s="18"/>
      <c r="L85" s="18"/>
      <c r="M85" s="18"/>
      <c r="N85" s="18"/>
      <c r="O85" s="18"/>
      <c r="P85" s="18"/>
      <c r="Q85" s="18"/>
      <c r="R85" s="18"/>
      <c r="S85" s="18"/>
      <c r="T85" s="18"/>
      <c r="U85" s="18"/>
      <c r="V85" s="18"/>
      <c r="W85" s="18"/>
      <c r="X85" s="18"/>
      <c r="Y85" s="18"/>
      <c r="Z85" s="18"/>
      <c r="AA85" s="18"/>
      <c r="AB85" s="18"/>
      <c r="AC85" s="18"/>
      <c r="AD85" s="18"/>
      <c r="AE85" s="18"/>
      <c r="AF85" s="18"/>
      <c r="AG85" s="18"/>
      <c r="AH85" s="18"/>
      <c r="AI85" s="18"/>
      <c r="AJ85" s="18"/>
      <c r="AK85" s="18"/>
      <c r="AL85" s="18"/>
      <c r="AM85" s="18"/>
      <c r="AN85" s="18"/>
      <c r="AO85" s="18"/>
      <c r="AP85" s="15">
        <f t="shared" si="6"/>
        <v>0</v>
      </c>
      <c r="AQ85" s="15">
        <f t="shared" si="5"/>
        <v>0</v>
      </c>
      <c r="AR85" s="43"/>
      <c r="AS85" s="43">
        <f t="shared" si="4"/>
        <v>0</v>
      </c>
      <c r="AT85" s="32"/>
    </row>
    <row r="86" spans="1:46" ht="14.45" hidden="1">
      <c r="A86" s="61"/>
      <c r="B86" s="16"/>
      <c r="C86" s="16"/>
      <c r="D86" s="16"/>
      <c r="E86" s="16"/>
      <c r="F86" s="18"/>
      <c r="G86" s="18"/>
      <c r="H86" s="18"/>
      <c r="I86" s="18"/>
      <c r="J86" s="18"/>
      <c r="K86" s="18"/>
      <c r="L86" s="18"/>
      <c r="M86" s="18"/>
      <c r="N86" s="18"/>
      <c r="O86" s="18"/>
      <c r="P86" s="18"/>
      <c r="Q86" s="18"/>
      <c r="R86" s="18"/>
      <c r="S86" s="18"/>
      <c r="T86" s="18"/>
      <c r="U86" s="18"/>
      <c r="V86" s="18"/>
      <c r="W86" s="18"/>
      <c r="X86" s="18"/>
      <c r="Y86" s="18"/>
      <c r="Z86" s="18"/>
      <c r="AA86" s="18"/>
      <c r="AB86" s="18"/>
      <c r="AC86" s="18"/>
      <c r="AD86" s="18"/>
      <c r="AE86" s="18"/>
      <c r="AF86" s="18"/>
      <c r="AG86" s="18"/>
      <c r="AH86" s="18"/>
      <c r="AI86" s="18"/>
      <c r="AJ86" s="18"/>
      <c r="AK86" s="18"/>
      <c r="AL86" s="18"/>
      <c r="AM86" s="18"/>
      <c r="AN86" s="18"/>
      <c r="AO86" s="18"/>
      <c r="AP86" s="15">
        <f t="shared" si="6"/>
        <v>0</v>
      </c>
      <c r="AQ86" s="15">
        <f t="shared" si="5"/>
        <v>0</v>
      </c>
      <c r="AR86" s="43"/>
      <c r="AS86" s="43">
        <f t="shared" si="4"/>
        <v>0</v>
      </c>
      <c r="AT86" s="32"/>
    </row>
    <row r="87" spans="1:46" ht="14.45" hidden="1">
      <c r="A87" s="61"/>
      <c r="B87" s="16"/>
      <c r="C87" s="16"/>
      <c r="D87" s="16"/>
      <c r="E87" s="16"/>
      <c r="F87" s="18"/>
      <c r="G87" s="18"/>
      <c r="H87" s="18"/>
      <c r="I87" s="18"/>
      <c r="J87" s="18"/>
      <c r="K87" s="18"/>
      <c r="L87" s="18"/>
      <c r="M87" s="18"/>
      <c r="N87" s="18"/>
      <c r="O87" s="18"/>
      <c r="P87" s="18"/>
      <c r="Q87" s="18"/>
      <c r="R87" s="18"/>
      <c r="S87" s="18"/>
      <c r="T87" s="18"/>
      <c r="U87" s="18"/>
      <c r="V87" s="18"/>
      <c r="W87" s="18"/>
      <c r="X87" s="18"/>
      <c r="Y87" s="18"/>
      <c r="Z87" s="18"/>
      <c r="AA87" s="18"/>
      <c r="AB87" s="18"/>
      <c r="AC87" s="18"/>
      <c r="AD87" s="18"/>
      <c r="AE87" s="18"/>
      <c r="AF87" s="18"/>
      <c r="AG87" s="18"/>
      <c r="AH87" s="18"/>
      <c r="AI87" s="18"/>
      <c r="AJ87" s="18"/>
      <c r="AK87" s="18"/>
      <c r="AL87" s="18"/>
      <c r="AM87" s="18"/>
      <c r="AN87" s="18"/>
      <c r="AO87" s="18"/>
      <c r="AP87" s="15">
        <f t="shared" si="6"/>
        <v>0</v>
      </c>
      <c r="AQ87" s="15">
        <f t="shared" si="5"/>
        <v>0</v>
      </c>
      <c r="AR87" s="43"/>
      <c r="AS87" s="43">
        <f t="shared" si="4"/>
        <v>0</v>
      </c>
      <c r="AT87" s="32"/>
    </row>
    <row r="88" spans="1:46" ht="14.45" hidden="1">
      <c r="A88" s="61"/>
      <c r="B88" s="16"/>
      <c r="C88" s="16"/>
      <c r="D88" s="16"/>
      <c r="E88" s="16"/>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5">
        <f t="shared" si="6"/>
        <v>0</v>
      </c>
      <c r="AQ88" s="15">
        <f t="shared" si="5"/>
        <v>0</v>
      </c>
      <c r="AR88" s="43"/>
      <c r="AS88" s="43">
        <f t="shared" si="4"/>
        <v>0</v>
      </c>
      <c r="AT88" s="32"/>
    </row>
    <row r="89" spans="1:46" ht="14.45" hidden="1">
      <c r="A89" s="61"/>
      <c r="B89" s="16"/>
      <c r="C89" s="16"/>
      <c r="D89" s="16"/>
      <c r="E89" s="16"/>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5">
        <f t="shared" si="6"/>
        <v>0</v>
      </c>
      <c r="AQ89" s="15">
        <f t="shared" si="5"/>
        <v>0</v>
      </c>
      <c r="AR89" s="43"/>
      <c r="AS89" s="43">
        <f t="shared" si="4"/>
        <v>0</v>
      </c>
      <c r="AT89" s="32"/>
    </row>
    <row r="90" spans="1:46" ht="14.45" hidden="1">
      <c r="A90" s="61"/>
      <c r="B90" s="16"/>
      <c r="C90" s="16"/>
      <c r="D90" s="16"/>
      <c r="E90" s="16"/>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5">
        <f t="shared" si="6"/>
        <v>0</v>
      </c>
      <c r="AQ90" s="15">
        <f t="shared" si="5"/>
        <v>0</v>
      </c>
      <c r="AR90" s="43"/>
      <c r="AS90" s="43">
        <f t="shared" si="4"/>
        <v>0</v>
      </c>
      <c r="AT90" s="32"/>
    </row>
    <row r="91" spans="1:46" ht="14.45" hidden="1">
      <c r="A91" s="61"/>
      <c r="B91" s="16"/>
      <c r="C91" s="16"/>
      <c r="D91" s="16"/>
      <c r="E91" s="16"/>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5">
        <f t="shared" si="6"/>
        <v>0</v>
      </c>
      <c r="AQ91" s="15">
        <f t="shared" si="5"/>
        <v>0</v>
      </c>
      <c r="AR91" s="43"/>
      <c r="AS91" s="43">
        <f t="shared" si="4"/>
        <v>0</v>
      </c>
      <c r="AT91" s="32"/>
    </row>
    <row r="92" spans="1:46" ht="14.45" hidden="1">
      <c r="A92" s="61"/>
      <c r="B92" s="16"/>
      <c r="C92" s="16"/>
      <c r="D92" s="16"/>
      <c r="E92" s="16"/>
      <c r="F92" s="18"/>
      <c r="G92" s="18"/>
      <c r="H92" s="18"/>
      <c r="I92" s="18"/>
      <c r="J92" s="18"/>
      <c r="K92" s="18"/>
      <c r="L92" s="18"/>
      <c r="M92" s="18"/>
      <c r="N92" s="18"/>
      <c r="O92" s="18"/>
      <c r="P92" s="18"/>
      <c r="Q92" s="18"/>
      <c r="R92" s="18"/>
      <c r="S92" s="18"/>
      <c r="T92" s="18"/>
      <c r="U92" s="18"/>
      <c r="V92" s="18"/>
      <c r="W92" s="18"/>
      <c r="X92" s="18"/>
      <c r="Y92" s="18"/>
      <c r="Z92" s="18"/>
      <c r="AA92" s="18"/>
      <c r="AB92" s="18"/>
      <c r="AC92" s="18"/>
      <c r="AD92" s="18"/>
      <c r="AE92" s="18"/>
      <c r="AF92" s="18"/>
      <c r="AG92" s="18"/>
      <c r="AH92" s="18"/>
      <c r="AI92" s="18"/>
      <c r="AJ92" s="18"/>
      <c r="AK92" s="18"/>
      <c r="AL92" s="18"/>
      <c r="AM92" s="18"/>
      <c r="AN92" s="18"/>
      <c r="AO92" s="18"/>
      <c r="AP92" s="15">
        <f t="shared" si="6"/>
        <v>0</v>
      </c>
      <c r="AQ92" s="15">
        <f t="shared" si="5"/>
        <v>0</v>
      </c>
      <c r="AR92" s="43"/>
      <c r="AS92" s="43">
        <f t="shared" si="4"/>
        <v>0</v>
      </c>
      <c r="AT92" s="32"/>
    </row>
    <row r="93" spans="1:46" ht="14.45" hidden="1">
      <c r="A93" s="61"/>
      <c r="B93" s="16"/>
      <c r="C93" s="16"/>
      <c r="D93" s="16"/>
      <c r="E93" s="16"/>
      <c r="F93" s="18"/>
      <c r="G93" s="18"/>
      <c r="H93" s="18"/>
      <c r="I93" s="18"/>
      <c r="J93" s="18"/>
      <c r="K93" s="18"/>
      <c r="L93" s="18"/>
      <c r="M93" s="18"/>
      <c r="N93" s="18"/>
      <c r="O93" s="18"/>
      <c r="P93" s="18"/>
      <c r="Q93" s="18"/>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5">
        <f t="shared" si="6"/>
        <v>0</v>
      </c>
      <c r="AQ93" s="15">
        <f t="shared" si="5"/>
        <v>0</v>
      </c>
      <c r="AR93" s="43"/>
      <c r="AS93" s="43">
        <f t="shared" si="4"/>
        <v>0</v>
      </c>
      <c r="AT93" s="32"/>
    </row>
    <row r="94" spans="1:46" ht="14.45" hidden="1">
      <c r="A94" s="61"/>
      <c r="B94" s="16"/>
      <c r="C94" s="16"/>
      <c r="D94" s="16"/>
      <c r="E94" s="16"/>
      <c r="F94" s="18"/>
      <c r="G94" s="18"/>
      <c r="H94" s="18"/>
      <c r="I94" s="18"/>
      <c r="J94" s="18"/>
      <c r="K94" s="18"/>
      <c r="L94" s="18"/>
      <c r="M94" s="18"/>
      <c r="N94" s="18"/>
      <c r="O94" s="18"/>
      <c r="P94" s="18"/>
      <c r="Q94" s="18"/>
      <c r="R94" s="18"/>
      <c r="S94" s="18"/>
      <c r="T94" s="18"/>
      <c r="U94" s="18"/>
      <c r="V94" s="18"/>
      <c r="W94" s="18"/>
      <c r="X94" s="18"/>
      <c r="Y94" s="18"/>
      <c r="Z94" s="18"/>
      <c r="AA94" s="18"/>
      <c r="AB94" s="18"/>
      <c r="AC94" s="18"/>
      <c r="AD94" s="18"/>
      <c r="AE94" s="18"/>
      <c r="AF94" s="18"/>
      <c r="AG94" s="18"/>
      <c r="AH94" s="18"/>
      <c r="AI94" s="18"/>
      <c r="AJ94" s="18"/>
      <c r="AK94" s="18"/>
      <c r="AL94" s="18"/>
      <c r="AM94" s="18"/>
      <c r="AN94" s="18"/>
      <c r="AO94" s="18"/>
      <c r="AP94" s="15">
        <f t="shared" si="6"/>
        <v>0</v>
      </c>
      <c r="AQ94" s="15">
        <f t="shared" si="5"/>
        <v>0</v>
      </c>
      <c r="AR94" s="43"/>
      <c r="AS94" s="43">
        <f t="shared" si="4"/>
        <v>0</v>
      </c>
      <c r="AT94" s="32"/>
    </row>
    <row r="95" spans="1:46" ht="14.45" hidden="1">
      <c r="A95" s="61"/>
      <c r="B95" s="16"/>
      <c r="C95" s="16"/>
      <c r="D95" s="16"/>
      <c r="E95" s="16"/>
      <c r="F95" s="18"/>
      <c r="G95" s="18"/>
      <c r="H95" s="18"/>
      <c r="I95" s="18"/>
      <c r="J95" s="18"/>
      <c r="K95" s="18"/>
      <c r="L95" s="18"/>
      <c r="M95" s="18"/>
      <c r="N95" s="18"/>
      <c r="O95" s="18"/>
      <c r="P95" s="18"/>
      <c r="Q95" s="18"/>
      <c r="R95" s="18"/>
      <c r="S95" s="18"/>
      <c r="T95" s="18"/>
      <c r="U95" s="18"/>
      <c r="V95" s="18"/>
      <c r="W95" s="18"/>
      <c r="X95" s="18"/>
      <c r="Y95" s="18"/>
      <c r="Z95" s="18"/>
      <c r="AA95" s="18"/>
      <c r="AB95" s="18"/>
      <c r="AC95" s="18"/>
      <c r="AD95" s="18"/>
      <c r="AE95" s="18"/>
      <c r="AF95" s="18"/>
      <c r="AG95" s="18"/>
      <c r="AH95" s="18"/>
      <c r="AI95" s="18"/>
      <c r="AJ95" s="18"/>
      <c r="AK95" s="18"/>
      <c r="AL95" s="18"/>
      <c r="AM95" s="18"/>
      <c r="AN95" s="18"/>
      <c r="AO95" s="18"/>
      <c r="AP95" s="15">
        <f t="shared" si="6"/>
        <v>0</v>
      </c>
      <c r="AQ95" s="15">
        <f t="shared" si="5"/>
        <v>0</v>
      </c>
      <c r="AR95" s="43"/>
      <c r="AS95" s="43">
        <f t="shared" si="4"/>
        <v>0</v>
      </c>
      <c r="AT95" s="32"/>
    </row>
    <row r="96" spans="1:46" ht="14.45" hidden="1">
      <c r="A96" s="61"/>
      <c r="B96" s="16"/>
      <c r="C96" s="16"/>
      <c r="D96" s="16"/>
      <c r="E96" s="16"/>
      <c r="F96" s="18"/>
      <c r="G96" s="18"/>
      <c r="H96" s="18"/>
      <c r="I96" s="18"/>
      <c r="J96" s="18"/>
      <c r="K96" s="18"/>
      <c r="L96" s="18"/>
      <c r="M96" s="18"/>
      <c r="N96" s="18"/>
      <c r="O96" s="18"/>
      <c r="P96" s="18"/>
      <c r="Q96" s="18"/>
      <c r="R96" s="18"/>
      <c r="S96" s="18"/>
      <c r="T96" s="18"/>
      <c r="U96" s="18"/>
      <c r="V96" s="18"/>
      <c r="W96" s="18"/>
      <c r="X96" s="18"/>
      <c r="Y96" s="18"/>
      <c r="Z96" s="18"/>
      <c r="AA96" s="18"/>
      <c r="AB96" s="18"/>
      <c r="AC96" s="18"/>
      <c r="AD96" s="18"/>
      <c r="AE96" s="18"/>
      <c r="AF96" s="18"/>
      <c r="AG96" s="18"/>
      <c r="AH96" s="18"/>
      <c r="AI96" s="18"/>
      <c r="AJ96" s="18"/>
      <c r="AK96" s="18"/>
      <c r="AL96" s="18"/>
      <c r="AM96" s="18"/>
      <c r="AN96" s="18"/>
      <c r="AO96" s="18"/>
      <c r="AP96" s="15">
        <f t="shared" si="6"/>
        <v>0</v>
      </c>
      <c r="AQ96" s="15">
        <f t="shared" si="5"/>
        <v>0</v>
      </c>
      <c r="AR96" s="43"/>
      <c r="AS96" s="43">
        <f t="shared" si="4"/>
        <v>0</v>
      </c>
      <c r="AT96" s="32"/>
    </row>
    <row r="97" spans="1:47" ht="14.45" hidden="1">
      <c r="A97" s="61"/>
      <c r="B97" s="16"/>
      <c r="C97" s="16"/>
      <c r="D97" s="16"/>
      <c r="E97" s="16"/>
      <c r="F97" s="18"/>
      <c r="G97" s="18"/>
      <c r="H97" s="18"/>
      <c r="I97" s="18"/>
      <c r="J97" s="18"/>
      <c r="K97" s="18"/>
      <c r="L97" s="18"/>
      <c r="M97" s="18"/>
      <c r="N97" s="18"/>
      <c r="O97" s="18"/>
      <c r="P97" s="18"/>
      <c r="Q97" s="18"/>
      <c r="R97" s="18"/>
      <c r="S97" s="18"/>
      <c r="T97" s="18"/>
      <c r="U97" s="18"/>
      <c r="V97" s="18"/>
      <c r="W97" s="18"/>
      <c r="X97" s="18"/>
      <c r="Y97" s="18"/>
      <c r="Z97" s="18"/>
      <c r="AA97" s="18"/>
      <c r="AB97" s="18"/>
      <c r="AC97" s="18"/>
      <c r="AD97" s="18"/>
      <c r="AE97" s="18"/>
      <c r="AF97" s="18"/>
      <c r="AG97" s="18"/>
      <c r="AH97" s="18"/>
      <c r="AI97" s="18"/>
      <c r="AJ97" s="18"/>
      <c r="AK97" s="18"/>
      <c r="AL97" s="18"/>
      <c r="AM97" s="18"/>
      <c r="AN97" s="18"/>
      <c r="AO97" s="18"/>
      <c r="AP97" s="15">
        <f t="shared" si="6"/>
        <v>0</v>
      </c>
      <c r="AQ97" s="15">
        <f t="shared" si="5"/>
        <v>0</v>
      </c>
      <c r="AR97" s="43"/>
      <c r="AS97" s="43">
        <f t="shared" si="4"/>
        <v>0</v>
      </c>
      <c r="AT97" s="32"/>
    </row>
    <row r="98" spans="1:47" ht="14.45" hidden="1">
      <c r="A98" s="61"/>
      <c r="B98" s="16"/>
      <c r="C98" s="16"/>
      <c r="D98" s="16"/>
      <c r="E98" s="16"/>
      <c r="F98" s="18"/>
      <c r="G98" s="18"/>
      <c r="H98" s="18"/>
      <c r="I98" s="18"/>
      <c r="J98" s="18"/>
      <c r="K98" s="18"/>
      <c r="L98" s="18"/>
      <c r="M98" s="18"/>
      <c r="N98" s="18"/>
      <c r="O98" s="18"/>
      <c r="P98" s="18"/>
      <c r="Q98" s="18"/>
      <c r="R98" s="18"/>
      <c r="S98" s="18"/>
      <c r="T98" s="18"/>
      <c r="U98" s="18"/>
      <c r="V98" s="18"/>
      <c r="W98" s="18"/>
      <c r="X98" s="18"/>
      <c r="Y98" s="18"/>
      <c r="Z98" s="18"/>
      <c r="AA98" s="18"/>
      <c r="AB98" s="18"/>
      <c r="AC98" s="18"/>
      <c r="AD98" s="18"/>
      <c r="AE98" s="18"/>
      <c r="AF98" s="18"/>
      <c r="AG98" s="18"/>
      <c r="AH98" s="18"/>
      <c r="AI98" s="18"/>
      <c r="AJ98" s="18"/>
      <c r="AK98" s="18"/>
      <c r="AL98" s="18"/>
      <c r="AM98" s="18"/>
      <c r="AN98" s="18"/>
      <c r="AO98" s="18"/>
      <c r="AP98" s="15">
        <f t="shared" si="6"/>
        <v>0</v>
      </c>
      <c r="AQ98" s="15">
        <f t="shared" si="5"/>
        <v>0</v>
      </c>
      <c r="AR98" s="43"/>
      <c r="AS98" s="43">
        <f t="shared" ref="AS98:AS101" si="7">IFERROR(AR98/$AR$102,0)*100</f>
        <v>0</v>
      </c>
      <c r="AT98" s="32"/>
    </row>
    <row r="99" spans="1:47" ht="14.45" hidden="1">
      <c r="A99" s="61"/>
      <c r="B99" s="16"/>
      <c r="C99" s="16"/>
      <c r="D99" s="16"/>
      <c r="E99" s="16"/>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5">
        <f t="shared" si="6"/>
        <v>0</v>
      </c>
      <c r="AQ99" s="15">
        <f t="shared" si="5"/>
        <v>0</v>
      </c>
      <c r="AR99" s="43"/>
      <c r="AS99" s="43">
        <f t="shared" si="7"/>
        <v>0</v>
      </c>
      <c r="AT99" s="32"/>
    </row>
    <row r="100" spans="1:47" ht="14.45" hidden="1">
      <c r="A100" s="61"/>
      <c r="B100" s="16"/>
      <c r="C100" s="16"/>
      <c r="D100" s="16"/>
      <c r="E100" s="16"/>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5">
        <f t="shared" si="6"/>
        <v>0</v>
      </c>
      <c r="AQ100" s="15">
        <f t="shared" si="5"/>
        <v>0</v>
      </c>
      <c r="AR100" s="43"/>
      <c r="AS100" s="43">
        <f t="shared" si="7"/>
        <v>0</v>
      </c>
      <c r="AT100" s="32"/>
    </row>
    <row r="101" spans="1:47" ht="14.45" hidden="1">
      <c r="A101" s="61"/>
      <c r="B101" s="16"/>
      <c r="C101" s="16"/>
      <c r="D101" s="16"/>
      <c r="E101" s="16"/>
      <c r="F101" s="18"/>
      <c r="G101" s="18"/>
      <c r="H101" s="18"/>
      <c r="I101" s="18"/>
      <c r="J101" s="18"/>
      <c r="K101" s="18"/>
      <c r="L101" s="18"/>
      <c r="M101" s="18"/>
      <c r="N101" s="18"/>
      <c r="O101" s="18"/>
      <c r="P101" s="18"/>
      <c r="Q101" s="18"/>
      <c r="R101" s="18"/>
      <c r="S101" s="18"/>
      <c r="T101" s="18"/>
      <c r="U101" s="18"/>
      <c r="V101" s="18"/>
      <c r="W101" s="18"/>
      <c r="X101" s="18"/>
      <c r="Y101" s="18"/>
      <c r="Z101" s="18"/>
      <c r="AA101" s="18"/>
      <c r="AB101" s="18"/>
      <c r="AC101" s="18"/>
      <c r="AD101" s="18"/>
      <c r="AE101" s="18"/>
      <c r="AF101" s="18"/>
      <c r="AG101" s="18"/>
      <c r="AH101" s="18"/>
      <c r="AI101" s="18"/>
      <c r="AJ101" s="18"/>
      <c r="AK101" s="18"/>
      <c r="AL101" s="18"/>
      <c r="AM101" s="18"/>
      <c r="AN101" s="18"/>
      <c r="AO101" s="18"/>
      <c r="AP101" s="15">
        <f t="shared" si="6"/>
        <v>0</v>
      </c>
      <c r="AQ101" s="15">
        <f t="shared" si="5"/>
        <v>0</v>
      </c>
      <c r="AR101" s="43"/>
      <c r="AS101" s="43">
        <f t="shared" si="7"/>
        <v>0</v>
      </c>
      <c r="AT101" s="32"/>
    </row>
    <row r="102" spans="1:47" ht="14.45">
      <c r="A102" s="14" t="s">
        <v>95</v>
      </c>
      <c r="B102" s="17">
        <f>SUM(B2:B101)</f>
        <v>29</v>
      </c>
      <c r="C102" s="17">
        <f t="shared" ref="C102:AO102" si="8">SUM(C2:C101)</f>
        <v>40</v>
      </c>
      <c r="D102" s="17">
        <f t="shared" si="8"/>
        <v>40</v>
      </c>
      <c r="E102" s="17">
        <f t="shared" si="8"/>
        <v>22</v>
      </c>
      <c r="F102" s="17">
        <f t="shared" si="8"/>
        <v>28</v>
      </c>
      <c r="G102" s="17">
        <f t="shared" si="8"/>
        <v>30</v>
      </c>
      <c r="H102" s="17">
        <f t="shared" si="8"/>
        <v>26</v>
      </c>
      <c r="I102" s="17">
        <f t="shared" si="8"/>
        <v>21</v>
      </c>
      <c r="J102" s="17">
        <f t="shared" si="8"/>
        <v>37</v>
      </c>
      <c r="K102" s="17">
        <f t="shared" si="8"/>
        <v>35</v>
      </c>
      <c r="L102" s="17">
        <f t="shared" si="8"/>
        <v>27</v>
      </c>
      <c r="M102" s="17">
        <f t="shared" si="8"/>
        <v>0</v>
      </c>
      <c r="N102" s="17">
        <f t="shared" si="8"/>
        <v>0</v>
      </c>
      <c r="O102" s="17">
        <f t="shared" si="8"/>
        <v>0</v>
      </c>
      <c r="P102" s="17">
        <f t="shared" si="8"/>
        <v>0</v>
      </c>
      <c r="Q102" s="17">
        <f t="shared" si="8"/>
        <v>0</v>
      </c>
      <c r="R102" s="17">
        <f t="shared" si="8"/>
        <v>0</v>
      </c>
      <c r="S102" s="17">
        <f t="shared" si="8"/>
        <v>0</v>
      </c>
      <c r="T102" s="17">
        <f t="shared" si="8"/>
        <v>0</v>
      </c>
      <c r="U102" s="17">
        <f t="shared" si="8"/>
        <v>0</v>
      </c>
      <c r="V102" s="17">
        <f t="shared" si="8"/>
        <v>0</v>
      </c>
      <c r="W102" s="17">
        <f t="shared" si="8"/>
        <v>0</v>
      </c>
      <c r="X102" s="17">
        <f t="shared" si="8"/>
        <v>0</v>
      </c>
      <c r="Y102" s="17">
        <f t="shared" si="8"/>
        <v>0</v>
      </c>
      <c r="Z102" s="17">
        <f t="shared" si="8"/>
        <v>0</v>
      </c>
      <c r="AA102" s="17">
        <f t="shared" si="8"/>
        <v>0</v>
      </c>
      <c r="AB102" s="17">
        <f t="shared" si="8"/>
        <v>0</v>
      </c>
      <c r="AC102" s="17">
        <f t="shared" si="8"/>
        <v>0</v>
      </c>
      <c r="AD102" s="17">
        <f t="shared" si="8"/>
        <v>0</v>
      </c>
      <c r="AE102" s="17">
        <f t="shared" si="8"/>
        <v>0</v>
      </c>
      <c r="AF102" s="17">
        <f t="shared" si="8"/>
        <v>0</v>
      </c>
      <c r="AG102" s="17">
        <f t="shared" si="8"/>
        <v>0</v>
      </c>
      <c r="AH102" s="17">
        <f t="shared" si="8"/>
        <v>0</v>
      </c>
      <c r="AI102" s="17">
        <f t="shared" si="8"/>
        <v>0</v>
      </c>
      <c r="AJ102" s="17">
        <f t="shared" si="8"/>
        <v>0</v>
      </c>
      <c r="AK102" s="17">
        <f t="shared" si="8"/>
        <v>0</v>
      </c>
      <c r="AL102" s="17">
        <f t="shared" si="8"/>
        <v>0</v>
      </c>
      <c r="AM102" s="17">
        <f t="shared" si="8"/>
        <v>0</v>
      </c>
      <c r="AN102" s="17">
        <f t="shared" si="8"/>
        <v>0</v>
      </c>
      <c r="AO102" s="17">
        <f t="shared" si="8"/>
        <v>0</v>
      </c>
      <c r="AP102" s="15">
        <f t="shared" si="6"/>
        <v>146</v>
      </c>
      <c r="AQ102" s="15">
        <f t="shared" si="5"/>
        <v>335</v>
      </c>
      <c r="AR102" s="44">
        <f>SUM(AR2:AR101)</f>
        <v>68915.583637999996</v>
      </c>
      <c r="AS102" s="44">
        <f>SUM(AS2:AS101)</f>
        <v>100.00000000000001</v>
      </c>
      <c r="AT102" s="32"/>
    </row>
    <row r="103" spans="1:47" ht="14.45">
      <c r="A103" s="53" t="s">
        <v>96</v>
      </c>
      <c r="B103" s="53" t="s">
        <v>94</v>
      </c>
      <c r="C103" s="53" t="s">
        <v>94</v>
      </c>
      <c r="D103" s="53" t="s">
        <v>94</v>
      </c>
      <c r="E103" s="53" t="s">
        <v>94</v>
      </c>
      <c r="F103" s="53" t="s">
        <v>94</v>
      </c>
      <c r="G103" s="53" t="s">
        <v>94</v>
      </c>
      <c r="H103" s="53" t="s">
        <v>94</v>
      </c>
      <c r="I103" s="53" t="s">
        <v>94</v>
      </c>
      <c r="J103" s="53" t="s">
        <v>94</v>
      </c>
      <c r="K103" s="53" t="s">
        <v>94</v>
      </c>
      <c r="L103" s="53" t="s">
        <v>94</v>
      </c>
      <c r="M103" s="53"/>
      <c r="N103" s="53"/>
      <c r="O103" s="53"/>
      <c r="P103" s="53"/>
      <c r="Q103" s="53"/>
      <c r="R103" s="53"/>
      <c r="S103" s="53"/>
      <c r="T103" s="53"/>
      <c r="U103" s="53"/>
      <c r="V103" s="53"/>
      <c r="W103" s="53"/>
      <c r="X103" s="53"/>
      <c r="Y103" s="53"/>
      <c r="Z103" s="53"/>
      <c r="AA103" s="53"/>
      <c r="AB103" s="53"/>
      <c r="AC103" s="53"/>
      <c r="AD103" s="53"/>
      <c r="AE103" s="53"/>
      <c r="AF103" s="53"/>
      <c r="AG103" s="53"/>
      <c r="AH103" s="53"/>
      <c r="AI103" s="53"/>
      <c r="AJ103" s="53"/>
      <c r="AK103" s="53"/>
      <c r="AL103" s="53"/>
      <c r="AM103" s="53"/>
      <c r="AN103" s="53"/>
      <c r="AO103" s="53"/>
      <c r="AP103" s="9"/>
      <c r="AQ103" s="9"/>
      <c r="AR103" s="45"/>
      <c r="AS103" s="45"/>
      <c r="AT103" s="33"/>
      <c r="AU103" s="33"/>
    </row>
    <row r="104" spans="1:47" ht="14.45">
      <c r="A104" s="6" t="s">
        <v>97</v>
      </c>
      <c r="B104" s="6" t="s">
        <v>94</v>
      </c>
      <c r="C104" s="6"/>
      <c r="D104" s="6"/>
      <c r="E104" s="6"/>
      <c r="F104" s="6"/>
      <c r="G104" s="6" t="s">
        <v>94</v>
      </c>
      <c r="H104" s="6"/>
      <c r="I104" s="6" t="s">
        <v>94</v>
      </c>
      <c r="J104" s="6" t="s">
        <v>94</v>
      </c>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9"/>
      <c r="AQ104" s="9"/>
      <c r="AR104" s="45"/>
      <c r="AS104" s="45"/>
      <c r="AT104" s="33"/>
      <c r="AU104" s="33"/>
    </row>
    <row r="105" spans="1:47" ht="14.45">
      <c r="A105" s="6" t="s">
        <v>98</v>
      </c>
      <c r="B105" s="6" t="s">
        <v>94</v>
      </c>
      <c r="C105" s="6" t="s">
        <v>94</v>
      </c>
      <c r="D105" s="6" t="s">
        <v>94</v>
      </c>
      <c r="E105" s="6" t="s">
        <v>94</v>
      </c>
      <c r="F105" s="6" t="s">
        <v>94</v>
      </c>
      <c r="G105" s="54" t="s">
        <v>94</v>
      </c>
      <c r="H105" s="54" t="s">
        <v>94</v>
      </c>
      <c r="I105" s="54" t="s">
        <v>94</v>
      </c>
      <c r="J105" s="54" t="s">
        <v>94</v>
      </c>
      <c r="K105" s="54"/>
      <c r="L105" s="54"/>
      <c r="M105" s="54"/>
      <c r="N105" s="54"/>
      <c r="O105" s="54"/>
      <c r="P105" s="54"/>
      <c r="Q105" s="54"/>
      <c r="R105" s="54"/>
      <c r="S105" s="54"/>
      <c r="T105" s="54"/>
      <c r="U105" s="54"/>
      <c r="V105" s="54"/>
      <c r="W105" s="54"/>
      <c r="X105" s="54"/>
      <c r="Y105" s="54"/>
      <c r="Z105" s="54"/>
      <c r="AA105" s="54"/>
      <c r="AB105" s="54"/>
      <c r="AC105" s="54"/>
      <c r="AD105" s="54"/>
      <c r="AE105" s="54"/>
      <c r="AF105" s="54"/>
      <c r="AG105" s="54"/>
      <c r="AH105" s="54"/>
      <c r="AI105" s="54"/>
      <c r="AJ105" s="54"/>
      <c r="AK105" s="54"/>
      <c r="AL105" s="54"/>
      <c r="AM105" s="54"/>
      <c r="AN105" s="54"/>
      <c r="AO105" s="54"/>
      <c r="AP105" s="9"/>
      <c r="AQ105" s="9"/>
      <c r="AR105" s="46"/>
      <c r="AS105" s="46"/>
      <c r="AT105" s="33"/>
      <c r="AU105" s="33"/>
    </row>
    <row r="106" spans="1:47" ht="14.45">
      <c r="A106" s="6" t="s">
        <v>99</v>
      </c>
      <c r="B106" s="6"/>
      <c r="C106" s="6"/>
      <c r="D106" s="6"/>
      <c r="E106" s="6"/>
      <c r="F106" s="6"/>
      <c r="G106" s="54"/>
      <c r="H106" s="54" t="s">
        <v>94</v>
      </c>
      <c r="I106" s="54" t="s">
        <v>94</v>
      </c>
      <c r="J106" s="54" t="s">
        <v>94</v>
      </c>
      <c r="K106" s="54" t="s">
        <v>94</v>
      </c>
      <c r="L106" s="54" t="s">
        <v>94</v>
      </c>
      <c r="M106" s="54"/>
      <c r="N106" s="54"/>
      <c r="O106" s="54"/>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c r="AN106" s="54"/>
      <c r="AO106" s="54"/>
      <c r="AP106" s="9"/>
      <c r="AQ106" s="9"/>
      <c r="AR106" s="46"/>
      <c r="AS106" s="46"/>
      <c r="AT106" s="33"/>
      <c r="AU106" s="33"/>
    </row>
    <row r="107" spans="1:47" ht="14.45">
      <c r="A107" s="6" t="s">
        <v>100</v>
      </c>
      <c r="B107" s="6" t="s">
        <v>94</v>
      </c>
      <c r="C107" s="6" t="s">
        <v>94</v>
      </c>
      <c r="D107" s="6" t="s">
        <v>94</v>
      </c>
      <c r="E107" s="6"/>
      <c r="F107" s="6" t="s">
        <v>94</v>
      </c>
      <c r="G107" s="54" t="s">
        <v>94</v>
      </c>
      <c r="H107" s="54" t="s">
        <v>94</v>
      </c>
      <c r="I107" s="54" t="s">
        <v>94</v>
      </c>
      <c r="J107" s="54" t="s">
        <v>94</v>
      </c>
      <c r="K107" s="54" t="s">
        <v>94</v>
      </c>
      <c r="L107" s="54" t="s">
        <v>94</v>
      </c>
      <c r="M107" s="54"/>
      <c r="N107" s="54"/>
      <c r="O107" s="54"/>
      <c r="P107" s="54"/>
      <c r="Q107" s="54"/>
      <c r="R107" s="54"/>
      <c r="S107" s="54"/>
      <c r="T107" s="54"/>
      <c r="U107" s="54"/>
      <c r="V107" s="54"/>
      <c r="W107" s="54"/>
      <c r="X107" s="54"/>
      <c r="Y107" s="54"/>
      <c r="Z107" s="54"/>
      <c r="AA107" s="54"/>
      <c r="AB107" s="54"/>
      <c r="AC107" s="54"/>
      <c r="AD107" s="54"/>
      <c r="AE107" s="54"/>
      <c r="AF107" s="54"/>
      <c r="AG107" s="54"/>
      <c r="AH107" s="54"/>
      <c r="AI107" s="54"/>
      <c r="AJ107" s="54"/>
      <c r="AK107" s="54"/>
      <c r="AL107" s="54"/>
      <c r="AM107" s="54"/>
      <c r="AN107" s="54"/>
      <c r="AO107" s="54"/>
      <c r="AP107" s="9"/>
      <c r="AQ107" s="9"/>
      <c r="AR107" s="46"/>
      <c r="AS107" s="46"/>
      <c r="AT107" s="33"/>
      <c r="AU107" s="33"/>
    </row>
    <row r="108" spans="1:47" ht="14.45">
      <c r="A108" s="6" t="s">
        <v>101</v>
      </c>
      <c r="B108" s="60" t="s">
        <v>94</v>
      </c>
      <c r="C108" s="6" t="s">
        <v>94</v>
      </c>
      <c r="D108" s="6" t="s">
        <v>94</v>
      </c>
      <c r="E108" s="6"/>
      <c r="F108" s="6" t="s">
        <v>94</v>
      </c>
      <c r="G108" s="54" t="s">
        <v>94</v>
      </c>
      <c r="H108" s="54"/>
      <c r="I108" s="54"/>
      <c r="J108" s="54"/>
      <c r="K108" s="54"/>
      <c r="L108" s="54"/>
      <c r="M108" s="54"/>
      <c r="N108" s="54"/>
      <c r="O108" s="54"/>
      <c r="P108" s="54"/>
      <c r="Q108" s="54"/>
      <c r="R108" s="54"/>
      <c r="S108" s="54"/>
      <c r="T108" s="54"/>
      <c r="U108" s="54"/>
      <c r="V108" s="54"/>
      <c r="W108" s="54"/>
      <c r="X108" s="54"/>
      <c r="Y108" s="54"/>
      <c r="Z108" s="54"/>
      <c r="AA108" s="54"/>
      <c r="AB108" s="54"/>
      <c r="AC108" s="54"/>
      <c r="AD108" s="54"/>
      <c r="AE108" s="54"/>
      <c r="AF108" s="54"/>
      <c r="AG108" s="54"/>
      <c r="AH108" s="54"/>
      <c r="AI108" s="54"/>
      <c r="AJ108" s="54"/>
      <c r="AK108" s="54"/>
      <c r="AL108" s="54"/>
      <c r="AM108" s="54"/>
      <c r="AN108" s="54"/>
      <c r="AO108" s="54"/>
      <c r="AP108" s="9"/>
      <c r="AQ108" s="9"/>
      <c r="AR108" s="46"/>
      <c r="AS108" s="46"/>
      <c r="AT108" s="33"/>
      <c r="AU108" s="33"/>
    </row>
    <row r="109" spans="1:47" ht="14.45">
      <c r="A109" s="55" t="s">
        <v>102</v>
      </c>
      <c r="B109" s="56"/>
      <c r="C109" s="56"/>
      <c r="D109" s="56"/>
      <c r="E109" s="56"/>
      <c r="F109" s="56"/>
      <c r="G109" s="57"/>
      <c r="H109" s="57"/>
      <c r="I109" s="57"/>
      <c r="J109" s="57"/>
      <c r="K109" s="57"/>
      <c r="L109" s="57"/>
      <c r="M109" s="57"/>
      <c r="N109" s="57"/>
      <c r="O109" s="57"/>
      <c r="P109" s="57"/>
      <c r="Q109" s="57"/>
      <c r="R109" s="57"/>
      <c r="S109" s="57"/>
      <c r="T109" s="57"/>
      <c r="U109" s="57"/>
      <c r="V109" s="57"/>
      <c r="W109" s="57"/>
      <c r="X109" s="57"/>
      <c r="Y109" s="57"/>
      <c r="Z109" s="57"/>
      <c r="AA109" s="57"/>
      <c r="AB109" s="57"/>
      <c r="AC109" s="57"/>
      <c r="AD109" s="57"/>
      <c r="AE109" s="57"/>
      <c r="AF109" s="57"/>
      <c r="AG109" s="57"/>
      <c r="AH109" s="57"/>
      <c r="AI109" s="57"/>
      <c r="AJ109" s="57"/>
      <c r="AK109" s="57"/>
      <c r="AL109" s="57"/>
      <c r="AM109" s="57"/>
      <c r="AN109" s="57"/>
      <c r="AO109" s="57"/>
      <c r="AP109" s="9"/>
      <c r="AQ109" s="10"/>
      <c r="AR109" s="46"/>
      <c r="AS109" s="46"/>
      <c r="AT109" s="33"/>
      <c r="AU109" s="33"/>
    </row>
    <row r="110" spans="1:47" ht="14.45">
      <c r="A110" s="7"/>
      <c r="B110" s="8"/>
      <c r="C110" s="8"/>
      <c r="D110" s="8"/>
      <c r="E110" s="8"/>
      <c r="F110" s="8"/>
      <c r="G110" s="9"/>
      <c r="H110" s="9"/>
      <c r="I110" s="9"/>
      <c r="J110" s="9"/>
      <c r="K110" s="9"/>
      <c r="L110" s="9"/>
      <c r="M110" s="9"/>
      <c r="N110" s="9"/>
      <c r="O110" s="9"/>
      <c r="P110" s="9"/>
      <c r="Q110" s="9"/>
      <c r="R110" s="9"/>
      <c r="S110" s="9"/>
      <c r="T110" s="9"/>
      <c r="U110" s="9"/>
      <c r="V110" s="9"/>
      <c r="W110" s="9"/>
      <c r="X110" s="9"/>
      <c r="Y110" s="9"/>
      <c r="Z110" s="9"/>
      <c r="AA110" s="9"/>
      <c r="AB110" s="9"/>
      <c r="AC110" s="9"/>
      <c r="AD110" s="9"/>
      <c r="AE110" s="9"/>
      <c r="AF110" s="9"/>
      <c r="AG110" s="9"/>
      <c r="AH110" s="9"/>
      <c r="AI110" s="9"/>
      <c r="AJ110" s="9"/>
      <c r="AK110" s="9"/>
      <c r="AL110" s="9"/>
      <c r="AM110" s="9"/>
      <c r="AN110" s="9"/>
      <c r="AO110" s="9"/>
      <c r="AP110" s="9"/>
      <c r="AQ110" s="10"/>
      <c r="AR110" s="46"/>
      <c r="AS110" s="46"/>
      <c r="AT110" s="33"/>
      <c r="AU110" s="33"/>
    </row>
    <row r="111" spans="1:47" ht="14.45">
      <c r="A111" s="34" t="s">
        <v>103</v>
      </c>
      <c r="B111" s="35"/>
      <c r="C111" s="35"/>
      <c r="D111" s="35"/>
      <c r="E111" s="35"/>
      <c r="F111" s="35"/>
      <c r="G111" s="36"/>
      <c r="H111" s="36"/>
      <c r="I111" s="36"/>
      <c r="J111" s="36"/>
      <c r="K111" s="36"/>
      <c r="L111" s="36"/>
      <c r="M111" s="36"/>
      <c r="N111" s="36"/>
      <c r="O111" s="36"/>
      <c r="P111" s="36"/>
      <c r="Q111" s="36"/>
      <c r="R111" s="36"/>
      <c r="S111" s="36"/>
      <c r="T111" s="36"/>
      <c r="U111" s="36"/>
      <c r="V111" s="36"/>
      <c r="W111" s="36"/>
      <c r="X111" s="36"/>
      <c r="Y111" s="36"/>
      <c r="Z111" s="36"/>
      <c r="AA111" s="36"/>
      <c r="AB111" s="36"/>
      <c r="AC111" s="36"/>
      <c r="AD111" s="36"/>
      <c r="AE111" s="36"/>
      <c r="AF111" s="36"/>
      <c r="AG111" s="36"/>
      <c r="AH111" s="36"/>
      <c r="AI111" s="36"/>
      <c r="AJ111" s="36"/>
      <c r="AK111" s="36"/>
      <c r="AL111" s="36"/>
      <c r="AM111" s="36"/>
      <c r="AN111" s="36"/>
      <c r="AO111" s="36"/>
      <c r="AP111" s="11"/>
      <c r="AQ111" s="37"/>
      <c r="AR111" s="47"/>
      <c r="AS111" s="47"/>
    </row>
    <row r="112" spans="1:47" ht="14.45">
      <c r="A112" s="62" t="s">
        <v>104</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1"/>
      <c r="AQ112" s="39"/>
      <c r="AR112" s="48"/>
      <c r="AS112" s="48"/>
    </row>
    <row r="113" spans="1:45" ht="14.45">
      <c r="A113" s="5" t="s">
        <v>105</v>
      </c>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c r="AA113" s="40"/>
      <c r="AB113" s="40"/>
      <c r="AC113" s="40"/>
      <c r="AD113" s="40"/>
      <c r="AE113" s="40"/>
      <c r="AF113" s="40"/>
      <c r="AG113" s="40"/>
      <c r="AH113" s="40"/>
      <c r="AI113" s="40"/>
      <c r="AJ113" s="40"/>
      <c r="AK113" s="40"/>
      <c r="AL113" s="40"/>
      <c r="AM113" s="40"/>
      <c r="AN113" s="40"/>
      <c r="AO113" s="40"/>
      <c r="AP113" s="11"/>
      <c r="AQ113" s="39"/>
      <c r="AR113" s="49"/>
      <c r="AS113" s="49"/>
    </row>
    <row r="114" spans="1:45" ht="14.45">
      <c r="A114" s="63" t="s">
        <v>106</v>
      </c>
      <c r="B114" s="83" t="s">
        <v>107</v>
      </c>
      <c r="C114" s="84"/>
      <c r="D114" s="84"/>
      <c r="E114" s="84"/>
      <c r="F114" s="84"/>
      <c r="G114" s="84"/>
      <c r="H114" s="84"/>
      <c r="I114" s="84"/>
      <c r="J114" s="84"/>
      <c r="K114" s="84"/>
      <c r="L114" s="84"/>
      <c r="M114" s="84"/>
      <c r="N114" s="84"/>
      <c r="O114" s="84"/>
      <c r="P114" s="84"/>
      <c r="Q114" s="84"/>
      <c r="R114" s="41"/>
      <c r="S114" s="41"/>
      <c r="T114" s="41"/>
      <c r="U114" s="41"/>
      <c r="V114" s="41"/>
      <c r="W114" s="41"/>
      <c r="X114" s="41"/>
      <c r="Y114" s="41"/>
      <c r="Z114" s="41"/>
      <c r="AA114" s="41"/>
      <c r="AB114" s="41"/>
      <c r="AC114" s="41"/>
      <c r="AD114" s="41"/>
      <c r="AE114" s="41"/>
      <c r="AF114" s="41"/>
      <c r="AG114" s="41"/>
      <c r="AH114" s="41"/>
      <c r="AI114" s="41"/>
      <c r="AJ114" s="41"/>
      <c r="AK114" s="41"/>
      <c r="AL114" s="41"/>
      <c r="AM114" s="41"/>
      <c r="AN114" s="41"/>
      <c r="AO114" s="41"/>
      <c r="AP114" s="11"/>
      <c r="AQ114" s="10"/>
      <c r="AR114" s="50"/>
      <c r="AS114" s="50"/>
    </row>
    <row r="115" spans="1:45" ht="15.75" customHeight="1">
      <c r="A115" s="64"/>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1"/>
      <c r="AR115" s="51"/>
      <c r="AS115" s="51"/>
    </row>
    <row r="219" spans="12:12" ht="15" customHeight="1">
      <c r="L219" s="31" t="s">
        <v>108</v>
      </c>
    </row>
  </sheetData>
  <autoFilter ref="A1:AU44" xr:uid="{8FEA7034-7C2D-4492-94A2-FA509F726479}"/>
  <mergeCells count="1">
    <mergeCell ref="B114:Q114"/>
  </mergeCells>
  <phoneticPr fontId="6" type="noConversion"/>
  <conditionalFormatting sqref="A1:A110 A111:F111 B112:F112 A113:F113 B114 A115:F1048576">
    <cfRule type="beginsWith" dxfId="51" priority="111" operator="beginsWith" text="13">
      <formula>LEFT(A1,LEN("13"))="13"</formula>
    </cfRule>
    <cfRule type="beginsWith" dxfId="50" priority="123" operator="beginsWith" text="01">
      <formula>LEFT(A1,LEN("01"))="01"</formula>
    </cfRule>
    <cfRule type="beginsWith" dxfId="49" priority="122" operator="beginsWith" text="02">
      <formula>LEFT(A1,LEN("02"))="02"</formula>
    </cfRule>
    <cfRule type="beginsWith" dxfId="48" priority="121" operator="beginsWith" text="03">
      <formula>LEFT(A1,LEN("03"))="03"</formula>
    </cfRule>
    <cfRule type="beginsWith" dxfId="47" priority="120" operator="beginsWith" text="04">
      <formula>LEFT(A1,LEN("04"))="04"</formula>
    </cfRule>
    <cfRule type="beginsWith" dxfId="46" priority="119" operator="beginsWith" text="05">
      <formula>LEFT(A1,LEN("05"))="05"</formula>
    </cfRule>
    <cfRule type="beginsWith" dxfId="45" priority="117" operator="beginsWith" text="07">
      <formula>LEFT(A1,LEN("07"))="07"</formula>
    </cfRule>
    <cfRule type="beginsWith" dxfId="44" priority="118" operator="beginsWith" text="06">
      <formula>LEFT(A1,LEN("06"))="06"</formula>
    </cfRule>
    <cfRule type="beginsWith" dxfId="43" priority="116" operator="beginsWith" text="08">
      <formula>LEFT(A1,LEN("08"))="08"</formula>
    </cfRule>
    <cfRule type="beginsWith" dxfId="42" priority="115" operator="beginsWith" text="09">
      <formula>LEFT(A1,LEN("09"))="09"</formula>
    </cfRule>
    <cfRule type="beginsWith" dxfId="41" priority="114" operator="beginsWith" text="10">
      <formula>LEFT(A1,LEN("10"))="10"</formula>
    </cfRule>
    <cfRule type="beginsWith" dxfId="40" priority="113" operator="beginsWith" text="11">
      <formula>LEFT(A1,LEN("11"))="11"</formula>
    </cfRule>
    <cfRule type="beginsWith" dxfId="39" priority="112" operator="beginsWith" text="12">
      <formula>LEFT(A1,LEN("12"))="12"</formula>
    </cfRule>
  </conditionalFormatting>
  <conditionalFormatting sqref="H13:H16 H20 H22:H24 H26:H30 H33:H41">
    <cfRule type="beginsWith" dxfId="38" priority="1" operator="beginsWith" text="13">
      <formula>LEFT(H13,LEN("13"))="13"</formula>
    </cfRule>
    <cfRule type="beginsWith" dxfId="37" priority="2" operator="beginsWith" text="12">
      <formula>LEFT(H13,LEN("12"))="12"</formula>
    </cfRule>
    <cfRule type="beginsWith" dxfId="36" priority="3" operator="beginsWith" text="11">
      <formula>LEFT(H13,LEN("11"))="11"</formula>
    </cfRule>
    <cfRule type="beginsWith" dxfId="35" priority="4" operator="beginsWith" text="10">
      <formula>LEFT(H13,LEN("10"))="10"</formula>
    </cfRule>
    <cfRule type="beginsWith" dxfId="34" priority="5" operator="beginsWith" text="09">
      <formula>LEFT(H13,LEN("09"))="09"</formula>
    </cfRule>
    <cfRule type="beginsWith" dxfId="33" priority="6" operator="beginsWith" text="08">
      <formula>LEFT(H13,LEN("08"))="08"</formula>
    </cfRule>
    <cfRule type="beginsWith" dxfId="32" priority="8" operator="beginsWith" text="06">
      <formula>LEFT(H13,LEN("06"))="06"</formula>
    </cfRule>
    <cfRule type="beginsWith" dxfId="31" priority="9" operator="beginsWith" text="05">
      <formula>LEFT(H13,LEN("05"))="05"</formula>
    </cfRule>
    <cfRule type="beginsWith" dxfId="30" priority="10" operator="beginsWith" text="04">
      <formula>LEFT(H13,LEN("04"))="04"</formula>
    </cfRule>
    <cfRule type="beginsWith" dxfId="29" priority="11" operator="beginsWith" text="03">
      <formula>LEFT(H13,LEN("03"))="03"</formula>
    </cfRule>
    <cfRule type="beginsWith" dxfId="28" priority="12" operator="beginsWith" text="02">
      <formula>LEFT(H13,LEN("02"))="02"</formula>
    </cfRule>
    <cfRule type="beginsWith" dxfId="27" priority="13" operator="beginsWith" text="01">
      <formula>LEFT(H13,LEN("01"))="01"</formula>
    </cfRule>
    <cfRule type="beginsWith" dxfId="26" priority="7" operator="beginsWith" text="07">
      <formula>LEFT(H13,LEN("07"))="07"</formula>
    </cfRule>
  </conditionalFormatting>
  <conditionalFormatting sqref="J13:J15 J19:J24 J27:J28 J30 J32 J36:K37 J40:J41">
    <cfRule type="beginsWith" dxfId="25" priority="14" operator="beginsWith" text="13">
      <formula>LEFT(J13,LEN("13"))="13"</formula>
    </cfRule>
    <cfRule type="beginsWith" dxfId="24" priority="26" operator="beginsWith" text="01">
      <formula>LEFT(J13,LEN("01"))="01"</formula>
    </cfRule>
    <cfRule type="beginsWith" dxfId="23" priority="25" operator="beginsWith" text="02">
      <formula>LEFT(J13,LEN("02"))="02"</formula>
    </cfRule>
    <cfRule type="beginsWith" dxfId="22" priority="24" operator="beginsWith" text="03">
      <formula>LEFT(J13,LEN("03"))="03"</formula>
    </cfRule>
    <cfRule type="beginsWith" dxfId="21" priority="23" operator="beginsWith" text="04">
      <formula>LEFT(J13,LEN("04"))="04"</formula>
    </cfRule>
    <cfRule type="beginsWith" dxfId="20" priority="22" operator="beginsWith" text="05">
      <formula>LEFT(J13,LEN("05"))="05"</formula>
    </cfRule>
    <cfRule type="beginsWith" dxfId="19" priority="21" operator="beginsWith" text="06">
      <formula>LEFT(J13,LEN("06"))="06"</formula>
    </cfRule>
    <cfRule type="beginsWith" dxfId="18" priority="20" operator="beginsWith" text="07">
      <formula>LEFT(J13,LEN("07"))="07"</formula>
    </cfRule>
    <cfRule type="beginsWith" dxfId="17" priority="19" operator="beginsWith" text="08">
      <formula>LEFT(J13,LEN("08"))="08"</formula>
    </cfRule>
    <cfRule type="beginsWith" dxfId="16" priority="18" operator="beginsWith" text="09">
      <formula>LEFT(J13,LEN("09"))="09"</formula>
    </cfRule>
    <cfRule type="beginsWith" dxfId="15" priority="17" operator="beginsWith" text="10">
      <formula>LEFT(J13,LEN("10"))="10"</formula>
    </cfRule>
    <cfRule type="beginsWith" dxfId="14" priority="16" operator="beginsWith" text="11">
      <formula>LEFT(J13,LEN("11"))="11"</formula>
    </cfRule>
    <cfRule type="beginsWith" dxfId="13" priority="15" operator="beginsWith" text="12">
      <formula>LEFT(J13,LEN("12"))="12"</formula>
    </cfRule>
  </conditionalFormatting>
  <conditionalFormatting sqref="AT1:AT2 R2:AO12 AT5 AT9:AT10 F12:F16 AT13 F13:G16 K13:AO22 I13:I28 AT16 F19:G21 L23:AO23 K24:AO30 G26:G28 G30 I30:I43 K31 M31:AO31 K32:AO35 F32:G32 M36:AO37 K38:AO44 F42:G43 F44:I44 F45:AO101 F18:F21 G17 F24:G24 F24:F25 G22:G23 F27:F29 F31:F32 G33:G36 F37:G37 F39 G38:G41 F42:F44">
    <cfRule type="beginsWith" dxfId="12" priority="34" operator="beginsWith" text="12">
      <formula>LEFT(F1,LEN("12"))="12"</formula>
    </cfRule>
    <cfRule type="beginsWith" dxfId="11" priority="35" operator="beginsWith" text="11">
      <formula>LEFT(F1,LEN("11"))="11"</formula>
    </cfRule>
    <cfRule type="beginsWith" dxfId="10" priority="36" operator="beginsWith" text="10">
      <formula>LEFT(F1,LEN("10"))="10"</formula>
    </cfRule>
    <cfRule type="beginsWith" dxfId="9" priority="37" operator="beginsWith" text="09">
      <formula>LEFT(F1,LEN("09"))="09"</formula>
    </cfRule>
    <cfRule type="beginsWith" dxfId="8" priority="38" operator="beginsWith" text="08">
      <formula>LEFT(F1,LEN("08"))="08"</formula>
    </cfRule>
    <cfRule type="beginsWith" dxfId="7" priority="39" operator="beginsWith" text="07">
      <formula>LEFT(F1,LEN("07"))="07"</formula>
    </cfRule>
    <cfRule type="beginsWith" dxfId="6" priority="40" operator="beginsWith" text="06">
      <formula>LEFT(F1,LEN("06"))="06"</formula>
    </cfRule>
    <cfRule type="beginsWith" dxfId="5" priority="41" operator="beginsWith" text="05">
      <formula>LEFT(F1,LEN("05"))="05"</formula>
    </cfRule>
    <cfRule type="beginsWith" dxfId="4" priority="42" operator="beginsWith" text="04">
      <formula>LEFT(F1,LEN("04"))="04"</formula>
    </cfRule>
    <cfRule type="beginsWith" dxfId="3" priority="43" operator="beginsWith" text="03">
      <formula>LEFT(F1,LEN("03"))="03"</formula>
    </cfRule>
    <cfRule type="beginsWith" dxfId="2" priority="44" operator="beginsWith" text="02">
      <formula>LEFT(F1,LEN("02"))="02"</formula>
    </cfRule>
    <cfRule type="beginsWith" dxfId="1" priority="45" operator="beginsWith" text="01">
      <formula>LEFT(F1,LEN("01"))="01"</formula>
    </cfRule>
    <cfRule type="beginsWith" dxfId="0" priority="33" operator="beginsWith" text="13">
      <formula>LEFT(F1,LEN("13"))="13"</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sheetPr codeName="Hoja3"/>
  <dimension ref="A1:C100"/>
  <sheetViews>
    <sheetView workbookViewId="0">
      <selection activeCell="E9" sqref="E9"/>
    </sheetView>
  </sheetViews>
  <sheetFormatPr defaultColWidth="11.42578125" defaultRowHeight="14.45"/>
  <cols>
    <col min="1" max="3" width="28.42578125" style="28" customWidth="1"/>
  </cols>
  <sheetData>
    <row r="1" spans="1:3">
      <c r="A1" s="58" t="s">
        <v>109</v>
      </c>
      <c r="B1" s="58" t="s">
        <v>110</v>
      </c>
      <c r="C1" s="58" t="s">
        <v>111</v>
      </c>
    </row>
    <row r="2" spans="1:3">
      <c r="A2" s="27">
        <v>1</v>
      </c>
      <c r="B2" s="27" t="str" cm="1">
        <f t="array" ref="B2:B12">TRANSPOSE(_xlfn._xlws.FILTER('Aptitud final'!1:1,'Aptitud final'!103:103="X"))</f>
        <v>apicultura</v>
      </c>
      <c r="C2" s="27" t="s">
        <v>18</v>
      </c>
    </row>
    <row r="3" spans="1:3">
      <c r="A3" s="27">
        <f>IF(B3="","",A2+1)</f>
        <v>2</v>
      </c>
      <c r="B3" s="27" t="str">
        <v>avicultura_engorde</v>
      </c>
      <c r="C3" s="27" t="s">
        <v>18</v>
      </c>
    </row>
    <row r="4" spans="1:3">
      <c r="A4" s="27">
        <f t="shared" ref="A4:A67" si="0">IF(B4="","",A3+1)</f>
        <v>3</v>
      </c>
      <c r="B4" s="27" t="str">
        <v>avicultura_postura</v>
      </c>
      <c r="C4" s="27" t="s">
        <v>18</v>
      </c>
    </row>
    <row r="5" spans="1:3">
      <c r="A5" s="27">
        <f t="shared" si="0"/>
        <v>4</v>
      </c>
      <c r="B5" s="27" t="str">
        <v>ganaderia_dp</v>
      </c>
      <c r="C5" s="27" t="s">
        <v>18</v>
      </c>
    </row>
    <row r="6" spans="1:3">
      <c r="A6" s="27">
        <f t="shared" si="0"/>
        <v>5</v>
      </c>
      <c r="B6" s="27" t="str">
        <v>porcicultura_ceba</v>
      </c>
      <c r="C6" s="27" t="s">
        <v>10</v>
      </c>
    </row>
    <row r="7" spans="1:3">
      <c r="A7" s="27">
        <f t="shared" si="0"/>
        <v>6</v>
      </c>
      <c r="B7" s="27" t="str">
        <v>piscicultura_cachama</v>
      </c>
      <c r="C7" s="27" t="s">
        <v>18</v>
      </c>
    </row>
    <row r="8" spans="1:3">
      <c r="A8" s="27">
        <f t="shared" si="0"/>
        <v>7</v>
      </c>
      <c r="B8" s="27" t="str">
        <v>arroz_secano_manual</v>
      </c>
      <c r="C8" s="27" t="s">
        <v>20</v>
      </c>
    </row>
    <row r="9" spans="1:3">
      <c r="A9" s="27">
        <f t="shared" si="0"/>
        <v>8</v>
      </c>
      <c r="B9" s="27" t="str">
        <v>caucho</v>
      </c>
      <c r="C9" s="27" t="s">
        <v>20</v>
      </c>
    </row>
    <row r="10" spans="1:3">
      <c r="A10" s="27">
        <f t="shared" si="0"/>
        <v>9</v>
      </c>
      <c r="B10" s="27" t="str">
        <v>maiz_amarillo_tradicional</v>
      </c>
      <c r="C10" s="27" t="s">
        <v>20</v>
      </c>
    </row>
    <row r="11" spans="1:3">
      <c r="A11" s="73">
        <f t="shared" si="0"/>
        <v>10</v>
      </c>
      <c r="B11" s="73" t="str">
        <v>platano_harton</v>
      </c>
      <c r="C11" s="73" t="s">
        <v>10</v>
      </c>
    </row>
    <row r="12" spans="1:3">
      <c r="A12" s="27">
        <f t="shared" si="0"/>
        <v>11</v>
      </c>
      <c r="B12" s="27" t="str">
        <v>yuca</v>
      </c>
      <c r="C12" s="27" t="s">
        <v>10</v>
      </c>
    </row>
    <row r="13" spans="1:3">
      <c r="A13" s="28" t="str">
        <f t="shared" si="0"/>
        <v/>
      </c>
    </row>
    <row r="14" spans="1:3">
      <c r="A14" s="28" t="str">
        <f t="shared" si="0"/>
        <v/>
      </c>
    </row>
    <row r="15" spans="1:3">
      <c r="A15" s="28" t="str">
        <f t="shared" si="0"/>
        <v/>
      </c>
    </row>
    <row r="16" spans="1:3">
      <c r="A16" s="28" t="str">
        <f t="shared" si="0"/>
        <v/>
      </c>
    </row>
    <row r="17" spans="1:1">
      <c r="A17" s="28" t="str">
        <f t="shared" si="0"/>
        <v/>
      </c>
    </row>
    <row r="18" spans="1:1">
      <c r="A18" s="28" t="str">
        <f>IF(B18="","",A17+1)</f>
        <v/>
      </c>
    </row>
    <row r="19" spans="1:1">
      <c r="A19" s="28" t="str">
        <f>IF(B19="","",A18+1)</f>
        <v/>
      </c>
    </row>
    <row r="20" spans="1:1">
      <c r="A20" s="28" t="str">
        <f>IF(B20="","",A19+1)</f>
        <v/>
      </c>
    </row>
    <row r="21" spans="1:1">
      <c r="A21" s="28" t="str">
        <f>IF(B21="","",A20+1)</f>
        <v/>
      </c>
    </row>
    <row r="22" spans="1:1">
      <c r="A22" s="28" t="str">
        <f t="shared" si="0"/>
        <v/>
      </c>
    </row>
    <row r="23" spans="1:1">
      <c r="A23" s="28" t="str">
        <f t="shared" si="0"/>
        <v/>
      </c>
    </row>
    <row r="24" spans="1:1">
      <c r="A24" s="28" t="str">
        <f t="shared" si="0"/>
        <v/>
      </c>
    </row>
    <row r="25" spans="1:1">
      <c r="A25" s="28" t="str">
        <f t="shared" si="0"/>
        <v/>
      </c>
    </row>
    <row r="26" spans="1:1">
      <c r="A26" s="28" t="str">
        <f t="shared" si="0"/>
        <v/>
      </c>
    </row>
    <row r="27" spans="1:1">
      <c r="A27" s="28" t="str">
        <f t="shared" si="0"/>
        <v/>
      </c>
    </row>
    <row r="28" spans="1:1">
      <c r="A28" s="28" t="str">
        <f t="shared" si="0"/>
        <v/>
      </c>
    </row>
    <row r="29" spans="1:1">
      <c r="A29" s="28" t="str">
        <f t="shared" si="0"/>
        <v/>
      </c>
    </row>
    <row r="30" spans="1:1">
      <c r="A30" s="28" t="str">
        <f t="shared" si="0"/>
        <v/>
      </c>
    </row>
    <row r="31" spans="1:1">
      <c r="A31" s="28" t="str">
        <f t="shared" si="0"/>
        <v/>
      </c>
    </row>
    <row r="32" spans="1:1">
      <c r="A32" s="28" t="str">
        <f t="shared" si="0"/>
        <v/>
      </c>
    </row>
    <row r="33" spans="1:1">
      <c r="A33" s="28" t="str">
        <f t="shared" si="0"/>
        <v/>
      </c>
    </row>
    <row r="34" spans="1:1">
      <c r="A34" s="28" t="str">
        <f t="shared" si="0"/>
        <v/>
      </c>
    </row>
    <row r="35" spans="1:1">
      <c r="A35" s="28" t="str">
        <f t="shared" si="0"/>
        <v/>
      </c>
    </row>
    <row r="36" spans="1:1">
      <c r="A36" s="28" t="str">
        <f t="shared" si="0"/>
        <v/>
      </c>
    </row>
    <row r="37" spans="1:1">
      <c r="A37" s="28" t="str">
        <f t="shared" si="0"/>
        <v/>
      </c>
    </row>
    <row r="38" spans="1:1">
      <c r="A38" s="28" t="str">
        <f t="shared" si="0"/>
        <v/>
      </c>
    </row>
    <row r="39" spans="1:1">
      <c r="A39" s="28" t="str">
        <f t="shared" si="0"/>
        <v/>
      </c>
    </row>
    <row r="40" spans="1:1">
      <c r="A40" s="28" t="str">
        <f t="shared" si="0"/>
        <v/>
      </c>
    </row>
    <row r="41" spans="1:1">
      <c r="A41" s="28" t="str">
        <f t="shared" si="0"/>
        <v/>
      </c>
    </row>
    <row r="42" spans="1:1">
      <c r="A42" s="28" t="str">
        <f t="shared" si="0"/>
        <v/>
      </c>
    </row>
    <row r="43" spans="1:1">
      <c r="A43" s="28" t="str">
        <f t="shared" si="0"/>
        <v/>
      </c>
    </row>
    <row r="44" spans="1:1">
      <c r="A44" s="28" t="str">
        <f t="shared" si="0"/>
        <v/>
      </c>
    </row>
    <row r="45" spans="1:1">
      <c r="A45" s="28" t="str">
        <f t="shared" si="0"/>
        <v/>
      </c>
    </row>
    <row r="46" spans="1:1">
      <c r="A46" s="28" t="str">
        <f t="shared" si="0"/>
        <v/>
      </c>
    </row>
    <row r="47" spans="1:1">
      <c r="A47" s="28" t="str">
        <f t="shared" si="0"/>
        <v/>
      </c>
    </row>
    <row r="48" spans="1:1">
      <c r="A48" s="28" t="str">
        <f t="shared" si="0"/>
        <v/>
      </c>
    </row>
    <row r="49" spans="1:1">
      <c r="A49" s="28" t="str">
        <f t="shared" si="0"/>
        <v/>
      </c>
    </row>
    <row r="50" spans="1:1">
      <c r="A50" s="28" t="str">
        <f t="shared" si="0"/>
        <v/>
      </c>
    </row>
    <row r="51" spans="1:1">
      <c r="A51" s="28" t="str">
        <f t="shared" si="0"/>
        <v/>
      </c>
    </row>
    <row r="52" spans="1:1">
      <c r="A52" s="28" t="str">
        <f t="shared" si="0"/>
        <v/>
      </c>
    </row>
    <row r="53" spans="1:1">
      <c r="A53" s="28" t="str">
        <f t="shared" si="0"/>
        <v/>
      </c>
    </row>
    <row r="54" spans="1:1">
      <c r="A54" s="28" t="str">
        <f t="shared" si="0"/>
        <v/>
      </c>
    </row>
    <row r="55" spans="1:1">
      <c r="A55" s="28" t="str">
        <f t="shared" si="0"/>
        <v/>
      </c>
    </row>
    <row r="56" spans="1:1">
      <c r="A56" s="28" t="str">
        <f t="shared" si="0"/>
        <v/>
      </c>
    </row>
    <row r="57" spans="1:1">
      <c r="A57" s="28" t="str">
        <f t="shared" si="0"/>
        <v/>
      </c>
    </row>
    <row r="58" spans="1:1">
      <c r="A58" s="28" t="str">
        <f t="shared" si="0"/>
        <v/>
      </c>
    </row>
    <row r="59" spans="1:1">
      <c r="A59" s="28" t="str">
        <f t="shared" si="0"/>
        <v/>
      </c>
    </row>
    <row r="60" spans="1:1">
      <c r="A60" s="28" t="str">
        <f t="shared" si="0"/>
        <v/>
      </c>
    </row>
    <row r="61" spans="1:1">
      <c r="A61" s="28" t="str">
        <f t="shared" si="0"/>
        <v/>
      </c>
    </row>
    <row r="62" spans="1:1">
      <c r="A62" s="28" t="str">
        <f t="shared" si="0"/>
        <v/>
      </c>
    </row>
    <row r="63" spans="1:1">
      <c r="A63" s="28" t="str">
        <f t="shared" si="0"/>
        <v/>
      </c>
    </row>
    <row r="64" spans="1:1">
      <c r="A64" s="28" t="str">
        <f t="shared" si="0"/>
        <v/>
      </c>
    </row>
    <row r="65" spans="1:1">
      <c r="A65" s="28" t="str">
        <f t="shared" si="0"/>
        <v/>
      </c>
    </row>
    <row r="66" spans="1:1">
      <c r="A66" s="28" t="str">
        <f t="shared" si="0"/>
        <v/>
      </c>
    </row>
    <row r="67" spans="1:1">
      <c r="A67" s="28" t="str">
        <f t="shared" si="0"/>
        <v/>
      </c>
    </row>
    <row r="68" spans="1:1">
      <c r="A68" s="28" t="str">
        <f t="shared" ref="A68:A100" si="1">IF(B68="","",A67+1)</f>
        <v/>
      </c>
    </row>
    <row r="69" spans="1:1">
      <c r="A69" s="28" t="str">
        <f t="shared" si="1"/>
        <v/>
      </c>
    </row>
    <row r="70" spans="1:1">
      <c r="A70" s="28" t="str">
        <f t="shared" si="1"/>
        <v/>
      </c>
    </row>
    <row r="71" spans="1:1">
      <c r="A71" s="28" t="str">
        <f t="shared" si="1"/>
        <v/>
      </c>
    </row>
    <row r="72" spans="1:1">
      <c r="A72" s="28" t="str">
        <f t="shared" si="1"/>
        <v/>
      </c>
    </row>
    <row r="73" spans="1:1">
      <c r="A73" s="28" t="str">
        <f t="shared" si="1"/>
        <v/>
      </c>
    </row>
    <row r="74" spans="1:1">
      <c r="A74" s="28" t="str">
        <f t="shared" si="1"/>
        <v/>
      </c>
    </row>
    <row r="75" spans="1:1">
      <c r="A75" s="28" t="str">
        <f t="shared" si="1"/>
        <v/>
      </c>
    </row>
    <row r="76" spans="1:1">
      <c r="A76" s="28" t="str">
        <f t="shared" si="1"/>
        <v/>
      </c>
    </row>
    <row r="77" spans="1:1">
      <c r="A77" s="28" t="str">
        <f t="shared" si="1"/>
        <v/>
      </c>
    </row>
    <row r="78" spans="1:1">
      <c r="A78" s="28" t="str">
        <f t="shared" si="1"/>
        <v/>
      </c>
    </row>
    <row r="79" spans="1:1">
      <c r="A79" s="28" t="str">
        <f t="shared" si="1"/>
        <v/>
      </c>
    </row>
    <row r="80" spans="1:1">
      <c r="A80" s="28" t="str">
        <f t="shared" si="1"/>
        <v/>
      </c>
    </row>
    <row r="81" spans="1:1">
      <c r="A81" s="28" t="str">
        <f t="shared" si="1"/>
        <v/>
      </c>
    </row>
    <row r="82" spans="1:1">
      <c r="A82" s="28" t="str">
        <f t="shared" si="1"/>
        <v/>
      </c>
    </row>
    <row r="83" spans="1:1">
      <c r="A83" s="28" t="str">
        <f t="shared" si="1"/>
        <v/>
      </c>
    </row>
    <row r="84" spans="1:1">
      <c r="A84" s="28" t="str">
        <f t="shared" si="1"/>
        <v/>
      </c>
    </row>
    <row r="85" spans="1:1">
      <c r="A85" s="28" t="str">
        <f t="shared" si="1"/>
        <v/>
      </c>
    </row>
    <row r="86" spans="1:1">
      <c r="A86" s="28" t="str">
        <f t="shared" si="1"/>
        <v/>
      </c>
    </row>
    <row r="87" spans="1:1">
      <c r="A87" s="28" t="str">
        <f t="shared" si="1"/>
        <v/>
      </c>
    </row>
    <row r="88" spans="1:1">
      <c r="A88" s="28" t="str">
        <f t="shared" si="1"/>
        <v/>
      </c>
    </row>
    <row r="89" spans="1:1">
      <c r="A89" s="28" t="str">
        <f t="shared" si="1"/>
        <v/>
      </c>
    </row>
    <row r="90" spans="1:1">
      <c r="A90" s="28" t="str">
        <f t="shared" si="1"/>
        <v/>
      </c>
    </row>
    <row r="91" spans="1:1">
      <c r="A91" s="28" t="str">
        <f t="shared" si="1"/>
        <v/>
      </c>
    </row>
    <row r="92" spans="1:1">
      <c r="A92" s="28" t="str">
        <f t="shared" si="1"/>
        <v/>
      </c>
    </row>
    <row r="93" spans="1:1">
      <c r="A93" s="28" t="str">
        <f t="shared" si="1"/>
        <v/>
      </c>
    </row>
    <row r="94" spans="1:1">
      <c r="A94" s="28" t="str">
        <f t="shared" si="1"/>
        <v/>
      </c>
    </row>
    <row r="95" spans="1:1">
      <c r="A95" s="28" t="str">
        <f t="shared" si="1"/>
        <v/>
      </c>
    </row>
    <row r="96" spans="1:1">
      <c r="A96" s="28" t="str">
        <f t="shared" si="1"/>
        <v/>
      </c>
    </row>
    <row r="97" spans="1:1">
      <c r="A97" s="28" t="str">
        <f t="shared" si="1"/>
        <v/>
      </c>
    </row>
    <row r="98" spans="1:1">
      <c r="A98" s="28" t="str">
        <f t="shared" si="1"/>
        <v/>
      </c>
    </row>
    <row r="99" spans="1:1">
      <c r="A99" s="28" t="str">
        <f t="shared" si="1"/>
        <v/>
      </c>
    </row>
    <row r="100" spans="1:1">
      <c r="A100" s="28" t="str">
        <f t="shared" si="1"/>
        <v/>
      </c>
    </row>
  </sheetData>
  <phoneticPr fontId="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sheetPr codeName="Hoja4"/>
  <dimension ref="A1:C500"/>
  <sheetViews>
    <sheetView workbookViewId="0">
      <selection activeCell="E7" sqref="E7"/>
    </sheetView>
  </sheetViews>
  <sheetFormatPr defaultColWidth="8.85546875" defaultRowHeight="14.45"/>
  <cols>
    <col min="1" max="2" width="33" style="1" customWidth="1"/>
    <col min="3" max="3" width="42.140625" bestFit="1" customWidth="1"/>
  </cols>
  <sheetData>
    <row r="1" spans="1:3">
      <c r="A1" s="12" t="str" cm="1">
        <f t="array" ref="A1:A500">[2]Diccionario!$A$1:$A$500</f>
        <v>Tipo</v>
      </c>
      <c r="B1" s="12" t="str" cm="1">
        <f t="array" ref="B1:B500">[2]Diccionario!$B$1:$B$500</f>
        <v>Linea</v>
      </c>
      <c r="C1" s="12" t="str" cm="1">
        <f t="array" ref="C1:C500">[2]Diccionario!$C$1:$C$500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aji_topito</v>
      </c>
      <c r="C15" t="str">
        <v>ají topito</v>
      </c>
    </row>
    <row r="16" spans="1:3">
      <c r="A16" s="1" t="str">
        <v>agricola</v>
      </c>
      <c r="B16" s="1" t="str">
        <v>aji_habanero</v>
      </c>
      <c r="C16" t="str">
        <v>ají habanero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banano_bocadillo</v>
      </c>
      <c r="C50" t="str">
        <v>banano bocadillo</v>
      </c>
    </row>
    <row r="51" spans="1:3">
      <c r="A51" s="1" t="str">
        <v>agricola</v>
      </c>
      <c r="B51" s="1" t="str">
        <v>batata</v>
      </c>
      <c r="C51" t="str">
        <v>batata</v>
      </c>
    </row>
    <row r="52" spans="1:3">
      <c r="A52" s="1" t="str">
        <v>agricola</v>
      </c>
      <c r="B52" s="1" t="str">
        <v>berenjena</v>
      </c>
      <c r="C52" t="str">
        <v>berenjena</v>
      </c>
    </row>
    <row r="53" spans="1:3">
      <c r="A53" s="1" t="str">
        <v>agricola</v>
      </c>
      <c r="B53" s="1" t="str">
        <v>bijao</v>
      </c>
      <c r="C53" t="str">
        <v>bijao</v>
      </c>
    </row>
    <row r="54" spans="1:3">
      <c r="A54" s="1" t="str">
        <v>agricola</v>
      </c>
      <c r="B54" s="1" t="str">
        <v>bore</v>
      </c>
      <c r="C54" t="str">
        <v>bore</v>
      </c>
    </row>
    <row r="55" spans="1:3">
      <c r="A55" s="1" t="str">
        <v>agricola</v>
      </c>
      <c r="B55" s="1" t="str">
        <v>borojo</v>
      </c>
      <c r="C55" t="str">
        <v>borojó</v>
      </c>
    </row>
    <row r="56" spans="1:3">
      <c r="A56" s="1" t="str">
        <v>agricola</v>
      </c>
      <c r="B56" s="1" t="str">
        <v>brevo</v>
      </c>
      <c r="C56" t="str">
        <v>brevo</v>
      </c>
    </row>
    <row r="57" spans="1:3">
      <c r="A57" s="1" t="str">
        <v>agricola</v>
      </c>
      <c r="B57" s="1" t="str">
        <v>brocoli</v>
      </c>
      <c r="C57" t="str">
        <v>brócoli</v>
      </c>
    </row>
    <row r="58" spans="1:3">
      <c r="A58" s="1" t="str">
        <v>pecuaria</v>
      </c>
      <c r="B58" s="1" t="str">
        <v>bufalos</v>
      </c>
      <c r="C58" t="str">
        <v>búfalos</v>
      </c>
    </row>
    <row r="59" spans="1:3">
      <c r="A59" s="1" t="str">
        <v>agricola</v>
      </c>
      <c r="B59" s="1" t="str">
        <v>cacao</v>
      </c>
      <c r="C59" t="str">
        <v>cacao</v>
      </c>
    </row>
    <row r="60" spans="1:3">
      <c r="A60" s="1" t="str">
        <v>agricola</v>
      </c>
      <c r="B60" s="1" t="str">
        <v>cacao_aguacate</v>
      </c>
      <c r="C60" t="str">
        <v>cacao en asocio con aguacate</v>
      </c>
    </row>
    <row r="61" spans="1:3">
      <c r="A61" s="1" t="str">
        <v>agricola</v>
      </c>
      <c r="B61" s="1" t="str">
        <v>cacao_banano</v>
      </c>
      <c r="C61" t="str">
        <v>cacao en asocio con banano</v>
      </c>
    </row>
    <row r="62" spans="1:3">
      <c r="A62" s="1" t="str">
        <v>agricola</v>
      </c>
      <c r="B62" s="1" t="str">
        <v>cacao_banano_aguacate</v>
      </c>
      <c r="C62" t="str">
        <v>cacao en asocio con banano y aguacate</v>
      </c>
    </row>
    <row r="63" spans="1:3">
      <c r="A63" s="1" t="str">
        <v>agricola</v>
      </c>
      <c r="B63" s="1" t="str">
        <v>cacao_banano_aguacate_citricos</v>
      </c>
      <c r="C63" t="str">
        <v>cacao en asocio con banano, aguacate y cítricos</v>
      </c>
    </row>
    <row r="64" spans="1:3">
      <c r="A64" s="1" t="str">
        <v>agricola</v>
      </c>
      <c r="B64" s="1" t="str">
        <v>cacao_platano</v>
      </c>
      <c r="C64" t="str">
        <v>cacao en asocio con plátano</v>
      </c>
    </row>
    <row r="65" spans="1:3">
      <c r="A65" s="1" t="str">
        <v>agricola</v>
      </c>
      <c r="B65" s="1" t="str">
        <v>cacao_platano_aguacate</v>
      </c>
      <c r="C65" t="str">
        <v>cacao en asocio con plátano y aguacate</v>
      </c>
    </row>
    <row r="66" spans="1:3">
      <c r="A66" s="1" t="str">
        <v>agricola</v>
      </c>
      <c r="B66" s="1" t="str">
        <v>cacao_platano_aguacate_citricos</v>
      </c>
      <c r="C66" t="str">
        <v>cacao en asocio con plátano, aguacate y cítricos</v>
      </c>
    </row>
    <row r="67" spans="1:3">
      <c r="A67" s="1" t="str">
        <v>agricola</v>
      </c>
      <c r="B67" s="1" t="str">
        <v>cacao_sombrio</v>
      </c>
      <c r="C67" t="str">
        <v>cacao sombrío</v>
      </c>
    </row>
    <row r="68" spans="1:3">
      <c r="A68" s="1" t="str">
        <v>agricola</v>
      </c>
      <c r="B68" s="1" t="str">
        <v>cafe</v>
      </c>
      <c r="C68" t="str">
        <v>café</v>
      </c>
    </row>
    <row r="69" spans="1:3">
      <c r="A69" s="1" t="str">
        <v>agricola</v>
      </c>
      <c r="B69" s="1" t="str">
        <v>cafe_aguacate</v>
      </c>
      <c r="C69" t="str">
        <v>café en asocio con aguacate</v>
      </c>
    </row>
    <row r="70" spans="1:3">
      <c r="A70" s="1" t="str">
        <v>agricola</v>
      </c>
      <c r="B70" s="1" t="str">
        <v>cafe_banano</v>
      </c>
      <c r="C70" t="str">
        <v>café en asocio con banano</v>
      </c>
    </row>
    <row r="71" spans="1:3">
      <c r="A71" s="1" t="str">
        <v>agricola</v>
      </c>
      <c r="B71" s="1" t="str">
        <v>cafe_banano_citricos</v>
      </c>
      <c r="C71" t="str">
        <v>café en asocio con banano y cítricos</v>
      </c>
    </row>
    <row r="72" spans="1:3">
      <c r="A72" s="1" t="str">
        <v>agricola</v>
      </c>
      <c r="B72" s="1" t="str">
        <v>cafe_frijol</v>
      </c>
      <c r="C72" t="str">
        <v>café en asocio con frijol</v>
      </c>
    </row>
    <row r="73" spans="1:3">
      <c r="A73" s="1" t="str">
        <v>agricola</v>
      </c>
      <c r="B73" s="1" t="str">
        <v>cafe_maiz</v>
      </c>
      <c r="C73" t="str">
        <v>café en asocio con maíz</v>
      </c>
    </row>
    <row r="74" spans="1:3">
      <c r="A74" s="1" t="str">
        <v>agricola</v>
      </c>
      <c r="B74" s="1" t="str">
        <v>cafe_platano</v>
      </c>
      <c r="C74" t="str">
        <v>café en asocio con plátano</v>
      </c>
    </row>
    <row r="75" spans="1:3">
      <c r="A75" s="1" t="str">
        <v>agricola</v>
      </c>
      <c r="B75" s="1" t="str">
        <v>cafe_platano_citricos</v>
      </c>
      <c r="C75" t="str">
        <v>café en asocio con plátano y cítricos</v>
      </c>
    </row>
    <row r="76" spans="1:3">
      <c r="A76" s="1" t="str">
        <v>agricola</v>
      </c>
      <c r="B76" s="1" t="str">
        <v>cafe_sombrio</v>
      </c>
      <c r="C76" t="str">
        <v>café sombrío</v>
      </c>
    </row>
    <row r="77" spans="1:3">
      <c r="A77" s="1" t="str">
        <v>agricola</v>
      </c>
      <c r="B77" s="1" t="str">
        <v>caimo</v>
      </c>
      <c r="C77" t="str">
        <v>caimo</v>
      </c>
    </row>
    <row r="78" spans="1:3">
      <c r="A78" s="1" t="str">
        <v>agricola</v>
      </c>
      <c r="B78" s="1" t="str">
        <v>calabacin</v>
      </c>
      <c r="C78" t="str">
        <v>calabacín</v>
      </c>
    </row>
    <row r="79" spans="1:3">
      <c r="A79" s="1" t="str">
        <v>agricola</v>
      </c>
      <c r="B79" s="1" t="str">
        <v>calabaza</v>
      </c>
      <c r="C79" t="str">
        <v>calabaza</v>
      </c>
    </row>
    <row r="80" spans="1:3">
      <c r="A80" s="1" t="str">
        <v>agricola</v>
      </c>
      <c r="B80" s="1" t="str">
        <v>calendula</v>
      </c>
      <c r="C80" t="str">
        <v>caléndula</v>
      </c>
    </row>
    <row r="81" spans="1:3">
      <c r="A81" s="1" t="str">
        <v>pecuaria</v>
      </c>
      <c r="B81" s="1" t="str">
        <v>camaron</v>
      </c>
      <c r="C81" t="str">
        <v>camarón</v>
      </c>
    </row>
    <row r="82" spans="1:3">
      <c r="A82" s="1" t="str">
        <v>agricola</v>
      </c>
      <c r="B82" s="1" t="str">
        <v>cana</v>
      </c>
      <c r="C82" t="str">
        <v>caña</v>
      </c>
    </row>
    <row r="83" spans="1:3">
      <c r="A83" s="1" t="str">
        <v>agricola</v>
      </c>
      <c r="B83" s="1" t="str">
        <v>cana_de_azucar</v>
      </c>
      <c r="C83" t="str">
        <v>caña de azúcar</v>
      </c>
    </row>
    <row r="84" spans="1:3">
      <c r="A84" s="1" t="str">
        <v>agricola</v>
      </c>
      <c r="B84" s="1" t="str">
        <v>cana_flecha</v>
      </c>
      <c r="C84" t="str">
        <v>caña flecha</v>
      </c>
    </row>
    <row r="85" spans="1:3">
      <c r="A85" s="1" t="str">
        <v>agricola</v>
      </c>
      <c r="B85" s="1" t="str">
        <v>cana_miel</v>
      </c>
      <c r="C85" t="str">
        <v>caña miel</v>
      </c>
    </row>
    <row r="86" spans="1:3">
      <c r="A86" s="1" t="str">
        <v>agricola</v>
      </c>
      <c r="B86" s="1" t="str">
        <v>cana_panelera</v>
      </c>
      <c r="C86" t="str">
        <v>caña panelera</v>
      </c>
    </row>
    <row r="87" spans="1:3">
      <c r="A87" s="1" t="str">
        <v>pecuaria</v>
      </c>
      <c r="B87" s="1" t="str">
        <v>caprinos_carne</v>
      </c>
      <c r="C87" t="str">
        <v>caprinos de carne</v>
      </c>
    </row>
    <row r="88" spans="1:3">
      <c r="A88" s="1" t="str">
        <v>pecuaria</v>
      </c>
      <c r="B88" s="1" t="str">
        <v>caprinos_leche</v>
      </c>
      <c r="C88" t="str">
        <v>caprinos de leche</v>
      </c>
    </row>
    <row r="89" spans="1:3">
      <c r="A89" s="1" t="str">
        <v>pecuaria</v>
      </c>
      <c r="B89" s="1" t="str">
        <v>caprinos_dp</v>
      </c>
      <c r="C89" t="str">
        <v>caprinos doble propósito</v>
      </c>
    </row>
    <row r="90" spans="1:3">
      <c r="A90" s="1" t="str">
        <v>agricola</v>
      </c>
      <c r="B90" s="1" t="str">
        <v>carambolo</v>
      </c>
      <c r="C90" t="str">
        <v>carambolo</v>
      </c>
    </row>
    <row r="91" spans="1:3">
      <c r="A91" s="1" t="str">
        <v>agricola</v>
      </c>
      <c r="B91" s="1" t="str">
        <v>cardamomo</v>
      </c>
      <c r="C91" t="str">
        <v>cardamomo</v>
      </c>
    </row>
    <row r="92" spans="1:3">
      <c r="A92" s="1" t="str">
        <v>agricola</v>
      </c>
      <c r="B92" s="1" t="str">
        <v>caucho</v>
      </c>
      <c r="C92" t="str">
        <v>caucho</v>
      </c>
    </row>
    <row r="93" spans="1:3">
      <c r="A93" s="1" t="str">
        <v>agricola</v>
      </c>
      <c r="B93" s="1" t="str">
        <v>cebada</v>
      </c>
      <c r="C93" t="str">
        <v>cebada</v>
      </c>
    </row>
    <row r="94" spans="1:3">
      <c r="A94" s="1" t="str">
        <v>agricola</v>
      </c>
      <c r="B94" s="1" t="str">
        <v>cebolla_bulbo</v>
      </c>
      <c r="C94" t="str">
        <v>cebolla bulbo</v>
      </c>
    </row>
    <row r="95" spans="1:3">
      <c r="A95" s="1" t="str">
        <v>agricola</v>
      </c>
      <c r="B95" s="1" t="str">
        <v>cebolla_junca</v>
      </c>
      <c r="C95" t="str">
        <v>cebolla junca</v>
      </c>
    </row>
    <row r="96" spans="1:3">
      <c r="A96" s="1" t="str">
        <v>agricola</v>
      </c>
      <c r="B96" s="1" t="str">
        <v>cebolla_rama</v>
      </c>
      <c r="C96" t="str">
        <v>cebolla de rama</v>
      </c>
    </row>
    <row r="97" spans="1:3">
      <c r="A97" s="1" t="str">
        <v>agricola</v>
      </c>
      <c r="B97" s="1" t="str">
        <v>chamba</v>
      </c>
      <c r="C97" t="str">
        <v>chamba</v>
      </c>
    </row>
    <row r="98" spans="1:3">
      <c r="A98" s="1" t="str">
        <v>agricola</v>
      </c>
      <c r="B98" s="1" t="str">
        <v>chirimoya</v>
      </c>
      <c r="C98" t="str">
        <v>chirimoya</v>
      </c>
    </row>
    <row r="99" spans="1:3">
      <c r="A99" s="1" t="str">
        <v>agricola</v>
      </c>
      <c r="B99" s="1" t="str">
        <v>cholupa</v>
      </c>
      <c r="C99" t="str">
        <v>cholupa</v>
      </c>
    </row>
    <row r="100" spans="1:3">
      <c r="A100" s="1" t="str">
        <v>agricola</v>
      </c>
      <c r="B100" s="1" t="str">
        <v>chontaduro</v>
      </c>
      <c r="C100" t="str">
        <v>chontaduro</v>
      </c>
    </row>
    <row r="101" spans="1:3">
      <c r="A101" s="1" t="str">
        <v>agricola</v>
      </c>
      <c r="B101" s="1" t="str">
        <v>cidra_poncil</v>
      </c>
      <c r="C101" t="str">
        <v>cidra poncil</v>
      </c>
    </row>
    <row r="102" spans="1:3">
      <c r="A102" s="1" t="str">
        <v>agricola</v>
      </c>
      <c r="B102" s="1" t="str">
        <v>cilantro</v>
      </c>
      <c r="C102" t="str">
        <v>cilantro</v>
      </c>
    </row>
    <row r="103" spans="1:3">
      <c r="A103" s="1" t="str">
        <v>agricola</v>
      </c>
      <c r="B103" s="1" t="str">
        <v>cilantro_cimarron</v>
      </c>
      <c r="C103" t="str">
        <v>cilantro cimarrón</v>
      </c>
    </row>
    <row r="104" spans="1:3">
      <c r="A104" s="1" t="str">
        <v>agricola</v>
      </c>
      <c r="B104" s="1" t="str">
        <v>ciruela</v>
      </c>
      <c r="C104" t="str">
        <v>ciruela</v>
      </c>
    </row>
    <row r="105" spans="1:3">
      <c r="A105" s="1" t="str">
        <v>agricola</v>
      </c>
      <c r="B105" s="1" t="str">
        <v>ciruela_castilla</v>
      </c>
      <c r="C105" t="str">
        <v>ciruela castilla</v>
      </c>
    </row>
    <row r="106" spans="1:3">
      <c r="A106" s="1" t="str">
        <v>agricola</v>
      </c>
      <c r="B106" s="1" t="str">
        <v>ciruela_costena</v>
      </c>
      <c r="C106" t="str">
        <v>ciruela costeña</v>
      </c>
    </row>
    <row r="107" spans="1:3">
      <c r="A107" s="1" t="str">
        <v>agricola</v>
      </c>
      <c r="B107" s="1" t="str">
        <v>citricos</v>
      </c>
      <c r="C107" t="str">
        <v>cítricos</v>
      </c>
    </row>
    <row r="108" spans="1:3">
      <c r="A108" s="1" t="str">
        <v>agricola</v>
      </c>
      <c r="B108" s="1" t="str">
        <v>coco</v>
      </c>
      <c r="C108" t="str">
        <v>coco</v>
      </c>
    </row>
    <row r="109" spans="1:3">
      <c r="A109" s="1" t="str">
        <v>pecuaria</v>
      </c>
      <c r="B109" s="1" t="str">
        <v>codornices</v>
      </c>
      <c r="C109" t="str">
        <v>codornices</v>
      </c>
    </row>
    <row r="110" spans="1:3">
      <c r="A110" s="1" t="str">
        <v>agricola</v>
      </c>
      <c r="B110" s="1" t="str">
        <v>col</v>
      </c>
      <c r="C110" t="str">
        <v>col</v>
      </c>
    </row>
    <row r="111" spans="1:3">
      <c r="A111" s="1" t="str">
        <v>agricola</v>
      </c>
      <c r="B111" s="1" t="str">
        <v>coliflor</v>
      </c>
      <c r="C111" t="str">
        <v>coliflor</v>
      </c>
    </row>
    <row r="112" spans="1:3">
      <c r="A112" s="1" t="str">
        <v>agricola</v>
      </c>
      <c r="B112" s="1" t="str">
        <v>copoazu</v>
      </c>
      <c r="C112" t="str">
        <v>copoazú</v>
      </c>
    </row>
    <row r="113" spans="1:3">
      <c r="A113" s="1" t="str">
        <v>agricola</v>
      </c>
      <c r="B113" s="1" t="str">
        <v>corozo</v>
      </c>
      <c r="C113" t="str">
        <v>corozo</v>
      </c>
    </row>
    <row r="114" spans="1:3">
      <c r="A114" s="1" t="str">
        <v>agricola</v>
      </c>
      <c r="B114" s="1" t="str">
        <v>cubios</v>
      </c>
      <c r="C114" t="str">
        <v>cubios</v>
      </c>
    </row>
    <row r="115" spans="1:3">
      <c r="A115" s="1" t="str">
        <v>pecuaria</v>
      </c>
      <c r="B115" s="1" t="str">
        <v>cunicultura</v>
      </c>
      <c r="C115" t="str">
        <v>cunicultura</v>
      </c>
    </row>
    <row r="116" spans="1:3">
      <c r="A116" s="1" t="str">
        <v>agricola</v>
      </c>
      <c r="B116" s="1" t="str">
        <v>curcuma</v>
      </c>
      <c r="C116" t="str">
        <v>cúrcuma</v>
      </c>
    </row>
    <row r="117" spans="1:3">
      <c r="A117" s="1" t="str">
        <v>agricola</v>
      </c>
      <c r="B117" s="1" t="str">
        <v>curuba</v>
      </c>
      <c r="C117" t="str">
        <v>curuba</v>
      </c>
    </row>
    <row r="118" spans="1:3">
      <c r="A118" s="1" t="str">
        <v>pecuaria</v>
      </c>
      <c r="B118" s="1" t="str">
        <v>cuyicultura</v>
      </c>
      <c r="C118" t="str">
        <v>cuyicultura</v>
      </c>
    </row>
    <row r="119" spans="1:3">
      <c r="A119" s="1" t="str">
        <v>agricola</v>
      </c>
      <c r="B119" s="1" t="str">
        <v>datil</v>
      </c>
      <c r="C119" t="str">
        <v>dátil</v>
      </c>
    </row>
    <row r="120" spans="1:3">
      <c r="A120" s="1" t="str">
        <v>agricola</v>
      </c>
      <c r="B120" s="1" t="str">
        <v>durazno</v>
      </c>
      <c r="C120" t="str">
        <v>durazno</v>
      </c>
    </row>
    <row r="121" spans="1:3">
      <c r="A121" s="1" t="str">
        <v>agricola</v>
      </c>
      <c r="B121" s="1" t="str">
        <v>esparrago</v>
      </c>
      <c r="C121" t="str">
        <v>espárrago</v>
      </c>
    </row>
    <row r="122" spans="1:3">
      <c r="A122" s="1" t="str">
        <v>agricola</v>
      </c>
      <c r="B122" s="1" t="str">
        <v>espinaca</v>
      </c>
      <c r="C122" t="str">
        <v>espinaca</v>
      </c>
    </row>
    <row r="123" spans="1:3">
      <c r="A123" s="1" t="str">
        <v>agricola</v>
      </c>
      <c r="B123" s="1" t="str">
        <v>estevia</v>
      </c>
      <c r="C123" t="str">
        <v>estevia</v>
      </c>
    </row>
    <row r="124" spans="1:3">
      <c r="A124" s="1" t="str">
        <v>agricola</v>
      </c>
      <c r="B124" s="1" t="str">
        <v>feijoa</v>
      </c>
      <c r="C124" t="str">
        <v>feijoa</v>
      </c>
    </row>
    <row r="125" spans="1:3">
      <c r="A125" s="1" t="str">
        <v>agricola</v>
      </c>
      <c r="B125" s="1" t="str">
        <v>fique</v>
      </c>
      <c r="C125" t="str">
        <v>fique</v>
      </c>
    </row>
    <row r="126" spans="1:3">
      <c r="A126" s="1" t="str">
        <v>agricola</v>
      </c>
      <c r="B126" s="1" t="str">
        <v>frambuesa</v>
      </c>
      <c r="C126" t="str">
        <v>frambuesa</v>
      </c>
    </row>
    <row r="127" spans="1:3">
      <c r="A127" s="1" t="str">
        <v>agricola</v>
      </c>
      <c r="B127" s="1" t="str">
        <v>fresa</v>
      </c>
      <c r="C127" t="str">
        <v>fresa</v>
      </c>
    </row>
    <row r="128" spans="1:3">
      <c r="A128" s="1" t="str">
        <v>agricola</v>
      </c>
      <c r="B128" s="1" t="str">
        <v>frijol</v>
      </c>
      <c r="C128" t="str">
        <v>frijol</v>
      </c>
    </row>
    <row r="129" spans="1:3">
      <c r="A129" s="1" t="str">
        <v>agricola</v>
      </c>
      <c r="B129" s="1" t="str">
        <v>frijol_arbustivo</v>
      </c>
      <c r="C129" t="str">
        <v>frijol arbustivo</v>
      </c>
    </row>
    <row r="130" spans="1:3">
      <c r="A130" s="1" t="str">
        <v>agricola</v>
      </c>
      <c r="B130" s="1" t="str">
        <v>frijol_cabeza_negra</v>
      </c>
      <c r="C130" t="str">
        <v>frijol cabeza negra</v>
      </c>
    </row>
    <row r="131" spans="1:3">
      <c r="A131" s="1" t="str">
        <v>agricola</v>
      </c>
      <c r="B131" s="1" t="str">
        <v>frijol_calima</v>
      </c>
      <c r="C131" t="str">
        <v>frijol calima</v>
      </c>
    </row>
    <row r="132" spans="1:3">
      <c r="A132" s="1" t="str">
        <v>agricola</v>
      </c>
      <c r="B132" s="1" t="str">
        <v>frijol_caraota</v>
      </c>
      <c r="C132" t="str">
        <v>frijol caraota</v>
      </c>
    </row>
    <row r="133" spans="1:3">
      <c r="A133" s="1" t="str">
        <v>agricola</v>
      </c>
      <c r="B133" s="1" t="str">
        <v>frijol_cargamanto</v>
      </c>
      <c r="C133" t="str">
        <v>frijol cargamanto</v>
      </c>
    </row>
    <row r="134" spans="1:3">
      <c r="A134" s="1" t="str">
        <v>agricola</v>
      </c>
      <c r="B134" s="1" t="str">
        <v>frijol_caupi</v>
      </c>
      <c r="C134" t="str">
        <v>frijol caupí</v>
      </c>
    </row>
    <row r="135" spans="1:3">
      <c r="A135" s="1" t="str">
        <v>agricola</v>
      </c>
      <c r="B135" s="1" t="str">
        <v>frijol_rosado</v>
      </c>
      <c r="C135" t="str">
        <v>frijol rosado</v>
      </c>
    </row>
    <row r="136" spans="1:3">
      <c r="A136" s="1" t="str">
        <v>agricola</v>
      </c>
      <c r="B136" s="1" t="str">
        <v>frijol_voluble</v>
      </c>
      <c r="C136" t="str">
        <v>frijol voluble</v>
      </c>
    </row>
    <row r="137" spans="1:3">
      <c r="A137" s="1" t="str">
        <v>agricola</v>
      </c>
      <c r="B137" s="1" t="str">
        <v>frijol_zaragoza</v>
      </c>
      <c r="C137" t="str">
        <v>frijol zaragoza</v>
      </c>
    </row>
    <row r="138" spans="1:3">
      <c r="A138" s="1" t="str">
        <v>pecuaria</v>
      </c>
      <c r="B138" s="1" t="str">
        <v>ganaderia_ceba</v>
      </c>
      <c r="C138" t="str">
        <v>ganadería de ceba</v>
      </c>
    </row>
    <row r="139" spans="1:3">
      <c r="A139" s="1" t="str">
        <v>pecuaria</v>
      </c>
      <c r="B139" s="1" t="str">
        <v>ganaderia_cria</v>
      </c>
      <c r="C139" t="str">
        <v>ganadería de cría</v>
      </c>
    </row>
    <row r="140" spans="1:3">
      <c r="A140" s="1" t="str">
        <v>pecuaria</v>
      </c>
      <c r="B140" s="1" t="str">
        <v>ganaderia_doble_proposito</v>
      </c>
      <c r="C140" t="str">
        <v>ganadería doble propósito</v>
      </c>
    </row>
    <row r="141" spans="1:3">
      <c r="A141" s="1" t="str">
        <v>pecuaria</v>
      </c>
      <c r="B141" s="1" t="str">
        <v>ganaderia_leche</v>
      </c>
      <c r="C141" t="str">
        <v>ganadería de leche</v>
      </c>
    </row>
    <row r="142" spans="1:3">
      <c r="A142" s="1" t="str">
        <v>agricola</v>
      </c>
      <c r="B142" s="1" t="str">
        <v>garbanzo</v>
      </c>
      <c r="C142" t="str">
        <v>garbanzo</v>
      </c>
    </row>
    <row r="143" spans="1:3">
      <c r="A143" s="1" t="str">
        <v>agricola</v>
      </c>
      <c r="B143" s="1" t="str">
        <v>girasol</v>
      </c>
      <c r="C143" t="str">
        <v>girasol</v>
      </c>
    </row>
    <row r="144" spans="1:3">
      <c r="A144" s="1" t="str">
        <v>agricola</v>
      </c>
      <c r="B144" s="1" t="str">
        <v>granadilla</v>
      </c>
      <c r="C144" t="str">
        <v>granadilla</v>
      </c>
    </row>
    <row r="145" spans="1:3">
      <c r="A145" s="1" t="str">
        <v>agricola</v>
      </c>
      <c r="B145" s="1" t="str">
        <v>guama</v>
      </c>
      <c r="C145" t="str">
        <v>guama</v>
      </c>
    </row>
    <row r="146" spans="1:3">
      <c r="A146" s="1" t="str">
        <v>agricola</v>
      </c>
      <c r="B146" s="1" t="str">
        <v>guanabana</v>
      </c>
      <c r="C146" t="str">
        <v>guanábana</v>
      </c>
    </row>
    <row r="147" spans="1:3">
      <c r="A147" s="1" t="str">
        <v>agricola</v>
      </c>
      <c r="B147" s="1" t="str">
        <v>guandul</v>
      </c>
      <c r="C147" t="str">
        <v>guandul</v>
      </c>
    </row>
    <row r="148" spans="1:3">
      <c r="A148" s="1" t="str">
        <v>agricola</v>
      </c>
      <c r="B148" s="1" t="str">
        <v>guatila</v>
      </c>
      <c r="C148" t="str">
        <v>guatila</v>
      </c>
    </row>
    <row r="149" spans="1:3">
      <c r="A149" s="1" t="str">
        <v>agricola</v>
      </c>
      <c r="B149" s="1" t="str">
        <v>guayaba</v>
      </c>
      <c r="C149" t="str">
        <v>guayaba</v>
      </c>
    </row>
    <row r="150" spans="1:3">
      <c r="A150" s="1" t="str">
        <v>agricola</v>
      </c>
      <c r="B150" s="1" t="str">
        <v>guayaba_agria</v>
      </c>
      <c r="C150" t="str">
        <v>guayaba agria</v>
      </c>
    </row>
    <row r="151" spans="1:3">
      <c r="A151" s="1" t="str">
        <v>agricola</v>
      </c>
      <c r="B151" s="1" t="str">
        <v>gulupa</v>
      </c>
      <c r="C151" t="str">
        <v>gulupa</v>
      </c>
    </row>
    <row r="152" spans="1:3">
      <c r="A152" s="1" t="str">
        <v>agricola</v>
      </c>
      <c r="B152" s="1" t="str">
        <v>haba</v>
      </c>
      <c r="C152" t="str">
        <v>haba</v>
      </c>
    </row>
    <row r="153" spans="1:3">
      <c r="A153" s="1" t="str">
        <v>agricola</v>
      </c>
      <c r="B153" s="1" t="str">
        <v>habichuela</v>
      </c>
      <c r="C153" t="str">
        <v>habichuela</v>
      </c>
    </row>
    <row r="154" spans="1:3">
      <c r="A154" s="1" t="str">
        <v>agricola</v>
      </c>
      <c r="B154" s="1" t="str">
        <v>hibias</v>
      </c>
      <c r="C154" t="str">
        <v>hibias</v>
      </c>
    </row>
    <row r="155" spans="1:3">
      <c r="A155" s="1" t="str">
        <v>agricola</v>
      </c>
      <c r="B155" s="1" t="str">
        <v>hierbabuena</v>
      </c>
      <c r="C155" t="str">
        <v>hierbabuena</v>
      </c>
    </row>
    <row r="156" spans="1:3">
      <c r="A156" s="1" t="str">
        <v>agricola</v>
      </c>
      <c r="B156" s="1" t="str">
        <v>higo</v>
      </c>
      <c r="C156" t="str">
        <v>higo</v>
      </c>
    </row>
    <row r="157" spans="1:3">
      <c r="A157" s="1" t="str">
        <v>agricola</v>
      </c>
      <c r="B157" s="1" t="str">
        <v>higuerilla</v>
      </c>
      <c r="C157" t="str">
        <v>higuerilla</v>
      </c>
    </row>
    <row r="158" spans="1:3">
      <c r="A158" s="1" t="str">
        <v>agricola</v>
      </c>
      <c r="B158" s="1" t="str">
        <v>hortalizas</v>
      </c>
      <c r="C158" t="str">
        <v>hortalizas</v>
      </c>
    </row>
    <row r="159" spans="1:3">
      <c r="A159" s="1" t="str">
        <v>agricola</v>
      </c>
      <c r="B159" s="1" t="str">
        <v>hortensias</v>
      </c>
      <c r="C159" t="str">
        <v>hortensias</v>
      </c>
    </row>
    <row r="160" spans="1:3">
      <c r="A160" s="1" t="str">
        <v>agricola</v>
      </c>
      <c r="B160" s="1" t="str">
        <v>iraca</v>
      </c>
      <c r="C160" t="str">
        <v>iraca</v>
      </c>
    </row>
    <row r="161" spans="1:3">
      <c r="A161" s="1" t="str">
        <v>agricola</v>
      </c>
      <c r="B161" s="1" t="str">
        <v>jengibre</v>
      </c>
      <c r="C161" t="str">
        <v>jengibre</v>
      </c>
    </row>
    <row r="162" spans="1:3">
      <c r="A162" s="1" t="str">
        <v>agricola</v>
      </c>
      <c r="B162" s="1" t="str">
        <v>laurel</v>
      </c>
      <c r="C162" t="str">
        <v>laurel</v>
      </c>
    </row>
    <row r="163" spans="1:3">
      <c r="A163" s="1" t="str">
        <v>agricola</v>
      </c>
      <c r="B163" s="1" t="str">
        <v>lechuga</v>
      </c>
      <c r="C163" t="str">
        <v>lechuga</v>
      </c>
    </row>
    <row r="164" spans="1:3">
      <c r="A164" s="1" t="str">
        <v>agricola</v>
      </c>
      <c r="B164" s="1" t="str">
        <v>lechuga_hidroponica</v>
      </c>
      <c r="C164" t="str">
        <v>lechuga hidropónica</v>
      </c>
    </row>
    <row r="165" spans="1:3">
      <c r="A165" s="1" t="str">
        <v>agricola</v>
      </c>
      <c r="B165" s="1" t="str">
        <v>lima</v>
      </c>
      <c r="C165" t="str">
        <v>lima</v>
      </c>
    </row>
    <row r="166" spans="1:3">
      <c r="A166" s="1" t="str">
        <v>agricola</v>
      </c>
      <c r="B166" s="1" t="str">
        <v>limon</v>
      </c>
      <c r="C166" t="str">
        <v>limón</v>
      </c>
    </row>
    <row r="167" spans="1:3">
      <c r="A167" s="1" t="str">
        <v>agricola</v>
      </c>
      <c r="B167" s="1" t="str">
        <v>limon_criollo</v>
      </c>
      <c r="C167" t="str">
        <v>limón criollo</v>
      </c>
    </row>
    <row r="168" spans="1:3">
      <c r="A168" s="1" t="str">
        <v>agricola</v>
      </c>
      <c r="B168" s="1" t="str">
        <v>limon_mandarino</v>
      </c>
      <c r="C168" t="str">
        <v>limón mandarino</v>
      </c>
    </row>
    <row r="169" spans="1:3">
      <c r="A169" s="1" t="str">
        <v>agricola</v>
      </c>
      <c r="B169" s="1" t="str">
        <v>limon_tahiti</v>
      </c>
      <c r="C169" t="str">
        <v>limón tahití</v>
      </c>
    </row>
    <row r="170" spans="1:3">
      <c r="A170" s="1" t="str">
        <v>agricola</v>
      </c>
      <c r="B170" s="1" t="str">
        <v>limonaria</v>
      </c>
      <c r="C170" t="str">
        <v>limonaria</v>
      </c>
    </row>
    <row r="171" spans="1:3">
      <c r="A171" s="1" t="str">
        <v>agricola</v>
      </c>
      <c r="B171" s="1" t="str">
        <v>lulo</v>
      </c>
      <c r="C171" t="str">
        <v>lulo</v>
      </c>
    </row>
    <row r="172" spans="1:3">
      <c r="A172" s="1" t="str">
        <v>agricola</v>
      </c>
      <c r="B172" s="1" t="str">
        <v>macadamia</v>
      </c>
      <c r="C172" t="str">
        <v>macadamia</v>
      </c>
    </row>
    <row r="173" spans="1:3">
      <c r="A173" s="1" t="str">
        <v>agricola</v>
      </c>
      <c r="B173" s="1" t="str">
        <v>maiz</v>
      </c>
      <c r="C173" t="str">
        <v>maíz</v>
      </c>
    </row>
    <row r="174" spans="1:3">
      <c r="A174" s="1" t="str">
        <v>agricola</v>
      </c>
      <c r="B174" s="1" t="str">
        <v>maiz_amarillo</v>
      </c>
      <c r="C174" t="str">
        <v>maíz amarillo</v>
      </c>
    </row>
    <row r="175" spans="1:3">
      <c r="A175" s="1" t="str">
        <v>agricola</v>
      </c>
      <c r="B175" s="1" t="str">
        <v>maiz_amarillo_tecnificado</v>
      </c>
      <c r="C175" t="str">
        <v>maíz amarillo tecnificado</v>
      </c>
    </row>
    <row r="176" spans="1:3">
      <c r="A176" s="1" t="str">
        <v>agricola</v>
      </c>
      <c r="B176" s="1" t="str">
        <v>maiz_amarillo_tradicional</v>
      </c>
      <c r="C176" t="str">
        <v>maíz amarillo tradicional</v>
      </c>
    </row>
    <row r="177" spans="1:3">
      <c r="A177" s="1" t="str">
        <v>agricola</v>
      </c>
      <c r="B177" s="1" t="str">
        <v>maiz_amarillo_tradicional_1</v>
      </c>
      <c r="C177" t="str">
        <v>maíz amarillo tradicional 1</v>
      </c>
    </row>
    <row r="178" spans="1:3">
      <c r="A178" s="1" t="str">
        <v>agricola</v>
      </c>
      <c r="B178" s="1" t="str">
        <v>maiz_blanco</v>
      </c>
      <c r="C178" t="str">
        <v>maíz blanco</v>
      </c>
    </row>
    <row r="179" spans="1:3">
      <c r="A179" s="1" t="str">
        <v>agricola</v>
      </c>
      <c r="B179" s="1" t="str">
        <v>maiz_blanco_tecnificado</v>
      </c>
      <c r="C179" t="str">
        <v>maíz blanco tecnificado</v>
      </c>
    </row>
    <row r="180" spans="1:3">
      <c r="A180" s="1" t="str">
        <v>agricola</v>
      </c>
      <c r="B180" s="1" t="str">
        <v>maiz_blanco_tradicional</v>
      </c>
      <c r="C180" t="str">
        <v>maíz blanco tradicional</v>
      </c>
    </row>
    <row r="181" spans="1:3">
      <c r="A181" s="1" t="str">
        <v>agricola</v>
      </c>
      <c r="B181" s="1" t="str">
        <v>maiz_frijol</v>
      </c>
      <c r="C181" t="str">
        <v>maíz en asocio con frijol</v>
      </c>
    </row>
    <row r="182" spans="1:3">
      <c r="A182" s="1" t="str">
        <v>agricola</v>
      </c>
      <c r="B182" s="1" t="str">
        <v>maiz_puya</v>
      </c>
      <c r="C182" t="str">
        <v>maíz puya</v>
      </c>
    </row>
    <row r="183" spans="1:3">
      <c r="A183" s="1" t="str">
        <v>agricola</v>
      </c>
      <c r="B183" s="1" t="str">
        <v>maiz_tecnificado</v>
      </c>
      <c r="C183" t="str">
        <v>maíz tecnificado</v>
      </c>
    </row>
    <row r="184" spans="1:3">
      <c r="A184" s="1" t="str">
        <v>agricola</v>
      </c>
      <c r="B184" s="1" t="str">
        <v>maiz_tradicional</v>
      </c>
      <c r="C184" t="str">
        <v>maíz tradicional</v>
      </c>
    </row>
    <row r="185" spans="1:3">
      <c r="A185" s="1" t="str">
        <v>agricola</v>
      </c>
      <c r="B185" s="1" t="str">
        <v>malanga</v>
      </c>
      <c r="C185" t="str">
        <v>malanga</v>
      </c>
    </row>
    <row r="186" spans="1:3">
      <c r="A186" s="1" t="str">
        <v>agricola</v>
      </c>
      <c r="B186" s="1" t="str">
        <v>mamey</v>
      </c>
      <c r="C186" t="str">
        <v>mamey</v>
      </c>
    </row>
    <row r="187" spans="1:3">
      <c r="A187" s="1" t="str">
        <v>agricola</v>
      </c>
      <c r="B187" s="1" t="str">
        <v>mamoncillo</v>
      </c>
      <c r="C187" t="str">
        <v>mamoncillo</v>
      </c>
    </row>
    <row r="188" spans="1:3">
      <c r="A188" s="1" t="str">
        <v>agricola</v>
      </c>
      <c r="B188" s="1" t="str">
        <v>mandarina</v>
      </c>
      <c r="C188" t="str">
        <v>mandarina</v>
      </c>
    </row>
    <row r="189" spans="1:3">
      <c r="A189" s="1" t="str">
        <v>agricola</v>
      </c>
      <c r="B189" s="1" t="str">
        <v>mandarina_arrayana</v>
      </c>
      <c r="C189" t="str">
        <v>mandarina arrayana</v>
      </c>
    </row>
    <row r="190" spans="1:3">
      <c r="A190" s="1" t="str">
        <v>agricola</v>
      </c>
      <c r="B190" s="1" t="str">
        <v>mandarina_oneco</v>
      </c>
      <c r="C190" t="str">
        <v>mandarina oneco</v>
      </c>
    </row>
    <row r="191" spans="1:3">
      <c r="A191" s="1" t="str">
        <v>agricola</v>
      </c>
      <c r="B191" s="1" t="str">
        <v>mango</v>
      </c>
      <c r="C191" t="str">
        <v>mango</v>
      </c>
    </row>
    <row r="192" spans="1:3">
      <c r="A192" s="1" t="str">
        <v>agricola</v>
      </c>
      <c r="B192" s="1" t="str">
        <v>mango_azucar</v>
      </c>
      <c r="C192" t="str">
        <v>mango de azúcar</v>
      </c>
    </row>
    <row r="193" spans="1:3">
      <c r="A193" s="1" t="str">
        <v>agricola</v>
      </c>
      <c r="B193" s="1" t="str">
        <v>mango_citricos</v>
      </c>
      <c r="C193" t="str">
        <v>mango en asocio con cítricos</v>
      </c>
    </row>
    <row r="194" spans="1:3">
      <c r="A194" s="1" t="str">
        <v>agricola</v>
      </c>
      <c r="B194" s="1" t="str">
        <v>mango_criollo</v>
      </c>
      <c r="C194" t="str">
        <v>mango criollo</v>
      </c>
    </row>
    <row r="195" spans="1:3">
      <c r="A195" s="1" t="str">
        <v>agricola</v>
      </c>
      <c r="B195" s="1" t="str">
        <v>mango_fairchild</v>
      </c>
      <c r="C195" t="str">
        <v>mango fairchild</v>
      </c>
    </row>
    <row r="196" spans="1:3">
      <c r="A196" s="1" t="str">
        <v>agricola</v>
      </c>
      <c r="B196" s="1" t="str">
        <v>mango_hilacha</v>
      </c>
      <c r="C196" t="str">
        <v>mango hilacha</v>
      </c>
    </row>
    <row r="197" spans="1:3">
      <c r="A197" s="1" t="str">
        <v>agricola</v>
      </c>
      <c r="B197" s="1" t="str">
        <v>mango_keitt</v>
      </c>
      <c r="C197" t="str">
        <v>mango keitt</v>
      </c>
    </row>
    <row r="198" spans="1:3">
      <c r="A198" s="1" t="str">
        <v>agricola</v>
      </c>
      <c r="B198" s="1" t="str">
        <v>mango_Kent</v>
      </c>
      <c r="C198" t="str">
        <v>mango Kent</v>
      </c>
    </row>
    <row r="199" spans="1:3">
      <c r="A199" s="1" t="str">
        <v>agricola</v>
      </c>
      <c r="B199" s="1" t="str">
        <v>mango_tommy</v>
      </c>
      <c r="C199" t="str">
        <v>mango tommy</v>
      </c>
    </row>
    <row r="200" spans="1:3">
      <c r="A200" s="1" t="str">
        <v>agricola</v>
      </c>
      <c r="B200" s="1" t="str">
        <v>mangostino</v>
      </c>
      <c r="C200" t="str">
        <v>mangostino</v>
      </c>
    </row>
    <row r="201" spans="1:3">
      <c r="A201" s="1" t="str">
        <v>agricola</v>
      </c>
      <c r="B201" s="1" t="str">
        <v>mani</v>
      </c>
      <c r="C201" t="str">
        <v>maní</v>
      </c>
    </row>
    <row r="202" spans="1:3">
      <c r="A202" s="1" t="str">
        <v>agricola</v>
      </c>
      <c r="B202" s="1" t="str">
        <v>manzana</v>
      </c>
      <c r="C202" t="str">
        <v>manzana</v>
      </c>
    </row>
    <row r="203" spans="1:3">
      <c r="A203" s="1" t="str">
        <v>agricola</v>
      </c>
      <c r="B203" s="1" t="str">
        <v>manzanilla</v>
      </c>
      <c r="C203" t="str">
        <v>manzanilla</v>
      </c>
    </row>
    <row r="204" spans="1:3">
      <c r="A204" s="1" t="str">
        <v>agricola</v>
      </c>
      <c r="B204" s="1" t="str">
        <v>maracuya</v>
      </c>
      <c r="C204" t="str">
        <v>maracuyá</v>
      </c>
    </row>
    <row r="205" spans="1:3">
      <c r="A205" s="1" t="str">
        <v>agricola</v>
      </c>
      <c r="B205" s="1" t="str">
        <v>maranon</v>
      </c>
      <c r="C205" t="str">
        <v>marañón</v>
      </c>
    </row>
    <row r="206" spans="1:3">
      <c r="A206" s="1" t="str">
        <v>agricola</v>
      </c>
      <c r="B206" s="1" t="str">
        <v>melon</v>
      </c>
      <c r="C206" t="str">
        <v>melón</v>
      </c>
    </row>
    <row r="207" spans="1:3">
      <c r="A207" s="1" t="str">
        <v>agricola</v>
      </c>
      <c r="B207" s="1" t="str">
        <v>menta</v>
      </c>
      <c r="C207" t="str">
        <v>menta</v>
      </c>
    </row>
    <row r="208" spans="1:3">
      <c r="A208" s="1" t="str">
        <v>agricola</v>
      </c>
      <c r="B208" s="1" t="str">
        <v>millo</v>
      </c>
      <c r="C208" t="str">
        <v>millo</v>
      </c>
    </row>
    <row r="209" spans="1:3">
      <c r="A209" s="1" t="str">
        <v>agricola</v>
      </c>
      <c r="B209" s="1" t="str">
        <v>mora</v>
      </c>
      <c r="C209" t="str">
        <v>mora</v>
      </c>
    </row>
    <row r="210" spans="1:3">
      <c r="A210" s="1" t="str">
        <v>agricola</v>
      </c>
      <c r="B210" s="1" t="str">
        <v>morera</v>
      </c>
      <c r="C210" t="str">
        <v>morera</v>
      </c>
    </row>
    <row r="211" spans="1:3">
      <c r="A211" s="1" t="str">
        <v>agricola</v>
      </c>
      <c r="B211" s="1" t="str">
        <v>moringa</v>
      </c>
      <c r="C211" t="str">
        <v>moringa</v>
      </c>
    </row>
    <row r="212" spans="1:3">
      <c r="A212" s="1" t="str">
        <v>agricola</v>
      </c>
      <c r="B212" s="1" t="str">
        <v>nabo</v>
      </c>
      <c r="C212" t="str">
        <v>nabo</v>
      </c>
    </row>
    <row r="213" spans="1:3">
      <c r="A213" s="1" t="str">
        <v>agricola</v>
      </c>
      <c r="B213" s="1" t="str">
        <v>name</v>
      </c>
      <c r="C213" t="str">
        <v>ñame</v>
      </c>
    </row>
    <row r="214" spans="1:3">
      <c r="A214" s="1" t="str">
        <v>agricola</v>
      </c>
      <c r="B214" s="1" t="str">
        <v>name_diamante</v>
      </c>
      <c r="C214" t="str">
        <v>ñame diamante</v>
      </c>
    </row>
    <row r="215" spans="1:3">
      <c r="A215" s="1" t="str">
        <v>agricola</v>
      </c>
      <c r="B215" s="1" t="str">
        <v>name_espino</v>
      </c>
      <c r="C215" t="str">
        <v>ñame espino</v>
      </c>
    </row>
    <row r="216" spans="1:3">
      <c r="A216" s="1" t="str">
        <v>agricola</v>
      </c>
      <c r="B216" s="1" t="str">
        <v>name_frijol</v>
      </c>
      <c r="C216" t="str">
        <v>ñame en asocio con frijol</v>
      </c>
    </row>
    <row r="217" spans="1:3">
      <c r="A217" s="1" t="str">
        <v>agricola</v>
      </c>
      <c r="B217" s="1" t="str">
        <v>name_maiz</v>
      </c>
      <c r="C217" t="str">
        <v>ñame en asocio con maíz</v>
      </c>
    </row>
    <row r="218" spans="1:3">
      <c r="A218" s="1" t="str">
        <v>agricola</v>
      </c>
      <c r="B218" s="1" t="str">
        <v>name_yuca</v>
      </c>
      <c r="C218" t="str">
        <v>ñame en asocio con yuca</v>
      </c>
    </row>
    <row r="219" spans="1:3">
      <c r="A219" s="1" t="str">
        <v>agricola</v>
      </c>
      <c r="B219" s="1" t="str">
        <v>naranja</v>
      </c>
      <c r="C219" t="str">
        <v>naranja</v>
      </c>
    </row>
    <row r="220" spans="1:3">
      <c r="A220" s="1" t="str">
        <v>agricola</v>
      </c>
      <c r="B220" s="1" t="str">
        <v>naranja_jaffa</v>
      </c>
      <c r="C220" t="str">
        <v>naranja jaffa</v>
      </c>
    </row>
    <row r="221" spans="1:3">
      <c r="A221" s="1" t="str">
        <v>agricola</v>
      </c>
      <c r="B221" s="1" t="str">
        <v>naranja_salustiana</v>
      </c>
      <c r="C221" t="str">
        <v>naranja salustiana</v>
      </c>
    </row>
    <row r="222" spans="1:3">
      <c r="A222" s="1" t="str">
        <v>agricola</v>
      </c>
      <c r="B222" s="1" t="str">
        <v>naranja_tangelo</v>
      </c>
      <c r="C222" t="str">
        <v>naranja tangelo</v>
      </c>
    </row>
    <row r="223" spans="1:3">
      <c r="A223" s="1" t="str">
        <v>agricola</v>
      </c>
      <c r="B223" s="1" t="str">
        <v>naranja_valencia</v>
      </c>
      <c r="C223" t="str">
        <v>naranja valencia</v>
      </c>
    </row>
    <row r="224" spans="1:3">
      <c r="A224" s="1" t="str">
        <v>agricola</v>
      </c>
      <c r="B224" s="1" t="str">
        <v>naranja_washington</v>
      </c>
      <c r="C224" t="str">
        <v>naranja washington</v>
      </c>
    </row>
    <row r="225" spans="1:3">
      <c r="A225" s="1" t="str">
        <v>agricola</v>
      </c>
      <c r="B225" s="1" t="str">
        <v>nispero</v>
      </c>
      <c r="C225" t="str">
        <v>níspero</v>
      </c>
    </row>
    <row r="226" spans="1:3">
      <c r="A226" s="1" t="str">
        <v>agricola</v>
      </c>
      <c r="B226" s="1" t="str">
        <v>noni</v>
      </c>
      <c r="C226" t="str">
        <v>noni</v>
      </c>
    </row>
    <row r="227" spans="1:3">
      <c r="A227" s="1" t="str">
        <v>agricola</v>
      </c>
      <c r="B227" s="1" t="str">
        <v>olivo</v>
      </c>
      <c r="C227" t="str">
        <v>olivo</v>
      </c>
    </row>
    <row r="228" spans="1:3">
      <c r="A228" s="1" t="str">
        <v>agricola</v>
      </c>
      <c r="B228" s="1" t="str">
        <v>oregano</v>
      </c>
      <c r="C228" t="str">
        <v>orégano</v>
      </c>
    </row>
    <row r="229" spans="1:3">
      <c r="A229" s="1" t="str">
        <v>pecuaria</v>
      </c>
      <c r="B229" s="1" t="str">
        <v>ovinos_carne</v>
      </c>
      <c r="C229" t="str">
        <v>ovinos de carne</v>
      </c>
    </row>
    <row r="230" spans="1:3">
      <c r="A230" s="1" t="str">
        <v>pecuaria</v>
      </c>
      <c r="B230" s="1" t="str">
        <v>ovinos_leche</v>
      </c>
      <c r="C230" t="str">
        <v>ovinos de leche</v>
      </c>
    </row>
    <row r="231" spans="1:3">
      <c r="A231" s="1" t="str">
        <v>pecuaria</v>
      </c>
      <c r="B231" s="1" t="str">
        <v>ovinos_doble_propósito</v>
      </c>
      <c r="C231" t="str">
        <v>ovinos doble propósito</v>
      </c>
    </row>
    <row r="232" spans="1:3">
      <c r="A232" s="1" t="str">
        <v>pecuaria</v>
      </c>
      <c r="B232" s="1" t="str">
        <v>ovinos_triple_propósito</v>
      </c>
      <c r="C232" t="str">
        <v>ovinos triple propósito</v>
      </c>
    </row>
    <row r="233" spans="1:3">
      <c r="A233" s="1" t="str">
        <v>agricola</v>
      </c>
      <c r="B233" s="1" t="str">
        <v>palma_aceite</v>
      </c>
      <c r="C233" t="str">
        <v>palma de aceite</v>
      </c>
    </row>
    <row r="234" spans="1:3">
      <c r="A234" s="1" t="str">
        <v>agricola</v>
      </c>
      <c r="B234" s="1" t="str">
        <v>palmito</v>
      </c>
      <c r="C234" t="str">
        <v>palmito</v>
      </c>
    </row>
    <row r="235" spans="1:3">
      <c r="A235" s="1" t="str">
        <v>agricola</v>
      </c>
      <c r="B235" s="1" t="str">
        <v>papa</v>
      </c>
      <c r="C235" t="str">
        <v>papa</v>
      </c>
    </row>
    <row r="236" spans="1:3">
      <c r="A236" s="1" t="str">
        <v>agricola</v>
      </c>
      <c r="B236" s="1" t="str">
        <v>papa_pastusa</v>
      </c>
      <c r="C236" t="str">
        <v>papa pastusa</v>
      </c>
    </row>
    <row r="237" spans="1:3">
      <c r="A237" s="1" t="str">
        <v>agricola</v>
      </c>
      <c r="B237" s="1" t="str">
        <v>papa_criolla</v>
      </c>
      <c r="C237" t="str">
        <v>papa criolla</v>
      </c>
    </row>
    <row r="238" spans="1:3">
      <c r="A238" s="1" t="str">
        <v>agricola</v>
      </c>
      <c r="B238" s="1" t="str">
        <v>papaya</v>
      </c>
      <c r="C238" t="str">
        <v>papaya</v>
      </c>
    </row>
    <row r="239" spans="1:3">
      <c r="A239" s="1" t="str">
        <v>agricola</v>
      </c>
      <c r="B239" s="1" t="str">
        <v>papaya_hawaiana</v>
      </c>
      <c r="C239" t="str">
        <v>papaya hawaiana</v>
      </c>
    </row>
    <row r="240" spans="1:3">
      <c r="A240" s="1" t="str">
        <v>agricola</v>
      </c>
      <c r="B240" s="1" t="str">
        <v>papaya_maradol</v>
      </c>
      <c r="C240" t="str">
        <v>papaya maradol</v>
      </c>
    </row>
    <row r="241" spans="1:3">
      <c r="A241" s="1" t="str">
        <v>agricola</v>
      </c>
      <c r="B241" s="1" t="str">
        <v>papaya_melona</v>
      </c>
      <c r="C241" t="str">
        <v>papaya melona</v>
      </c>
    </row>
    <row r="242" spans="1:3">
      <c r="A242" s="1" t="str">
        <v>agricola</v>
      </c>
      <c r="B242" s="1" t="str">
        <v>papaya_redonda</v>
      </c>
      <c r="C242" t="str">
        <v>papaya redonda</v>
      </c>
    </row>
    <row r="243" spans="1:3">
      <c r="A243" s="1" t="str">
        <v>agricola</v>
      </c>
      <c r="B243" s="1" t="str">
        <v>papayuela</v>
      </c>
      <c r="C243" t="str">
        <v>papayuela</v>
      </c>
    </row>
    <row r="244" spans="1:3">
      <c r="A244" s="1" t="str">
        <v>agricola</v>
      </c>
      <c r="B244" s="1" t="str">
        <v>patilla</v>
      </c>
      <c r="C244" t="str">
        <v>patilla</v>
      </c>
    </row>
    <row r="245" spans="1:3">
      <c r="A245" s="1" t="str">
        <v>agricola</v>
      </c>
      <c r="B245" s="1" t="str">
        <v>patilla_melon</v>
      </c>
      <c r="C245" t="str">
        <v>patilla en asocio con melón</v>
      </c>
    </row>
    <row r="246" spans="1:3">
      <c r="A246" s="1" t="str">
        <v>pecuaria</v>
      </c>
      <c r="B246" s="1" t="str">
        <v>pavos</v>
      </c>
      <c r="C246" t="str">
        <v>pavos</v>
      </c>
    </row>
    <row r="247" spans="1:3">
      <c r="A247" s="1" t="str">
        <v>agricola</v>
      </c>
      <c r="B247" s="1" t="str">
        <v>pepino_cohombro</v>
      </c>
      <c r="C247" t="str">
        <v>pepino cohombro</v>
      </c>
    </row>
    <row r="248" spans="1:3">
      <c r="A248" s="1" t="str">
        <v>agricola</v>
      </c>
      <c r="B248" s="1" t="str">
        <v>pepino_guiso</v>
      </c>
      <c r="C248" t="str">
        <v>pepino guiso</v>
      </c>
    </row>
    <row r="249" spans="1:3">
      <c r="A249" s="1" t="str">
        <v>agricola</v>
      </c>
      <c r="B249" s="1" t="str">
        <v>pepino_melocoton</v>
      </c>
      <c r="C249" t="str">
        <v xml:space="preserve">pepino melocotón </v>
      </c>
    </row>
    <row r="250" spans="1:3">
      <c r="A250" s="1" t="str">
        <v>agricola</v>
      </c>
      <c r="B250" s="1" t="str">
        <v>pera</v>
      </c>
      <c r="C250" t="str">
        <v>pera</v>
      </c>
    </row>
    <row r="251" spans="1:3">
      <c r="A251" s="1" t="str">
        <v>agricola</v>
      </c>
      <c r="B251" s="1" t="str">
        <v>perejil</v>
      </c>
      <c r="C251" t="str">
        <v>perejil</v>
      </c>
    </row>
    <row r="252" spans="1:3">
      <c r="A252" s="1" t="str">
        <v>pecuaria</v>
      </c>
      <c r="B252" s="1" t="str">
        <v>piangua</v>
      </c>
      <c r="C252" t="str">
        <v>piangua</v>
      </c>
    </row>
    <row r="253" spans="1:3">
      <c r="A253" s="1" t="str">
        <v>agricola</v>
      </c>
      <c r="B253" s="1" t="str">
        <v>pimenton</v>
      </c>
      <c r="C253" t="str">
        <v>pimentón</v>
      </c>
    </row>
    <row r="254" spans="1:3">
      <c r="A254" s="1" t="str">
        <v>agricola</v>
      </c>
      <c r="B254" s="1" t="str">
        <v>pimienta</v>
      </c>
      <c r="C254" t="str">
        <v>pimienta</v>
      </c>
    </row>
    <row r="255" spans="1:3">
      <c r="A255" s="1" t="str">
        <v>agricola</v>
      </c>
      <c r="B255" s="1" t="str">
        <v>pimientos</v>
      </c>
      <c r="C255" t="str">
        <v>pimientos</v>
      </c>
    </row>
    <row r="256" spans="1:3">
      <c r="A256" s="1" t="str">
        <v>agricola</v>
      </c>
      <c r="B256" s="1" t="str">
        <v>pina</v>
      </c>
      <c r="C256" t="str">
        <v>piña</v>
      </c>
    </row>
    <row r="257" spans="1:3">
      <c r="A257" s="1" t="str">
        <v>agricola</v>
      </c>
      <c r="B257" s="1" t="str">
        <v>pina_cayena</v>
      </c>
      <c r="C257" t="str">
        <v>piña cayena</v>
      </c>
    </row>
    <row r="258" spans="1:3">
      <c r="A258" s="1" t="str">
        <v>agricola</v>
      </c>
      <c r="B258" s="1" t="str">
        <v>pina_gold</v>
      </c>
      <c r="C258" t="str">
        <v>piña gold</v>
      </c>
    </row>
    <row r="259" spans="1:3">
      <c r="A259" s="1" t="str">
        <v>agricola</v>
      </c>
      <c r="B259" s="1" t="str">
        <v>pina_manzana</v>
      </c>
      <c r="C259" t="str">
        <v>piña manzana</v>
      </c>
    </row>
    <row r="260" spans="1:3">
      <c r="A260" s="1" t="str">
        <v>agricola</v>
      </c>
      <c r="B260" s="1" t="str">
        <v>pina_perolera</v>
      </c>
      <c r="C260" t="str">
        <v>piña perolera</v>
      </c>
    </row>
    <row r="261" spans="1:3">
      <c r="A261" s="1" t="str">
        <v>pecuaria</v>
      </c>
      <c r="B261" s="1" t="str">
        <v>piscicultura_bocachico</v>
      </c>
      <c r="C261" t="str">
        <v>piscicultura bocachico</v>
      </c>
    </row>
    <row r="262" spans="1:3">
      <c r="A262" s="1" t="str">
        <v>pecuaria</v>
      </c>
      <c r="B262" s="1" t="str">
        <v>piscicultura_cachama</v>
      </c>
      <c r="C262" t="str">
        <v>piscicultura cachama</v>
      </c>
    </row>
    <row r="263" spans="1:3">
      <c r="A263" s="1" t="str">
        <v>pecuaria</v>
      </c>
      <c r="B263" s="1" t="str">
        <v>piscicultura_cachama_bocachico</v>
      </c>
      <c r="C263" t="str">
        <v>piscicultura cachama y bocachico</v>
      </c>
    </row>
    <row r="264" spans="1:3">
      <c r="A264" s="1" t="str">
        <v>pecuaria</v>
      </c>
      <c r="B264" s="1" t="str">
        <v>piscicultura_cachama_tilapia</v>
      </c>
      <c r="C264" t="str">
        <v>piscicultura cachama y tilapia</v>
      </c>
    </row>
    <row r="265" spans="1:3">
      <c r="A265" s="1" t="str">
        <v>pecuaria</v>
      </c>
      <c r="B265" s="1" t="str">
        <v>piscicultura_tilapia</v>
      </c>
      <c r="C265" t="str">
        <v>piscicultura tilapia</v>
      </c>
    </row>
    <row r="266" spans="1:3">
      <c r="A266" s="1" t="str">
        <v>pecuaria</v>
      </c>
      <c r="B266" s="1" t="str">
        <v>piscicultura_tilapia_bocachico</v>
      </c>
      <c r="C266" t="str">
        <v>piscicultura tilapia y bocachico</v>
      </c>
    </row>
    <row r="267" spans="1:3">
      <c r="A267" s="1" t="str">
        <v>pecuaria</v>
      </c>
      <c r="B267" s="1" t="str">
        <v>piscicultura_tilapia_cachama</v>
      </c>
      <c r="C267" t="str">
        <v>piscicultura tilapia y cachama</v>
      </c>
    </row>
    <row r="268" spans="1:3">
      <c r="A268" s="1" t="str">
        <v>pecuaria</v>
      </c>
      <c r="B268" s="1" t="str">
        <v>piscicultura_tilapia_cachama_bocachico</v>
      </c>
      <c r="C268" t="str">
        <v>piscicultura tilapia cachama y bocachico</v>
      </c>
    </row>
    <row r="269" spans="1:3">
      <c r="A269" s="1" t="str">
        <v>pecuaria</v>
      </c>
      <c r="B269" s="1" t="str">
        <v>piscicultura_trucha</v>
      </c>
      <c r="C269" t="str">
        <v>piscicultura trucha</v>
      </c>
    </row>
    <row r="270" spans="1:3">
      <c r="A270" s="1" t="str">
        <v>agricola</v>
      </c>
      <c r="B270" s="1" t="str">
        <v>pitahaya</v>
      </c>
      <c r="C270" t="str">
        <v>pitahaya</v>
      </c>
    </row>
    <row r="271" spans="1:3">
      <c r="A271" s="1" t="str">
        <v>agricola</v>
      </c>
      <c r="B271" s="1" t="str">
        <v>platano</v>
      </c>
      <c r="C271" t="str">
        <v>plátano</v>
      </c>
    </row>
    <row r="272" spans="1:3">
      <c r="A272" s="1" t="str">
        <v>agricola</v>
      </c>
      <c r="B272" s="1" t="str">
        <v>platano_cachaco</v>
      </c>
      <c r="C272" t="str">
        <v>plátano cachaco</v>
      </c>
    </row>
    <row r="273" spans="1:3">
      <c r="A273" s="1" t="str">
        <v>agricola</v>
      </c>
      <c r="B273" s="1" t="str">
        <v>platano_dominico</v>
      </c>
      <c r="C273" t="str">
        <v>plátano dominico</v>
      </c>
    </row>
    <row r="274" spans="1:3">
      <c r="A274" s="1" t="str">
        <v>agricola</v>
      </c>
      <c r="B274" s="1" t="str">
        <v>platano_dominico_harton</v>
      </c>
      <c r="C274" t="str">
        <v>plátano dominico hartón</v>
      </c>
    </row>
    <row r="275" spans="1:3">
      <c r="A275" s="1" t="str">
        <v>agricola</v>
      </c>
      <c r="B275" s="1" t="str">
        <v>platano_harton</v>
      </c>
      <c r="C275" t="str">
        <v>plátano hartón</v>
      </c>
    </row>
    <row r="276" spans="1:3">
      <c r="A276" s="1" t="str">
        <v>agricola</v>
      </c>
      <c r="B276" s="1" t="str">
        <v>platano_maiz</v>
      </c>
      <c r="C276" t="str">
        <v>plátano en asocio con maíz</v>
      </c>
    </row>
    <row r="277" spans="1:3">
      <c r="A277" s="1" t="str">
        <v>agricola</v>
      </c>
      <c r="B277" s="1" t="str">
        <v>pomarrosa</v>
      </c>
      <c r="C277" t="str">
        <v>pomarrosa</v>
      </c>
    </row>
    <row r="278" spans="1:3">
      <c r="A278" s="1" t="str">
        <v>agricola</v>
      </c>
      <c r="B278" s="1" t="str">
        <v>pomelo</v>
      </c>
      <c r="C278" t="str">
        <v>pomelo</v>
      </c>
    </row>
    <row r="279" spans="1:3">
      <c r="A279" s="1" t="str">
        <v>pecuaria</v>
      </c>
      <c r="B279" s="1" t="str">
        <v>porcicultura_ceba</v>
      </c>
      <c r="C279" t="str">
        <v>porcicultura de ceba</v>
      </c>
    </row>
    <row r="280" spans="1:3">
      <c r="A280" s="1" t="str">
        <v>pecuaria</v>
      </c>
      <c r="B280" s="1" t="str">
        <v>porcicultura_ciclo_completo</v>
      </c>
      <c r="C280" t="str">
        <v>porcicultura de ciclo completo</v>
      </c>
    </row>
    <row r="281" spans="1:3">
      <c r="A281" s="1" t="str">
        <v>pecuaria</v>
      </c>
      <c r="B281" s="1" t="str">
        <v>porcicultura_cria</v>
      </c>
      <c r="C281" t="str">
        <v>porcicultura de cría</v>
      </c>
    </row>
    <row r="282" spans="1:3">
      <c r="A282" s="1" t="str">
        <v>pecuaria</v>
      </c>
      <c r="B282" s="1" t="str">
        <v>porcicultura_cria_levante</v>
      </c>
      <c r="C282" t="str">
        <v>porcicultura de cría y levante</v>
      </c>
    </row>
    <row r="283" spans="1:3">
      <c r="A283" s="1" t="str">
        <v>pecuaria</v>
      </c>
      <c r="B283" s="1" t="str">
        <v>porcicultura_levante</v>
      </c>
      <c r="C283" t="str">
        <v>porcicultura de levante</v>
      </c>
    </row>
    <row r="284" spans="1:3">
      <c r="A284" s="1" t="str">
        <v>pecuaria</v>
      </c>
      <c r="B284" s="1" t="str">
        <v>porcicultura_levante_ceba</v>
      </c>
      <c r="C284" t="str">
        <v>porcicultura de levante y ceba</v>
      </c>
    </row>
    <row r="285" spans="1:3">
      <c r="A285" s="1" t="str">
        <v>agricola</v>
      </c>
      <c r="B285" s="1" t="str">
        <v>quinua</v>
      </c>
      <c r="C285" t="str">
        <v>quinua</v>
      </c>
    </row>
    <row r="286" spans="1:3">
      <c r="A286" s="1" t="str">
        <v>agricola</v>
      </c>
      <c r="B286" s="1" t="str">
        <v>rabano</v>
      </c>
      <c r="C286" t="str">
        <v>rábano</v>
      </c>
    </row>
    <row r="287" spans="1:3">
      <c r="A287" s="1" t="str">
        <v>agricola</v>
      </c>
      <c r="B287" s="1" t="str">
        <v>rambutan</v>
      </c>
      <c r="C287" t="str">
        <v>rambután</v>
      </c>
    </row>
    <row r="288" spans="1:3">
      <c r="A288" s="1" t="str">
        <v>agricola</v>
      </c>
      <c r="B288" s="1" t="str">
        <v>remolacha</v>
      </c>
      <c r="C288" t="str">
        <v>remolacha</v>
      </c>
    </row>
    <row r="289" spans="1:3">
      <c r="A289" s="1" t="str">
        <v>agricola</v>
      </c>
      <c r="B289" s="1" t="str">
        <v>repollo</v>
      </c>
      <c r="C289" t="str">
        <v>repollo</v>
      </c>
    </row>
    <row r="290" spans="1:3">
      <c r="A290" s="1" t="str">
        <v>agricola</v>
      </c>
      <c r="B290" s="1" t="str">
        <v>romero</v>
      </c>
      <c r="C290" t="str">
        <v>romero</v>
      </c>
    </row>
    <row r="291" spans="1:3">
      <c r="A291" s="1" t="str">
        <v>agricola</v>
      </c>
      <c r="B291" s="1" t="str">
        <v>ruda</v>
      </c>
      <c r="C291" t="str">
        <v>ruda</v>
      </c>
    </row>
    <row r="292" spans="1:3">
      <c r="A292" s="1" t="str">
        <v>agricola</v>
      </c>
      <c r="B292" s="1" t="str">
        <v>ruscus</v>
      </c>
      <c r="C292" t="str">
        <v>ruscus</v>
      </c>
    </row>
    <row r="293" spans="1:3">
      <c r="A293" s="1" t="str">
        <v>agricola</v>
      </c>
      <c r="B293" s="1" t="str">
        <v>sabila</v>
      </c>
      <c r="C293" t="str">
        <v>sábila</v>
      </c>
    </row>
    <row r="294" spans="1:3">
      <c r="A294" s="1" t="str">
        <v>agricola</v>
      </c>
      <c r="B294" s="1" t="str">
        <v>sacha_inchi</v>
      </c>
      <c r="C294" t="str">
        <v>sacha inchi</v>
      </c>
    </row>
    <row r="295" spans="1:3">
      <c r="A295" s="1" t="str">
        <v>agricola</v>
      </c>
      <c r="B295" s="1" t="str">
        <v>sorgo</v>
      </c>
      <c r="C295" t="str">
        <v>sorgo</v>
      </c>
    </row>
    <row r="296" spans="1:3">
      <c r="A296" s="1" t="str">
        <v>agricola</v>
      </c>
      <c r="B296" s="1" t="str">
        <v>soya</v>
      </c>
      <c r="C296" t="str">
        <v>soya</v>
      </c>
    </row>
    <row r="297" spans="1:3">
      <c r="A297" s="1" t="str">
        <v>agricola</v>
      </c>
      <c r="B297" s="1" t="str">
        <v>tabaco</v>
      </c>
      <c r="C297" t="str">
        <v>tabaco</v>
      </c>
    </row>
    <row r="298" spans="1:3">
      <c r="A298" s="1" t="str">
        <v>agricola</v>
      </c>
      <c r="B298" s="1" t="str">
        <v>tamarindo</v>
      </c>
      <c r="C298" t="str">
        <v>tamarindo</v>
      </c>
    </row>
    <row r="299" spans="1:3">
      <c r="A299" s="1" t="str">
        <v>agricola</v>
      </c>
      <c r="B299" s="1" t="str">
        <v>te</v>
      </c>
      <c r="C299" t="str">
        <v>té</v>
      </c>
    </row>
    <row r="300" spans="1:3">
      <c r="A300" s="1" t="str">
        <v>agricola</v>
      </c>
      <c r="B300" s="1" t="str">
        <v>tomate</v>
      </c>
      <c r="C300" t="str">
        <v>tomate</v>
      </c>
    </row>
    <row r="301" spans="1:3">
      <c r="A301" s="1" t="str">
        <v>agricola</v>
      </c>
      <c r="B301" s="1" t="str">
        <v>tomate_arbol</v>
      </c>
      <c r="C301" t="str">
        <v>tomate de árbol</v>
      </c>
    </row>
    <row r="302" spans="1:3">
      <c r="A302" s="1" t="str">
        <v>agricola</v>
      </c>
      <c r="B302" s="1" t="str">
        <v>tomate_cherry</v>
      </c>
      <c r="C302" t="str">
        <v>tomate cherry</v>
      </c>
    </row>
    <row r="303" spans="1:3">
      <c r="A303" s="1" t="str">
        <v>agricola</v>
      </c>
      <c r="B303" s="1" t="str">
        <v>tomate_invernadero</v>
      </c>
      <c r="C303" t="str">
        <v>tomate de invernadero</v>
      </c>
    </row>
    <row r="304" spans="1:3">
      <c r="A304" s="1" t="str">
        <v>agricola</v>
      </c>
      <c r="B304" s="1" t="str">
        <v>tomate_mesa</v>
      </c>
      <c r="C304" t="str">
        <v>tomate de mesa</v>
      </c>
    </row>
    <row r="305" spans="1:3">
      <c r="A305" s="1" t="str">
        <v>agricola</v>
      </c>
      <c r="B305" s="1" t="str">
        <v>tomillo</v>
      </c>
      <c r="C305" t="str">
        <v>tomillo</v>
      </c>
    </row>
    <row r="306" spans="1:3">
      <c r="A306" s="1" t="str">
        <v>agricola</v>
      </c>
      <c r="B306" s="1" t="str">
        <v>toronja</v>
      </c>
      <c r="C306" t="str">
        <v>toronja</v>
      </c>
    </row>
    <row r="307" spans="1:3">
      <c r="A307" s="1" t="str">
        <v>agricola</v>
      </c>
      <c r="B307" s="1" t="str">
        <v>toronjil</v>
      </c>
      <c r="C307" t="str">
        <v>toronjil</v>
      </c>
    </row>
    <row r="308" spans="1:3">
      <c r="A308" s="1" t="str">
        <v>agricola</v>
      </c>
      <c r="B308" s="1" t="str">
        <v>trigo</v>
      </c>
      <c r="C308" t="str">
        <v>trigo</v>
      </c>
    </row>
    <row r="309" spans="1:3">
      <c r="A309" s="1" t="str">
        <v>agricola</v>
      </c>
      <c r="B309" s="1" t="str">
        <v>uchuva</v>
      </c>
      <c r="C309" t="str">
        <v>uchuva</v>
      </c>
    </row>
    <row r="310" spans="1:3">
      <c r="A310" s="1" t="str">
        <v>agricola</v>
      </c>
      <c r="B310" s="1" t="str">
        <v>ulluco</v>
      </c>
      <c r="C310" t="str">
        <v>ulluco</v>
      </c>
    </row>
    <row r="311" spans="1:3">
      <c r="A311" s="1" t="str">
        <v>agricola</v>
      </c>
      <c r="B311" s="1" t="str">
        <v>uva</v>
      </c>
      <c r="C311" t="str">
        <v>uva</v>
      </c>
    </row>
    <row r="312" spans="1:3">
      <c r="A312" s="1" t="str">
        <v>agricola</v>
      </c>
      <c r="B312" s="1" t="str">
        <v>uva_caimarona</v>
      </c>
      <c r="C312" t="str">
        <v>uva caimarona</v>
      </c>
    </row>
    <row r="313" spans="1:3">
      <c r="A313" s="1" t="str">
        <v>agricola</v>
      </c>
      <c r="B313" s="1" t="str">
        <v>uva_Isabela</v>
      </c>
      <c r="C313" t="str">
        <v>uva Isabela</v>
      </c>
    </row>
    <row r="314" spans="1:3">
      <c r="A314" s="1" t="str">
        <v>agricola</v>
      </c>
      <c r="B314" s="1" t="str">
        <v>yacon</v>
      </c>
      <c r="C314" t="str">
        <v>yacón</v>
      </c>
    </row>
    <row r="315" spans="1:3">
      <c r="A315" s="1" t="str">
        <v>agricola</v>
      </c>
      <c r="B315" s="1" t="str">
        <v>yuca</v>
      </c>
      <c r="C315" t="str">
        <v>yuca</v>
      </c>
    </row>
    <row r="316" spans="1:3">
      <c r="A316" s="1" t="str">
        <v>agricola</v>
      </c>
      <c r="B316" s="1" t="str">
        <v>yuca_ahuyama</v>
      </c>
      <c r="C316" t="str">
        <v>yuca en asocio con ahuyama</v>
      </c>
    </row>
    <row r="317" spans="1:3">
      <c r="A317" s="1" t="str">
        <v>agricola</v>
      </c>
      <c r="B317" s="1" t="str">
        <v>yuca_industrial</v>
      </c>
      <c r="C317" t="str">
        <v>yuca para uso industrial</v>
      </c>
    </row>
    <row r="318" spans="1:3">
      <c r="A318" s="1" t="str">
        <v>agricola</v>
      </c>
      <c r="B318" s="1" t="str">
        <v>yuca_maiz</v>
      </c>
      <c r="C318" t="str">
        <v>yuca en asocio con maíz</v>
      </c>
    </row>
    <row r="319" spans="1:3">
      <c r="A319" s="1" t="str">
        <v>agricola</v>
      </c>
      <c r="B319" s="1" t="str">
        <v>yuca_maiz_ahuyama</v>
      </c>
      <c r="C319" t="str">
        <v>yuca en asocio con maíz y ahuyama</v>
      </c>
    </row>
    <row r="320" spans="1:3">
      <c r="A320" s="1" t="str">
        <v>agricola</v>
      </c>
      <c r="B320" s="1" t="str">
        <v>yuca_maiz_name</v>
      </c>
      <c r="C320" t="str">
        <v>yuca en asocio con maíz y ñame</v>
      </c>
    </row>
    <row r="321" spans="1:3">
      <c r="A321" s="1" t="str">
        <v>agricola</v>
      </c>
      <c r="B321" s="1" t="str">
        <v>yuca_maiz_name_ahuyama</v>
      </c>
      <c r="C321" t="str">
        <v>Yuca en asocio con maíz, ñame y ahuyama</v>
      </c>
    </row>
    <row r="322" spans="1:3">
      <c r="A322" s="1" t="str">
        <v>agricola</v>
      </c>
      <c r="B322" s="1" t="str">
        <v>yuca_maiz_name_patilla</v>
      </c>
      <c r="C322" t="str">
        <v>Yuca en asocio con maíz, ñame y patilla</v>
      </c>
    </row>
    <row r="323" spans="1:3">
      <c r="A323" s="1" t="str">
        <v>agricola</v>
      </c>
      <c r="B323" s="1" t="str">
        <v>yuca_maiz_patilla</v>
      </c>
      <c r="C323" t="str">
        <v>yuca en asocio con maíz y patilla</v>
      </c>
    </row>
    <row r="324" spans="1:3">
      <c r="A324" s="1" t="str">
        <v>agricola</v>
      </c>
      <c r="B324" s="1" t="str">
        <v>yuca_name</v>
      </c>
      <c r="C324" t="str">
        <v>yuca en asocio con ñame</v>
      </c>
    </row>
    <row r="325" spans="1:3">
      <c r="A325" s="1" t="str">
        <v>agricola</v>
      </c>
      <c r="B325" s="1" t="str">
        <v>yuca_patilla</v>
      </c>
      <c r="C325" t="str">
        <v>yuca en asocio con patilla</v>
      </c>
    </row>
    <row r="326" spans="1:3">
      <c r="A326" s="1" t="str">
        <v>agricola</v>
      </c>
      <c r="B326" s="1" t="str">
        <v>zanahoria</v>
      </c>
      <c r="C326" t="str">
        <v>zanahoria</v>
      </c>
    </row>
    <row r="327" spans="1:3">
      <c r="A327" s="1" t="str">
        <v>agricola</v>
      </c>
      <c r="B327" s="1" t="str">
        <v>zapote</v>
      </c>
      <c r="C327" t="str">
        <v>zapote</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SharedWithUsers xmlns="a90b905c-b97c-428b-8612-fd2117087ed6">
      <UserInfo>
        <DisplayName/>
        <AccountId xsi:nil="true"/>
        <AccountType/>
      </UserInfo>
    </SharedWithUsers>
  </documentManagement>
</p:properties>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CBBA4F3F-DD45-45E4-8E98-47EDFE49F06A}"/>
</file>

<file path=customXml/itemProps2.xml><?xml version="1.0" encoding="utf-8"?>
<ds:datastoreItem xmlns:ds="http://schemas.openxmlformats.org/officeDocument/2006/customXml" ds:itemID="{134234AB-F2E8-44F1-906E-9138585AE9DA}"/>
</file>

<file path=customXml/itemProps3.xml><?xml version="1.0" encoding="utf-8"?>
<ds:datastoreItem xmlns:ds="http://schemas.openxmlformats.org/officeDocument/2006/customXml" ds:itemID="{EEBA4B1D-7F38-43FC-9C9A-B27D87B4CA08}"/>
</file>

<file path=customXml/itemProps4.xml><?xml version="1.0" encoding="utf-8"?>
<ds:datastoreItem xmlns:ds="http://schemas.openxmlformats.org/officeDocument/2006/customXml" ds:itemID="{ACCF639F-047F-604C-8192-BC4D4AA0351E}"/>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Maria Antonia Forero Perdomo</cp:lastModifiedBy>
  <cp:revision/>
  <dcterms:created xsi:type="dcterms:W3CDTF">2023-06-01T14:44:35Z</dcterms:created>
  <dcterms:modified xsi:type="dcterms:W3CDTF">2025-09-19T21:02:44Z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