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tlántico/Luruaco - Atlántico/10. DTS consolidado/ANEXOS/"/>
    </mc:Choice>
  </mc:AlternateContent>
  <xr:revisionPtr revIDLastSave="223" documentId="11_C9CE116E913CFE65C502AB5A477E925BC9149988" xr6:coauthVersionLast="47" xr6:coauthVersionMax="47" xr10:uidLastSave="{06965FBC-33E1-4ECC-9D1F-B681DE346023}"/>
  <bookViews>
    <workbookView xWindow="-108" yWindow="-108" windowWidth="23256" windowHeight="12456" xr2:uid="{00000000-000D-0000-FFFF-FFFF00000000}"/>
  </bookViews>
  <sheets>
    <sheet name="UFH" sheetId="13" r:id="rId1"/>
    <sheet name="Validacion aptitud" sheetId="11" r:id="rId2"/>
    <sheet name="NDT_TT"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_UAF-UFH" sheetId="10" r:id="rId11"/>
  </sheets>
  <externalReferences>
    <externalReference r:id="rId12"/>
  </externalReferences>
  <definedNames>
    <definedName name="_xlnm._FilterDatabase" localSheetId="3" hidden="1">PortafolioSistemas!$A$1:$H$1</definedName>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 i="11" l="1"/>
  <c r="AQ2" i="11"/>
  <c r="AP3" i="11"/>
  <c r="AQ3" i="11"/>
  <c r="AP4" i="11"/>
  <c r="AQ4" i="11"/>
  <c r="AS4" i="11"/>
  <c r="AP5" i="11"/>
  <c r="AQ5" i="11"/>
  <c r="AS5" i="11"/>
  <c r="AP6" i="11"/>
  <c r="AQ6" i="11"/>
  <c r="AS6" i="11"/>
  <c r="AP7" i="11"/>
  <c r="AQ7" i="11"/>
  <c r="AP8" i="11"/>
  <c r="AQ8" i="11"/>
  <c r="AP9" i="11"/>
  <c r="AQ9" i="11"/>
  <c r="AS9" i="11"/>
  <c r="AP10" i="11"/>
  <c r="AQ10" i="11"/>
  <c r="AS10" i="11"/>
  <c r="AP11" i="11"/>
  <c r="AQ11" i="11"/>
  <c r="AS11" i="11"/>
  <c r="AP12" i="11"/>
  <c r="AQ12" i="11"/>
  <c r="AP13" i="11"/>
  <c r="AQ13" i="11"/>
  <c r="AP14" i="11"/>
  <c r="AQ14" i="11"/>
  <c r="AP15" i="11"/>
  <c r="AQ15" i="11"/>
  <c r="AS15" i="11"/>
  <c r="AP16" i="11"/>
  <c r="AQ16" i="11"/>
  <c r="AS16" i="11"/>
  <c r="AP17" i="11"/>
  <c r="AQ17" i="11"/>
  <c r="AS17" i="11"/>
  <c r="AP18" i="11"/>
  <c r="AQ18" i="11"/>
  <c r="AP19" i="11"/>
  <c r="AQ19" i="11"/>
  <c r="AP20" i="11"/>
  <c r="AQ20" i="11"/>
  <c r="AS20" i="11"/>
  <c r="AP21" i="11"/>
  <c r="AQ21" i="11"/>
  <c r="AS21" i="11"/>
  <c r="AP22" i="11"/>
  <c r="AQ22" i="11"/>
  <c r="AS22" i="11"/>
  <c r="AP23" i="11"/>
  <c r="AQ23" i="11"/>
  <c r="AP24" i="11"/>
  <c r="AQ24" i="11"/>
  <c r="AP25" i="11"/>
  <c r="AQ25" i="11"/>
  <c r="AS25" i="11"/>
  <c r="AP26" i="11"/>
  <c r="AQ26" i="11"/>
  <c r="AS26" i="11"/>
  <c r="AP27" i="11"/>
  <c r="AQ27" i="11"/>
  <c r="AS27" i="11"/>
  <c r="AP28" i="11"/>
  <c r="AQ28" i="11"/>
  <c r="AP29" i="11"/>
  <c r="AQ29" i="11"/>
  <c r="AP30" i="11"/>
  <c r="AQ30" i="11"/>
  <c r="AP31" i="11"/>
  <c r="AQ31" i="11"/>
  <c r="AS31" i="11"/>
  <c r="AP32" i="11"/>
  <c r="AQ32" i="11"/>
  <c r="AS32" i="11"/>
  <c r="AP33" i="11"/>
  <c r="AQ33" i="11"/>
  <c r="AS33" i="11"/>
  <c r="AP34" i="11"/>
  <c r="AQ34" i="11"/>
  <c r="AP35" i="11"/>
  <c r="AQ35" i="11"/>
  <c r="AP36" i="11"/>
  <c r="AQ36" i="11"/>
  <c r="AS36" i="11"/>
  <c r="AP37" i="11"/>
  <c r="AQ37" i="11"/>
  <c r="AS37" i="11"/>
  <c r="AP38" i="11"/>
  <c r="AQ38" i="11"/>
  <c r="AS38" i="11"/>
  <c r="AP39" i="11"/>
  <c r="AQ39" i="11"/>
  <c r="AP40" i="11"/>
  <c r="AQ40" i="11"/>
  <c r="AP41" i="11"/>
  <c r="AQ41" i="11"/>
  <c r="AS41" i="11"/>
  <c r="AP42" i="11"/>
  <c r="AQ42" i="11"/>
  <c r="AS42" i="11"/>
  <c r="AP43" i="11"/>
  <c r="AQ43" i="11"/>
  <c r="AS43" i="11"/>
  <c r="AP44" i="11"/>
  <c r="AQ44" i="11"/>
  <c r="AP45" i="11"/>
  <c r="AQ45" i="11"/>
  <c r="AP46" i="11"/>
  <c r="AQ46" i="11"/>
  <c r="AP47" i="11"/>
  <c r="AQ47" i="11"/>
  <c r="AS47" i="11"/>
  <c r="AP48" i="11"/>
  <c r="AQ48" i="11"/>
  <c r="AS48" i="11"/>
  <c r="AP49" i="11"/>
  <c r="AQ49" i="11"/>
  <c r="AS49" i="11"/>
  <c r="AP50" i="11"/>
  <c r="AQ50" i="11"/>
  <c r="AP51" i="11"/>
  <c r="AQ51" i="11"/>
  <c r="AP52" i="11"/>
  <c r="AQ52" i="11"/>
  <c r="AS52" i="11"/>
  <c r="AP53" i="11"/>
  <c r="AQ53" i="11"/>
  <c r="AS53" i="11"/>
  <c r="AP54" i="11"/>
  <c r="AQ54" i="11"/>
  <c r="AS54" i="11"/>
  <c r="AP55" i="11"/>
  <c r="AQ55" i="11"/>
  <c r="AP56" i="11"/>
  <c r="AQ56" i="11"/>
  <c r="AP57" i="11"/>
  <c r="AQ57" i="11"/>
  <c r="AS57" i="11"/>
  <c r="AP58" i="11"/>
  <c r="AQ58" i="11"/>
  <c r="AS58" i="11"/>
  <c r="AP59" i="11"/>
  <c r="AQ59" i="11"/>
  <c r="AS59" i="11"/>
  <c r="AP60" i="11"/>
  <c r="AQ60" i="11"/>
  <c r="AP61" i="11"/>
  <c r="AQ61" i="11"/>
  <c r="AP62" i="11"/>
  <c r="AQ62" i="11"/>
  <c r="AP63" i="11"/>
  <c r="AQ63" i="11"/>
  <c r="AS63" i="11"/>
  <c r="AP64" i="11"/>
  <c r="AQ64" i="11"/>
  <c r="AS64" i="11"/>
  <c r="AP65" i="11"/>
  <c r="AQ65" i="11"/>
  <c r="AS65" i="11"/>
  <c r="AP66" i="11"/>
  <c r="AQ66" i="11"/>
  <c r="AP67" i="11"/>
  <c r="AQ67" i="11"/>
  <c r="AP68" i="11"/>
  <c r="AQ68" i="11"/>
  <c r="AS68" i="11"/>
  <c r="AP69" i="11"/>
  <c r="AQ69" i="11"/>
  <c r="AS69" i="11"/>
  <c r="AP70" i="11"/>
  <c r="AQ70" i="11"/>
  <c r="AS70" i="11"/>
  <c r="AP71" i="11"/>
  <c r="AQ71" i="11"/>
  <c r="AP72" i="11"/>
  <c r="AQ72" i="11"/>
  <c r="AP73" i="11"/>
  <c r="AQ73" i="11"/>
  <c r="AS73" i="11"/>
  <c r="AP74" i="11"/>
  <c r="AQ74" i="11"/>
  <c r="AS74" i="11"/>
  <c r="AP75" i="11"/>
  <c r="AQ75" i="11"/>
  <c r="AS75" i="11"/>
  <c r="AP76" i="11"/>
  <c r="AQ76" i="11"/>
  <c r="AP77" i="11"/>
  <c r="AQ77" i="11"/>
  <c r="AP78" i="11"/>
  <c r="AQ78" i="11"/>
  <c r="AP79" i="11"/>
  <c r="AQ79" i="11"/>
  <c r="AS79" i="11"/>
  <c r="AP80" i="11"/>
  <c r="AQ80" i="11"/>
  <c r="AS80" i="11"/>
  <c r="AP81" i="11"/>
  <c r="AQ81" i="11"/>
  <c r="AS81" i="11"/>
  <c r="AP82" i="11"/>
  <c r="AQ82" i="11"/>
  <c r="AP83" i="11"/>
  <c r="AQ83" i="11"/>
  <c r="AP84" i="11"/>
  <c r="AQ84" i="11"/>
  <c r="AS84" i="11"/>
  <c r="AP85" i="11"/>
  <c r="AQ85" i="11"/>
  <c r="AS85" i="11"/>
  <c r="AP86" i="11"/>
  <c r="AQ86" i="11"/>
  <c r="AS86" i="11"/>
  <c r="AP87" i="11"/>
  <c r="AQ87" i="11"/>
  <c r="AP88" i="11"/>
  <c r="AQ88" i="11"/>
  <c r="AP89" i="11"/>
  <c r="AQ89" i="11"/>
  <c r="AS89" i="11"/>
  <c r="AP90" i="11"/>
  <c r="AQ90" i="11"/>
  <c r="AS90" i="11"/>
  <c r="AP91" i="11"/>
  <c r="AQ91" i="11"/>
  <c r="AS91" i="11"/>
  <c r="AP92" i="11"/>
  <c r="AQ92" i="11"/>
  <c r="AP93" i="11"/>
  <c r="AQ93" i="11"/>
  <c r="AP94" i="11"/>
  <c r="AQ94" i="11"/>
  <c r="AP95" i="11"/>
  <c r="AQ95" i="11"/>
  <c r="AS95" i="11"/>
  <c r="AP96" i="11"/>
  <c r="AQ96" i="11"/>
  <c r="AS96" i="11"/>
  <c r="AP97" i="11"/>
  <c r="AQ97" i="11"/>
  <c r="AS97" i="11"/>
  <c r="AP98" i="11"/>
  <c r="AQ98" i="11"/>
  <c r="AP99" i="11"/>
  <c r="AQ99" i="11"/>
  <c r="AP100" i="11"/>
  <c r="AQ100" i="11"/>
  <c r="AS100" i="11"/>
  <c r="AP101" i="11"/>
  <c r="AQ101" i="11"/>
  <c r="AS101" i="11"/>
  <c r="B102" i="11"/>
  <c r="C102" i="11"/>
  <c r="D102" i="11"/>
  <c r="E102" i="11"/>
  <c r="F102" i="11"/>
  <c r="G102" i="11"/>
  <c r="H102" i="11"/>
  <c r="I102" i="11"/>
  <c r="J102" i="11"/>
  <c r="K102" i="11"/>
  <c r="L102" i="11"/>
  <c r="M102" i="11"/>
  <c r="N102" i="11"/>
  <c r="O102" i="11"/>
  <c r="P102" i="11"/>
  <c r="Q102" i="11"/>
  <c r="R102" i="11"/>
  <c r="S102" i="11"/>
  <c r="T102" i="11"/>
  <c r="U102" i="11"/>
  <c r="V102" i="11"/>
  <c r="W102" i="11"/>
  <c r="X102" i="11"/>
  <c r="Y102" i="11"/>
  <c r="Z102" i="11"/>
  <c r="AA102" i="11"/>
  <c r="AB102" i="11"/>
  <c r="AC102" i="11"/>
  <c r="AD102" i="11"/>
  <c r="AE102" i="11"/>
  <c r="AF102" i="11"/>
  <c r="AG102" i="11"/>
  <c r="AH102" i="11"/>
  <c r="AI102" i="11"/>
  <c r="AJ102" i="11"/>
  <c r="AK102" i="11"/>
  <c r="AL102" i="11"/>
  <c r="AM102" i="11"/>
  <c r="AN102" i="11"/>
  <c r="AO102" i="11"/>
  <c r="AR102" i="11"/>
  <c r="AS12" i="11" s="1"/>
  <c r="AP102" i="11" l="1"/>
  <c r="AQ102" i="11"/>
  <c r="AS51" i="11"/>
  <c r="AS72" i="11"/>
  <c r="AS24" i="11"/>
  <c r="AS61" i="11"/>
  <c r="AS98" i="11"/>
  <c r="AS82" i="11"/>
  <c r="AS66" i="11"/>
  <c r="AS50" i="11"/>
  <c r="AS34" i="11"/>
  <c r="AS18" i="11"/>
  <c r="AS2" i="11"/>
  <c r="AS78" i="11"/>
  <c r="AS62" i="11"/>
  <c r="AS46" i="11"/>
  <c r="AS30" i="11"/>
  <c r="AS14" i="11"/>
  <c r="AS99" i="11"/>
  <c r="AS83" i="11"/>
  <c r="AS35" i="11"/>
  <c r="AS88" i="11"/>
  <c r="AS40" i="11"/>
  <c r="AS93" i="11"/>
  <c r="AS29" i="11"/>
  <c r="AS87" i="11"/>
  <c r="AS71" i="11"/>
  <c r="AS55" i="11"/>
  <c r="AS39" i="11"/>
  <c r="AS23" i="11"/>
  <c r="AS7" i="11"/>
  <c r="AS94" i="11"/>
  <c r="AS67" i="11"/>
  <c r="AS19" i="11"/>
  <c r="AS3" i="11"/>
  <c r="AS56" i="11"/>
  <c r="AS8" i="11"/>
  <c r="AS77" i="11"/>
  <c r="AS45" i="11"/>
  <c r="AS13" i="11"/>
  <c r="AS92" i="11"/>
  <c r="AS76" i="11"/>
  <c r="AS60" i="11"/>
  <c r="AS44" i="11"/>
  <c r="AS28" i="11"/>
  <c r="AS102" i="11" l="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G18" i="10"/>
  <c r="E18" i="10"/>
  <c r="C18" i="10"/>
  <c r="G15" i="10"/>
  <c r="E15" i="10"/>
  <c r="C15" i="10"/>
  <c r="D5" i="10" l="1"/>
  <c r="D6" i="10"/>
  <c r="D7" i="10"/>
  <c r="D8" i="10"/>
  <c r="D9" i="10"/>
  <c r="D10" i="10"/>
  <c r="D11" i="10"/>
  <c r="D12" i="10"/>
  <c r="D13" i="10"/>
  <c r="D14" i="10"/>
  <c r="D4" i="10"/>
  <c r="D15" i="10" s="1"/>
  <c r="F5" i="10"/>
  <c r="F6" i="10"/>
  <c r="F7" i="10"/>
  <c r="F8" i="10"/>
  <c r="F9" i="10"/>
  <c r="F10" i="10"/>
  <c r="F11" i="10"/>
  <c r="F12" i="10"/>
  <c r="F13" i="10"/>
  <c r="F14" i="10"/>
  <c r="F4" i="10"/>
  <c r="F15" i="10" s="1"/>
  <c r="H5" i="10"/>
  <c r="H6" i="10"/>
  <c r="H7" i="10"/>
  <c r="H8" i="10"/>
  <c r="H9" i="10"/>
  <c r="H10" i="10"/>
  <c r="H11" i="10"/>
  <c r="H12" i="10"/>
  <c r="H13" i="10"/>
  <c r="H14" i="10"/>
  <c r="H4" i="10"/>
  <c r="H15" i="10" s="1"/>
  <c r="D17" i="10"/>
  <c r="D16" i="10"/>
  <c r="D18" i="10" s="1"/>
  <c r="F17" i="10"/>
  <c r="F16" i="10"/>
  <c r="F18" i="10" s="1"/>
  <c r="H17" i="10"/>
  <c r="H16" i="10"/>
  <c r="H18" i="10" s="1"/>
</calcChain>
</file>

<file path=xl/sharedStrings.xml><?xml version="1.0" encoding="utf-8"?>
<sst xmlns="http://schemas.openxmlformats.org/spreadsheetml/2006/main" count="3540" uniqueCount="693">
  <si>
    <t>UFH</t>
  </si>
  <si>
    <t>ganaderia_leche</t>
  </si>
  <si>
    <t>porcicultura_ceba</t>
  </si>
  <si>
    <t>ahuyama</t>
  </si>
  <si>
    <t>maiz_amarillo_tradicional</t>
  </si>
  <si>
    <t>maiz_tradicional</t>
  </si>
  <si>
    <t>mango</t>
  </si>
  <si>
    <t>yuca</t>
  </si>
  <si>
    <t>naranja_valencia</t>
  </si>
  <si>
    <t>name</t>
  </si>
  <si>
    <t>Canastas Agrícolas</t>
  </si>
  <si>
    <t>Total Canastas</t>
  </si>
  <si>
    <t>Área aplicable (ha)</t>
  </si>
  <si>
    <t>Área aplicable (porcentaje)</t>
  </si>
  <si>
    <t>Flex UFH</t>
  </si>
  <si>
    <t>03Wc-73</t>
  </si>
  <si>
    <t>03Wc2s1-73</t>
  </si>
  <si>
    <t>05Wa-61</t>
  </si>
  <si>
    <t>05Wc2s2-61</t>
  </si>
  <si>
    <t>05Wd2s1-61</t>
  </si>
  <si>
    <t>06Wa-55</t>
  </si>
  <si>
    <t>06Wai-55</t>
  </si>
  <si>
    <t>07Wc2s1-49</t>
  </si>
  <si>
    <t>09We2s1-38</t>
  </si>
  <si>
    <t>10We2s1-30</t>
  </si>
  <si>
    <t>X</t>
  </si>
  <si>
    <t>11Waiz-23</t>
  </si>
  <si>
    <t>11We2s2-23</t>
  </si>
  <si>
    <t>11Wf2s1-23</t>
  </si>
  <si>
    <t>13Waizs3-6</t>
  </si>
  <si>
    <t>13Was3-6</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</si>
  <si>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</si>
  <si>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</si>
  <si>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</si>
  <si>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</si>
  <si>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</si>
  <si>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</si>
  <si>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</si>
  <si>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</si>
  <si>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</si>
  <si>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</si>
  <si>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</si>
  <si>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</si>
  <si>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</si>
  <si>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</si>
  <si>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Unidad Tipo</t>
  </si>
  <si>
    <t>Alternativa</t>
  </si>
  <si>
    <t>NDT</t>
  </si>
  <si>
    <t>TT</t>
  </si>
  <si>
    <t>03</t>
  </si>
  <si>
    <t>Nivel medio bajo tradicional</t>
  </si>
  <si>
    <t>Transita desde el nivel medio bajo tradicional (C) hasta el nivel medio alto tecnificado (B)</t>
  </si>
  <si>
    <t>Nivel bajo tradicional</t>
  </si>
  <si>
    <t>NA</t>
  </si>
  <si>
    <t>05</t>
  </si>
  <si>
    <t>06</t>
  </si>
  <si>
    <t>07</t>
  </si>
  <si>
    <t>09</t>
  </si>
  <si>
    <t>10</t>
  </si>
  <si>
    <t>11</t>
  </si>
  <si>
    <t>13</t>
  </si>
  <si>
    <t>UF_Sistema</t>
  </si>
  <si>
    <t>ID_Sistema</t>
  </si>
  <si>
    <t>Alter_A</t>
  </si>
  <si>
    <t>Alter_B</t>
  </si>
  <si>
    <t>Alter_C</t>
  </si>
  <si>
    <t>Alter_D</t>
  </si>
  <si>
    <t>Descripción</t>
  </si>
  <si>
    <t>A1</t>
  </si>
  <si>
    <t>naranja</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</si>
  <si>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</si>
  <si>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</si>
  <si>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</si>
  <si>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</si>
  <si>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</si>
  <si>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</si>
  <si>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</si>
  <si>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</si>
  <si>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</si>
  <si>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</si>
  <si>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</si>
  <si>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</si>
  <si>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</si>
  <si>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</si>
  <si>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</si>
  <si>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</si>
  <si>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</si>
  <si>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</si>
  <si>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</si>
  <si>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</si>
  <si>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</si>
  <si>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</si>
  <si>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</si>
  <si>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</si>
  <si>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</si>
  <si>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</si>
  <si>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</si>
  <si>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</si>
  <si>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</si>
  <si>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</si>
  <si>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</si>
  <si>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</si>
  <si>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</si>
  <si>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</si>
  <si>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</si>
  <si>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</si>
  <si>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</si>
  <si>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</si>
  <si>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</si>
  <si>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</si>
  <si>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</si>
  <si>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</si>
  <si>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</si>
  <si>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</si>
  <si>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</si>
  <si>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</si>
  <si>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</si>
  <si>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</si>
  <si>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</si>
  <si>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</si>
  <si>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</si>
  <si>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</si>
  <si>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</si>
  <si>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</si>
  <si>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</si>
  <si>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</si>
  <si>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</si>
  <si>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</si>
  <si>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</si>
  <si>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</si>
  <si>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</si>
  <si>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</si>
  <si>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</si>
  <si>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</si>
  <si>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</si>
  <si>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</si>
  <si>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</si>
  <si>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</si>
  <si>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</si>
  <si>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</si>
  <si>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</si>
  <si>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</si>
  <si>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</si>
  <si>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</si>
  <si>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</si>
  <si>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</si>
  <si>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</si>
  <si>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</si>
  <si>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</si>
  <si>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</si>
  <si>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</si>
  <si>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</si>
  <si>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</si>
  <si>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</si>
  <si>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</si>
  <si>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</si>
  <si>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</si>
  <si>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</si>
  <si>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</si>
  <si>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</si>
  <si>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</si>
  <si>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</si>
  <si>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</si>
  <si>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</si>
  <si>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</si>
  <si>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</si>
  <si>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</si>
  <si>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</si>
  <si>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</si>
  <si>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</si>
  <si>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</si>
  <si>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</si>
  <si>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</si>
  <si>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</si>
  <si>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</si>
  <si>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</si>
  <si>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</si>
  <si>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</si>
  <si>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</si>
  <si>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</si>
  <si>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</si>
  <si>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</si>
  <si>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</si>
  <si>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</si>
  <si>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</si>
  <si>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</si>
  <si>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</si>
  <si>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</si>
  <si>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</si>
  <si>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</si>
  <si>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</si>
  <si>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</si>
  <si>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</si>
  <si>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</si>
  <si>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</si>
  <si>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</si>
  <si>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</si>
  <si>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</si>
  <si>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</si>
  <si>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</si>
  <si>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</si>
  <si>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</si>
  <si>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</si>
  <si>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</si>
  <si>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</si>
  <si>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</si>
  <si>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</si>
  <si>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</si>
  <si>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</si>
  <si>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</si>
  <si>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</si>
  <si>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</si>
  <si>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</si>
  <si>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</si>
  <si>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</si>
  <si>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</si>
  <si>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</si>
  <si>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</si>
  <si>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</si>
  <si>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</si>
  <si>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</si>
  <si>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</si>
  <si>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</si>
  <si>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</si>
  <si>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</si>
  <si>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</si>
  <si>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</si>
  <si>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</si>
  <si>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</si>
  <si>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</si>
  <si>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</si>
  <si>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</si>
  <si>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</si>
  <si>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</si>
  <si>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</si>
  <si>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</si>
  <si>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</si>
  <si>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</si>
  <si>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</si>
  <si>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</si>
  <si>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</si>
  <si>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</si>
  <si>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</si>
  <si>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</si>
  <si>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</si>
  <si>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</si>
  <si>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</si>
  <si>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</si>
  <si>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</si>
  <si>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</si>
  <si>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</si>
  <si>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</si>
  <si>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</si>
  <si>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</si>
  <si>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</si>
  <si>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</si>
  <si>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</si>
  <si>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</si>
  <si>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</si>
  <si>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</si>
  <si>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</si>
  <si>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</si>
  <si>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</si>
  <si>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</si>
  <si>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</si>
  <si>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</si>
  <si>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</si>
  <si>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</si>
  <si>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</si>
  <si>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</si>
  <si>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</si>
  <si>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</si>
  <si>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</si>
  <si>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</si>
  <si>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</si>
  <si>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</si>
  <si>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</si>
  <si>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</si>
  <si>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</si>
  <si>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</si>
  <si>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</si>
  <si>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</si>
  <si>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</si>
  <si>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</si>
  <si>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</si>
  <si>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</si>
  <si>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</si>
  <si>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</si>
  <si>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</si>
  <si>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</si>
  <si>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</si>
  <si>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</si>
  <si>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</si>
  <si>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</si>
  <si>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</si>
  <si>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</si>
  <si>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</si>
  <si>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</si>
  <si>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</si>
  <si>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</si>
  <si>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</si>
  <si>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</si>
  <si>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</si>
  <si>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</si>
  <si>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</si>
  <si>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</si>
  <si>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</si>
  <si>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</si>
  <si>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</si>
  <si>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</si>
  <si>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</si>
  <si>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</si>
  <si>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</si>
  <si>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</si>
  <si>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</si>
  <si>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</si>
  <si>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</si>
  <si>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</si>
  <si>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</si>
  <si>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</si>
  <si>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</si>
  <si>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</si>
  <si>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</si>
  <si>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</si>
  <si>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</si>
  <si>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</si>
  <si>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</si>
  <si>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</si>
  <si>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</si>
  <si>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</si>
  <si>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</si>
  <si>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</si>
  <si>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</si>
  <si>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</si>
  <si>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</si>
  <si>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</si>
  <si>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</si>
  <si>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</si>
  <si>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</si>
  <si>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</si>
  <si>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</si>
  <si>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</si>
  <si>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</si>
  <si>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</si>
  <si>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</si>
  <si>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</si>
  <si>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</si>
  <si>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</si>
  <si>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</si>
  <si>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</si>
  <si>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</si>
  <si>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</si>
  <si>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</si>
  <si>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</si>
  <si>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</si>
  <si>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</si>
  <si>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</si>
  <si>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</si>
  <si>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</si>
  <si>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</si>
  <si>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</si>
  <si>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</si>
  <si>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</si>
  <si>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</si>
  <si>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</si>
  <si>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</si>
  <si>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</si>
  <si>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</si>
  <si>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</si>
  <si>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</si>
  <si>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</si>
  <si>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</si>
  <si>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</si>
  <si>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</si>
  <si>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</si>
  <si>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</si>
  <si>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</si>
  <si>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</si>
  <si>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</si>
  <si>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</si>
  <si>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</si>
  <si>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</si>
  <si>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</si>
  <si>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</si>
  <si>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</si>
  <si>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</si>
  <si>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</si>
  <si>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</si>
  <si>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</si>
  <si>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</si>
  <si>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</si>
  <si>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</si>
  <si>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</si>
  <si>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</si>
  <si>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</si>
  <si>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</si>
  <si>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</si>
  <si>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</si>
  <si>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</si>
  <si>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</si>
  <si>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</si>
  <si>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</si>
  <si>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</si>
  <si>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</si>
  <si>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</si>
  <si>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</si>
  <si>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</si>
  <si>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</si>
  <si>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</si>
  <si>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</si>
  <si>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</si>
  <si>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</si>
  <si>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</si>
  <si>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</si>
  <si>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</si>
  <si>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</si>
  <si>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</si>
  <si>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</si>
  <si>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</si>
  <si>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</si>
  <si>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</si>
  <si>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</si>
  <si>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</si>
  <si>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</si>
  <si>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</si>
  <si>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</si>
  <si>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</si>
  <si>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</si>
  <si>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</si>
  <si>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</si>
  <si>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</si>
  <si>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</si>
  <si>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</si>
  <si>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</si>
  <si>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</si>
  <si>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</si>
  <si>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</si>
  <si>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</si>
  <si>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</si>
  <si>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</si>
  <si>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</si>
  <si>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</si>
  <si>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</si>
  <si>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</si>
  <si>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</si>
  <si>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</si>
  <si>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</si>
  <si>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</si>
  <si>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</si>
  <si>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</si>
  <si>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</si>
  <si>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</si>
  <si>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</si>
  <si>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</si>
  <si>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</si>
  <si>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</si>
  <si>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</si>
  <si>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</si>
  <si>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</si>
  <si>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</si>
  <si>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</si>
  <si>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</si>
  <si>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</si>
  <si>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</si>
  <si>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</si>
  <si>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</si>
  <si>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</si>
  <si>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</si>
  <si>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</si>
  <si>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</si>
  <si>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</si>
  <si>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</si>
  <si>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</si>
  <si>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</si>
  <si>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</si>
  <si>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</si>
  <si>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</si>
  <si>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</si>
  <si>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</si>
  <si>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</si>
  <si>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</si>
  <si>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</si>
  <si>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</si>
  <si>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</si>
  <si>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</si>
  <si>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</si>
  <si>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</si>
  <si>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</si>
  <si>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</si>
  <si>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</si>
  <si>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</si>
  <si>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</si>
  <si>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</si>
  <si>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</si>
  <si>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</si>
  <si>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</si>
  <si>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</si>
  <si>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</si>
  <si>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</si>
  <si>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</si>
  <si>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</si>
  <si>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</si>
  <si>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</si>
  <si>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</si>
  <si>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</si>
  <si>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</si>
  <si>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</si>
  <si>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</si>
  <si>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</si>
  <si>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</si>
  <si>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</si>
  <si>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</si>
  <si>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</si>
  <si>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</si>
  <si>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</si>
  <si>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</si>
  <si>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</si>
  <si>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</si>
  <si>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</si>
  <si>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</si>
  <si>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</si>
  <si>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</si>
  <si>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</si>
  <si>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</si>
  <si>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</si>
  <si>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</si>
  <si>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</si>
  <si>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</si>
  <si>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</si>
  <si>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</si>
  <si>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</si>
  <si>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</si>
  <si>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</si>
  <si>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</si>
  <si>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</si>
  <si>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</si>
  <si>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</si>
  <si>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</si>
  <si>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</si>
  <si>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</si>
  <si>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</si>
  <si>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</si>
  <si>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</si>
  <si>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</si>
  <si>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</si>
  <si>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</si>
  <si>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</si>
  <si>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</si>
  <si>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</si>
  <si>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</si>
  <si>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</si>
  <si>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</si>
  <si>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</si>
  <si>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</si>
  <si>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</si>
  <si>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</si>
  <si>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</si>
  <si>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</si>
  <si>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</si>
  <si>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</si>
  <si>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</si>
  <si>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</si>
  <si>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</si>
  <si>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</si>
  <si>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</si>
  <si>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</si>
  <si>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</si>
  <si>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</si>
  <si>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</si>
  <si>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</si>
  <si>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</si>
  <si>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</si>
  <si>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</si>
  <si>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</si>
  <si>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</si>
  <si>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</si>
  <si>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</si>
  <si>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</si>
  <si>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</si>
  <si>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</si>
  <si>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</si>
  <si>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</si>
  <si>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</si>
  <si>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</si>
  <si>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</si>
  <si>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</si>
  <si>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</si>
  <si>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</si>
  <si>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</si>
  <si>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</si>
  <si>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</si>
  <si>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</si>
  <si>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</si>
  <si>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</si>
  <si>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</si>
  <si>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</si>
  <si>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</si>
  <si>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</si>
  <si>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</si>
  <si>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</si>
  <si>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</si>
  <si>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</si>
  <si>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</si>
  <si>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</si>
  <si>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</si>
  <si>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</si>
  <si>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</si>
  <si>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</si>
  <si>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</si>
  <si>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</si>
  <si>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</si>
  <si>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</si>
  <si>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</si>
  <si>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</si>
  <si>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</si>
  <si>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</si>
  <si>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</si>
  <si>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</si>
  <si>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</si>
  <si>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</si>
  <si>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</si>
  <si>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</si>
  <si>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</si>
  <si>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</si>
  <si>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</si>
  <si>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</si>
  <si>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</si>
  <si>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</si>
  <si>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</si>
  <si>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</si>
  <si>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</si>
  <si>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</si>
  <si>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</si>
  <si>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</si>
  <si>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</si>
  <si>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</si>
  <si>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</si>
  <si>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</si>
  <si>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</si>
  <si>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</si>
  <si>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</si>
  <si>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</si>
  <si>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</si>
  <si>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</si>
  <si>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</si>
  <si>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</si>
  <si>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</si>
  <si>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</si>
  <si>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Unidad Física Homogénea</t>
  </si>
  <si>
    <t>Área mínima rentable - AMR (ha)</t>
  </si>
  <si>
    <t>Mínima</t>
  </si>
  <si>
    <t>Máxima</t>
  </si>
  <si>
    <t>Observación</t>
  </si>
  <si>
    <t>SIN RESULTADOS MODELACIÓN ECONÓMICA</t>
  </si>
  <si>
    <t>09Wd2s1-38</t>
  </si>
  <si>
    <t>RESTRICCIÓN POR OPTIMIZACIÓN</t>
  </si>
  <si>
    <t>FALTA DE APTITUD</t>
  </si>
  <si>
    <t>Área extra para Conservación de Ecosistemas (ha)</t>
  </si>
  <si>
    <t>Área extra Economía del Cuidado (ha)</t>
  </si>
  <si>
    <t>Éstandar de vivienda rural (ha)</t>
  </si>
  <si>
    <t>Área extra Infraestructura Productiva (ha)</t>
  </si>
  <si>
    <t>Unidad Agrícola Familiar - UAF (ha)</t>
  </si>
  <si>
    <t>Aplicabilidad</t>
  </si>
  <si>
    <t>Adjucabilidad</t>
  </si>
  <si>
    <t>Exclusión</t>
  </si>
  <si>
    <t>Adjudicable condicionada</t>
  </si>
  <si>
    <t>Adjudicable no condicionada</t>
  </si>
  <si>
    <t>ha</t>
  </si>
  <si>
    <t>%</t>
  </si>
  <si>
    <t>Con cálculo</t>
  </si>
  <si>
    <t>CA</t>
  </si>
  <si>
    <t>Sin cálculo</t>
  </si>
  <si>
    <t>ZU</t>
  </si>
  <si>
    <t>ID</t>
  </si>
  <si>
    <t>Símbolo UFH</t>
  </si>
  <si>
    <t>Descripción de la Unidad Física Homogénea (UFH)</t>
  </si>
  <si>
    <t>No. de Polígonos</t>
  </si>
  <si>
    <t>Área Municipal (ha)</t>
  </si>
  <si>
    <t>Área Municipal (%)</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</si>
  <si>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No presenta limitantes.</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</si>
  <si>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</si>
  <si>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Suelos ubicados en clima cálido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No presenta limitantes.</t>
  </si>
  <si>
    <t>Suelos ubicados en clima cálido seco con régimen de humedad ústico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2s2: Erosión moderada - Susceptibilidad a la pérdida de suelo fuerte.</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</si>
  <si>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</si>
  <si>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Suelos ubicados en clima cálido seco con régimen de humedad ústico con pendientes entre 1% y 3%. La temperatura media oscila por encima de los 24 °C y se encuentran ubicados por debajo de los 1.000 metros de altitud. Su textura es franco limosa; el nivel de profundidad es superficiales;  y, presentan un nivel de drenaje bueno. No presenta limitantes.</t>
  </si>
  <si>
    <t>Suelos ubicados en clima cálido seco con régimen de humedad ústico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</si>
  <si>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</si>
  <si>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</si>
  <si>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Suelos ubicados en clima cálido seco con régimen de humedad ústico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iz: Inundaciones - Salinidad.</t>
  </si>
  <si>
    <t>Suelos ubicados en clima cálido seco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</si>
  <si>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Suelos ubicados en clima cálido seco con régimen de humedad ústico con pendientes entre 50% y 75%.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</si>
  <si>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Suelos ubicados en clima cálido seco con régimen de humedad ústico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izs3: Inundaciones - Salinidad - Susceptibilidad a la pérdida de suelo muy fuerte.</t>
  </si>
  <si>
    <t>Suelos ubicados en clima cálido seco con régimen de humedad ústico con pendientes entre 1% y 3%. La temperatura media oscila por encima de los 24 °C y se encuentran ubicados por debajo de los 1.000 metros de altitud. Su textura es arcillosa; el nivel de profundidad es profundo;  y, presentan un nivel de drenaje bueno. Presenta limitantes específicas como s3: Susceptibilidad a la pérdida de suelo muy fuerte.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</si>
</sst>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6" x14ac:knownFonts="1">
    <font>
      <sz val="11"/>
      <color rgb="FF000000"/>
      <name val="Calibri"/>
      <family val="2"/>
      <scheme val="minor"/>
    </font>
    <font>
      <sz val="11"/>
      <color theme="1"/>
      <name val="Calibri"/>
      <family val="2"/>
      <scheme val="minor"/>
    </font>
    <font>
      <sz val="11"/>
      <color rgb="FF000000"/>
      <name val="Calibri"/>
      <family val="2"/>
    </font>
    <font>
      <b/>
      <sz val="11"/>
      <color rgb="FFFFFFFF"/>
      <name val="Calibri"/>
      <family val="2"/>
    </font>
    <font>
      <sz val="11"/>
      <color rgb="FFFFFFFF"/>
      <name val="Calibri"/>
      <family val="2"/>
    </font>
    <font>
      <sz val="11"/>
      <color rgb="FF000000"/>
      <name val="Aptos Narrow"/>
      <family val="2"/>
    </font>
    <font>
      <sz val="10"/>
      <color rgb="FF000000"/>
      <name val="Arial"/>
      <family val="2"/>
    </font>
    <font>
      <b/>
      <sz val="10"/>
      <color rgb="FF000000"/>
      <name val="Arial"/>
      <family val="2"/>
    </font>
    <font>
      <sz val="10"/>
      <color rgb="FFFFFFFF"/>
      <name val="Arial"/>
      <family val="2"/>
    </font>
    <font>
      <sz val="11"/>
      <color rgb="FF000000"/>
      <name val="Calibri"/>
      <family val="2"/>
      <scheme val="minor"/>
    </font>
    <font>
      <b/>
      <sz val="11"/>
      <color theme="1"/>
      <name val="Calibri"/>
      <family val="2"/>
      <scheme val="minor"/>
    </font>
    <font>
      <sz val="11"/>
      <color theme="0"/>
      <name val="Calibri"/>
      <family val="2"/>
      <scheme val="minor"/>
    </font>
    <font>
      <sz val="11"/>
      <color theme="1"/>
      <name val="Calibri"/>
      <family val="2"/>
    </font>
    <font>
      <b/>
      <sz val="11"/>
      <color rgb="FF000000"/>
      <name val="Calibri"/>
      <family val="2"/>
    </font>
    <font>
      <sz val="9"/>
      <color rgb="FF000000"/>
      <name val="Arial"/>
      <family val="2"/>
    </font>
    <font>
      <b/>
      <sz val="11"/>
      <color theme="1"/>
      <name val="Calibri"/>
      <family val="2"/>
    </font>
    <font>
      <b/>
      <sz val="11"/>
      <name val="Calibri"/>
      <family val="2"/>
    </font>
    <font>
      <b/>
      <sz val="11"/>
      <name val="Calibri"/>
      <family val="2"/>
      <scheme val="minor"/>
    </font>
    <font>
      <sz val="11"/>
      <name val="Calibri"/>
      <family val="2"/>
    </font>
    <font>
      <b/>
      <sz val="8"/>
      <name val="Calibri"/>
      <family val="2"/>
    </font>
    <font>
      <sz val="8"/>
      <color theme="1"/>
      <name val="Calibri"/>
      <family val="2"/>
    </font>
    <font>
      <sz val="8"/>
      <name val="Calibri"/>
      <family val="2"/>
    </font>
    <font>
      <b/>
      <sz val="11"/>
      <color rgb="FFFFFFFF"/>
      <name val="Calibri"/>
    </font>
    <font>
      <sz val="11"/>
      <color rgb="FF000000"/>
      <name val="Calibri"/>
    </font>
    <font>
      <sz val="11"/>
      <color theme="1"/>
      <name val="Calibri"/>
    </font>
    <font>
      <sz val="11"/>
      <color rgb="FFFFFFFF"/>
      <name val="Calibri"/>
    </font>
  </fonts>
  <fills count="38">
    <fill>
      <patternFill patternType="none"/>
    </fill>
    <fill>
      <patternFill patternType="gray125"/>
    </fill>
    <fill>
      <patternFill patternType="solid">
        <fgColor rgb="FF4FAD5B"/>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D0CECE"/>
        <bgColor rgb="FF000000"/>
      </patternFill>
    </fill>
    <fill>
      <patternFill patternType="solid">
        <fgColor rgb="FF00A9E6"/>
        <bgColor rgb="FF000000"/>
      </patternFill>
    </fill>
    <fill>
      <patternFill patternType="solid">
        <fgColor rgb="FF266600"/>
        <bgColor rgb="FF000000"/>
      </patternFill>
    </fill>
    <fill>
      <patternFill patternType="solid">
        <fgColor rgb="FF38D400"/>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theme="0"/>
        <bgColor indexed="64"/>
      </patternFill>
    </fill>
    <fill>
      <patternFill patternType="solid">
        <fgColor theme="0" tint="-0.14999847407452621"/>
        <bgColor indexed="64"/>
      </patternFill>
    </fill>
    <fill>
      <patternFill patternType="solid">
        <fgColor rgb="FF00A9E6"/>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473626"/>
        <bgColor indexed="64"/>
      </patternFill>
    </fill>
    <fill>
      <patternFill patternType="solid">
        <fgColor rgb="FFD0CECE"/>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6E0B4"/>
        <bgColor indexed="64"/>
      </patternFill>
    </fill>
    <fill>
      <patternFill patternType="solid">
        <fgColor rgb="FF548235"/>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3">
    <xf numFmtId="0" fontId="0" fillId="0" borderId="0"/>
    <xf numFmtId="0" fontId="9" fillId="0" borderId="0"/>
    <xf numFmtId="0" fontId="1" fillId="0" borderId="0"/>
  </cellStyleXfs>
  <cellXfs count="150">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xf numFmtId="0" fontId="4" fillId="4" borderId="1" xfId="0" applyFont="1" applyFill="1" applyBorder="1"/>
    <xf numFmtId="0" fontId="2" fillId="5" borderId="1" xfId="0" applyFont="1" applyFill="1" applyBorder="1"/>
    <xf numFmtId="0" fontId="2" fillId="6" borderId="1" xfId="0" applyFont="1" applyFill="1" applyBorder="1"/>
    <xf numFmtId="0" fontId="2" fillId="7" borderId="1" xfId="0" applyFont="1" applyFill="1" applyBorder="1"/>
    <xf numFmtId="0" fontId="2" fillId="8" borderId="1" xfId="0" applyFont="1" applyFill="1" applyBorder="1"/>
    <xf numFmtId="0" fontId="2" fillId="9" borderId="1" xfId="0" applyFont="1" applyFill="1" applyBorder="1"/>
    <xf numFmtId="0" fontId="4" fillId="10" borderId="1" xfId="0" applyFont="1" applyFill="1" applyBorder="1"/>
    <xf numFmtId="0" fontId="7" fillId="11" borderId="6" xfId="0" applyFont="1" applyFill="1" applyBorder="1" applyAlignment="1">
      <alignment horizontal="center" vertical="center" wrapText="1"/>
    </xf>
    <xf numFmtId="0" fontId="6" fillId="12" borderId="2" xfId="0" applyFont="1" applyFill="1" applyBorder="1" applyAlignment="1">
      <alignment vertical="center"/>
    </xf>
    <xf numFmtId="2" fontId="5" fillId="0" borderId="1" xfId="0" applyNumberFormat="1" applyFont="1" applyBorder="1" applyAlignment="1">
      <alignment vertical="center"/>
    </xf>
    <xf numFmtId="2" fontId="6" fillId="0" borderId="1" xfId="0" applyNumberFormat="1" applyFont="1" applyBorder="1" applyAlignment="1">
      <alignment vertical="center"/>
    </xf>
    <xf numFmtId="0" fontId="8" fillId="13" borderId="2" xfId="0" applyFont="1" applyFill="1" applyBorder="1" applyAlignment="1">
      <alignment vertical="center"/>
    </xf>
    <xf numFmtId="0" fontId="6" fillId="14" borderId="2" xfId="0" applyFont="1" applyFill="1" applyBorder="1" applyAlignment="1">
      <alignment vertical="center"/>
    </xf>
    <xf numFmtId="0" fontId="6" fillId="15" borderId="2" xfId="0" applyFont="1" applyFill="1" applyBorder="1" applyAlignment="1">
      <alignment vertical="center"/>
    </xf>
    <xf numFmtId="0" fontId="6" fillId="16" borderId="2" xfId="0" applyFont="1" applyFill="1" applyBorder="1" applyAlignment="1">
      <alignment vertical="center"/>
    </xf>
    <xf numFmtId="0" fontId="6" fillId="17" borderId="2" xfId="0" applyFont="1" applyFill="1" applyBorder="1" applyAlignment="1">
      <alignment vertical="center"/>
    </xf>
    <xf numFmtId="0" fontId="8" fillId="18" borderId="2" xfId="0" applyFont="1" applyFill="1" applyBorder="1" applyAlignment="1">
      <alignment vertical="center"/>
    </xf>
    <xf numFmtId="0" fontId="6" fillId="0" borderId="1" xfId="0" applyFont="1" applyBorder="1" applyAlignment="1">
      <alignment horizontal="center" vertical="center"/>
    </xf>
    <xf numFmtId="0" fontId="6" fillId="12" borderId="8" xfId="0" applyFont="1" applyFill="1" applyBorder="1" applyAlignment="1">
      <alignment vertical="center"/>
    </xf>
    <xf numFmtId="2" fontId="5" fillId="0" borderId="5" xfId="0" applyNumberFormat="1" applyFont="1" applyBorder="1" applyAlignment="1">
      <alignment vertical="center"/>
    </xf>
    <xf numFmtId="0" fontId="6" fillId="0" borderId="6" xfId="0" applyFont="1" applyBorder="1" applyAlignment="1">
      <alignment horizontal="center" vertical="center"/>
    </xf>
    <xf numFmtId="2" fontId="7" fillId="19" borderId="5" xfId="0" applyNumberFormat="1" applyFont="1" applyFill="1" applyBorder="1" applyAlignment="1">
      <alignment vertical="center"/>
    </xf>
    <xf numFmtId="2" fontId="7" fillId="19" borderId="1" xfId="0" applyNumberFormat="1" applyFont="1" applyFill="1" applyBorder="1" applyAlignment="1">
      <alignment vertical="center"/>
    </xf>
    <xf numFmtId="0" fontId="0" fillId="19" borderId="1" xfId="0" applyFill="1" applyBorder="1"/>
    <xf numFmtId="0" fontId="0" fillId="19" borderId="1" xfId="0" applyFill="1" applyBorder="1" applyAlignment="1">
      <alignment horizontal="center"/>
    </xf>
    <xf numFmtId="2" fontId="5" fillId="19" borderId="1" xfId="0" applyNumberFormat="1" applyFont="1" applyFill="1" applyBorder="1" applyAlignment="1">
      <alignment vertical="center"/>
    </xf>
    <xf numFmtId="0" fontId="0" fillId="19" borderId="6" xfId="0" applyFill="1" applyBorder="1"/>
    <xf numFmtId="0" fontId="0" fillId="19" borderId="6" xfId="0" applyFill="1" applyBorder="1" applyAlignment="1">
      <alignment horizontal="center"/>
    </xf>
    <xf numFmtId="2" fontId="5" fillId="19" borderId="6" xfId="0" applyNumberFormat="1" applyFont="1" applyFill="1" applyBorder="1" applyAlignment="1">
      <alignment vertical="center"/>
    </xf>
    <xf numFmtId="2" fontId="7" fillId="19" borderId="1" xfId="0" applyNumberFormat="1" applyFont="1" applyFill="1" applyBorder="1"/>
    <xf numFmtId="2" fontId="0" fillId="0" borderId="0" xfId="0" applyNumberFormat="1"/>
    <xf numFmtId="0" fontId="10" fillId="20" borderId="13" xfId="0" applyFont="1" applyFill="1" applyBorder="1" applyAlignment="1">
      <alignment horizontal="center"/>
    </xf>
    <xf numFmtId="0" fontId="10" fillId="20" borderId="13" xfId="0" applyFont="1" applyFill="1" applyBorder="1"/>
    <xf numFmtId="0" fontId="0" fillId="21" borderId="14" xfId="0" applyFill="1" applyBorder="1" applyAlignment="1">
      <alignment horizontal="center"/>
    </xf>
    <xf numFmtId="0" fontId="0" fillId="0" borderId="13" xfId="0" applyBorder="1" applyAlignment="1">
      <alignment horizontal="center"/>
    </xf>
    <xf numFmtId="0" fontId="0" fillId="0" borderId="13" xfId="0" applyBorder="1"/>
    <xf numFmtId="0" fontId="11" fillId="22" borderId="14" xfId="0" applyFont="1" applyFill="1" applyBorder="1" applyAlignment="1">
      <alignment horizontal="center"/>
    </xf>
    <xf numFmtId="0" fontId="0" fillId="23" borderId="14" xfId="0" applyFill="1" applyBorder="1" applyAlignment="1">
      <alignment horizontal="center"/>
    </xf>
    <xf numFmtId="0" fontId="0" fillId="24" borderId="14" xfId="0" applyFill="1" applyBorder="1" applyAlignment="1">
      <alignment horizontal="center"/>
    </xf>
    <xf numFmtId="0" fontId="0" fillId="25" borderId="14" xfId="0" applyFill="1" applyBorder="1" applyAlignment="1">
      <alignment horizontal="center"/>
    </xf>
    <xf numFmtId="0" fontId="0" fillId="26" borderId="14" xfId="0" applyFill="1" applyBorder="1" applyAlignment="1">
      <alignment horizontal="center"/>
    </xf>
    <xf numFmtId="0" fontId="9" fillId="27" borderId="13" xfId="1" applyFill="1" applyBorder="1" applyAlignment="1">
      <alignment horizontal="center"/>
    </xf>
    <xf numFmtId="0" fontId="11" fillId="28" borderId="13" xfId="1" applyFont="1" applyFill="1" applyBorder="1" applyAlignment="1">
      <alignment horizontal="center"/>
    </xf>
    <xf numFmtId="0" fontId="0" fillId="0" borderId="0" xfId="0" applyAlignment="1">
      <alignment horizontal="center"/>
    </xf>
    <xf numFmtId="0" fontId="13" fillId="29"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4"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2" fillId="35" borderId="1" xfId="0" applyFont="1" applyFill="1" applyBorder="1" applyAlignment="1">
      <alignment horizontal="center" wrapText="1"/>
    </xf>
    <xf numFmtId="0" fontId="12" fillId="0" borderId="0" xfId="2" applyFont="1"/>
    <xf numFmtId="0" fontId="15" fillId="0" borderId="0" xfId="2" applyFont="1" applyAlignment="1">
      <alignment horizontal="center"/>
    </xf>
    <xf numFmtId="164" fontId="12" fillId="0" borderId="0" xfId="2" applyNumberFormat="1" applyFont="1"/>
    <xf numFmtId="0" fontId="12" fillId="0" borderId="0" xfId="2" applyFont="1" applyAlignment="1">
      <alignment wrapText="1"/>
    </xf>
    <xf numFmtId="164" fontId="2" fillId="0" borderId="0" xfId="2" applyNumberFormat="1" applyFont="1" applyAlignment="1">
      <alignment horizontal="center" vertical="center"/>
    </xf>
    <xf numFmtId="0" fontId="13"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center" vertical="center" wrapText="1"/>
    </xf>
    <xf numFmtId="164" fontId="18" fillId="0" borderId="0" xfId="2" applyNumberFormat="1" applyFont="1"/>
    <xf numFmtId="0" fontId="16" fillId="0" borderId="0" xfId="2" applyFont="1" applyAlignment="1">
      <alignment horizontal="center"/>
    </xf>
    <xf numFmtId="0" fontId="18" fillId="0" borderId="0" xfId="2" applyFont="1"/>
    <xf numFmtId="0" fontId="2" fillId="35" borderId="1" xfId="2" applyFont="1" applyFill="1" applyBorder="1" applyAlignment="1">
      <alignment horizontal="left" wrapText="1"/>
    </xf>
    <xf numFmtId="164" fontId="2" fillId="0" borderId="0" xfId="2" applyNumberFormat="1" applyFont="1" applyAlignment="1">
      <alignment horizontal="left"/>
    </xf>
    <xf numFmtId="0" fontId="13" fillId="0" borderId="0" xfId="2" applyFont="1" applyAlignment="1">
      <alignment horizontal="center"/>
    </xf>
    <xf numFmtId="0" fontId="2" fillId="0" borderId="0" xfId="2" applyFont="1" applyAlignment="1">
      <alignment horizontal="left"/>
    </xf>
    <xf numFmtId="164" fontId="2" fillId="0" borderId="0" xfId="2" applyNumberFormat="1" applyFont="1"/>
    <xf numFmtId="0" fontId="2" fillId="0" borderId="0" xfId="2" applyFont="1"/>
    <xf numFmtId="0" fontId="2" fillId="33" borderId="1" xfId="2" applyFont="1" applyFill="1" applyBorder="1" applyAlignment="1">
      <alignment horizontal="left" vertical="center" wrapText="1"/>
    </xf>
    <xf numFmtId="164" fontId="12" fillId="0" borderId="0" xfId="2" applyNumberFormat="1" applyFont="1" applyAlignment="1">
      <alignment vertical="center" wrapText="1"/>
    </xf>
    <xf numFmtId="0" fontId="15" fillId="0" borderId="0" xfId="2" applyFont="1" applyAlignment="1">
      <alignment horizontal="center" vertical="center" wrapText="1"/>
    </xf>
    <xf numFmtId="0" fontId="12" fillId="0" borderId="0" xfId="2" applyFont="1" applyAlignment="1">
      <alignment vertical="center" wrapText="1"/>
    </xf>
    <xf numFmtId="0" fontId="20" fillId="0" borderId="0" xfId="2" applyFont="1" applyAlignment="1">
      <alignment vertical="center" wrapText="1"/>
    </xf>
    <xf numFmtId="0" fontId="19" fillId="0" borderId="0" xfId="2" applyFont="1" applyAlignment="1">
      <alignment horizontal="center" vertical="center" wrapText="1"/>
    </xf>
    <xf numFmtId="0" fontId="15" fillId="0" borderId="0" xfId="2" applyFont="1" applyAlignment="1">
      <alignment horizontal="center" vertical="center"/>
    </xf>
    <xf numFmtId="164" fontId="16" fillId="0" borderId="0" xfId="2" applyNumberFormat="1" applyFont="1" applyAlignment="1">
      <alignment horizontal="center" vertical="center"/>
    </xf>
    <xf numFmtId="0" fontId="16" fillId="0" borderId="0" xfId="2" applyFont="1" applyAlignment="1">
      <alignment horizontal="center" vertical="center"/>
    </xf>
    <xf numFmtId="0" fontId="16" fillId="0" borderId="0" xfId="2" applyFont="1" applyAlignment="1">
      <alignment horizontal="center" vertical="center" wrapText="1"/>
    </xf>
    <xf numFmtId="0" fontId="16" fillId="0" borderId="0" xfId="2" applyFont="1" applyAlignment="1">
      <alignment horizontal="center" wrapText="1"/>
    </xf>
    <xf numFmtId="0" fontId="16" fillId="32" borderId="16" xfId="2" applyFont="1" applyFill="1" applyBorder="1" applyAlignment="1">
      <alignment horizontal="center" vertical="center"/>
    </xf>
    <xf numFmtId="0" fontId="16" fillId="32" borderId="16" xfId="2" applyFont="1" applyFill="1" applyBorder="1" applyAlignment="1">
      <alignment horizontal="center" vertical="center" wrapText="1"/>
    </xf>
    <xf numFmtId="0" fontId="16" fillId="32" borderId="16" xfId="2" applyFont="1" applyFill="1" applyBorder="1" applyAlignment="1">
      <alignment horizontal="center" wrapText="1"/>
    </xf>
    <xf numFmtId="0" fontId="16" fillId="32" borderId="0" xfId="2" applyFont="1" applyFill="1" applyAlignment="1">
      <alignment horizontal="center" vertical="center"/>
    </xf>
    <xf numFmtId="0" fontId="16" fillId="32" borderId="0" xfId="2" applyFont="1" applyFill="1" applyAlignment="1">
      <alignment horizontal="center" vertical="center" wrapText="1"/>
    </xf>
    <xf numFmtId="164" fontId="16" fillId="0" borderId="0" xfId="2" applyNumberFormat="1" applyFont="1" applyAlignment="1">
      <alignment horizontal="center" vertical="center" wrapText="1"/>
    </xf>
    <xf numFmtId="0" fontId="16" fillId="32" borderId="15" xfId="2" applyFont="1" applyFill="1" applyBorder="1" applyAlignment="1">
      <alignment horizontal="center" vertical="center" wrapText="1"/>
    </xf>
    <xf numFmtId="0" fontId="15" fillId="32" borderId="0" xfId="2" applyFont="1" applyFill="1" applyAlignment="1">
      <alignment horizontal="center" vertical="center"/>
    </xf>
    <xf numFmtId="164" fontId="13" fillId="31" borderId="13" xfId="2" applyNumberFormat="1" applyFont="1" applyFill="1" applyBorder="1" applyAlignment="1">
      <alignment horizontal="center" vertical="center"/>
    </xf>
    <xf numFmtId="0" fontId="13" fillId="31" borderId="13" xfId="2" applyFont="1" applyFill="1" applyBorder="1" applyAlignment="1">
      <alignment horizontal="center" vertical="center"/>
    </xf>
    <xf numFmtId="0" fontId="13" fillId="31" borderId="13" xfId="2" applyFont="1" applyFill="1" applyBorder="1" applyAlignment="1">
      <alignment horizontal="center" vertical="center" wrapText="1"/>
    </xf>
    <xf numFmtId="0" fontId="16" fillId="31" borderId="13" xfId="2" applyFont="1" applyFill="1" applyBorder="1" applyAlignment="1">
      <alignment horizontal="center" vertical="center" wrapText="1"/>
    </xf>
    <xf numFmtId="164" fontId="16" fillId="31" borderId="13" xfId="2" applyNumberFormat="1" applyFont="1" applyFill="1" applyBorder="1" applyAlignment="1">
      <alignment horizontal="center" vertical="center" wrapText="1"/>
    </xf>
    <xf numFmtId="0" fontId="18" fillId="0" borderId="13" xfId="2" applyFont="1" applyBorder="1" applyAlignment="1">
      <alignment horizontal="center" vertical="center" wrapText="1"/>
    </xf>
    <xf numFmtId="0" fontId="2" fillId="0" borderId="13" xfId="2" applyFont="1" applyBorder="1" applyAlignment="1">
      <alignment horizontal="center" vertical="center"/>
    </xf>
    <xf numFmtId="0" fontId="3" fillId="0" borderId="13" xfId="2" applyFont="1" applyBorder="1" applyAlignment="1">
      <alignment horizontal="center" vertical="center" wrapText="1"/>
    </xf>
    <xf numFmtId="0" fontId="2" fillId="34" borderId="1" xfId="2" applyFont="1" applyFill="1" applyBorder="1" applyAlignment="1">
      <alignment horizontal="center"/>
    </xf>
    <xf numFmtId="0" fontId="2" fillId="33" borderId="1" xfId="2" applyFont="1" applyFill="1" applyBorder="1" applyAlignment="1">
      <alignment horizontal="center"/>
    </xf>
    <xf numFmtId="0" fontId="2" fillId="35" borderId="1" xfId="2" applyFont="1" applyFill="1" applyBorder="1" applyAlignment="1">
      <alignment horizontal="center" wrapText="1"/>
    </xf>
    <xf numFmtId="0" fontId="12" fillId="34" borderId="1" xfId="2" applyFont="1" applyFill="1" applyBorder="1" applyAlignment="1">
      <alignment horizontal="center"/>
    </xf>
    <xf numFmtId="0" fontId="15" fillId="32" borderId="0" xfId="2" applyFont="1" applyFill="1" applyAlignment="1">
      <alignment horizontal="center" vertical="center" wrapText="1"/>
    </xf>
    <xf numFmtId="164" fontId="15" fillId="31" borderId="13" xfId="2" applyNumberFormat="1" applyFont="1" applyFill="1" applyBorder="1" applyAlignment="1">
      <alignment horizontal="center" vertical="center" wrapText="1"/>
    </xf>
    <xf numFmtId="0" fontId="16" fillId="31" borderId="13" xfId="2" applyFont="1" applyFill="1" applyBorder="1" applyAlignment="1">
      <alignment horizontal="center" vertical="center"/>
    </xf>
    <xf numFmtId="0" fontId="16" fillId="30" borderId="13" xfId="2" applyFont="1" applyFill="1" applyBorder="1" applyAlignment="1">
      <alignment horizontal="center" vertical="center"/>
    </xf>
    <xf numFmtId="0" fontId="16" fillId="30" borderId="13" xfId="2" applyFont="1" applyFill="1" applyBorder="1" applyAlignment="1">
      <alignment horizontal="center" vertical="center" wrapText="1"/>
    </xf>
    <xf numFmtId="0" fontId="15" fillId="0" borderId="13" xfId="2" applyFont="1" applyBorder="1" applyAlignment="1">
      <alignment horizontal="center" vertical="center" wrapText="1"/>
    </xf>
    <xf numFmtId="0" fontId="18" fillId="36" borderId="1" xfId="2" applyFont="1" applyFill="1" applyBorder="1" applyAlignment="1">
      <alignment horizontal="left" vertical="center" wrapText="1"/>
    </xf>
    <xf numFmtId="0" fontId="18" fillId="36" borderId="1" xfId="2" applyFont="1" applyFill="1" applyBorder="1" applyAlignment="1">
      <alignment horizontal="center" vertical="center" wrapText="1"/>
    </xf>
    <xf numFmtId="0" fontId="17" fillId="37" borderId="13" xfId="2" applyFont="1" applyFill="1" applyBorder="1" applyAlignment="1">
      <alignment horizontal="center" vertical="center"/>
    </xf>
    <xf numFmtId="0" fontId="21" fillId="0" borderId="17" xfId="2" applyFont="1" applyBorder="1" applyAlignment="1">
      <alignment horizontal="left" wrapText="1"/>
    </xf>
    <xf numFmtId="0" fontId="21" fillId="0" borderId="0" xfId="2" applyFont="1" applyAlignment="1">
      <alignment horizontal="left" wrapText="1"/>
    </xf>
    <xf numFmtId="0" fontId="3" fillId="2" borderId="1"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vertical="center" wrapText="1"/>
    </xf>
    <xf numFmtId="0" fontId="7" fillId="11" borderId="7" xfId="0" applyFont="1" applyFill="1" applyBorder="1" applyAlignment="1">
      <alignment vertical="center" wrapText="1"/>
    </xf>
    <xf numFmtId="0" fontId="7" fillId="19" borderId="9" xfId="0" applyFont="1" applyFill="1" applyBorder="1" applyAlignment="1">
      <alignment horizontal="center" vertical="center" wrapText="1"/>
    </xf>
    <xf numFmtId="0" fontId="7" fillId="19" borderId="10" xfId="0" applyFont="1" applyFill="1" applyBorder="1" applyAlignment="1">
      <alignment horizontal="center" vertical="center" wrapText="1"/>
    </xf>
    <xf numFmtId="0" fontId="7" fillId="19" borderId="1"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1" borderId="11"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xf>
    <xf numFmtId="165" fontId="24" fillId="0" borderId="1" xfId="0" applyNumberFormat="1" applyFont="1" applyBorder="1" applyAlignment="1">
      <alignment horizontal="center" vertical="center"/>
    </xf>
    <xf numFmtId="10" fontId="23" fillId="0" borderId="1" xfId="0" applyNumberFormat="1" applyFont="1" applyBorder="1" applyAlignment="1">
      <alignment horizontal="center" vertical="center" wrapText="1"/>
    </xf>
    <xf numFmtId="0" fontId="25" fillId="4" borderId="1" xfId="0" applyFont="1" applyFill="1" applyBorder="1" applyAlignment="1">
      <alignment horizontal="center" vertical="center"/>
    </xf>
    <xf numFmtId="0" fontId="25" fillId="4" borderId="1" xfId="0" applyFont="1" applyFill="1" applyBorder="1" applyAlignment="1">
      <alignment horizontal="center" vertical="center"/>
    </xf>
    <xf numFmtId="0" fontId="23" fillId="5" borderId="1" xfId="0" applyFont="1" applyFill="1" applyBorder="1" applyAlignment="1">
      <alignment horizontal="center" vertical="center"/>
    </xf>
    <xf numFmtId="0" fontId="23" fillId="5" borderId="1" xfId="0" applyFont="1" applyFill="1" applyBorder="1" applyAlignment="1">
      <alignment horizontal="center" vertical="center"/>
    </xf>
    <xf numFmtId="0" fontId="23" fillId="6" borderId="1" xfId="0" applyFont="1" applyFill="1" applyBorder="1" applyAlignment="1">
      <alignment horizontal="center" vertical="center"/>
    </xf>
    <xf numFmtId="0" fontId="23" fillId="7" borderId="1" xfId="0" applyFont="1" applyFill="1" applyBorder="1" applyAlignment="1">
      <alignment horizontal="center" vertical="center"/>
    </xf>
    <xf numFmtId="0" fontId="23" fillId="7" borderId="1" xfId="0" applyFont="1" applyFill="1" applyBorder="1" applyAlignment="1">
      <alignment horizontal="center" vertical="center"/>
    </xf>
    <xf numFmtId="166" fontId="23" fillId="0" borderId="1" xfId="0" applyNumberFormat="1" applyFont="1" applyBorder="1" applyAlignment="1">
      <alignment horizontal="center" vertical="center" wrapText="1"/>
    </xf>
    <xf numFmtId="0" fontId="23" fillId="8" borderId="1" xfId="0" applyFont="1" applyFill="1" applyBorder="1" applyAlignment="1">
      <alignment horizontal="center" vertical="center"/>
    </xf>
    <xf numFmtId="0" fontId="23" fillId="9" borderId="1" xfId="0" applyFont="1" applyFill="1" applyBorder="1" applyAlignment="1">
      <alignment horizontal="center" vertical="center"/>
    </xf>
    <xf numFmtId="0" fontId="23" fillId="9" borderId="1" xfId="0" applyFont="1" applyFill="1" applyBorder="1" applyAlignment="1">
      <alignment horizontal="center" vertical="center"/>
    </xf>
    <xf numFmtId="0" fontId="25" fillId="10" borderId="1" xfId="0" applyFont="1" applyFill="1" applyBorder="1" applyAlignment="1">
      <alignment horizontal="center" vertical="center"/>
    </xf>
    <xf numFmtId="0" fontId="25" fillId="10" borderId="1" xfId="0" applyFont="1" applyFill="1" applyBorder="1" applyAlignment="1">
      <alignment horizontal="center" vertical="center"/>
    </xf>
    <xf numFmtId="165" fontId="0" fillId="0" borderId="0" xfId="0" applyNumberFormat="1"/>
  </cellXfs>
  <cellStyles count="3">
    <cellStyle name="Normal" xfId="0" builtinId="0"/>
    <cellStyle name="Normal 2" xfId="1" xr:uid="{9BC98E6D-27AF-427C-8305-0D1EEF5C185D}"/>
    <cellStyle name="Normal 3" xfId="2" xr:uid="{ED371E92-59C4-4A19-AF45-3A9413E3B3C4}"/>
  </cellStyles>
  <dxfs count="52">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ont>
        <color theme="0"/>
      </font>
      <fill>
        <patternFill>
          <bgColor rgb="FF473626"/>
        </patternFill>
      </fill>
    </dxf>
    <dxf>
      <fill>
        <patternFill>
          <bgColor rgb="FFAAFF00"/>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38D400"/>
        </patternFill>
      </fill>
    </dxf>
    <dxf>
      <fill>
        <patternFill>
          <bgColor rgb="FFAAFF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
      <font>
        <color theme="0"/>
      </font>
      <fill>
        <patternFill>
          <bgColor rgb="FF473626"/>
        </patternFill>
      </fill>
    </dxf>
  </dxfs>
  <tableStyles count="0" defaultTableStyle="TableStyleMedium2" defaultPivotStyle="PivotStyleLight16"/>
  <colors>
    <mruColors>
      <color rgb="FF548235"/>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670560</xdr:colOff>
      <xdr:row>0</xdr:row>
      <xdr:rowOff>192881</xdr:rowOff>
    </xdr:from>
    <xdr:to>
      <xdr:col>17</xdr:col>
      <xdr:colOff>53340</xdr:colOff>
      <xdr:row>6</xdr:row>
      <xdr:rowOff>399773</xdr:rowOff>
    </xdr:to>
    <xdr:pic>
      <xdr:nvPicPr>
        <xdr:cNvPr id="2" name="Imagen 1">
          <a:extLst>
            <a:ext uri="{FF2B5EF4-FFF2-40B4-BE49-F238E27FC236}">
              <a16:creationId xmlns:a16="http://schemas.microsoft.com/office/drawing/2014/main" id="{1D56848F-9972-47CE-8CB7-435BEFA2D9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6300" y="192881"/>
          <a:ext cx="7231380" cy="5167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F6E6-B0B7-4FB8-ACBA-ADAFC4C2A0E5}">
  <dimension ref="A1:G18"/>
  <sheetViews>
    <sheetView tabSelected="1" workbookViewId="0">
      <selection activeCell="D5" sqref="D5"/>
    </sheetView>
  </sheetViews>
  <sheetFormatPr baseColWidth="10" defaultColWidth="11.44140625" defaultRowHeight="14.4" x14ac:dyDescent="0.3"/>
  <cols>
    <col min="1" max="3" width="15.6640625" customWidth="1"/>
    <col min="4" max="4" width="75.6640625" customWidth="1"/>
    <col min="5" max="7" width="15.6640625" customWidth="1"/>
  </cols>
  <sheetData>
    <row r="1" spans="1:7" ht="45" customHeight="1" x14ac:dyDescent="0.3">
      <c r="A1" s="130" t="s">
        <v>673</v>
      </c>
      <c r="B1" s="130" t="s">
        <v>45</v>
      </c>
      <c r="C1" s="130" t="s">
        <v>674</v>
      </c>
      <c r="D1" s="130" t="s">
        <v>675</v>
      </c>
      <c r="E1" s="130" t="s">
        <v>676</v>
      </c>
      <c r="F1" s="130" t="s">
        <v>677</v>
      </c>
      <c r="G1" s="130" t="s">
        <v>678</v>
      </c>
    </row>
    <row r="2" spans="1:7" ht="57.6" x14ac:dyDescent="0.3">
      <c r="A2" s="131">
        <v>1</v>
      </c>
      <c r="B2" s="132" t="s">
        <v>49</v>
      </c>
      <c r="C2" s="133" t="s">
        <v>15</v>
      </c>
      <c r="D2" s="131" t="s">
        <v>679</v>
      </c>
      <c r="E2" s="131">
        <v>2</v>
      </c>
      <c r="F2" s="134">
        <v>219.1442084162598</v>
      </c>
      <c r="G2" s="135">
        <v>9.7749546125376965E-3</v>
      </c>
    </row>
    <row r="3" spans="1:7" ht="72" x14ac:dyDescent="0.3">
      <c r="A3" s="131">
        <v>2</v>
      </c>
      <c r="B3" s="132" t="s">
        <v>49</v>
      </c>
      <c r="C3" s="133" t="s">
        <v>16</v>
      </c>
      <c r="D3" s="131" t="s">
        <v>680</v>
      </c>
      <c r="E3" s="131">
        <v>7</v>
      </c>
      <c r="F3" s="134">
        <v>2740.5805064227711</v>
      </c>
      <c r="G3" s="135">
        <v>0.12224393359920754</v>
      </c>
    </row>
    <row r="4" spans="1:7" ht="57.6" x14ac:dyDescent="0.3">
      <c r="A4" s="131">
        <v>3</v>
      </c>
      <c r="B4" s="136" t="s">
        <v>54</v>
      </c>
      <c r="C4" s="137" t="s">
        <v>17</v>
      </c>
      <c r="D4" s="131" t="s">
        <v>681</v>
      </c>
      <c r="E4" s="131">
        <v>22</v>
      </c>
      <c r="F4" s="134">
        <v>8628.9214357112414</v>
      </c>
      <c r="G4" s="135">
        <v>0.38489411150220793</v>
      </c>
    </row>
    <row r="5" spans="1:7" ht="72" x14ac:dyDescent="0.3">
      <c r="A5" s="131">
        <v>4</v>
      </c>
      <c r="B5" s="136" t="s">
        <v>54</v>
      </c>
      <c r="C5" s="137" t="s">
        <v>18</v>
      </c>
      <c r="D5" s="131" t="s">
        <v>682</v>
      </c>
      <c r="E5" s="131">
        <v>2</v>
      </c>
      <c r="F5" s="134">
        <v>79.697072324393957</v>
      </c>
      <c r="G5" s="135">
        <v>3.5548978015577941E-3</v>
      </c>
    </row>
    <row r="6" spans="1:7" ht="86.4" x14ac:dyDescent="0.3">
      <c r="A6" s="131">
        <v>5</v>
      </c>
      <c r="B6" s="136" t="s">
        <v>54</v>
      </c>
      <c r="C6" s="137" t="s">
        <v>19</v>
      </c>
      <c r="D6" s="131" t="s">
        <v>683</v>
      </c>
      <c r="E6" s="131">
        <v>1</v>
      </c>
      <c r="F6" s="134">
        <v>38.699116871924858</v>
      </c>
      <c r="G6" s="135">
        <v>1.7261789106916227E-3</v>
      </c>
    </row>
    <row r="7" spans="1:7" ht="72" x14ac:dyDescent="0.3">
      <c r="A7" s="131">
        <v>6</v>
      </c>
      <c r="B7" s="138" t="s">
        <v>55</v>
      </c>
      <c r="C7" s="139" t="s">
        <v>20</v>
      </c>
      <c r="D7" s="131" t="s">
        <v>684</v>
      </c>
      <c r="E7" s="131">
        <v>1</v>
      </c>
      <c r="F7" s="134">
        <v>5.279997919146334</v>
      </c>
      <c r="G7" s="135">
        <v>2.3551496243931521E-4</v>
      </c>
    </row>
    <row r="8" spans="1:7" ht="72" x14ac:dyDescent="0.3">
      <c r="A8" s="131">
        <v>7</v>
      </c>
      <c r="B8" s="138" t="s">
        <v>55</v>
      </c>
      <c r="C8" s="139" t="s">
        <v>21</v>
      </c>
      <c r="D8" s="131" t="s">
        <v>685</v>
      </c>
      <c r="E8" s="131">
        <v>5</v>
      </c>
      <c r="F8" s="134">
        <v>456.92388216715437</v>
      </c>
      <c r="G8" s="135">
        <v>2.038114646901644E-2</v>
      </c>
    </row>
    <row r="9" spans="1:7" ht="86.4" x14ac:dyDescent="0.3">
      <c r="A9" s="131">
        <v>8</v>
      </c>
      <c r="B9" s="140" t="s">
        <v>56</v>
      </c>
      <c r="C9" s="140" t="s">
        <v>22</v>
      </c>
      <c r="D9" s="131" t="s">
        <v>686</v>
      </c>
      <c r="E9" s="131">
        <v>1</v>
      </c>
      <c r="F9" s="134">
        <v>59.516601116134247</v>
      </c>
      <c r="G9" s="135">
        <v>2.6547453788861208E-3</v>
      </c>
    </row>
    <row r="10" spans="1:7" ht="86.4" x14ac:dyDescent="0.3">
      <c r="A10" s="131">
        <v>9</v>
      </c>
      <c r="B10" s="141" t="s">
        <v>57</v>
      </c>
      <c r="C10" s="142" t="s">
        <v>654</v>
      </c>
      <c r="D10" s="131" t="s">
        <v>683</v>
      </c>
      <c r="E10" s="131">
        <v>1</v>
      </c>
      <c r="F10" s="134">
        <v>0.35059903278901428</v>
      </c>
      <c r="G10" s="143">
        <v>1.5638513367428562E-5</v>
      </c>
    </row>
    <row r="11" spans="1:7" ht="86.4" x14ac:dyDescent="0.3">
      <c r="A11" s="131">
        <v>10</v>
      </c>
      <c r="B11" s="141" t="s">
        <v>57</v>
      </c>
      <c r="C11" s="142" t="s">
        <v>23</v>
      </c>
      <c r="D11" s="131" t="s">
        <v>687</v>
      </c>
      <c r="E11" s="131">
        <v>2</v>
      </c>
      <c r="F11" s="134">
        <v>49.649823166843703</v>
      </c>
      <c r="G11" s="135">
        <v>2.214636523975827E-3</v>
      </c>
    </row>
    <row r="12" spans="1:7" ht="86.4" x14ac:dyDescent="0.3">
      <c r="A12" s="131">
        <v>11</v>
      </c>
      <c r="B12" s="144" t="s">
        <v>58</v>
      </c>
      <c r="C12" s="144" t="s">
        <v>24</v>
      </c>
      <c r="D12" s="131" t="s">
        <v>687</v>
      </c>
      <c r="E12" s="131">
        <v>11</v>
      </c>
      <c r="F12" s="134">
        <v>5671.5732096179754</v>
      </c>
      <c r="G12" s="135">
        <v>0.25298122686589342</v>
      </c>
    </row>
    <row r="13" spans="1:7" ht="72" x14ac:dyDescent="0.3">
      <c r="A13" s="131">
        <v>12</v>
      </c>
      <c r="B13" s="145" t="s">
        <v>59</v>
      </c>
      <c r="C13" s="146" t="s">
        <v>26</v>
      </c>
      <c r="D13" s="131" t="s">
        <v>688</v>
      </c>
      <c r="E13" s="131">
        <v>3</v>
      </c>
      <c r="F13" s="134">
        <v>610.18508098603559</v>
      </c>
      <c r="G13" s="135">
        <v>2.7217381262281112E-2</v>
      </c>
    </row>
    <row r="14" spans="1:7" ht="86.4" x14ac:dyDescent="0.3">
      <c r="A14" s="131">
        <v>13</v>
      </c>
      <c r="B14" s="145" t="s">
        <v>59</v>
      </c>
      <c r="C14" s="146" t="s">
        <v>27</v>
      </c>
      <c r="D14" s="131" t="s">
        <v>689</v>
      </c>
      <c r="E14" s="131">
        <v>3</v>
      </c>
      <c r="F14" s="134">
        <v>278.04206578764291</v>
      </c>
      <c r="G14" s="135">
        <v>1.240210084990215E-2</v>
      </c>
    </row>
    <row r="15" spans="1:7" ht="86.4" x14ac:dyDescent="0.3">
      <c r="A15" s="131">
        <v>14</v>
      </c>
      <c r="B15" s="145" t="s">
        <v>59</v>
      </c>
      <c r="C15" s="146" t="s">
        <v>28</v>
      </c>
      <c r="D15" s="131" t="s">
        <v>690</v>
      </c>
      <c r="E15" s="131">
        <v>4</v>
      </c>
      <c r="F15" s="134">
        <v>1918.4213875478399</v>
      </c>
      <c r="G15" s="135">
        <v>8.5571424070590901E-2</v>
      </c>
    </row>
    <row r="16" spans="1:7" ht="86.4" x14ac:dyDescent="0.3">
      <c r="A16" s="131">
        <v>15</v>
      </c>
      <c r="B16" s="147" t="s">
        <v>60</v>
      </c>
      <c r="C16" s="148" t="s">
        <v>29</v>
      </c>
      <c r="D16" s="131" t="s">
        <v>691</v>
      </c>
      <c r="E16" s="131">
        <v>2</v>
      </c>
      <c r="F16" s="134">
        <v>262.25537850515713</v>
      </c>
      <c r="G16" s="135">
        <v>1.1697933704514907E-2</v>
      </c>
    </row>
    <row r="17" spans="1:7" ht="72" x14ac:dyDescent="0.3">
      <c r="A17" s="131">
        <v>16</v>
      </c>
      <c r="B17" s="147" t="s">
        <v>60</v>
      </c>
      <c r="C17" s="148" t="s">
        <v>30</v>
      </c>
      <c r="D17" s="131" t="s">
        <v>692</v>
      </c>
      <c r="E17" s="131">
        <v>1</v>
      </c>
      <c r="F17" s="134">
        <v>37.866922870275808</v>
      </c>
      <c r="G17" s="135">
        <v>1.6890587939715222E-3</v>
      </c>
    </row>
    <row r="18" spans="1:7" x14ac:dyDescent="0.3">
      <c r="F18" s="149"/>
    </row>
  </sheetData>
  <mergeCells count="6">
    <mergeCell ref="B2:B3"/>
    <mergeCell ref="B4:B6"/>
    <mergeCell ref="B7:B8"/>
    <mergeCell ref="B10:B11"/>
    <mergeCell ref="B13:B15"/>
    <mergeCell ref="B16:B17"/>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workbookViewId="0">
      <selection activeCell="J15" sqref="J15"/>
    </sheetView>
  </sheetViews>
  <sheetFormatPr baseColWidth="10" defaultColWidth="11.44140625" defaultRowHeight="14.4" x14ac:dyDescent="0.3"/>
  <cols>
    <col min="4" max="4" width="20.6640625" customWidth="1"/>
  </cols>
  <sheetData>
    <row r="1" spans="1:4" ht="48" customHeight="1" x14ac:dyDescent="0.3">
      <c r="A1" s="118" t="s">
        <v>648</v>
      </c>
      <c r="B1" s="118" t="s">
        <v>661</v>
      </c>
      <c r="C1" s="118"/>
      <c r="D1" s="118"/>
    </row>
    <row r="2" spans="1:4" x14ac:dyDescent="0.3">
      <c r="A2" s="118" t="s">
        <v>61</v>
      </c>
      <c r="B2" s="1" t="s">
        <v>650</v>
      </c>
      <c r="C2" s="1" t="s">
        <v>651</v>
      </c>
      <c r="D2" s="1" t="s">
        <v>652</v>
      </c>
    </row>
    <row r="3" spans="1:4" x14ac:dyDescent="0.3">
      <c r="A3" s="3" t="s">
        <v>15</v>
      </c>
      <c r="B3" s="2">
        <v>3.3468</v>
      </c>
      <c r="C3" s="2">
        <v>15.420500000000001</v>
      </c>
      <c r="D3" s="2"/>
    </row>
    <row r="4" spans="1:4" x14ac:dyDescent="0.3">
      <c r="A4" s="3" t="s">
        <v>16</v>
      </c>
      <c r="B4" s="2">
        <v>2.6476999999999999</v>
      </c>
      <c r="C4" s="2">
        <v>11.780799999999999</v>
      </c>
      <c r="D4" s="2"/>
    </row>
    <row r="5" spans="1:4" x14ac:dyDescent="0.3">
      <c r="A5" s="4" t="s">
        <v>17</v>
      </c>
      <c r="B5" s="2">
        <v>2.6469</v>
      </c>
      <c r="C5" s="2">
        <v>14.610099999999999</v>
      </c>
      <c r="D5" s="2"/>
    </row>
    <row r="6" spans="1:4" x14ac:dyDescent="0.3">
      <c r="A6" s="4" t="s">
        <v>18</v>
      </c>
      <c r="B6" s="2">
        <v>2.6539000000000001</v>
      </c>
      <c r="C6" s="2">
        <v>2.9489000000000001</v>
      </c>
      <c r="D6" s="2"/>
    </row>
    <row r="7" spans="1:4" x14ac:dyDescent="0.3">
      <c r="A7" s="4" t="s">
        <v>19</v>
      </c>
      <c r="B7" s="2">
        <v>3.8612000000000002</v>
      </c>
      <c r="C7" s="2">
        <v>7.1496000000000004</v>
      </c>
      <c r="D7" s="2"/>
    </row>
    <row r="8" spans="1:4" x14ac:dyDescent="0.3">
      <c r="A8" s="5" t="s">
        <v>20</v>
      </c>
      <c r="B8" s="2">
        <v>2.9466999999999999</v>
      </c>
      <c r="C8" s="2">
        <v>10.464700000000001</v>
      </c>
      <c r="D8" s="2"/>
    </row>
    <row r="9" spans="1:4" x14ac:dyDescent="0.3">
      <c r="A9" s="5" t="s">
        <v>21</v>
      </c>
      <c r="B9" s="2">
        <v>2.6507000000000001</v>
      </c>
      <c r="C9" s="2">
        <v>4.9478</v>
      </c>
      <c r="D9" s="2"/>
    </row>
    <row r="10" spans="1:4" ht="43.2" x14ac:dyDescent="0.3">
      <c r="A10" s="6" t="s">
        <v>22</v>
      </c>
      <c r="B10" s="2"/>
      <c r="C10" s="2"/>
      <c r="D10" s="2" t="s">
        <v>653</v>
      </c>
    </row>
    <row r="11" spans="1:4" ht="28.8" x14ac:dyDescent="0.3">
      <c r="A11" s="7" t="s">
        <v>654</v>
      </c>
      <c r="B11" s="2"/>
      <c r="C11" s="2"/>
      <c r="D11" s="2" t="s">
        <v>655</v>
      </c>
    </row>
    <row r="12" spans="1:4" x14ac:dyDescent="0.3">
      <c r="A12" s="7" t="s">
        <v>23</v>
      </c>
      <c r="B12" s="2">
        <v>2.9517000000000002</v>
      </c>
      <c r="C12" s="2">
        <v>6.0726000000000004</v>
      </c>
      <c r="D12" s="2"/>
    </row>
    <row r="13" spans="1:4" x14ac:dyDescent="0.3">
      <c r="A13" s="8" t="s">
        <v>24</v>
      </c>
      <c r="B13" s="2">
        <v>2.9489999999999998</v>
      </c>
      <c r="C13" s="2">
        <v>8.8872</v>
      </c>
      <c r="D13" s="2"/>
    </row>
    <row r="14" spans="1:4" ht="43.2" x14ac:dyDescent="0.3">
      <c r="A14" s="9" t="s">
        <v>26</v>
      </c>
      <c r="B14" s="2"/>
      <c r="C14" s="2"/>
      <c r="D14" s="2" t="s">
        <v>653</v>
      </c>
    </row>
    <row r="15" spans="1:4" ht="43.2" x14ac:dyDescent="0.3">
      <c r="A15" s="9" t="s">
        <v>27</v>
      </c>
      <c r="B15" s="2"/>
      <c r="C15" s="2"/>
      <c r="D15" s="2" t="s">
        <v>653</v>
      </c>
    </row>
    <row r="16" spans="1:4" x14ac:dyDescent="0.3">
      <c r="A16" s="9" t="s">
        <v>28</v>
      </c>
      <c r="B16" s="2">
        <v>2.9470999999999998</v>
      </c>
      <c r="C16" s="2">
        <v>13.0565</v>
      </c>
      <c r="D16" s="2"/>
    </row>
    <row r="17" spans="1:4" x14ac:dyDescent="0.3">
      <c r="A17" s="10" t="s">
        <v>29</v>
      </c>
      <c r="B17" s="2"/>
      <c r="C17" s="2"/>
      <c r="D17" s="2" t="s">
        <v>656</v>
      </c>
    </row>
    <row r="18" spans="1:4" x14ac:dyDescent="0.3">
      <c r="A18" s="10" t="s">
        <v>30</v>
      </c>
      <c r="B18" s="2">
        <v>2.6543000000000001</v>
      </c>
      <c r="C18" s="2">
        <v>2.8571</v>
      </c>
      <c r="D18"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28328-63D9-432E-A750-BE7249CD718D}">
  <dimension ref="A1:J18"/>
  <sheetViews>
    <sheetView workbookViewId="0">
      <selection activeCell="J19" sqref="J19"/>
    </sheetView>
  </sheetViews>
  <sheetFormatPr baseColWidth="10" defaultColWidth="9.109375" defaultRowHeight="14.4" x14ac:dyDescent="0.3"/>
  <cols>
    <col min="1" max="1" width="14.88671875" customWidth="1"/>
    <col min="2" max="2" width="14.109375" bestFit="1" customWidth="1"/>
    <col min="3" max="3" width="12.33203125" bestFit="1" customWidth="1"/>
    <col min="4" max="4" width="9.5546875" bestFit="1" customWidth="1"/>
    <col min="5" max="5" width="13.109375" customWidth="1"/>
    <col min="6" max="6" width="9.88671875" customWidth="1"/>
    <col min="7" max="7" width="11.88671875" customWidth="1"/>
    <col min="8" max="8" width="10.5546875" customWidth="1"/>
  </cols>
  <sheetData>
    <row r="1" spans="1:10" ht="21.75" customHeight="1" x14ac:dyDescent="0.3">
      <c r="A1" s="128" t="s">
        <v>648</v>
      </c>
      <c r="B1" s="122" t="s">
        <v>662</v>
      </c>
      <c r="C1" s="119" t="s">
        <v>663</v>
      </c>
      <c r="D1" s="120"/>
      <c r="E1" s="120"/>
      <c r="F1" s="120"/>
      <c r="G1" s="120"/>
      <c r="H1" s="121"/>
    </row>
    <row r="2" spans="1:10" ht="32.25" customHeight="1" x14ac:dyDescent="0.3">
      <c r="A2" s="128"/>
      <c r="B2" s="123"/>
      <c r="C2" s="119" t="s">
        <v>664</v>
      </c>
      <c r="D2" s="121"/>
      <c r="E2" s="119" t="s">
        <v>665</v>
      </c>
      <c r="F2" s="121"/>
      <c r="G2" s="119" t="s">
        <v>666</v>
      </c>
      <c r="H2" s="121"/>
    </row>
    <row r="3" spans="1:10" ht="23.25" customHeight="1" x14ac:dyDescent="0.3">
      <c r="A3" s="129"/>
      <c r="B3" s="123"/>
      <c r="C3" s="11" t="s">
        <v>667</v>
      </c>
      <c r="D3" s="11" t="s">
        <v>668</v>
      </c>
      <c r="E3" s="11" t="s">
        <v>667</v>
      </c>
      <c r="F3" s="11" t="s">
        <v>668</v>
      </c>
      <c r="G3" s="11" t="s">
        <v>667</v>
      </c>
      <c r="H3" s="11" t="s">
        <v>668</v>
      </c>
    </row>
    <row r="4" spans="1:10" ht="15" customHeight="1" x14ac:dyDescent="0.3">
      <c r="A4" s="22" t="s">
        <v>15</v>
      </c>
      <c r="B4" s="21" t="s">
        <v>669</v>
      </c>
      <c r="C4" s="23">
        <v>12.047623</v>
      </c>
      <c r="D4" s="14">
        <f>C4/$C$15*100</f>
        <v>1.7391160986008809</v>
      </c>
      <c r="E4" s="13">
        <v>112.225048</v>
      </c>
      <c r="F4" s="14">
        <f>(E4/$E$15)*100</f>
        <v>1.7277732067241602</v>
      </c>
      <c r="G4" s="13">
        <v>92.559055000000001</v>
      </c>
      <c r="H4" s="14">
        <f>(G4/$G$15)*100</f>
        <v>0.82987403275313365</v>
      </c>
    </row>
    <row r="5" spans="1:10" ht="15" customHeight="1" x14ac:dyDescent="0.3">
      <c r="A5" s="12" t="s">
        <v>16</v>
      </c>
      <c r="B5" s="21" t="s">
        <v>669</v>
      </c>
      <c r="C5" s="13">
        <v>49.451467999999998</v>
      </c>
      <c r="D5" s="14">
        <f t="shared" ref="D5:D14" si="0">C5/$C$15*100</f>
        <v>7.1384906465156082</v>
      </c>
      <c r="E5" s="13">
        <v>365.64074799999997</v>
      </c>
      <c r="F5" s="14">
        <f t="shared" ref="F5:F14" si="1">(E5/$E$15)*100</f>
        <v>5.629262797739953</v>
      </c>
      <c r="G5" s="13">
        <v>2316.3888529999999</v>
      </c>
      <c r="H5" s="14">
        <f t="shared" ref="H5:H14" si="2">(G5/$G$15)*100</f>
        <v>20.768480824091341</v>
      </c>
    </row>
    <row r="6" spans="1:10" ht="15" customHeight="1" x14ac:dyDescent="0.3">
      <c r="A6" s="15" t="s">
        <v>17</v>
      </c>
      <c r="B6" s="21" t="s">
        <v>669</v>
      </c>
      <c r="C6" s="13">
        <v>453.67129599999998</v>
      </c>
      <c r="D6" s="14">
        <f t="shared" si="0"/>
        <v>65.489022552143723</v>
      </c>
      <c r="E6" s="13">
        <v>2000.3888790000001</v>
      </c>
      <c r="F6" s="14">
        <f t="shared" si="1"/>
        <v>30.797209444411894</v>
      </c>
      <c r="G6" s="13">
        <v>5477.2154870000004</v>
      </c>
      <c r="H6" s="14">
        <f t="shared" si="2"/>
        <v>49.108095414917635</v>
      </c>
    </row>
    <row r="7" spans="1:10" ht="15" customHeight="1" x14ac:dyDescent="0.3">
      <c r="A7" s="15" t="s">
        <v>18</v>
      </c>
      <c r="B7" s="21" t="s">
        <v>669</v>
      </c>
      <c r="C7" s="13">
        <v>65.369409000000005</v>
      </c>
      <c r="D7" s="14">
        <f t="shared" si="0"/>
        <v>9.4363005505671378</v>
      </c>
      <c r="E7" s="13">
        <v>4.8541800000000004</v>
      </c>
      <c r="F7" s="14">
        <f t="shared" si="1"/>
        <v>7.4733068010060327E-2</v>
      </c>
      <c r="G7" s="13">
        <v>0.79554599999999998</v>
      </c>
      <c r="H7" s="14">
        <f t="shared" si="2"/>
        <v>7.1327755805266641E-3</v>
      </c>
    </row>
    <row r="8" spans="1:10" ht="15" customHeight="1" x14ac:dyDescent="0.3">
      <c r="A8" s="15" t="s">
        <v>19</v>
      </c>
      <c r="B8" s="21" t="s">
        <v>669</v>
      </c>
      <c r="C8" s="13"/>
      <c r="D8" s="14">
        <f t="shared" si="0"/>
        <v>0</v>
      </c>
      <c r="E8" s="13"/>
      <c r="F8" s="14">
        <f t="shared" si="1"/>
        <v>0</v>
      </c>
      <c r="G8" s="13">
        <v>38.698979000000001</v>
      </c>
      <c r="H8" s="14">
        <f t="shared" si="2"/>
        <v>0.34697067473472837</v>
      </c>
    </row>
    <row r="9" spans="1:10" ht="15" customHeight="1" x14ac:dyDescent="0.3">
      <c r="A9" s="16" t="s">
        <v>20</v>
      </c>
      <c r="B9" s="21" t="s">
        <v>669</v>
      </c>
      <c r="C9" s="13">
        <v>0.32428400000000002</v>
      </c>
      <c r="D9" s="14">
        <f t="shared" si="0"/>
        <v>4.6811518331764543E-2</v>
      </c>
      <c r="E9" s="13">
        <v>4.9557140000000004</v>
      </c>
      <c r="F9" s="14">
        <f t="shared" si="1"/>
        <v>7.6296245998378323E-2</v>
      </c>
      <c r="G9" s="13"/>
      <c r="H9" s="14">
        <f t="shared" si="2"/>
        <v>0</v>
      </c>
    </row>
    <row r="10" spans="1:10" ht="15" customHeight="1" x14ac:dyDescent="0.3">
      <c r="A10" s="16" t="s">
        <v>21</v>
      </c>
      <c r="B10" s="21" t="s">
        <v>669</v>
      </c>
      <c r="C10" s="13">
        <v>6.917681</v>
      </c>
      <c r="D10" s="14">
        <f t="shared" si="0"/>
        <v>0.99859120691985803</v>
      </c>
      <c r="E10" s="13">
        <v>440.15971100000002</v>
      </c>
      <c r="F10" s="14">
        <f t="shared" si="1"/>
        <v>6.7765277796561927</v>
      </c>
      <c r="G10" s="13"/>
      <c r="H10" s="14">
        <f t="shared" si="2"/>
        <v>0</v>
      </c>
    </row>
    <row r="11" spans="1:10" ht="15" customHeight="1" x14ac:dyDescent="0.3">
      <c r="A11" s="17" t="s">
        <v>23</v>
      </c>
      <c r="B11" s="21" t="s">
        <v>669</v>
      </c>
      <c r="C11" s="13">
        <v>0.53856499999999996</v>
      </c>
      <c r="D11" s="14">
        <f t="shared" si="0"/>
        <v>7.7743722694757572E-2</v>
      </c>
      <c r="E11" s="13">
        <v>44.757688999999999</v>
      </c>
      <c r="F11" s="14">
        <f t="shared" si="1"/>
        <v>0.68907197837948497</v>
      </c>
      <c r="G11" s="13"/>
      <c r="H11" s="14">
        <f t="shared" si="2"/>
        <v>0</v>
      </c>
    </row>
    <row r="12" spans="1:10" ht="15" customHeight="1" x14ac:dyDescent="0.3">
      <c r="A12" s="18" t="s">
        <v>24</v>
      </c>
      <c r="B12" s="21" t="s">
        <v>669</v>
      </c>
      <c r="C12" s="13">
        <v>48.829196000000003</v>
      </c>
      <c r="D12" s="14">
        <f t="shared" si="0"/>
        <v>7.0486635285099606</v>
      </c>
      <c r="E12" s="13">
        <v>2690.8758120000002</v>
      </c>
      <c r="F12" s="14">
        <f t="shared" si="1"/>
        <v>41.427677808573705</v>
      </c>
      <c r="G12" s="13">
        <v>2511.5119220000001</v>
      </c>
      <c r="H12" s="14">
        <f t="shared" si="2"/>
        <v>22.517932221949692</v>
      </c>
    </row>
    <row r="13" spans="1:10" ht="15" customHeight="1" x14ac:dyDescent="0.3">
      <c r="A13" s="19" t="s">
        <v>28</v>
      </c>
      <c r="B13" s="21" t="s">
        <v>669</v>
      </c>
      <c r="C13" s="13">
        <v>39.119278000000001</v>
      </c>
      <c r="D13" s="14">
        <f t="shared" si="0"/>
        <v>5.6470032416720937</v>
      </c>
      <c r="E13" s="13">
        <v>831.10314700000004</v>
      </c>
      <c r="F13" s="14">
        <f t="shared" si="1"/>
        <v>12.795340924342765</v>
      </c>
      <c r="G13" s="13">
        <v>707.681194</v>
      </c>
      <c r="H13" s="14">
        <f t="shared" si="2"/>
        <v>6.3449896541006465</v>
      </c>
    </row>
    <row r="14" spans="1:10" ht="15" customHeight="1" x14ac:dyDescent="0.3">
      <c r="A14" s="20" t="s">
        <v>30</v>
      </c>
      <c r="B14" s="24" t="s">
        <v>669</v>
      </c>
      <c r="C14" s="13">
        <v>16.475232999999999</v>
      </c>
      <c r="D14" s="14">
        <f t="shared" si="0"/>
        <v>2.3782569340442081</v>
      </c>
      <c r="E14" s="13">
        <v>0.39665499999999998</v>
      </c>
      <c r="F14" s="14">
        <f t="shared" si="1"/>
        <v>6.1067461634159576E-3</v>
      </c>
      <c r="G14" s="13">
        <v>8.5350619999999999</v>
      </c>
      <c r="H14" s="14">
        <f t="shared" si="2"/>
        <v>7.6524401872275244E-2</v>
      </c>
    </row>
    <row r="15" spans="1:10" ht="15" customHeight="1" x14ac:dyDescent="0.3">
      <c r="A15" s="124" t="s">
        <v>31</v>
      </c>
      <c r="B15" s="125"/>
      <c r="C15" s="25">
        <f t="shared" ref="C15:H15" si="3">SUM(C4:C14)</f>
        <v>692.74403300000006</v>
      </c>
      <c r="D15" s="26">
        <f t="shared" si="3"/>
        <v>100</v>
      </c>
      <c r="E15" s="26">
        <f t="shared" si="3"/>
        <v>6495.357583</v>
      </c>
      <c r="F15" s="26">
        <f t="shared" si="3"/>
        <v>100.00000000000001</v>
      </c>
      <c r="G15" s="26">
        <f t="shared" si="3"/>
        <v>11153.386098000003</v>
      </c>
      <c r="H15" s="26">
        <f t="shared" si="3"/>
        <v>99.999999999999986</v>
      </c>
      <c r="J15" s="34"/>
    </row>
    <row r="16" spans="1:10" ht="15" customHeight="1" x14ac:dyDescent="0.3">
      <c r="A16" s="27" t="s">
        <v>670</v>
      </c>
      <c r="B16" s="28" t="s">
        <v>671</v>
      </c>
      <c r="C16" s="29">
        <v>49.865062000000002</v>
      </c>
      <c r="D16" s="29">
        <f>(C16/$C$18)*100</f>
        <v>66.677655462240381</v>
      </c>
      <c r="E16" s="29">
        <v>0.87669900000000001</v>
      </c>
      <c r="F16" s="29">
        <f>(E16/$E$18)*100</f>
        <v>15.886789956898856</v>
      </c>
      <c r="G16" s="29">
        <v>15.037039</v>
      </c>
      <c r="H16" s="29">
        <f>(G16/$G$18)*100</f>
        <v>62.752701870937102</v>
      </c>
    </row>
    <row r="17" spans="1:8" ht="15" customHeight="1" x14ac:dyDescent="0.3">
      <c r="A17" s="30" t="s">
        <v>672</v>
      </c>
      <c r="B17" s="31" t="s">
        <v>671</v>
      </c>
      <c r="C17" s="32">
        <v>24.920203999999998</v>
      </c>
      <c r="D17" s="32">
        <f>(C17/$C$18)*100</f>
        <v>33.322344537759612</v>
      </c>
      <c r="E17" s="32">
        <v>4.6417159999999997</v>
      </c>
      <c r="F17" s="32">
        <f>(E17/$E$18)*100</f>
        <v>84.113210043101134</v>
      </c>
      <c r="G17" s="32">
        <v>8.925338</v>
      </c>
      <c r="H17" s="32">
        <f>(G17/$G$18)*100</f>
        <v>37.247298129062905</v>
      </c>
    </row>
    <row r="18" spans="1:8" ht="15" customHeight="1" x14ac:dyDescent="0.3">
      <c r="A18" s="126" t="s">
        <v>31</v>
      </c>
      <c r="B18" s="127"/>
      <c r="C18" s="33">
        <f t="shared" ref="C18:H18" si="4">SUM(C16:C17)</f>
        <v>74.785266000000007</v>
      </c>
      <c r="D18" s="33">
        <f t="shared" si="4"/>
        <v>100</v>
      </c>
      <c r="E18" s="33">
        <f t="shared" si="4"/>
        <v>5.5184150000000001</v>
      </c>
      <c r="F18" s="33">
        <f t="shared" si="4"/>
        <v>99.999999999999986</v>
      </c>
      <c r="G18" s="33">
        <f t="shared" si="4"/>
        <v>23.962377</v>
      </c>
      <c r="H18" s="33">
        <f t="shared" si="4"/>
        <v>100</v>
      </c>
    </row>
  </sheetData>
  <mergeCells count="8">
    <mergeCell ref="C1:H1"/>
    <mergeCell ref="B1:B3"/>
    <mergeCell ref="A15:B15"/>
    <mergeCell ref="A18:B18"/>
    <mergeCell ref="E2:F2"/>
    <mergeCell ref="G2:H2"/>
    <mergeCell ref="C2:D2"/>
    <mergeCell ref="A1: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4EB9-EA0C-4D0D-802A-9726B37219A5}">
  <dimension ref="A1:AU219"/>
  <sheetViews>
    <sheetView zoomScale="80" zoomScaleNormal="80" workbookViewId="0">
      <pane xSplit="1" ySplit="1" topLeftCell="B12" activePane="bottomRight" state="frozen"/>
      <selection pane="topRight" activeCell="B1" sqref="B1"/>
      <selection pane="bottomLeft" activeCell="A2" sqref="A2"/>
      <selection pane="bottomRight" activeCell="E120" sqref="E120"/>
    </sheetView>
  </sheetViews>
  <sheetFormatPr baseColWidth="10" defaultColWidth="11.44140625" defaultRowHeight="15" customHeight="1" x14ac:dyDescent="0.3"/>
  <cols>
    <col min="1" max="1" width="28.88671875" style="62" customWidth="1"/>
    <col min="2" max="6" width="15.44140625" style="59" customWidth="1"/>
    <col min="7" max="10" width="15.88671875" style="59" customWidth="1"/>
    <col min="11" max="11" width="21.6640625" style="59" hidden="1" customWidth="1"/>
    <col min="12" max="16" width="15.88671875" style="59" hidden="1" customWidth="1"/>
    <col min="17" max="17" width="11.44140625" style="59" hidden="1" customWidth="1"/>
    <col min="18" max="41" width="15.88671875" style="59" hidden="1" customWidth="1"/>
    <col min="42" max="43" width="16.33203125" style="60" customWidth="1"/>
    <col min="44" max="45" width="16.33203125" style="61" customWidth="1"/>
    <col min="46" max="46" width="16.33203125" style="60" customWidth="1"/>
    <col min="47" max="16384" width="11.44140625" style="59"/>
  </cols>
  <sheetData>
    <row r="1" spans="1:46" ht="28.8" x14ac:dyDescent="0.3">
      <c r="A1" s="112" t="s">
        <v>0</v>
      </c>
      <c r="B1" s="110" t="s">
        <v>1</v>
      </c>
      <c r="C1" s="110" t="s">
        <v>2</v>
      </c>
      <c r="D1" s="111" t="s">
        <v>3</v>
      </c>
      <c r="E1" s="110" t="s">
        <v>4</v>
      </c>
      <c r="F1" s="110" t="s">
        <v>5</v>
      </c>
      <c r="G1" s="110" t="s">
        <v>6</v>
      </c>
      <c r="H1" s="110" t="s">
        <v>7</v>
      </c>
      <c r="I1" s="115" t="s">
        <v>8</v>
      </c>
      <c r="J1" s="115" t="s">
        <v>9</v>
      </c>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0"/>
      <c r="AN1" s="110"/>
      <c r="AO1" s="110"/>
      <c r="AP1" s="96" t="s">
        <v>10</v>
      </c>
      <c r="AQ1" s="109" t="s">
        <v>11</v>
      </c>
      <c r="AR1" s="108" t="s">
        <v>12</v>
      </c>
      <c r="AS1" s="108" t="s">
        <v>13</v>
      </c>
      <c r="AT1" s="107" t="s">
        <v>14</v>
      </c>
    </row>
    <row r="2" spans="1:46" ht="14.4" x14ac:dyDescent="0.3">
      <c r="A2" s="102" t="s">
        <v>15</v>
      </c>
      <c r="B2" s="104">
        <v>1</v>
      </c>
      <c r="C2" s="104">
        <v>1</v>
      </c>
      <c r="D2" s="104">
        <v>1</v>
      </c>
      <c r="E2" s="104">
        <v>1</v>
      </c>
      <c r="F2" s="104">
        <v>1</v>
      </c>
      <c r="G2" s="104">
        <v>1</v>
      </c>
      <c r="H2" s="104">
        <v>1</v>
      </c>
      <c r="I2" s="114">
        <v>1</v>
      </c>
      <c r="J2" s="114">
        <v>1</v>
      </c>
      <c r="K2" s="104"/>
      <c r="L2" s="106"/>
      <c r="M2" s="103"/>
      <c r="N2" s="106"/>
      <c r="O2" s="103"/>
      <c r="P2" s="103"/>
      <c r="Q2" s="103"/>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96">
        <f>SUMIFS(B2:AO2,$B$106:$AO$106,"X",$B$103:$AO$103,"X")</f>
        <v>7</v>
      </c>
      <c r="AQ2" s="96">
        <f t="shared" ref="AQ2:AQ33" si="0">SUMIFS(B2:AO2,$B$103:$AO$103,"X")</f>
        <v>9</v>
      </c>
      <c r="AR2" s="99">
        <v>216.83172377425359</v>
      </c>
      <c r="AS2" s="99">
        <f t="shared" ref="AS2:AS33" si="1">IFERROR(AR2/$AR$102,0)*100</f>
        <v>1.1103342084552044</v>
      </c>
      <c r="AT2" s="91"/>
    </row>
    <row r="3" spans="1:46" ht="14.4" x14ac:dyDescent="0.3">
      <c r="A3" s="102" t="s">
        <v>16</v>
      </c>
      <c r="B3" s="104">
        <v>1</v>
      </c>
      <c r="C3" s="104">
        <v>1</v>
      </c>
      <c r="D3" s="104">
        <v>1</v>
      </c>
      <c r="E3" s="104">
        <v>1</v>
      </c>
      <c r="F3" s="104">
        <v>1</v>
      </c>
      <c r="G3" s="104">
        <v>1</v>
      </c>
      <c r="H3" s="104">
        <v>1</v>
      </c>
      <c r="I3" s="114">
        <v>1</v>
      </c>
      <c r="J3" s="114">
        <v>1</v>
      </c>
      <c r="K3" s="104"/>
      <c r="L3" s="106"/>
      <c r="M3" s="103"/>
      <c r="N3" s="106"/>
      <c r="O3" s="103"/>
      <c r="P3" s="103"/>
      <c r="Q3" s="103"/>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96">
        <f t="shared" ref="AP3:AP34" si="2">SUMIF($B$106:$U$106,"X",B3:U3)</f>
        <v>7</v>
      </c>
      <c r="AQ3" s="96">
        <f t="shared" si="0"/>
        <v>9</v>
      </c>
      <c r="AR3" s="99">
        <v>2731.497173766692</v>
      </c>
      <c r="AS3" s="99">
        <f t="shared" si="1"/>
        <v>13.987227973566426</v>
      </c>
      <c r="AT3" s="94"/>
    </row>
    <row r="4" spans="1:46" ht="14.4" x14ac:dyDescent="0.3">
      <c r="A4" s="102" t="s">
        <v>17</v>
      </c>
      <c r="B4" s="104">
        <v>1</v>
      </c>
      <c r="C4" s="104">
        <v>1</v>
      </c>
      <c r="D4" s="104">
        <v>1</v>
      </c>
      <c r="E4" s="104">
        <v>1</v>
      </c>
      <c r="F4" s="104">
        <v>1</v>
      </c>
      <c r="G4" s="104">
        <v>1</v>
      </c>
      <c r="H4" s="104">
        <v>1</v>
      </c>
      <c r="I4" s="114">
        <v>1</v>
      </c>
      <c r="J4" s="114">
        <v>1</v>
      </c>
      <c r="K4" s="104"/>
      <c r="L4" s="106"/>
      <c r="M4" s="103"/>
      <c r="N4" s="106"/>
      <c r="O4" s="103"/>
      <c r="P4" s="103"/>
      <c r="Q4" s="103"/>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96">
        <f t="shared" si="2"/>
        <v>7</v>
      </c>
      <c r="AQ4" s="96">
        <f t="shared" si="0"/>
        <v>9</v>
      </c>
      <c r="AR4" s="99">
        <v>7931.2756349822748</v>
      </c>
      <c r="AS4" s="99">
        <f t="shared" si="1"/>
        <v>40.613829475324003</v>
      </c>
      <c r="AT4" s="94"/>
    </row>
    <row r="5" spans="1:46" ht="14.4" x14ac:dyDescent="0.3">
      <c r="A5" s="102" t="s">
        <v>18</v>
      </c>
      <c r="B5" s="104">
        <v>0</v>
      </c>
      <c r="C5" s="104">
        <v>1</v>
      </c>
      <c r="D5" s="104">
        <v>0</v>
      </c>
      <c r="E5" s="104">
        <v>0</v>
      </c>
      <c r="F5" s="104">
        <v>0</v>
      </c>
      <c r="G5" s="104">
        <v>0</v>
      </c>
      <c r="H5" s="104">
        <v>0</v>
      </c>
      <c r="I5" s="114">
        <v>1</v>
      </c>
      <c r="J5" s="114">
        <v>1</v>
      </c>
      <c r="K5" s="104"/>
      <c r="L5" s="106"/>
      <c r="M5" s="103"/>
      <c r="N5" s="106"/>
      <c r="O5" s="103"/>
      <c r="P5" s="103"/>
      <c r="Q5" s="103"/>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96">
        <f t="shared" si="2"/>
        <v>2</v>
      </c>
      <c r="AQ5" s="96">
        <f t="shared" si="0"/>
        <v>3</v>
      </c>
      <c r="AR5" s="99">
        <v>71.019153470226428</v>
      </c>
      <c r="AS5" s="99">
        <f t="shared" si="1"/>
        <v>0.36366908947151821</v>
      </c>
      <c r="AT5" s="91"/>
    </row>
    <row r="6" spans="1:46" ht="14.4" x14ac:dyDescent="0.3">
      <c r="A6" s="102" t="s">
        <v>19</v>
      </c>
      <c r="B6" s="104">
        <v>1</v>
      </c>
      <c r="C6" s="104">
        <v>1</v>
      </c>
      <c r="D6" s="104">
        <v>0</v>
      </c>
      <c r="E6" s="104">
        <v>0</v>
      </c>
      <c r="F6" s="104">
        <v>0</v>
      </c>
      <c r="G6" s="104">
        <v>1</v>
      </c>
      <c r="H6" s="104">
        <v>0</v>
      </c>
      <c r="I6" s="114">
        <v>1</v>
      </c>
      <c r="J6" s="114">
        <v>0</v>
      </c>
      <c r="K6" s="104"/>
      <c r="L6" s="106"/>
      <c r="M6" s="103"/>
      <c r="N6" s="106"/>
      <c r="O6" s="103"/>
      <c r="P6" s="103"/>
      <c r="Q6" s="103"/>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96">
        <f t="shared" si="2"/>
        <v>2</v>
      </c>
      <c r="AQ6" s="96">
        <f t="shared" si="0"/>
        <v>4</v>
      </c>
      <c r="AR6" s="99">
        <v>38.699116871924858</v>
      </c>
      <c r="AS6" s="99">
        <f t="shared" si="1"/>
        <v>0.19816728176103829</v>
      </c>
      <c r="AT6" s="94"/>
    </row>
    <row r="7" spans="1:46" ht="14.4" x14ac:dyDescent="0.3">
      <c r="A7" s="102" t="s">
        <v>20</v>
      </c>
      <c r="B7" s="104">
        <v>1</v>
      </c>
      <c r="C7" s="104">
        <v>1</v>
      </c>
      <c r="D7" s="104">
        <v>0</v>
      </c>
      <c r="E7" s="104">
        <v>1</v>
      </c>
      <c r="F7" s="104">
        <v>1</v>
      </c>
      <c r="G7" s="104">
        <v>0</v>
      </c>
      <c r="H7" s="104">
        <v>1</v>
      </c>
      <c r="I7" s="114">
        <v>1</v>
      </c>
      <c r="J7" s="114">
        <v>1</v>
      </c>
      <c r="K7" s="104"/>
      <c r="L7" s="106"/>
      <c r="M7" s="103"/>
      <c r="N7" s="106"/>
      <c r="O7" s="103"/>
      <c r="P7" s="103"/>
      <c r="Q7" s="103"/>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96">
        <f t="shared" si="2"/>
        <v>5</v>
      </c>
      <c r="AQ7" s="96">
        <f t="shared" si="0"/>
        <v>7</v>
      </c>
      <c r="AR7" s="99">
        <v>5.279997919146334</v>
      </c>
      <c r="AS7" s="99">
        <f t="shared" si="1"/>
        <v>2.703738276002484E-2</v>
      </c>
      <c r="AT7" s="94"/>
    </row>
    <row r="8" spans="1:46" ht="14.4" x14ac:dyDescent="0.3">
      <c r="A8" s="102" t="s">
        <v>21</v>
      </c>
      <c r="B8" s="104">
        <v>1</v>
      </c>
      <c r="C8" s="104">
        <v>1</v>
      </c>
      <c r="D8" s="104">
        <v>0</v>
      </c>
      <c r="E8" s="104">
        <v>0</v>
      </c>
      <c r="F8" s="104">
        <v>0</v>
      </c>
      <c r="G8" s="104">
        <v>0</v>
      </c>
      <c r="H8" s="104">
        <v>0</v>
      </c>
      <c r="I8" s="114">
        <v>1</v>
      </c>
      <c r="J8" s="114">
        <v>1</v>
      </c>
      <c r="K8" s="104"/>
      <c r="L8" s="106"/>
      <c r="M8" s="103"/>
      <c r="N8" s="106"/>
      <c r="O8" s="103"/>
      <c r="P8" s="103"/>
      <c r="Q8" s="103"/>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96">
        <f t="shared" si="2"/>
        <v>2</v>
      </c>
      <c r="AQ8" s="96">
        <f t="shared" si="0"/>
        <v>4</v>
      </c>
      <c r="AR8" s="99">
        <v>447.08265893859391</v>
      </c>
      <c r="AS8" s="99">
        <f t="shared" si="1"/>
        <v>2.2893844202587816</v>
      </c>
      <c r="AT8" s="94"/>
    </row>
    <row r="9" spans="1:46" ht="14.4" x14ac:dyDescent="0.3">
      <c r="A9" s="102" t="s">
        <v>22</v>
      </c>
      <c r="B9" s="104">
        <v>0</v>
      </c>
      <c r="C9" s="104">
        <v>0</v>
      </c>
      <c r="D9" s="104">
        <v>0</v>
      </c>
      <c r="E9" s="104">
        <v>0</v>
      </c>
      <c r="F9" s="104">
        <v>0</v>
      </c>
      <c r="G9" s="104">
        <v>0</v>
      </c>
      <c r="H9" s="104">
        <v>0</v>
      </c>
      <c r="I9" s="114">
        <v>1</v>
      </c>
      <c r="J9" s="114">
        <v>1</v>
      </c>
      <c r="K9" s="104"/>
      <c r="L9" s="106"/>
      <c r="M9" s="103"/>
      <c r="N9" s="106"/>
      <c r="O9" s="103"/>
      <c r="P9" s="103"/>
      <c r="Q9" s="103"/>
      <c r="R9" s="100"/>
      <c r="S9" s="100"/>
      <c r="T9" s="100"/>
      <c r="U9" s="100"/>
      <c r="V9" s="100"/>
      <c r="W9" s="100"/>
      <c r="X9" s="100"/>
      <c r="Y9" s="100"/>
      <c r="Z9" s="100"/>
      <c r="AA9" s="100"/>
      <c r="AB9" s="100"/>
      <c r="AC9" s="100"/>
      <c r="AD9" s="100"/>
      <c r="AE9" s="100"/>
      <c r="AF9" s="100"/>
      <c r="AG9" s="100"/>
      <c r="AH9" s="100"/>
      <c r="AI9" s="100"/>
      <c r="AJ9" s="100"/>
      <c r="AK9" s="100"/>
      <c r="AL9" s="100"/>
      <c r="AM9" s="100"/>
      <c r="AN9" s="100"/>
      <c r="AO9" s="100"/>
      <c r="AP9" s="96">
        <f t="shared" si="2"/>
        <v>2</v>
      </c>
      <c r="AQ9" s="96">
        <f t="shared" si="0"/>
        <v>2</v>
      </c>
      <c r="AR9" s="99">
        <v>57.270924837106662</v>
      </c>
      <c r="AS9" s="99">
        <f t="shared" si="1"/>
        <v>0.29326828145640998</v>
      </c>
      <c r="AT9" s="91"/>
    </row>
    <row r="10" spans="1:46" ht="14.4" x14ac:dyDescent="0.3">
      <c r="A10" s="102" t="s">
        <v>23</v>
      </c>
      <c r="B10" s="104">
        <v>1</v>
      </c>
      <c r="C10" s="104">
        <v>1</v>
      </c>
      <c r="D10" s="104">
        <v>0</v>
      </c>
      <c r="E10" s="104">
        <v>0</v>
      </c>
      <c r="F10" s="104">
        <v>0</v>
      </c>
      <c r="G10" s="104">
        <v>1</v>
      </c>
      <c r="H10" s="104">
        <v>0</v>
      </c>
      <c r="I10" s="114">
        <v>1</v>
      </c>
      <c r="J10" s="114">
        <v>0</v>
      </c>
      <c r="K10" s="104"/>
      <c r="L10" s="106"/>
      <c r="M10" s="103"/>
      <c r="N10" s="106"/>
      <c r="O10" s="103"/>
      <c r="P10" s="103"/>
      <c r="Q10" s="103"/>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96">
        <f t="shared" si="2"/>
        <v>2</v>
      </c>
      <c r="AQ10" s="96">
        <f t="shared" si="0"/>
        <v>4</v>
      </c>
      <c r="AR10" s="99">
        <v>45.296245188460666</v>
      </c>
      <c r="AS10" s="99">
        <f t="shared" si="1"/>
        <v>0.23194931844790415</v>
      </c>
      <c r="AT10" s="91"/>
    </row>
    <row r="11" spans="1:46" ht="14.4" x14ac:dyDescent="0.3">
      <c r="A11" s="102" t="s">
        <v>24</v>
      </c>
      <c r="B11" s="104">
        <v>1</v>
      </c>
      <c r="C11" s="104">
        <v>1</v>
      </c>
      <c r="D11" s="104">
        <v>0</v>
      </c>
      <c r="E11" s="104">
        <v>0</v>
      </c>
      <c r="F11" s="104">
        <v>0</v>
      </c>
      <c r="G11" s="104">
        <v>0</v>
      </c>
      <c r="H11" s="104">
        <v>0</v>
      </c>
      <c r="I11" s="114">
        <v>1</v>
      </c>
      <c r="J11" s="58">
        <v>1</v>
      </c>
      <c r="K11" s="104"/>
      <c r="L11" s="106"/>
      <c r="M11" s="103"/>
      <c r="N11" s="106"/>
      <c r="O11" s="103"/>
      <c r="P11" s="103"/>
      <c r="Q11" s="103"/>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96">
        <f t="shared" si="2"/>
        <v>2</v>
      </c>
      <c r="AQ11" s="96">
        <f t="shared" si="0"/>
        <v>4</v>
      </c>
      <c r="AR11" s="99">
        <v>5251.2102869006203</v>
      </c>
      <c r="AS11" s="99">
        <f t="shared" si="1"/>
        <v>26.889969400455172</v>
      </c>
      <c r="AT11" s="94" t="s">
        <v>25</v>
      </c>
    </row>
    <row r="12" spans="1:46" ht="14.4" x14ac:dyDescent="0.3">
      <c r="A12" s="102" t="s">
        <v>26</v>
      </c>
      <c r="B12" s="104">
        <v>1</v>
      </c>
      <c r="C12" s="104">
        <v>1</v>
      </c>
      <c r="D12" s="104">
        <v>0</v>
      </c>
      <c r="E12" s="104">
        <v>0</v>
      </c>
      <c r="F12" s="104">
        <v>0</v>
      </c>
      <c r="G12" s="104">
        <v>0</v>
      </c>
      <c r="H12" s="104">
        <v>0</v>
      </c>
      <c r="I12" s="114">
        <v>0</v>
      </c>
      <c r="J12" s="114">
        <v>0</v>
      </c>
      <c r="K12" s="104"/>
      <c r="L12" s="106"/>
      <c r="M12" s="103"/>
      <c r="N12" s="106"/>
      <c r="O12" s="103"/>
      <c r="P12" s="103"/>
      <c r="Q12" s="103"/>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96">
        <f t="shared" si="2"/>
        <v>0</v>
      </c>
      <c r="AQ12" s="96">
        <f t="shared" si="0"/>
        <v>2</v>
      </c>
      <c r="AR12" s="99">
        <v>610.18508098603559</v>
      </c>
      <c r="AS12" s="99">
        <f t="shared" si="1"/>
        <v>3.1245860020610672</v>
      </c>
      <c r="AT12" s="94"/>
    </row>
    <row r="13" spans="1:46" ht="14.4" x14ac:dyDescent="0.3">
      <c r="A13" s="102" t="s">
        <v>27</v>
      </c>
      <c r="B13" s="104">
        <v>0</v>
      </c>
      <c r="C13" s="104">
        <v>1</v>
      </c>
      <c r="D13" s="104">
        <v>0</v>
      </c>
      <c r="E13" s="104">
        <v>0</v>
      </c>
      <c r="F13" s="104">
        <v>0</v>
      </c>
      <c r="G13" s="104">
        <v>0</v>
      </c>
      <c r="H13" s="104">
        <v>0</v>
      </c>
      <c r="I13" s="114">
        <v>1</v>
      </c>
      <c r="J13" s="114">
        <v>0</v>
      </c>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96">
        <f t="shared" si="2"/>
        <v>1</v>
      </c>
      <c r="AQ13" s="96">
        <f t="shared" si="0"/>
        <v>2</v>
      </c>
      <c r="AR13" s="99">
        <v>276.66701995586942</v>
      </c>
      <c r="AS13" s="99">
        <f t="shared" si="1"/>
        <v>1.4167339135678465</v>
      </c>
      <c r="AT13" s="91"/>
    </row>
    <row r="14" spans="1:46" ht="14.4" x14ac:dyDescent="0.3">
      <c r="A14" s="102" t="s">
        <v>28</v>
      </c>
      <c r="B14" s="104">
        <v>0</v>
      </c>
      <c r="C14" s="104">
        <v>1</v>
      </c>
      <c r="D14" s="104">
        <v>0</v>
      </c>
      <c r="E14" s="105">
        <v>1</v>
      </c>
      <c r="F14" s="105">
        <v>1</v>
      </c>
      <c r="G14" s="104">
        <v>0</v>
      </c>
      <c r="H14" s="105">
        <v>1</v>
      </c>
      <c r="I14" s="105">
        <v>1</v>
      </c>
      <c r="J14" s="105">
        <v>1</v>
      </c>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96">
        <f t="shared" si="2"/>
        <v>5</v>
      </c>
      <c r="AQ14" s="96">
        <f t="shared" si="0"/>
        <v>6</v>
      </c>
      <c r="AR14" s="99">
        <v>1577.903625832178</v>
      </c>
      <c r="AS14" s="99">
        <f t="shared" si="1"/>
        <v>8.0800002089684977</v>
      </c>
      <c r="AT14" s="94" t="s">
        <v>25</v>
      </c>
    </row>
    <row r="15" spans="1:46" ht="14.4" x14ac:dyDescent="0.3">
      <c r="A15" s="102" t="s">
        <v>29</v>
      </c>
      <c r="B15" s="104">
        <v>0</v>
      </c>
      <c r="C15" s="104">
        <v>1</v>
      </c>
      <c r="D15" s="104">
        <v>0</v>
      </c>
      <c r="E15" s="104">
        <v>0</v>
      </c>
      <c r="F15" s="104">
        <v>0</v>
      </c>
      <c r="G15" s="104">
        <v>0</v>
      </c>
      <c r="H15" s="104">
        <v>0</v>
      </c>
      <c r="I15" s="114">
        <v>0</v>
      </c>
      <c r="J15" s="114">
        <v>0</v>
      </c>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96">
        <f t="shared" si="2"/>
        <v>0</v>
      </c>
      <c r="AQ15" s="96">
        <f t="shared" si="0"/>
        <v>1</v>
      </c>
      <c r="AR15" s="99">
        <v>242.88413905175139</v>
      </c>
      <c r="AS15" s="99">
        <f t="shared" si="1"/>
        <v>1.2437412920312358</v>
      </c>
      <c r="AT15" s="94"/>
    </row>
    <row r="16" spans="1:46" ht="14.4" x14ac:dyDescent="0.3">
      <c r="A16" s="102" t="s">
        <v>30</v>
      </c>
      <c r="B16" s="104">
        <v>0</v>
      </c>
      <c r="C16" s="104">
        <v>1</v>
      </c>
      <c r="D16" s="104">
        <v>0</v>
      </c>
      <c r="E16" s="104">
        <v>0</v>
      </c>
      <c r="F16" s="104">
        <v>0</v>
      </c>
      <c r="G16" s="104">
        <v>0</v>
      </c>
      <c r="H16" s="104">
        <v>0</v>
      </c>
      <c r="I16" s="114">
        <v>1</v>
      </c>
      <c r="J16" s="114">
        <v>1</v>
      </c>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96">
        <f t="shared" si="2"/>
        <v>2</v>
      </c>
      <c r="AQ16" s="96">
        <f t="shared" si="0"/>
        <v>3</v>
      </c>
      <c r="AR16" s="99">
        <v>25.406933165268828</v>
      </c>
      <c r="AS16" s="99">
        <f t="shared" si="1"/>
        <v>0.13010175141485777</v>
      </c>
      <c r="AT16" s="91"/>
    </row>
    <row r="17" spans="1:46" ht="14.4" hidden="1" x14ac:dyDescent="0.3">
      <c r="A17" s="102"/>
      <c r="B17" s="101"/>
      <c r="C17" s="101"/>
      <c r="D17" s="101"/>
      <c r="E17" s="101"/>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96">
        <f t="shared" si="2"/>
        <v>0</v>
      </c>
      <c r="AQ17" s="96">
        <f t="shared" si="0"/>
        <v>0</v>
      </c>
      <c r="AR17" s="99"/>
      <c r="AS17" s="99">
        <f t="shared" si="1"/>
        <v>0</v>
      </c>
      <c r="AT17" s="94"/>
    </row>
    <row r="18" spans="1:46" ht="14.4" hidden="1" x14ac:dyDescent="0.3">
      <c r="A18" s="102"/>
      <c r="B18" s="101"/>
      <c r="C18" s="101"/>
      <c r="D18" s="101"/>
      <c r="E18" s="101"/>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96">
        <f t="shared" si="2"/>
        <v>0</v>
      </c>
      <c r="AQ18" s="96">
        <f t="shared" si="0"/>
        <v>0</v>
      </c>
      <c r="AR18" s="99"/>
      <c r="AS18" s="99">
        <f t="shared" si="1"/>
        <v>0</v>
      </c>
      <c r="AT18" s="94"/>
    </row>
    <row r="19" spans="1:46" ht="14.4" hidden="1" x14ac:dyDescent="0.3">
      <c r="A19" s="102"/>
      <c r="B19" s="101"/>
      <c r="C19" s="101"/>
      <c r="D19" s="101"/>
      <c r="E19" s="101"/>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96">
        <f t="shared" si="2"/>
        <v>0</v>
      </c>
      <c r="AQ19" s="96">
        <f t="shared" si="0"/>
        <v>0</v>
      </c>
      <c r="AR19" s="99"/>
      <c r="AS19" s="99">
        <f t="shared" si="1"/>
        <v>0</v>
      </c>
      <c r="AT19" s="94"/>
    </row>
    <row r="20" spans="1:46" ht="14.4" hidden="1" x14ac:dyDescent="0.3">
      <c r="A20" s="102"/>
      <c r="B20" s="101"/>
      <c r="C20" s="101"/>
      <c r="D20" s="101"/>
      <c r="E20" s="101"/>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96">
        <f t="shared" si="2"/>
        <v>0</v>
      </c>
      <c r="AQ20" s="96">
        <f t="shared" si="0"/>
        <v>0</v>
      </c>
      <c r="AR20" s="99"/>
      <c r="AS20" s="99">
        <f t="shared" si="1"/>
        <v>0</v>
      </c>
      <c r="AT20" s="94"/>
    </row>
    <row r="21" spans="1:46" ht="14.4" hidden="1" x14ac:dyDescent="0.3">
      <c r="A21" s="102"/>
      <c r="B21" s="101"/>
      <c r="C21" s="101"/>
      <c r="D21" s="101"/>
      <c r="E21" s="101"/>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96">
        <f t="shared" si="2"/>
        <v>0</v>
      </c>
      <c r="AQ21" s="96">
        <f t="shared" si="0"/>
        <v>0</v>
      </c>
      <c r="AR21" s="99"/>
      <c r="AS21" s="99">
        <f t="shared" si="1"/>
        <v>0</v>
      </c>
      <c r="AT21" s="94"/>
    </row>
    <row r="22" spans="1:46" ht="14.4" hidden="1" x14ac:dyDescent="0.3">
      <c r="A22" s="102"/>
      <c r="B22" s="101"/>
      <c r="C22" s="101"/>
      <c r="D22" s="101"/>
      <c r="E22" s="101"/>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96">
        <f t="shared" si="2"/>
        <v>0</v>
      </c>
      <c r="AQ22" s="96">
        <f t="shared" si="0"/>
        <v>0</v>
      </c>
      <c r="AR22" s="99"/>
      <c r="AS22" s="99">
        <f t="shared" si="1"/>
        <v>0</v>
      </c>
      <c r="AT22" s="94"/>
    </row>
    <row r="23" spans="1:46" ht="14.4" hidden="1" x14ac:dyDescent="0.3">
      <c r="A23" s="102"/>
      <c r="B23" s="101"/>
      <c r="C23" s="101"/>
      <c r="D23" s="101"/>
      <c r="E23" s="101"/>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96">
        <f t="shared" si="2"/>
        <v>0</v>
      </c>
      <c r="AQ23" s="96">
        <f t="shared" si="0"/>
        <v>0</v>
      </c>
      <c r="AR23" s="99"/>
      <c r="AS23" s="99">
        <f t="shared" si="1"/>
        <v>0</v>
      </c>
      <c r="AT23" s="94"/>
    </row>
    <row r="24" spans="1:46" ht="14.4" hidden="1" x14ac:dyDescent="0.3">
      <c r="A24" s="102"/>
      <c r="B24" s="101"/>
      <c r="C24" s="101"/>
      <c r="D24" s="101"/>
      <c r="E24" s="101"/>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96">
        <f t="shared" si="2"/>
        <v>0</v>
      </c>
      <c r="AQ24" s="96">
        <f t="shared" si="0"/>
        <v>0</v>
      </c>
      <c r="AR24" s="99"/>
      <c r="AS24" s="99">
        <f t="shared" si="1"/>
        <v>0</v>
      </c>
      <c r="AT24" s="94"/>
    </row>
    <row r="25" spans="1:46" ht="14.4" hidden="1" x14ac:dyDescent="0.3">
      <c r="A25" s="102"/>
      <c r="B25" s="101"/>
      <c r="C25" s="101"/>
      <c r="D25" s="101"/>
      <c r="E25" s="101"/>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96">
        <f t="shared" si="2"/>
        <v>0</v>
      </c>
      <c r="AQ25" s="96">
        <f t="shared" si="0"/>
        <v>0</v>
      </c>
      <c r="AR25" s="99"/>
      <c r="AS25" s="99">
        <f t="shared" si="1"/>
        <v>0</v>
      </c>
      <c r="AT25" s="94"/>
    </row>
    <row r="26" spans="1:46" ht="14.4" hidden="1" x14ac:dyDescent="0.3">
      <c r="A26" s="102"/>
      <c r="B26" s="101"/>
      <c r="C26" s="101"/>
      <c r="D26" s="101"/>
      <c r="E26" s="101"/>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96">
        <f t="shared" si="2"/>
        <v>0</v>
      </c>
      <c r="AQ26" s="96">
        <f t="shared" si="0"/>
        <v>0</v>
      </c>
      <c r="AR26" s="99"/>
      <c r="AS26" s="99">
        <f t="shared" si="1"/>
        <v>0</v>
      </c>
      <c r="AT26" s="94"/>
    </row>
    <row r="27" spans="1:46" ht="14.4" hidden="1" x14ac:dyDescent="0.3">
      <c r="A27" s="102"/>
      <c r="B27" s="101"/>
      <c r="C27" s="101"/>
      <c r="D27" s="101"/>
      <c r="E27" s="101"/>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96">
        <f t="shared" si="2"/>
        <v>0</v>
      </c>
      <c r="AQ27" s="96">
        <f t="shared" si="0"/>
        <v>0</v>
      </c>
      <c r="AR27" s="99"/>
      <c r="AS27" s="99">
        <f t="shared" si="1"/>
        <v>0</v>
      </c>
      <c r="AT27" s="94"/>
    </row>
    <row r="28" spans="1:46" ht="14.4" hidden="1" x14ac:dyDescent="0.3">
      <c r="A28" s="102"/>
      <c r="B28" s="101"/>
      <c r="C28" s="101"/>
      <c r="D28" s="101"/>
      <c r="E28" s="101"/>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96">
        <f t="shared" si="2"/>
        <v>0</v>
      </c>
      <c r="AQ28" s="96">
        <f t="shared" si="0"/>
        <v>0</v>
      </c>
      <c r="AR28" s="99"/>
      <c r="AS28" s="99">
        <f t="shared" si="1"/>
        <v>0</v>
      </c>
      <c r="AT28" s="94"/>
    </row>
    <row r="29" spans="1:46" ht="14.4" hidden="1" x14ac:dyDescent="0.3">
      <c r="A29" s="102"/>
      <c r="B29" s="101"/>
      <c r="C29" s="101"/>
      <c r="D29" s="101"/>
      <c r="E29" s="101"/>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96">
        <f t="shared" si="2"/>
        <v>0</v>
      </c>
      <c r="AQ29" s="96">
        <f t="shared" si="0"/>
        <v>0</v>
      </c>
      <c r="AR29" s="99"/>
      <c r="AS29" s="99">
        <f t="shared" si="1"/>
        <v>0</v>
      </c>
      <c r="AT29" s="94"/>
    </row>
    <row r="30" spans="1:46" ht="14.4" hidden="1" x14ac:dyDescent="0.3">
      <c r="A30" s="102"/>
      <c r="B30" s="101"/>
      <c r="C30" s="101"/>
      <c r="D30" s="101"/>
      <c r="E30" s="101"/>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96">
        <f t="shared" si="2"/>
        <v>0</v>
      </c>
      <c r="AQ30" s="96">
        <f t="shared" si="0"/>
        <v>0</v>
      </c>
      <c r="AR30" s="99"/>
      <c r="AS30" s="99">
        <f t="shared" si="1"/>
        <v>0</v>
      </c>
      <c r="AT30" s="94"/>
    </row>
    <row r="31" spans="1:46" ht="14.4" hidden="1" x14ac:dyDescent="0.3">
      <c r="A31" s="102"/>
      <c r="B31" s="101"/>
      <c r="C31" s="101"/>
      <c r="D31" s="101"/>
      <c r="E31" s="101"/>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96">
        <f t="shared" si="2"/>
        <v>0</v>
      </c>
      <c r="AQ31" s="96">
        <f t="shared" si="0"/>
        <v>0</v>
      </c>
      <c r="AR31" s="99"/>
      <c r="AS31" s="99">
        <f t="shared" si="1"/>
        <v>0</v>
      </c>
      <c r="AT31" s="94"/>
    </row>
    <row r="32" spans="1:46" ht="14.4" hidden="1" x14ac:dyDescent="0.3">
      <c r="A32" s="102"/>
      <c r="B32" s="101"/>
      <c r="C32" s="101"/>
      <c r="D32" s="101"/>
      <c r="E32" s="101"/>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96">
        <f t="shared" si="2"/>
        <v>0</v>
      </c>
      <c r="AQ32" s="96">
        <f t="shared" si="0"/>
        <v>0</v>
      </c>
      <c r="AR32" s="99"/>
      <c r="AS32" s="99">
        <f t="shared" si="1"/>
        <v>0</v>
      </c>
      <c r="AT32" s="94"/>
    </row>
    <row r="33" spans="1:46" ht="14.4" hidden="1" x14ac:dyDescent="0.3">
      <c r="A33" s="102"/>
      <c r="B33" s="101"/>
      <c r="C33" s="101"/>
      <c r="D33" s="101"/>
      <c r="E33" s="101"/>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96">
        <f t="shared" si="2"/>
        <v>0</v>
      </c>
      <c r="AQ33" s="96">
        <f t="shared" si="0"/>
        <v>0</v>
      </c>
      <c r="AR33" s="99"/>
      <c r="AS33" s="99">
        <f t="shared" si="1"/>
        <v>0</v>
      </c>
      <c r="AT33" s="94"/>
    </row>
    <row r="34" spans="1:46" ht="14.4" hidden="1" x14ac:dyDescent="0.3">
      <c r="A34" s="102"/>
      <c r="B34" s="101"/>
      <c r="C34" s="101"/>
      <c r="D34" s="101"/>
      <c r="E34" s="101"/>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96">
        <f t="shared" si="2"/>
        <v>0</v>
      </c>
      <c r="AQ34" s="96">
        <f t="shared" ref="AQ34:AQ65" si="3">SUMIFS(B34:AO34,$B$103:$AO$103,"X")</f>
        <v>0</v>
      </c>
      <c r="AR34" s="99"/>
      <c r="AS34" s="99">
        <f t="shared" ref="AS34:AS65" si="4">IFERROR(AR34/$AR$102,0)*100</f>
        <v>0</v>
      </c>
      <c r="AT34" s="94"/>
    </row>
    <row r="35" spans="1:46" ht="14.4" hidden="1" x14ac:dyDescent="0.3">
      <c r="A35" s="102"/>
      <c r="B35" s="101"/>
      <c r="C35" s="101"/>
      <c r="D35" s="101"/>
      <c r="E35" s="101"/>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96">
        <f t="shared" ref="AP35:AP66" si="5">SUMIF($B$106:$U$106,"X",B35:U35)</f>
        <v>0</v>
      </c>
      <c r="AQ35" s="96">
        <f t="shared" si="3"/>
        <v>0</v>
      </c>
      <c r="AR35" s="99"/>
      <c r="AS35" s="99">
        <f t="shared" si="4"/>
        <v>0</v>
      </c>
      <c r="AT35" s="94"/>
    </row>
    <row r="36" spans="1:46" ht="14.4" hidden="1" x14ac:dyDescent="0.3">
      <c r="A36" s="102"/>
      <c r="B36" s="101"/>
      <c r="C36" s="101"/>
      <c r="D36" s="101"/>
      <c r="E36" s="101"/>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96">
        <f t="shared" si="5"/>
        <v>0</v>
      </c>
      <c r="AQ36" s="96">
        <f t="shared" si="3"/>
        <v>0</v>
      </c>
      <c r="AR36" s="99"/>
      <c r="AS36" s="99">
        <f t="shared" si="4"/>
        <v>0</v>
      </c>
      <c r="AT36" s="94"/>
    </row>
    <row r="37" spans="1:46" ht="14.4" hidden="1" x14ac:dyDescent="0.3">
      <c r="A37" s="102"/>
      <c r="B37" s="101"/>
      <c r="C37" s="101"/>
      <c r="D37" s="101"/>
      <c r="E37" s="101"/>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96">
        <f t="shared" si="5"/>
        <v>0</v>
      </c>
      <c r="AQ37" s="96">
        <f t="shared" si="3"/>
        <v>0</v>
      </c>
      <c r="AR37" s="99"/>
      <c r="AS37" s="99">
        <f t="shared" si="4"/>
        <v>0</v>
      </c>
      <c r="AT37" s="94"/>
    </row>
    <row r="38" spans="1:46" ht="14.4" hidden="1" x14ac:dyDescent="0.3">
      <c r="A38" s="102"/>
      <c r="B38" s="101"/>
      <c r="C38" s="101"/>
      <c r="D38" s="101"/>
      <c r="E38" s="101"/>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96">
        <f t="shared" si="5"/>
        <v>0</v>
      </c>
      <c r="AQ38" s="96">
        <f t="shared" si="3"/>
        <v>0</v>
      </c>
      <c r="AR38" s="99"/>
      <c r="AS38" s="99">
        <f t="shared" si="4"/>
        <v>0</v>
      </c>
      <c r="AT38" s="94"/>
    </row>
    <row r="39" spans="1:46" ht="14.4" hidden="1" x14ac:dyDescent="0.3">
      <c r="A39" s="102"/>
      <c r="B39" s="101"/>
      <c r="C39" s="101"/>
      <c r="D39" s="101"/>
      <c r="E39" s="101"/>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96">
        <f t="shared" si="5"/>
        <v>0</v>
      </c>
      <c r="AQ39" s="96">
        <f t="shared" si="3"/>
        <v>0</v>
      </c>
      <c r="AR39" s="99"/>
      <c r="AS39" s="99">
        <f t="shared" si="4"/>
        <v>0</v>
      </c>
      <c r="AT39" s="94"/>
    </row>
    <row r="40" spans="1:46" ht="14.4" hidden="1" x14ac:dyDescent="0.3">
      <c r="A40" s="102"/>
      <c r="B40" s="101"/>
      <c r="C40" s="101"/>
      <c r="D40" s="101"/>
      <c r="E40" s="101"/>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96">
        <f t="shared" si="5"/>
        <v>0</v>
      </c>
      <c r="AQ40" s="96">
        <f t="shared" si="3"/>
        <v>0</v>
      </c>
      <c r="AR40" s="99"/>
      <c r="AS40" s="99">
        <f t="shared" si="4"/>
        <v>0</v>
      </c>
      <c r="AT40" s="94"/>
    </row>
    <row r="41" spans="1:46" ht="14.4" hidden="1" x14ac:dyDescent="0.3">
      <c r="A41" s="102"/>
      <c r="B41" s="101"/>
      <c r="C41" s="101"/>
      <c r="D41" s="101"/>
      <c r="E41" s="101"/>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96">
        <f t="shared" si="5"/>
        <v>0</v>
      </c>
      <c r="AQ41" s="96">
        <f t="shared" si="3"/>
        <v>0</v>
      </c>
      <c r="AR41" s="99"/>
      <c r="AS41" s="99">
        <f t="shared" si="4"/>
        <v>0</v>
      </c>
      <c r="AT41" s="94"/>
    </row>
    <row r="42" spans="1:46" ht="14.4" hidden="1" x14ac:dyDescent="0.3">
      <c r="A42" s="102"/>
      <c r="B42" s="101"/>
      <c r="C42" s="101"/>
      <c r="D42" s="101"/>
      <c r="E42" s="101"/>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96">
        <f t="shared" si="5"/>
        <v>0</v>
      </c>
      <c r="AQ42" s="96">
        <f t="shared" si="3"/>
        <v>0</v>
      </c>
      <c r="AR42" s="99"/>
      <c r="AS42" s="99">
        <f t="shared" si="4"/>
        <v>0</v>
      </c>
      <c r="AT42" s="94"/>
    </row>
    <row r="43" spans="1:46" ht="14.4" hidden="1" x14ac:dyDescent="0.3">
      <c r="A43" s="102"/>
      <c r="B43" s="101"/>
      <c r="C43" s="101"/>
      <c r="D43" s="101"/>
      <c r="E43" s="101"/>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96">
        <f t="shared" si="5"/>
        <v>0</v>
      </c>
      <c r="AQ43" s="96">
        <f t="shared" si="3"/>
        <v>0</v>
      </c>
      <c r="AR43" s="99"/>
      <c r="AS43" s="99">
        <f t="shared" si="4"/>
        <v>0</v>
      </c>
      <c r="AT43" s="94"/>
    </row>
    <row r="44" spans="1:46" ht="14.4" hidden="1" x14ac:dyDescent="0.3">
      <c r="A44" s="102"/>
      <c r="B44" s="101"/>
      <c r="C44" s="101"/>
      <c r="D44" s="101"/>
      <c r="E44" s="101"/>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96">
        <f t="shared" si="5"/>
        <v>0</v>
      </c>
      <c r="AQ44" s="96">
        <f t="shared" si="3"/>
        <v>0</v>
      </c>
      <c r="AR44" s="99"/>
      <c r="AS44" s="99">
        <f t="shared" si="4"/>
        <v>0</v>
      </c>
      <c r="AT44" s="94"/>
    </row>
    <row r="45" spans="1:46" ht="14.4" hidden="1" x14ac:dyDescent="0.3">
      <c r="A45" s="102"/>
      <c r="B45" s="101"/>
      <c r="C45" s="101"/>
      <c r="D45" s="101"/>
      <c r="E45" s="101"/>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96">
        <f t="shared" si="5"/>
        <v>0</v>
      </c>
      <c r="AQ45" s="96">
        <f t="shared" si="3"/>
        <v>0</v>
      </c>
      <c r="AR45" s="99"/>
      <c r="AS45" s="99">
        <f t="shared" si="4"/>
        <v>0</v>
      </c>
      <c r="AT45" s="94"/>
    </row>
    <row r="46" spans="1:46" ht="14.4" hidden="1" x14ac:dyDescent="0.3">
      <c r="A46" s="102"/>
      <c r="B46" s="101"/>
      <c r="C46" s="101"/>
      <c r="D46" s="101"/>
      <c r="E46" s="101"/>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96">
        <f t="shared" si="5"/>
        <v>0</v>
      </c>
      <c r="AQ46" s="96">
        <f t="shared" si="3"/>
        <v>0</v>
      </c>
      <c r="AR46" s="99"/>
      <c r="AS46" s="99">
        <f t="shared" si="4"/>
        <v>0</v>
      </c>
      <c r="AT46" s="94"/>
    </row>
    <row r="47" spans="1:46" ht="14.4" hidden="1" x14ac:dyDescent="0.3">
      <c r="A47" s="102"/>
      <c r="B47" s="101"/>
      <c r="C47" s="101"/>
      <c r="D47" s="101"/>
      <c r="E47" s="101"/>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96">
        <f t="shared" si="5"/>
        <v>0</v>
      </c>
      <c r="AQ47" s="96">
        <f t="shared" si="3"/>
        <v>0</v>
      </c>
      <c r="AR47" s="99"/>
      <c r="AS47" s="99">
        <f t="shared" si="4"/>
        <v>0</v>
      </c>
      <c r="AT47" s="94"/>
    </row>
    <row r="48" spans="1:46" ht="14.4" hidden="1" x14ac:dyDescent="0.3">
      <c r="A48" s="102"/>
      <c r="B48" s="101"/>
      <c r="C48" s="101"/>
      <c r="D48" s="101"/>
      <c r="E48" s="101"/>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96">
        <f t="shared" si="5"/>
        <v>0</v>
      </c>
      <c r="AQ48" s="96">
        <f t="shared" si="3"/>
        <v>0</v>
      </c>
      <c r="AR48" s="99"/>
      <c r="AS48" s="99">
        <f t="shared" si="4"/>
        <v>0</v>
      </c>
      <c r="AT48" s="94"/>
    </row>
    <row r="49" spans="1:46" ht="14.4" hidden="1" x14ac:dyDescent="0.3">
      <c r="A49" s="102"/>
      <c r="B49" s="101"/>
      <c r="C49" s="101"/>
      <c r="D49" s="101"/>
      <c r="E49" s="101"/>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96">
        <f t="shared" si="5"/>
        <v>0</v>
      </c>
      <c r="AQ49" s="96">
        <f t="shared" si="3"/>
        <v>0</v>
      </c>
      <c r="AR49" s="99"/>
      <c r="AS49" s="99">
        <f t="shared" si="4"/>
        <v>0</v>
      </c>
      <c r="AT49" s="94"/>
    </row>
    <row r="50" spans="1:46" ht="14.4" hidden="1" x14ac:dyDescent="0.3">
      <c r="A50" s="102"/>
      <c r="B50" s="101"/>
      <c r="C50" s="101"/>
      <c r="D50" s="101"/>
      <c r="E50" s="101"/>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96">
        <f t="shared" si="5"/>
        <v>0</v>
      </c>
      <c r="AQ50" s="96">
        <f t="shared" si="3"/>
        <v>0</v>
      </c>
      <c r="AR50" s="99"/>
      <c r="AS50" s="99">
        <f t="shared" si="4"/>
        <v>0</v>
      </c>
      <c r="AT50" s="94"/>
    </row>
    <row r="51" spans="1:46" ht="14.4" hidden="1" x14ac:dyDescent="0.3">
      <c r="A51" s="102"/>
      <c r="B51" s="101"/>
      <c r="C51" s="101"/>
      <c r="D51" s="101"/>
      <c r="E51" s="101"/>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96">
        <f t="shared" si="5"/>
        <v>0</v>
      </c>
      <c r="AQ51" s="96">
        <f t="shared" si="3"/>
        <v>0</v>
      </c>
      <c r="AR51" s="99"/>
      <c r="AS51" s="99">
        <f t="shared" si="4"/>
        <v>0</v>
      </c>
      <c r="AT51" s="94"/>
    </row>
    <row r="52" spans="1:46" ht="14.4" hidden="1" x14ac:dyDescent="0.3">
      <c r="A52" s="102"/>
      <c r="B52" s="101"/>
      <c r="C52" s="101"/>
      <c r="D52" s="101"/>
      <c r="E52" s="101"/>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96">
        <f t="shared" si="5"/>
        <v>0</v>
      </c>
      <c r="AQ52" s="96">
        <f t="shared" si="3"/>
        <v>0</v>
      </c>
      <c r="AR52" s="99"/>
      <c r="AS52" s="99">
        <f t="shared" si="4"/>
        <v>0</v>
      </c>
      <c r="AT52" s="94"/>
    </row>
    <row r="53" spans="1:46" ht="14.4" hidden="1" x14ac:dyDescent="0.3">
      <c r="A53" s="102"/>
      <c r="B53" s="101"/>
      <c r="C53" s="101"/>
      <c r="D53" s="101"/>
      <c r="E53" s="101"/>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96">
        <f t="shared" si="5"/>
        <v>0</v>
      </c>
      <c r="AQ53" s="96">
        <f t="shared" si="3"/>
        <v>0</v>
      </c>
      <c r="AR53" s="99"/>
      <c r="AS53" s="99">
        <f t="shared" si="4"/>
        <v>0</v>
      </c>
      <c r="AT53" s="94"/>
    </row>
    <row r="54" spans="1:46" ht="14.4" hidden="1" x14ac:dyDescent="0.3">
      <c r="A54" s="102"/>
      <c r="B54" s="101"/>
      <c r="C54" s="101"/>
      <c r="D54" s="101"/>
      <c r="E54" s="101"/>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96">
        <f t="shared" si="5"/>
        <v>0</v>
      </c>
      <c r="AQ54" s="96">
        <f t="shared" si="3"/>
        <v>0</v>
      </c>
      <c r="AR54" s="99"/>
      <c r="AS54" s="99">
        <f t="shared" si="4"/>
        <v>0</v>
      </c>
      <c r="AT54" s="94"/>
    </row>
    <row r="55" spans="1:46" ht="14.4" hidden="1" x14ac:dyDescent="0.3">
      <c r="A55" s="102"/>
      <c r="B55" s="101"/>
      <c r="C55" s="101"/>
      <c r="D55" s="101"/>
      <c r="E55" s="101"/>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96">
        <f t="shared" si="5"/>
        <v>0</v>
      </c>
      <c r="AQ55" s="96">
        <f t="shared" si="3"/>
        <v>0</v>
      </c>
      <c r="AR55" s="99"/>
      <c r="AS55" s="99">
        <f t="shared" si="4"/>
        <v>0</v>
      </c>
      <c r="AT55" s="94"/>
    </row>
    <row r="56" spans="1:46" ht="14.4" hidden="1" x14ac:dyDescent="0.3">
      <c r="A56" s="102"/>
      <c r="B56" s="101"/>
      <c r="C56" s="101"/>
      <c r="D56" s="101"/>
      <c r="E56" s="101"/>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96">
        <f t="shared" si="5"/>
        <v>0</v>
      </c>
      <c r="AQ56" s="96">
        <f t="shared" si="3"/>
        <v>0</v>
      </c>
      <c r="AR56" s="99"/>
      <c r="AS56" s="99">
        <f t="shared" si="4"/>
        <v>0</v>
      </c>
      <c r="AT56" s="94"/>
    </row>
    <row r="57" spans="1:46" ht="14.4" hidden="1" x14ac:dyDescent="0.3">
      <c r="A57" s="102"/>
      <c r="B57" s="101"/>
      <c r="C57" s="101"/>
      <c r="D57" s="101"/>
      <c r="E57" s="101"/>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96">
        <f t="shared" si="5"/>
        <v>0</v>
      </c>
      <c r="AQ57" s="96">
        <f t="shared" si="3"/>
        <v>0</v>
      </c>
      <c r="AR57" s="99"/>
      <c r="AS57" s="99">
        <f t="shared" si="4"/>
        <v>0</v>
      </c>
      <c r="AT57" s="94"/>
    </row>
    <row r="58" spans="1:46" ht="14.4" hidden="1" x14ac:dyDescent="0.3">
      <c r="A58" s="102"/>
      <c r="B58" s="101"/>
      <c r="C58" s="101"/>
      <c r="D58" s="101"/>
      <c r="E58" s="101"/>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96">
        <f t="shared" si="5"/>
        <v>0</v>
      </c>
      <c r="AQ58" s="96">
        <f t="shared" si="3"/>
        <v>0</v>
      </c>
      <c r="AR58" s="99"/>
      <c r="AS58" s="99">
        <f t="shared" si="4"/>
        <v>0</v>
      </c>
      <c r="AT58" s="94"/>
    </row>
    <row r="59" spans="1:46" ht="14.4" hidden="1" x14ac:dyDescent="0.3">
      <c r="A59" s="102"/>
      <c r="B59" s="101"/>
      <c r="C59" s="101"/>
      <c r="D59" s="101"/>
      <c r="E59" s="101"/>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96">
        <f t="shared" si="5"/>
        <v>0</v>
      </c>
      <c r="AQ59" s="96">
        <f t="shared" si="3"/>
        <v>0</v>
      </c>
      <c r="AR59" s="99"/>
      <c r="AS59" s="99">
        <f t="shared" si="4"/>
        <v>0</v>
      </c>
      <c r="AT59" s="94"/>
    </row>
    <row r="60" spans="1:46" ht="14.4" hidden="1" x14ac:dyDescent="0.3">
      <c r="A60" s="102"/>
      <c r="B60" s="101"/>
      <c r="C60" s="101"/>
      <c r="D60" s="101"/>
      <c r="E60" s="101"/>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96">
        <f t="shared" si="5"/>
        <v>0</v>
      </c>
      <c r="AQ60" s="96">
        <f t="shared" si="3"/>
        <v>0</v>
      </c>
      <c r="AR60" s="99"/>
      <c r="AS60" s="99">
        <f t="shared" si="4"/>
        <v>0</v>
      </c>
      <c r="AT60" s="94"/>
    </row>
    <row r="61" spans="1:46" ht="14.4" hidden="1" x14ac:dyDescent="0.3">
      <c r="A61" s="102"/>
      <c r="B61" s="101"/>
      <c r="C61" s="101"/>
      <c r="D61" s="101"/>
      <c r="E61" s="101"/>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96">
        <f t="shared" si="5"/>
        <v>0</v>
      </c>
      <c r="AQ61" s="96">
        <f t="shared" si="3"/>
        <v>0</v>
      </c>
      <c r="AR61" s="99"/>
      <c r="AS61" s="99">
        <f t="shared" si="4"/>
        <v>0</v>
      </c>
      <c r="AT61" s="94"/>
    </row>
    <row r="62" spans="1:46" ht="14.4" hidden="1" x14ac:dyDescent="0.3">
      <c r="A62" s="102"/>
      <c r="B62" s="101"/>
      <c r="C62" s="101"/>
      <c r="D62" s="101"/>
      <c r="E62" s="101"/>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96">
        <f t="shared" si="5"/>
        <v>0</v>
      </c>
      <c r="AQ62" s="96">
        <f t="shared" si="3"/>
        <v>0</v>
      </c>
      <c r="AR62" s="99"/>
      <c r="AS62" s="99">
        <f t="shared" si="4"/>
        <v>0</v>
      </c>
      <c r="AT62" s="94"/>
    </row>
    <row r="63" spans="1:46" ht="14.4" hidden="1" x14ac:dyDescent="0.3">
      <c r="A63" s="102"/>
      <c r="B63" s="101"/>
      <c r="C63" s="101"/>
      <c r="D63" s="101"/>
      <c r="E63" s="101"/>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96">
        <f t="shared" si="5"/>
        <v>0</v>
      </c>
      <c r="AQ63" s="96">
        <f t="shared" si="3"/>
        <v>0</v>
      </c>
      <c r="AR63" s="99"/>
      <c r="AS63" s="99">
        <f t="shared" si="4"/>
        <v>0</v>
      </c>
      <c r="AT63" s="94"/>
    </row>
    <row r="64" spans="1:46" ht="14.4" hidden="1" x14ac:dyDescent="0.3">
      <c r="A64" s="102"/>
      <c r="B64" s="101"/>
      <c r="C64" s="101"/>
      <c r="D64" s="101"/>
      <c r="E64" s="101"/>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96">
        <f t="shared" si="5"/>
        <v>0</v>
      </c>
      <c r="AQ64" s="96">
        <f t="shared" si="3"/>
        <v>0</v>
      </c>
      <c r="AR64" s="99"/>
      <c r="AS64" s="99">
        <f t="shared" si="4"/>
        <v>0</v>
      </c>
      <c r="AT64" s="94"/>
    </row>
    <row r="65" spans="1:46" ht="14.4" hidden="1" x14ac:dyDescent="0.3">
      <c r="A65" s="102"/>
      <c r="B65" s="101"/>
      <c r="C65" s="101"/>
      <c r="D65" s="101"/>
      <c r="E65" s="101"/>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96">
        <f t="shared" si="5"/>
        <v>0</v>
      </c>
      <c r="AQ65" s="96">
        <f t="shared" si="3"/>
        <v>0</v>
      </c>
      <c r="AR65" s="99"/>
      <c r="AS65" s="99">
        <f t="shared" si="4"/>
        <v>0</v>
      </c>
      <c r="AT65" s="94"/>
    </row>
    <row r="66" spans="1:46" ht="14.4" hidden="1" x14ac:dyDescent="0.3">
      <c r="A66" s="102"/>
      <c r="B66" s="101"/>
      <c r="C66" s="101"/>
      <c r="D66" s="101"/>
      <c r="E66" s="101"/>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96">
        <f t="shared" si="5"/>
        <v>0</v>
      </c>
      <c r="AQ66" s="96">
        <f t="shared" ref="AQ66:AQ102" si="6">SUMIFS(B66:AO66,$B$103:$AO$103,"X")</f>
        <v>0</v>
      </c>
      <c r="AR66" s="99"/>
      <c r="AS66" s="99">
        <f t="shared" ref="AS66:AS97" si="7">IFERROR(AR66/$AR$102,0)*100</f>
        <v>0</v>
      </c>
      <c r="AT66" s="94"/>
    </row>
    <row r="67" spans="1:46" ht="14.4" hidden="1" x14ac:dyDescent="0.3">
      <c r="A67" s="102"/>
      <c r="B67" s="101"/>
      <c r="C67" s="101"/>
      <c r="D67" s="101"/>
      <c r="E67" s="101"/>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96">
        <f t="shared" ref="AP67:AP102" si="8">SUMIF($B$106:$U$106,"X",B67:U67)</f>
        <v>0</v>
      </c>
      <c r="AQ67" s="96">
        <f t="shared" si="6"/>
        <v>0</v>
      </c>
      <c r="AR67" s="99"/>
      <c r="AS67" s="99">
        <f t="shared" si="7"/>
        <v>0</v>
      </c>
      <c r="AT67" s="94"/>
    </row>
    <row r="68" spans="1:46" ht="14.4" hidden="1" x14ac:dyDescent="0.3">
      <c r="A68" s="102"/>
      <c r="B68" s="101"/>
      <c r="C68" s="101"/>
      <c r="D68" s="101"/>
      <c r="E68" s="101"/>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96">
        <f t="shared" si="8"/>
        <v>0</v>
      </c>
      <c r="AQ68" s="96">
        <f t="shared" si="6"/>
        <v>0</v>
      </c>
      <c r="AR68" s="99"/>
      <c r="AS68" s="99">
        <f t="shared" si="7"/>
        <v>0</v>
      </c>
      <c r="AT68" s="94"/>
    </row>
    <row r="69" spans="1:46" ht="14.4" hidden="1" x14ac:dyDescent="0.3">
      <c r="A69" s="102"/>
      <c r="B69" s="101"/>
      <c r="C69" s="101"/>
      <c r="D69" s="101"/>
      <c r="E69" s="101"/>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96">
        <f t="shared" si="8"/>
        <v>0</v>
      </c>
      <c r="AQ69" s="96">
        <f t="shared" si="6"/>
        <v>0</v>
      </c>
      <c r="AR69" s="99"/>
      <c r="AS69" s="99">
        <f t="shared" si="7"/>
        <v>0</v>
      </c>
      <c r="AT69" s="94"/>
    </row>
    <row r="70" spans="1:46" ht="14.4" hidden="1" x14ac:dyDescent="0.3">
      <c r="A70" s="102"/>
      <c r="B70" s="101"/>
      <c r="C70" s="101"/>
      <c r="D70" s="101"/>
      <c r="E70" s="101"/>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96">
        <f t="shared" si="8"/>
        <v>0</v>
      </c>
      <c r="AQ70" s="96">
        <f t="shared" si="6"/>
        <v>0</v>
      </c>
      <c r="AR70" s="99"/>
      <c r="AS70" s="99">
        <f t="shared" si="7"/>
        <v>0</v>
      </c>
      <c r="AT70" s="94"/>
    </row>
    <row r="71" spans="1:46" ht="14.4" hidden="1" x14ac:dyDescent="0.3">
      <c r="A71" s="102"/>
      <c r="B71" s="101"/>
      <c r="C71" s="101"/>
      <c r="D71" s="101"/>
      <c r="E71" s="101"/>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96">
        <f t="shared" si="8"/>
        <v>0</v>
      </c>
      <c r="AQ71" s="96">
        <f t="shared" si="6"/>
        <v>0</v>
      </c>
      <c r="AR71" s="99"/>
      <c r="AS71" s="99">
        <f t="shared" si="7"/>
        <v>0</v>
      </c>
      <c r="AT71" s="94"/>
    </row>
    <row r="72" spans="1:46" ht="14.4" hidden="1" x14ac:dyDescent="0.3">
      <c r="A72" s="102"/>
      <c r="B72" s="101"/>
      <c r="C72" s="101"/>
      <c r="D72" s="101"/>
      <c r="E72" s="101"/>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96">
        <f t="shared" si="8"/>
        <v>0</v>
      </c>
      <c r="AQ72" s="96">
        <f t="shared" si="6"/>
        <v>0</v>
      </c>
      <c r="AR72" s="99"/>
      <c r="AS72" s="99">
        <f t="shared" si="7"/>
        <v>0</v>
      </c>
      <c r="AT72" s="94"/>
    </row>
    <row r="73" spans="1:46" ht="14.4" hidden="1" x14ac:dyDescent="0.3">
      <c r="A73" s="102"/>
      <c r="B73" s="101"/>
      <c r="C73" s="101"/>
      <c r="D73" s="101"/>
      <c r="E73" s="101"/>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96">
        <f t="shared" si="8"/>
        <v>0</v>
      </c>
      <c r="AQ73" s="96">
        <f t="shared" si="6"/>
        <v>0</v>
      </c>
      <c r="AR73" s="99"/>
      <c r="AS73" s="99">
        <f t="shared" si="7"/>
        <v>0</v>
      </c>
      <c r="AT73" s="94"/>
    </row>
    <row r="74" spans="1:46" ht="14.4" hidden="1" x14ac:dyDescent="0.3">
      <c r="A74" s="102"/>
      <c r="B74" s="101"/>
      <c r="C74" s="101"/>
      <c r="D74" s="101"/>
      <c r="E74" s="101"/>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96">
        <f t="shared" si="8"/>
        <v>0</v>
      </c>
      <c r="AQ74" s="96">
        <f t="shared" si="6"/>
        <v>0</v>
      </c>
      <c r="AR74" s="99"/>
      <c r="AS74" s="99">
        <f t="shared" si="7"/>
        <v>0</v>
      </c>
      <c r="AT74" s="94"/>
    </row>
    <row r="75" spans="1:46" ht="14.4" hidden="1" x14ac:dyDescent="0.3">
      <c r="A75" s="102"/>
      <c r="B75" s="101"/>
      <c r="C75" s="101"/>
      <c r="D75" s="101"/>
      <c r="E75" s="101"/>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96">
        <f t="shared" si="8"/>
        <v>0</v>
      </c>
      <c r="AQ75" s="96">
        <f t="shared" si="6"/>
        <v>0</v>
      </c>
      <c r="AR75" s="99"/>
      <c r="AS75" s="99">
        <f t="shared" si="7"/>
        <v>0</v>
      </c>
      <c r="AT75" s="94"/>
    </row>
    <row r="76" spans="1:46" ht="14.4" hidden="1" x14ac:dyDescent="0.3">
      <c r="A76" s="102"/>
      <c r="B76" s="101"/>
      <c r="C76" s="101"/>
      <c r="D76" s="101"/>
      <c r="E76" s="101"/>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96">
        <f t="shared" si="8"/>
        <v>0</v>
      </c>
      <c r="AQ76" s="96">
        <f t="shared" si="6"/>
        <v>0</v>
      </c>
      <c r="AR76" s="99"/>
      <c r="AS76" s="99">
        <f t="shared" si="7"/>
        <v>0</v>
      </c>
      <c r="AT76" s="94"/>
    </row>
    <row r="77" spans="1:46" ht="14.4" hidden="1" x14ac:dyDescent="0.3">
      <c r="A77" s="102"/>
      <c r="B77" s="101"/>
      <c r="C77" s="101"/>
      <c r="D77" s="101"/>
      <c r="E77" s="101"/>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96">
        <f t="shared" si="8"/>
        <v>0</v>
      </c>
      <c r="AQ77" s="96">
        <f t="shared" si="6"/>
        <v>0</v>
      </c>
      <c r="AR77" s="99"/>
      <c r="AS77" s="99">
        <f t="shared" si="7"/>
        <v>0</v>
      </c>
      <c r="AT77" s="94"/>
    </row>
    <row r="78" spans="1:46" ht="14.4" hidden="1" x14ac:dyDescent="0.3">
      <c r="A78" s="102"/>
      <c r="B78" s="101"/>
      <c r="C78" s="101"/>
      <c r="D78" s="101"/>
      <c r="E78" s="101"/>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96">
        <f t="shared" si="8"/>
        <v>0</v>
      </c>
      <c r="AQ78" s="96">
        <f t="shared" si="6"/>
        <v>0</v>
      </c>
      <c r="AR78" s="99"/>
      <c r="AS78" s="99">
        <f t="shared" si="7"/>
        <v>0</v>
      </c>
      <c r="AT78" s="94"/>
    </row>
    <row r="79" spans="1:46" ht="14.4" hidden="1" x14ac:dyDescent="0.3">
      <c r="A79" s="102"/>
      <c r="B79" s="101"/>
      <c r="C79" s="101"/>
      <c r="D79" s="101"/>
      <c r="E79" s="101"/>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96">
        <f t="shared" si="8"/>
        <v>0</v>
      </c>
      <c r="AQ79" s="96">
        <f t="shared" si="6"/>
        <v>0</v>
      </c>
      <c r="AR79" s="99"/>
      <c r="AS79" s="99">
        <f t="shared" si="7"/>
        <v>0</v>
      </c>
      <c r="AT79" s="94"/>
    </row>
    <row r="80" spans="1:46" ht="14.4" hidden="1" x14ac:dyDescent="0.3">
      <c r="A80" s="102"/>
      <c r="B80" s="101"/>
      <c r="C80" s="101"/>
      <c r="D80" s="101"/>
      <c r="E80" s="101"/>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96">
        <f t="shared" si="8"/>
        <v>0</v>
      </c>
      <c r="AQ80" s="96">
        <f t="shared" si="6"/>
        <v>0</v>
      </c>
      <c r="AR80" s="99"/>
      <c r="AS80" s="99">
        <f t="shared" si="7"/>
        <v>0</v>
      </c>
      <c r="AT80" s="94"/>
    </row>
    <row r="81" spans="1:46" ht="14.4" hidden="1" x14ac:dyDescent="0.3">
      <c r="A81" s="102"/>
      <c r="B81" s="101"/>
      <c r="C81" s="101"/>
      <c r="D81" s="101"/>
      <c r="E81" s="101"/>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96">
        <f t="shared" si="8"/>
        <v>0</v>
      </c>
      <c r="AQ81" s="96">
        <f t="shared" si="6"/>
        <v>0</v>
      </c>
      <c r="AR81" s="99"/>
      <c r="AS81" s="99">
        <f t="shared" si="7"/>
        <v>0</v>
      </c>
      <c r="AT81" s="94"/>
    </row>
    <row r="82" spans="1:46" ht="14.4" hidden="1" x14ac:dyDescent="0.3">
      <c r="A82" s="102"/>
      <c r="B82" s="101"/>
      <c r="C82" s="101"/>
      <c r="D82" s="101"/>
      <c r="E82" s="101"/>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96">
        <f t="shared" si="8"/>
        <v>0</v>
      </c>
      <c r="AQ82" s="96">
        <f t="shared" si="6"/>
        <v>0</v>
      </c>
      <c r="AR82" s="99"/>
      <c r="AS82" s="99">
        <f t="shared" si="7"/>
        <v>0</v>
      </c>
      <c r="AT82" s="94"/>
    </row>
    <row r="83" spans="1:46" ht="14.4" hidden="1" x14ac:dyDescent="0.3">
      <c r="A83" s="102"/>
      <c r="B83" s="101"/>
      <c r="C83" s="101"/>
      <c r="D83" s="101"/>
      <c r="E83" s="101"/>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96">
        <f t="shared" si="8"/>
        <v>0</v>
      </c>
      <c r="AQ83" s="96">
        <f t="shared" si="6"/>
        <v>0</v>
      </c>
      <c r="AR83" s="99"/>
      <c r="AS83" s="99">
        <f t="shared" si="7"/>
        <v>0</v>
      </c>
      <c r="AT83" s="94"/>
    </row>
    <row r="84" spans="1:46" ht="14.4" hidden="1" x14ac:dyDescent="0.3">
      <c r="A84" s="102"/>
      <c r="B84" s="101"/>
      <c r="C84" s="101"/>
      <c r="D84" s="101"/>
      <c r="E84" s="101"/>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96">
        <f t="shared" si="8"/>
        <v>0</v>
      </c>
      <c r="AQ84" s="96">
        <f t="shared" si="6"/>
        <v>0</v>
      </c>
      <c r="AR84" s="99"/>
      <c r="AS84" s="99">
        <f t="shared" si="7"/>
        <v>0</v>
      </c>
      <c r="AT84" s="94"/>
    </row>
    <row r="85" spans="1:46" ht="14.4" hidden="1" x14ac:dyDescent="0.3">
      <c r="A85" s="102"/>
      <c r="B85" s="101"/>
      <c r="C85" s="101"/>
      <c r="D85" s="101"/>
      <c r="E85" s="101"/>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96">
        <f t="shared" si="8"/>
        <v>0</v>
      </c>
      <c r="AQ85" s="96">
        <f t="shared" si="6"/>
        <v>0</v>
      </c>
      <c r="AR85" s="99"/>
      <c r="AS85" s="99">
        <f t="shared" si="7"/>
        <v>0</v>
      </c>
      <c r="AT85" s="94"/>
    </row>
    <row r="86" spans="1:46" ht="14.4" hidden="1" x14ac:dyDescent="0.3">
      <c r="A86" s="102"/>
      <c r="B86" s="101"/>
      <c r="C86" s="101"/>
      <c r="D86" s="101"/>
      <c r="E86" s="101"/>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96">
        <f t="shared" si="8"/>
        <v>0</v>
      </c>
      <c r="AQ86" s="96">
        <f t="shared" si="6"/>
        <v>0</v>
      </c>
      <c r="AR86" s="99"/>
      <c r="AS86" s="99">
        <f t="shared" si="7"/>
        <v>0</v>
      </c>
      <c r="AT86" s="94"/>
    </row>
    <row r="87" spans="1:46" ht="14.4" hidden="1" x14ac:dyDescent="0.3">
      <c r="A87" s="102"/>
      <c r="B87" s="101"/>
      <c r="C87" s="101"/>
      <c r="D87" s="101"/>
      <c r="E87" s="101"/>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96">
        <f t="shared" si="8"/>
        <v>0</v>
      </c>
      <c r="AQ87" s="96">
        <f t="shared" si="6"/>
        <v>0</v>
      </c>
      <c r="AR87" s="99"/>
      <c r="AS87" s="99">
        <f t="shared" si="7"/>
        <v>0</v>
      </c>
      <c r="AT87" s="94"/>
    </row>
    <row r="88" spans="1:46" ht="14.4" hidden="1" x14ac:dyDescent="0.3">
      <c r="A88" s="102"/>
      <c r="B88" s="101"/>
      <c r="C88" s="101"/>
      <c r="D88" s="101"/>
      <c r="E88" s="101"/>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96">
        <f t="shared" si="8"/>
        <v>0</v>
      </c>
      <c r="AQ88" s="96">
        <f t="shared" si="6"/>
        <v>0</v>
      </c>
      <c r="AR88" s="99"/>
      <c r="AS88" s="99">
        <f t="shared" si="7"/>
        <v>0</v>
      </c>
      <c r="AT88" s="94"/>
    </row>
    <row r="89" spans="1:46" ht="14.4" hidden="1" x14ac:dyDescent="0.3">
      <c r="A89" s="102"/>
      <c r="B89" s="101"/>
      <c r="C89" s="101"/>
      <c r="D89" s="101"/>
      <c r="E89" s="101"/>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96">
        <f t="shared" si="8"/>
        <v>0</v>
      </c>
      <c r="AQ89" s="96">
        <f t="shared" si="6"/>
        <v>0</v>
      </c>
      <c r="AR89" s="99"/>
      <c r="AS89" s="99">
        <f t="shared" si="7"/>
        <v>0</v>
      </c>
      <c r="AT89" s="94"/>
    </row>
    <row r="90" spans="1:46" ht="14.4" hidden="1" x14ac:dyDescent="0.3">
      <c r="A90" s="102"/>
      <c r="B90" s="101"/>
      <c r="C90" s="101"/>
      <c r="D90" s="101"/>
      <c r="E90" s="101"/>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96">
        <f t="shared" si="8"/>
        <v>0</v>
      </c>
      <c r="AQ90" s="96">
        <f t="shared" si="6"/>
        <v>0</v>
      </c>
      <c r="AR90" s="99"/>
      <c r="AS90" s="99">
        <f t="shared" si="7"/>
        <v>0</v>
      </c>
      <c r="AT90" s="94"/>
    </row>
    <row r="91" spans="1:46" ht="14.4" hidden="1" x14ac:dyDescent="0.3">
      <c r="A91" s="102"/>
      <c r="B91" s="101"/>
      <c r="C91" s="101"/>
      <c r="D91" s="101"/>
      <c r="E91" s="101"/>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96">
        <f t="shared" si="8"/>
        <v>0</v>
      </c>
      <c r="AQ91" s="96">
        <f t="shared" si="6"/>
        <v>0</v>
      </c>
      <c r="AR91" s="99"/>
      <c r="AS91" s="99">
        <f t="shared" si="7"/>
        <v>0</v>
      </c>
      <c r="AT91" s="94"/>
    </row>
    <row r="92" spans="1:46" ht="14.4" hidden="1" x14ac:dyDescent="0.3">
      <c r="A92" s="102"/>
      <c r="B92" s="101"/>
      <c r="C92" s="101"/>
      <c r="D92" s="101"/>
      <c r="E92" s="101"/>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96">
        <f t="shared" si="8"/>
        <v>0</v>
      </c>
      <c r="AQ92" s="96">
        <f t="shared" si="6"/>
        <v>0</v>
      </c>
      <c r="AR92" s="99"/>
      <c r="AS92" s="99">
        <f t="shared" si="7"/>
        <v>0</v>
      </c>
      <c r="AT92" s="94"/>
    </row>
    <row r="93" spans="1:46" ht="14.4" hidden="1" x14ac:dyDescent="0.3">
      <c r="A93" s="102"/>
      <c r="B93" s="101"/>
      <c r="C93" s="101"/>
      <c r="D93" s="101"/>
      <c r="E93" s="101"/>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96">
        <f t="shared" si="8"/>
        <v>0</v>
      </c>
      <c r="AQ93" s="96">
        <f t="shared" si="6"/>
        <v>0</v>
      </c>
      <c r="AR93" s="99"/>
      <c r="AS93" s="99">
        <f t="shared" si="7"/>
        <v>0</v>
      </c>
      <c r="AT93" s="94"/>
    </row>
    <row r="94" spans="1:46" ht="14.4" hidden="1" x14ac:dyDescent="0.3">
      <c r="A94" s="102"/>
      <c r="B94" s="101"/>
      <c r="C94" s="101"/>
      <c r="D94" s="101"/>
      <c r="E94" s="101"/>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96">
        <f t="shared" si="8"/>
        <v>0</v>
      </c>
      <c r="AQ94" s="96">
        <f t="shared" si="6"/>
        <v>0</v>
      </c>
      <c r="AR94" s="99"/>
      <c r="AS94" s="99">
        <f t="shared" si="7"/>
        <v>0</v>
      </c>
      <c r="AT94" s="94"/>
    </row>
    <row r="95" spans="1:46" ht="14.4" hidden="1" x14ac:dyDescent="0.3">
      <c r="A95" s="102"/>
      <c r="B95" s="101"/>
      <c r="C95" s="101"/>
      <c r="D95" s="101"/>
      <c r="E95" s="101"/>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96">
        <f t="shared" si="8"/>
        <v>0</v>
      </c>
      <c r="AQ95" s="96">
        <f t="shared" si="6"/>
        <v>0</v>
      </c>
      <c r="AR95" s="99"/>
      <c r="AS95" s="99">
        <f t="shared" si="7"/>
        <v>0</v>
      </c>
      <c r="AT95" s="94"/>
    </row>
    <row r="96" spans="1:46" ht="14.4" hidden="1" x14ac:dyDescent="0.3">
      <c r="A96" s="102"/>
      <c r="B96" s="101"/>
      <c r="C96" s="101"/>
      <c r="D96" s="101"/>
      <c r="E96" s="101"/>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96">
        <f t="shared" si="8"/>
        <v>0</v>
      </c>
      <c r="AQ96" s="96">
        <f t="shared" si="6"/>
        <v>0</v>
      </c>
      <c r="AR96" s="99"/>
      <c r="AS96" s="99">
        <f t="shared" si="7"/>
        <v>0</v>
      </c>
      <c r="AT96" s="94"/>
    </row>
    <row r="97" spans="1:47" ht="14.4" hidden="1" x14ac:dyDescent="0.3">
      <c r="A97" s="102"/>
      <c r="B97" s="101"/>
      <c r="C97" s="101"/>
      <c r="D97" s="101"/>
      <c r="E97" s="101"/>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96">
        <f t="shared" si="8"/>
        <v>0</v>
      </c>
      <c r="AQ97" s="96">
        <f t="shared" si="6"/>
        <v>0</v>
      </c>
      <c r="AR97" s="99"/>
      <c r="AS97" s="99">
        <f t="shared" si="7"/>
        <v>0</v>
      </c>
      <c r="AT97" s="94"/>
    </row>
    <row r="98" spans="1:47" ht="14.4" hidden="1" x14ac:dyDescent="0.3">
      <c r="A98" s="102"/>
      <c r="B98" s="101"/>
      <c r="C98" s="101"/>
      <c r="D98" s="101"/>
      <c r="E98" s="101"/>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96">
        <f t="shared" si="8"/>
        <v>0</v>
      </c>
      <c r="AQ98" s="96">
        <f t="shared" si="6"/>
        <v>0</v>
      </c>
      <c r="AR98" s="99"/>
      <c r="AS98" s="99">
        <f t="shared" ref="AS98:AS129" si="9">IFERROR(AR98/$AR$102,0)*100</f>
        <v>0</v>
      </c>
      <c r="AT98" s="94"/>
    </row>
    <row r="99" spans="1:47" ht="14.4" hidden="1" x14ac:dyDescent="0.3">
      <c r="A99" s="102"/>
      <c r="B99" s="101"/>
      <c r="C99" s="101"/>
      <c r="D99" s="101"/>
      <c r="E99" s="101"/>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96">
        <f t="shared" si="8"/>
        <v>0</v>
      </c>
      <c r="AQ99" s="96">
        <f t="shared" si="6"/>
        <v>0</v>
      </c>
      <c r="AR99" s="99"/>
      <c r="AS99" s="99">
        <f t="shared" si="9"/>
        <v>0</v>
      </c>
      <c r="AT99" s="94"/>
    </row>
    <row r="100" spans="1:47" ht="14.4" hidden="1" x14ac:dyDescent="0.3">
      <c r="A100" s="102"/>
      <c r="B100" s="101"/>
      <c r="C100" s="101"/>
      <c r="D100" s="101"/>
      <c r="E100" s="101"/>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96">
        <f t="shared" si="8"/>
        <v>0</v>
      </c>
      <c r="AQ100" s="96">
        <f t="shared" si="6"/>
        <v>0</v>
      </c>
      <c r="AR100" s="99"/>
      <c r="AS100" s="99">
        <f t="shared" si="9"/>
        <v>0</v>
      </c>
      <c r="AT100" s="94"/>
    </row>
    <row r="101" spans="1:47" ht="14.4" hidden="1" x14ac:dyDescent="0.3">
      <c r="A101" s="102"/>
      <c r="B101" s="101"/>
      <c r="C101" s="101"/>
      <c r="D101" s="101"/>
      <c r="E101" s="101"/>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96">
        <f t="shared" si="8"/>
        <v>0</v>
      </c>
      <c r="AQ101" s="96">
        <f t="shared" si="6"/>
        <v>0</v>
      </c>
      <c r="AR101" s="99"/>
      <c r="AS101" s="99">
        <f t="shared" si="9"/>
        <v>0</v>
      </c>
      <c r="AT101" s="94"/>
    </row>
    <row r="102" spans="1:47" ht="14.4" x14ac:dyDescent="0.3">
      <c r="A102" s="98" t="s">
        <v>31</v>
      </c>
      <c r="B102" s="97">
        <f t="shared" ref="B102:AO102" si="10">SUM(B2:B101)</f>
        <v>9</v>
      </c>
      <c r="C102" s="97">
        <f t="shared" si="10"/>
        <v>14</v>
      </c>
      <c r="D102" s="97">
        <f t="shared" si="10"/>
        <v>3</v>
      </c>
      <c r="E102" s="97">
        <f t="shared" si="10"/>
        <v>5</v>
      </c>
      <c r="F102" s="97">
        <f t="shared" si="10"/>
        <v>5</v>
      </c>
      <c r="G102" s="97">
        <f t="shared" si="10"/>
        <v>5</v>
      </c>
      <c r="H102" s="97">
        <f t="shared" si="10"/>
        <v>5</v>
      </c>
      <c r="I102" s="97">
        <f t="shared" si="10"/>
        <v>13</v>
      </c>
      <c r="J102" s="97">
        <f t="shared" si="10"/>
        <v>10</v>
      </c>
      <c r="K102" s="97">
        <f t="shared" si="10"/>
        <v>0</v>
      </c>
      <c r="L102" s="97">
        <f t="shared" si="10"/>
        <v>0</v>
      </c>
      <c r="M102" s="97">
        <f t="shared" si="10"/>
        <v>0</v>
      </c>
      <c r="N102" s="97">
        <f t="shared" si="10"/>
        <v>0</v>
      </c>
      <c r="O102" s="97">
        <f t="shared" si="10"/>
        <v>0</v>
      </c>
      <c r="P102" s="97">
        <f t="shared" si="10"/>
        <v>0</v>
      </c>
      <c r="Q102" s="97">
        <f t="shared" si="10"/>
        <v>0</v>
      </c>
      <c r="R102" s="97">
        <f t="shared" si="10"/>
        <v>0</v>
      </c>
      <c r="S102" s="97">
        <f t="shared" si="10"/>
        <v>0</v>
      </c>
      <c r="T102" s="97">
        <f t="shared" si="10"/>
        <v>0</v>
      </c>
      <c r="U102" s="97">
        <f t="shared" si="10"/>
        <v>0</v>
      </c>
      <c r="V102" s="97">
        <f t="shared" si="10"/>
        <v>0</v>
      </c>
      <c r="W102" s="97">
        <f t="shared" si="10"/>
        <v>0</v>
      </c>
      <c r="X102" s="97">
        <f t="shared" si="10"/>
        <v>0</v>
      </c>
      <c r="Y102" s="97">
        <f t="shared" si="10"/>
        <v>0</v>
      </c>
      <c r="Z102" s="97">
        <f t="shared" si="10"/>
        <v>0</v>
      </c>
      <c r="AA102" s="97">
        <f t="shared" si="10"/>
        <v>0</v>
      </c>
      <c r="AB102" s="97">
        <f t="shared" si="10"/>
        <v>0</v>
      </c>
      <c r="AC102" s="97">
        <f t="shared" si="10"/>
        <v>0</v>
      </c>
      <c r="AD102" s="97">
        <f t="shared" si="10"/>
        <v>0</v>
      </c>
      <c r="AE102" s="97">
        <f t="shared" si="10"/>
        <v>0</v>
      </c>
      <c r="AF102" s="97">
        <f t="shared" si="10"/>
        <v>0</v>
      </c>
      <c r="AG102" s="97">
        <f t="shared" si="10"/>
        <v>0</v>
      </c>
      <c r="AH102" s="97">
        <f t="shared" si="10"/>
        <v>0</v>
      </c>
      <c r="AI102" s="97">
        <f t="shared" si="10"/>
        <v>0</v>
      </c>
      <c r="AJ102" s="97">
        <f t="shared" si="10"/>
        <v>0</v>
      </c>
      <c r="AK102" s="97">
        <f t="shared" si="10"/>
        <v>0</v>
      </c>
      <c r="AL102" s="97">
        <f t="shared" si="10"/>
        <v>0</v>
      </c>
      <c r="AM102" s="97">
        <f t="shared" si="10"/>
        <v>0</v>
      </c>
      <c r="AN102" s="97">
        <f t="shared" si="10"/>
        <v>0</v>
      </c>
      <c r="AO102" s="97">
        <f t="shared" si="10"/>
        <v>0</v>
      </c>
      <c r="AP102" s="96">
        <f t="shared" si="8"/>
        <v>46</v>
      </c>
      <c r="AQ102" s="96">
        <f t="shared" si="6"/>
        <v>69</v>
      </c>
      <c r="AR102" s="95">
        <f>SUM(AR2:AR101)</f>
        <v>19528.509715640404</v>
      </c>
      <c r="AS102" s="95">
        <f>SUM(AS2:AS101)</f>
        <v>100</v>
      </c>
      <c r="AT102" s="94"/>
    </row>
    <row r="103" spans="1:47" ht="14.4" x14ac:dyDescent="0.3">
      <c r="A103" s="93" t="s">
        <v>32</v>
      </c>
      <c r="B103" s="93" t="s">
        <v>25</v>
      </c>
      <c r="C103" s="93" t="s">
        <v>25</v>
      </c>
      <c r="D103" s="93" t="s">
        <v>25</v>
      </c>
      <c r="E103" s="93" t="s">
        <v>25</v>
      </c>
      <c r="F103" s="93" t="s">
        <v>25</v>
      </c>
      <c r="G103" s="93" t="s">
        <v>25</v>
      </c>
      <c r="H103" s="93" t="s">
        <v>25</v>
      </c>
      <c r="I103" s="93" t="s">
        <v>25</v>
      </c>
      <c r="J103" s="93" t="s">
        <v>25</v>
      </c>
      <c r="K103" s="93"/>
      <c r="L103" s="93"/>
      <c r="M103" s="93"/>
      <c r="N103" s="93"/>
      <c r="O103" s="93"/>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84"/>
      <c r="AQ103" s="84"/>
      <c r="AR103" s="92"/>
      <c r="AS103" s="92"/>
      <c r="AT103" s="82"/>
      <c r="AU103" s="82"/>
    </row>
    <row r="104" spans="1:47" ht="14.4" x14ac:dyDescent="0.3">
      <c r="A104" s="91" t="s">
        <v>33</v>
      </c>
      <c r="B104" s="91"/>
      <c r="C104" s="91"/>
      <c r="D104" s="91" t="s">
        <v>25</v>
      </c>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84"/>
      <c r="AQ104" s="84"/>
      <c r="AR104" s="92"/>
      <c r="AS104" s="92"/>
      <c r="AT104" s="82"/>
      <c r="AU104" s="82"/>
    </row>
    <row r="105" spans="1:47" ht="14.4" x14ac:dyDescent="0.3">
      <c r="A105" s="91" t="s">
        <v>34</v>
      </c>
      <c r="B105" s="91" t="s">
        <v>25</v>
      </c>
      <c r="C105" s="91" t="s">
        <v>25</v>
      </c>
      <c r="D105" s="91" t="s">
        <v>25</v>
      </c>
      <c r="E105" s="91" t="s">
        <v>25</v>
      </c>
      <c r="F105" s="91" t="s">
        <v>25</v>
      </c>
      <c r="G105" s="90" t="s">
        <v>25</v>
      </c>
      <c r="H105" s="90" t="s">
        <v>25</v>
      </c>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84"/>
      <c r="AQ105" s="84"/>
      <c r="AR105" s="83"/>
      <c r="AS105" s="83"/>
      <c r="AT105" s="82"/>
      <c r="AU105" s="82"/>
    </row>
    <row r="106" spans="1:47" ht="14.4" x14ac:dyDescent="0.3">
      <c r="A106" s="91" t="s">
        <v>35</v>
      </c>
      <c r="B106" s="91"/>
      <c r="C106" s="91"/>
      <c r="D106" s="91" t="s">
        <v>25</v>
      </c>
      <c r="E106" s="91" t="s">
        <v>25</v>
      </c>
      <c r="F106" s="91" t="s">
        <v>25</v>
      </c>
      <c r="G106" s="90" t="s">
        <v>25</v>
      </c>
      <c r="H106" s="90" t="s">
        <v>25</v>
      </c>
      <c r="I106" s="90" t="s">
        <v>25</v>
      </c>
      <c r="J106" s="90" t="s">
        <v>25</v>
      </c>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84"/>
      <c r="AQ106" s="84"/>
      <c r="AR106" s="83"/>
      <c r="AS106" s="83"/>
      <c r="AT106" s="82"/>
      <c r="AU106" s="82"/>
    </row>
    <row r="107" spans="1:47" ht="14.4" x14ac:dyDescent="0.3">
      <c r="A107" s="91" t="s">
        <v>36</v>
      </c>
      <c r="B107" s="91"/>
      <c r="C107" s="91"/>
      <c r="D107" s="91"/>
      <c r="E107" s="91" t="s">
        <v>25</v>
      </c>
      <c r="F107" s="91" t="s">
        <v>25</v>
      </c>
      <c r="G107" s="90"/>
      <c r="H107" s="90" t="s">
        <v>25</v>
      </c>
      <c r="I107" s="90" t="s">
        <v>25</v>
      </c>
      <c r="J107" s="90" t="s">
        <v>25</v>
      </c>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c r="AK107" s="90"/>
      <c r="AL107" s="90"/>
      <c r="AM107" s="90"/>
      <c r="AN107" s="90"/>
      <c r="AO107" s="90"/>
      <c r="AP107" s="84"/>
      <c r="AQ107" s="84"/>
      <c r="AR107" s="83"/>
      <c r="AS107" s="83"/>
      <c r="AT107" s="82"/>
      <c r="AU107" s="82"/>
    </row>
    <row r="108" spans="1:47" ht="14.4" x14ac:dyDescent="0.3">
      <c r="A108" s="91" t="s">
        <v>37</v>
      </c>
      <c r="B108" s="91"/>
      <c r="C108" s="91" t="s">
        <v>25</v>
      </c>
      <c r="D108" s="91"/>
      <c r="E108" s="91"/>
      <c r="F108" s="91"/>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c r="AK108" s="90"/>
      <c r="AL108" s="90"/>
      <c r="AM108" s="90"/>
      <c r="AN108" s="90"/>
      <c r="AO108" s="90"/>
      <c r="AP108" s="84"/>
      <c r="AQ108" s="84"/>
      <c r="AR108" s="83"/>
      <c r="AS108" s="83"/>
      <c r="AT108" s="82"/>
      <c r="AU108" s="82"/>
    </row>
    <row r="109" spans="1:47" ht="14.4" x14ac:dyDescent="0.3">
      <c r="A109" s="89" t="s">
        <v>38</v>
      </c>
      <c r="B109" s="88"/>
      <c r="C109" s="88"/>
      <c r="D109" s="88"/>
      <c r="E109" s="88"/>
      <c r="F109" s="88"/>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4"/>
      <c r="AQ109" s="68"/>
      <c r="AR109" s="83"/>
      <c r="AS109" s="83"/>
      <c r="AT109" s="82"/>
      <c r="AU109" s="82"/>
    </row>
    <row r="110" spans="1:47" ht="14.4" x14ac:dyDescent="0.3">
      <c r="A110" s="86"/>
      <c r="B110" s="85"/>
      <c r="C110" s="85"/>
      <c r="D110" s="85"/>
      <c r="E110" s="85"/>
      <c r="F110" s="85"/>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68"/>
      <c r="AR110" s="83"/>
      <c r="AS110" s="83"/>
      <c r="AT110" s="82"/>
      <c r="AU110" s="82"/>
    </row>
    <row r="111" spans="1:47" ht="14.4" x14ac:dyDescent="0.3">
      <c r="A111" s="81" t="s">
        <v>39</v>
      </c>
      <c r="B111" s="80"/>
      <c r="C111" s="80"/>
      <c r="D111" s="80"/>
      <c r="E111" s="80"/>
      <c r="F111" s="80"/>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64"/>
      <c r="AQ111" s="78"/>
      <c r="AR111" s="77"/>
      <c r="AS111" s="77"/>
    </row>
    <row r="112" spans="1:47" ht="14.4" x14ac:dyDescent="0.3">
      <c r="A112" s="76" t="s">
        <v>40</v>
      </c>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64"/>
      <c r="AQ112" s="72"/>
      <c r="AR112" s="74"/>
      <c r="AS112" s="74"/>
    </row>
    <row r="113" spans="1:45" s="60" customFormat="1" ht="14.4" x14ac:dyDescent="0.3">
      <c r="A113" s="113" t="s">
        <v>41</v>
      </c>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64"/>
      <c r="AQ113" s="72"/>
      <c r="AR113" s="71"/>
      <c r="AS113" s="71"/>
    </row>
    <row r="114" spans="1:45" s="60" customFormat="1" ht="22.5" customHeight="1" x14ac:dyDescent="0.3">
      <c r="A114" s="70" t="s">
        <v>42</v>
      </c>
      <c r="B114" s="116" t="s">
        <v>43</v>
      </c>
      <c r="C114" s="117"/>
      <c r="D114" s="117"/>
      <c r="E114" s="117"/>
      <c r="F114" s="117"/>
      <c r="G114" s="117"/>
      <c r="H114" s="117"/>
      <c r="I114" s="117"/>
      <c r="J114" s="117"/>
      <c r="K114" s="117"/>
      <c r="L114" s="117"/>
      <c r="M114" s="117"/>
      <c r="N114" s="117"/>
      <c r="O114" s="117"/>
      <c r="P114" s="117"/>
      <c r="Q114" s="117"/>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4"/>
      <c r="AQ114" s="68"/>
      <c r="AR114" s="67"/>
      <c r="AS114" s="67"/>
    </row>
    <row r="115" spans="1:45" s="60" customFormat="1" ht="15.75" customHeight="1" x14ac:dyDescent="0.3">
      <c r="A115" s="66"/>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Q115" s="64"/>
      <c r="AR115" s="63"/>
      <c r="AS115" s="63"/>
    </row>
    <row r="219" spans="12:12" ht="15" customHeight="1" x14ac:dyDescent="0.3">
      <c r="L219" s="59" t="s">
        <v>44</v>
      </c>
    </row>
  </sheetData>
  <mergeCells count="1">
    <mergeCell ref="B114:Q114"/>
  </mergeCells>
  <conditionalFormatting sqref="A1:A110 A111:F111 B112:F112 A113:F113 B114 A115:F1048576">
    <cfRule type="beginsWith" dxfId="51" priority="40" operator="beginsWith" text="13">
      <formula>LEFT(A1,LEN("13"))="13"</formula>
    </cfRule>
    <cfRule type="beginsWith" dxfId="50" priority="52" operator="beginsWith" text="01">
      <formula>LEFT(A1,LEN("01"))="01"</formula>
    </cfRule>
    <cfRule type="beginsWith" dxfId="49" priority="51" operator="beginsWith" text="02">
      <formula>LEFT(A1,LEN("02"))="02"</formula>
    </cfRule>
    <cfRule type="beginsWith" dxfId="48" priority="50" operator="beginsWith" text="03">
      <formula>LEFT(A1,LEN("03"))="03"</formula>
    </cfRule>
    <cfRule type="beginsWith" dxfId="47" priority="49" operator="beginsWith" text="04">
      <formula>LEFT(A1,LEN("04"))="04"</formula>
    </cfRule>
    <cfRule type="beginsWith" dxfId="46" priority="48" operator="beginsWith" text="05">
      <formula>LEFT(A1,LEN("05"))="05"</formula>
    </cfRule>
    <cfRule type="beginsWith" dxfId="45" priority="46" operator="beginsWith" text="07">
      <formula>LEFT(A1,LEN("07"))="07"</formula>
    </cfRule>
    <cfRule type="beginsWith" dxfId="44" priority="47" operator="beginsWith" text="06">
      <formula>LEFT(A1,LEN("06"))="06"</formula>
    </cfRule>
    <cfRule type="beginsWith" dxfId="43" priority="45" operator="beginsWith" text="08">
      <formula>LEFT(A1,LEN("08"))="08"</formula>
    </cfRule>
    <cfRule type="beginsWith" dxfId="42" priority="44" operator="beginsWith" text="09">
      <formula>LEFT(A1,LEN("09"))="09"</formula>
    </cfRule>
    <cfRule type="beginsWith" dxfId="41" priority="43" operator="beginsWith" text="10">
      <formula>LEFT(A1,LEN("10"))="10"</formula>
    </cfRule>
    <cfRule type="beginsWith" dxfId="40" priority="42" operator="beginsWith" text="11">
      <formula>LEFT(A1,LEN("11"))="11"</formula>
    </cfRule>
    <cfRule type="beginsWith" dxfId="39" priority="41" operator="beginsWith" text="12">
      <formula>LEFT(A1,LEN("12"))="12"</formula>
    </cfRule>
  </conditionalFormatting>
  <conditionalFormatting sqref="F15:J16">
    <cfRule type="beginsWith" dxfId="38" priority="1" operator="beginsWith" text="13">
      <formula>LEFT(F15,LEN("13"))="13"</formula>
    </cfRule>
    <cfRule type="beginsWith" dxfId="37" priority="2" operator="beginsWith" text="12">
      <formula>LEFT(F15,LEN("12"))="12"</formula>
    </cfRule>
    <cfRule type="beginsWith" dxfId="36" priority="3" operator="beginsWith" text="11">
      <formula>LEFT(F15,LEN("11"))="11"</formula>
    </cfRule>
    <cfRule type="beginsWith" dxfId="35" priority="4" operator="beginsWith" text="10">
      <formula>LEFT(F15,LEN("10"))="10"</formula>
    </cfRule>
    <cfRule type="beginsWith" dxfId="34" priority="5" operator="beginsWith" text="09">
      <formula>LEFT(F15,LEN("09"))="09"</formula>
    </cfRule>
    <cfRule type="beginsWith" dxfId="33" priority="6" operator="beginsWith" text="08">
      <formula>LEFT(F15,LEN("08"))="08"</formula>
    </cfRule>
    <cfRule type="beginsWith" dxfId="32" priority="8" operator="beginsWith" text="06">
      <formula>LEFT(F15,LEN("06"))="06"</formula>
    </cfRule>
    <cfRule type="beginsWith" dxfId="31" priority="9" operator="beginsWith" text="05">
      <formula>LEFT(F15,LEN("05"))="05"</formula>
    </cfRule>
    <cfRule type="beginsWith" dxfId="30" priority="10" operator="beginsWith" text="04">
      <formula>LEFT(F15,LEN("04"))="04"</formula>
    </cfRule>
    <cfRule type="beginsWith" dxfId="29" priority="11" operator="beginsWith" text="03">
      <formula>LEFT(F15,LEN("03"))="03"</formula>
    </cfRule>
    <cfRule type="beginsWith" dxfId="28" priority="12" operator="beginsWith" text="02">
      <formula>LEFT(F15,LEN("02"))="02"</formula>
    </cfRule>
    <cfRule type="beginsWith" dxfId="27" priority="13" operator="beginsWith" text="01">
      <formula>LEFT(F15,LEN("01"))="01"</formula>
    </cfRule>
    <cfRule type="beginsWith" dxfId="26" priority="7" operator="beginsWith" text="07">
      <formula>LEFT(F15,LEN("07"))="07"</formula>
    </cfRule>
  </conditionalFormatting>
  <conditionalFormatting sqref="I2:J10 I11 I12:J13">
    <cfRule type="beginsWith" dxfId="25" priority="14" operator="beginsWith" text="13">
      <formula>LEFT(I2,LEN("13"))="13"</formula>
    </cfRule>
    <cfRule type="beginsWith" dxfId="24" priority="26" operator="beginsWith" text="01">
      <formula>LEFT(I2,LEN("01"))="01"</formula>
    </cfRule>
    <cfRule type="beginsWith" dxfId="23" priority="25" operator="beginsWith" text="02">
      <formula>LEFT(I2,LEN("02"))="02"</formula>
    </cfRule>
    <cfRule type="beginsWith" dxfId="22" priority="24" operator="beginsWith" text="03">
      <formula>LEFT(I2,LEN("03"))="03"</formula>
    </cfRule>
    <cfRule type="beginsWith" dxfId="21" priority="23" operator="beginsWith" text="04">
      <formula>LEFT(I2,LEN("04"))="04"</formula>
    </cfRule>
    <cfRule type="beginsWith" dxfId="20" priority="22" operator="beginsWith" text="05">
      <formula>LEFT(I2,LEN("05"))="05"</formula>
    </cfRule>
    <cfRule type="beginsWith" dxfId="19" priority="21" operator="beginsWith" text="06">
      <formula>LEFT(I2,LEN("06"))="06"</formula>
    </cfRule>
    <cfRule type="beginsWith" dxfId="18" priority="20" operator="beginsWith" text="07">
      <formula>LEFT(I2,LEN("07"))="07"</formula>
    </cfRule>
    <cfRule type="beginsWith" dxfId="17" priority="19" operator="beginsWith" text="08">
      <formula>LEFT(I2,LEN("08"))="08"</formula>
    </cfRule>
    <cfRule type="beginsWith" dxfId="16" priority="18" operator="beginsWith" text="09">
      <formula>LEFT(I2,LEN("09"))="09"</formula>
    </cfRule>
    <cfRule type="beginsWith" dxfId="15" priority="17" operator="beginsWith" text="10">
      <formula>LEFT(I2,LEN("10"))="10"</formula>
    </cfRule>
    <cfRule type="beginsWith" dxfId="14" priority="16" operator="beginsWith" text="11">
      <formula>LEFT(I2,LEN("11"))="11"</formula>
    </cfRule>
    <cfRule type="beginsWith" dxfId="13" priority="15" operator="beginsWith" text="12">
      <formula>LEFT(I2,LEN("12"))="12"</formula>
    </cfRule>
  </conditionalFormatting>
  <conditionalFormatting sqref="AT1:AT2 R2:AO12 AT5 AT9:AT10 F13:H13 AT13 K13:AO16 G14 AT16 F17:AO101">
    <cfRule type="beginsWith" dxfId="12" priority="28" operator="beginsWith" text="12">
      <formula>LEFT(F1,LEN("12"))="12"</formula>
    </cfRule>
    <cfRule type="beginsWith" dxfId="11" priority="29" operator="beginsWith" text="11">
      <formula>LEFT(F1,LEN("11"))="11"</formula>
    </cfRule>
    <cfRule type="beginsWith" dxfId="10" priority="30" operator="beginsWith" text="10">
      <formula>LEFT(F1,LEN("10"))="10"</formula>
    </cfRule>
    <cfRule type="beginsWith" dxfId="9" priority="31" operator="beginsWith" text="09">
      <formula>LEFT(F1,LEN("09"))="09"</formula>
    </cfRule>
    <cfRule type="beginsWith" dxfId="8" priority="32" operator="beginsWith" text="08">
      <formula>LEFT(F1,LEN("08"))="08"</formula>
    </cfRule>
    <cfRule type="beginsWith" dxfId="7" priority="33" operator="beginsWith" text="07">
      <formula>LEFT(F1,LEN("07"))="07"</formula>
    </cfRule>
    <cfRule type="beginsWith" dxfId="6" priority="34" operator="beginsWith" text="06">
      <formula>LEFT(F1,LEN("06"))="06"</formula>
    </cfRule>
    <cfRule type="beginsWith" dxfId="5" priority="35" operator="beginsWith" text="05">
      <formula>LEFT(F1,LEN("05"))="05"</formula>
    </cfRule>
    <cfRule type="beginsWith" dxfId="4" priority="36" operator="beginsWith" text="04">
      <formula>LEFT(F1,LEN("04"))="04"</formula>
    </cfRule>
    <cfRule type="beginsWith" dxfId="3" priority="37" operator="beginsWith" text="03">
      <formula>LEFT(F1,LEN("03"))="03"</formula>
    </cfRule>
    <cfRule type="beginsWith" dxfId="2" priority="38" operator="beginsWith" text="02">
      <formula>LEFT(F1,LEN("02"))="02"</formula>
    </cfRule>
    <cfRule type="beginsWith" dxfId="1" priority="39" operator="beginsWith" text="01">
      <formula>LEFT(F1,LEN("01"))="01"</formula>
    </cfRule>
    <cfRule type="beginsWith" dxfId="0" priority="27" operator="beginsWith" text="13">
      <formula>LEFT(F1,LEN("13"))="13"</formula>
    </cfRule>
  </conditionalFormatting>
  <dataValidations count="1">
    <dataValidation type="list" allowBlank="1" showInputMessage="1" showErrorMessage="1" sqref="B103:AO109 AT2:AT102" xr:uid="{3D8FA1AD-EDBC-4FA7-B627-E40E6CA5F38D}">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6518-9786-4E55-89BF-EABA35B394BB}">
  <dimension ref="A1:E70"/>
  <sheetViews>
    <sheetView workbookViewId="0">
      <selection activeCell="C1" sqref="C1"/>
    </sheetView>
  </sheetViews>
  <sheetFormatPr baseColWidth="10" defaultColWidth="11.44140625" defaultRowHeight="14.4" x14ac:dyDescent="0.3"/>
  <cols>
    <col min="1" max="4" width="25.6640625" customWidth="1"/>
    <col min="5" max="5" width="75.6640625" customWidth="1"/>
  </cols>
  <sheetData>
    <row r="1" spans="1:5" x14ac:dyDescent="0.3">
      <c r="A1" s="48" t="s">
        <v>45</v>
      </c>
      <c r="B1" s="48" t="s">
        <v>0</v>
      </c>
      <c r="C1" s="48" t="s">
        <v>46</v>
      </c>
      <c r="D1" s="48" t="s">
        <v>47</v>
      </c>
      <c r="E1" s="48" t="s">
        <v>48</v>
      </c>
    </row>
    <row r="2" spans="1:5" x14ac:dyDescent="0.3">
      <c r="A2" s="49" t="s">
        <v>49</v>
      </c>
      <c r="B2" s="49" t="s">
        <v>15</v>
      </c>
      <c r="C2" s="50" t="s">
        <v>1</v>
      </c>
      <c r="D2" s="50" t="s">
        <v>50</v>
      </c>
      <c r="E2" s="50" t="s">
        <v>51</v>
      </c>
    </row>
    <row r="3" spans="1:5" x14ac:dyDescent="0.3">
      <c r="A3" s="49" t="s">
        <v>49</v>
      </c>
      <c r="B3" s="49" t="s">
        <v>15</v>
      </c>
      <c r="C3" s="50" t="s">
        <v>2</v>
      </c>
      <c r="D3" s="50" t="s">
        <v>50</v>
      </c>
      <c r="E3" s="50" t="s">
        <v>51</v>
      </c>
    </row>
    <row r="4" spans="1:5" x14ac:dyDescent="0.3">
      <c r="A4" s="49" t="s">
        <v>49</v>
      </c>
      <c r="B4" s="49" t="s">
        <v>15</v>
      </c>
      <c r="C4" s="50" t="s">
        <v>3</v>
      </c>
      <c r="D4" s="50" t="s">
        <v>52</v>
      </c>
      <c r="E4" s="50" t="s">
        <v>53</v>
      </c>
    </row>
    <row r="5" spans="1:5" x14ac:dyDescent="0.3">
      <c r="A5" s="49" t="s">
        <v>49</v>
      </c>
      <c r="B5" s="49" t="s">
        <v>15</v>
      </c>
      <c r="C5" s="50" t="s">
        <v>4</v>
      </c>
      <c r="D5" s="50" t="s">
        <v>52</v>
      </c>
      <c r="E5" s="50" t="s">
        <v>53</v>
      </c>
    </row>
    <row r="6" spans="1:5" x14ac:dyDescent="0.3">
      <c r="A6" s="49" t="s">
        <v>49</v>
      </c>
      <c r="B6" s="49" t="s">
        <v>15</v>
      </c>
      <c r="C6" s="50" t="s">
        <v>5</v>
      </c>
      <c r="D6" s="50" t="s">
        <v>52</v>
      </c>
      <c r="E6" s="50" t="s">
        <v>53</v>
      </c>
    </row>
    <row r="7" spans="1:5" x14ac:dyDescent="0.3">
      <c r="A7" s="49" t="s">
        <v>49</v>
      </c>
      <c r="B7" s="49" t="s">
        <v>15</v>
      </c>
      <c r="C7" s="50" t="s">
        <v>6</v>
      </c>
      <c r="D7" s="50" t="s">
        <v>52</v>
      </c>
      <c r="E7" s="50" t="s">
        <v>53</v>
      </c>
    </row>
    <row r="8" spans="1:5" x14ac:dyDescent="0.3">
      <c r="A8" s="49" t="s">
        <v>49</v>
      </c>
      <c r="B8" s="49" t="s">
        <v>15</v>
      </c>
      <c r="C8" s="50" t="s">
        <v>7</v>
      </c>
      <c r="D8" s="50" t="s">
        <v>52</v>
      </c>
      <c r="E8" s="50" t="s">
        <v>53</v>
      </c>
    </row>
    <row r="9" spans="1:5" x14ac:dyDescent="0.3">
      <c r="A9" s="49" t="s">
        <v>49</v>
      </c>
      <c r="B9" s="49" t="s">
        <v>15</v>
      </c>
      <c r="C9" s="50" t="s">
        <v>8</v>
      </c>
      <c r="D9" s="50" t="s">
        <v>52</v>
      </c>
      <c r="E9" s="50" t="s">
        <v>53</v>
      </c>
    </row>
    <row r="10" spans="1:5" x14ac:dyDescent="0.3">
      <c r="A10" s="49" t="s">
        <v>49</v>
      </c>
      <c r="B10" s="49" t="s">
        <v>15</v>
      </c>
      <c r="C10" s="50" t="s">
        <v>9</v>
      </c>
      <c r="D10" s="50" t="s">
        <v>52</v>
      </c>
      <c r="E10" s="50" t="s">
        <v>53</v>
      </c>
    </row>
    <row r="11" spans="1:5" x14ac:dyDescent="0.3">
      <c r="A11" s="49" t="s">
        <v>49</v>
      </c>
      <c r="B11" s="49" t="s">
        <v>16</v>
      </c>
      <c r="C11" s="50" t="s">
        <v>1</v>
      </c>
      <c r="D11" s="50" t="s">
        <v>50</v>
      </c>
      <c r="E11" s="50" t="s">
        <v>51</v>
      </c>
    </row>
    <row r="12" spans="1:5" x14ac:dyDescent="0.3">
      <c r="A12" s="49" t="s">
        <v>49</v>
      </c>
      <c r="B12" s="49" t="s">
        <v>16</v>
      </c>
      <c r="C12" s="50" t="s">
        <v>2</v>
      </c>
      <c r="D12" s="50" t="s">
        <v>50</v>
      </c>
      <c r="E12" s="50" t="s">
        <v>51</v>
      </c>
    </row>
    <row r="13" spans="1:5" x14ac:dyDescent="0.3">
      <c r="A13" s="49" t="s">
        <v>49</v>
      </c>
      <c r="B13" s="49" t="s">
        <v>16</v>
      </c>
      <c r="C13" s="50" t="s">
        <v>3</v>
      </c>
      <c r="D13" s="50" t="s">
        <v>52</v>
      </c>
      <c r="E13" s="50" t="s">
        <v>53</v>
      </c>
    </row>
    <row r="14" spans="1:5" x14ac:dyDescent="0.3">
      <c r="A14" s="49" t="s">
        <v>49</v>
      </c>
      <c r="B14" s="49" t="s">
        <v>16</v>
      </c>
      <c r="C14" s="50" t="s">
        <v>4</v>
      </c>
      <c r="D14" s="50" t="s">
        <v>52</v>
      </c>
      <c r="E14" s="50" t="s">
        <v>53</v>
      </c>
    </row>
    <row r="15" spans="1:5" x14ac:dyDescent="0.3">
      <c r="A15" s="49" t="s">
        <v>49</v>
      </c>
      <c r="B15" s="49" t="s">
        <v>16</v>
      </c>
      <c r="C15" s="50" t="s">
        <v>5</v>
      </c>
      <c r="D15" s="50" t="s">
        <v>52</v>
      </c>
      <c r="E15" s="50" t="s">
        <v>53</v>
      </c>
    </row>
    <row r="16" spans="1:5" x14ac:dyDescent="0.3">
      <c r="A16" s="49" t="s">
        <v>49</v>
      </c>
      <c r="B16" s="49" t="s">
        <v>16</v>
      </c>
      <c r="C16" s="50" t="s">
        <v>6</v>
      </c>
      <c r="D16" s="50" t="s">
        <v>52</v>
      </c>
      <c r="E16" s="50" t="s">
        <v>53</v>
      </c>
    </row>
    <row r="17" spans="1:5" x14ac:dyDescent="0.3">
      <c r="A17" s="49" t="s">
        <v>49</v>
      </c>
      <c r="B17" s="49" t="s">
        <v>16</v>
      </c>
      <c r="C17" s="50" t="s">
        <v>7</v>
      </c>
      <c r="D17" s="50" t="s">
        <v>52</v>
      </c>
      <c r="E17" s="50" t="s">
        <v>53</v>
      </c>
    </row>
    <row r="18" spans="1:5" x14ac:dyDescent="0.3">
      <c r="A18" s="49" t="s">
        <v>49</v>
      </c>
      <c r="B18" s="49" t="s">
        <v>16</v>
      </c>
      <c r="C18" s="50" t="s">
        <v>8</v>
      </c>
      <c r="D18" s="50" t="s">
        <v>52</v>
      </c>
      <c r="E18" s="50" t="s">
        <v>53</v>
      </c>
    </row>
    <row r="19" spans="1:5" x14ac:dyDescent="0.3">
      <c r="A19" s="49" t="s">
        <v>49</v>
      </c>
      <c r="B19" s="49" t="s">
        <v>16</v>
      </c>
      <c r="C19" s="50" t="s">
        <v>9</v>
      </c>
      <c r="D19" s="50" t="s">
        <v>52</v>
      </c>
      <c r="E19" s="50" t="s">
        <v>53</v>
      </c>
    </row>
    <row r="20" spans="1:5" x14ac:dyDescent="0.3">
      <c r="A20" s="51" t="s">
        <v>54</v>
      </c>
      <c r="B20" s="51" t="s">
        <v>17</v>
      </c>
      <c r="C20" s="50" t="s">
        <v>1</v>
      </c>
      <c r="D20" s="50" t="s">
        <v>50</v>
      </c>
      <c r="E20" s="50" t="s">
        <v>51</v>
      </c>
    </row>
    <row r="21" spans="1:5" x14ac:dyDescent="0.3">
      <c r="A21" s="51" t="s">
        <v>54</v>
      </c>
      <c r="B21" s="51" t="s">
        <v>17</v>
      </c>
      <c r="C21" s="50" t="s">
        <v>2</v>
      </c>
      <c r="D21" s="50" t="s">
        <v>50</v>
      </c>
      <c r="E21" s="50" t="s">
        <v>51</v>
      </c>
    </row>
    <row r="22" spans="1:5" x14ac:dyDescent="0.3">
      <c r="A22" s="51" t="s">
        <v>54</v>
      </c>
      <c r="B22" s="51" t="s">
        <v>17</v>
      </c>
      <c r="C22" s="50" t="s">
        <v>3</v>
      </c>
      <c r="D22" s="50" t="s">
        <v>52</v>
      </c>
      <c r="E22" s="50" t="s">
        <v>53</v>
      </c>
    </row>
    <row r="23" spans="1:5" x14ac:dyDescent="0.3">
      <c r="A23" s="51" t="s">
        <v>54</v>
      </c>
      <c r="B23" s="51" t="s">
        <v>17</v>
      </c>
      <c r="C23" s="50" t="s">
        <v>4</v>
      </c>
      <c r="D23" s="50" t="s">
        <v>52</v>
      </c>
      <c r="E23" s="50" t="s">
        <v>53</v>
      </c>
    </row>
    <row r="24" spans="1:5" x14ac:dyDescent="0.3">
      <c r="A24" s="51" t="s">
        <v>54</v>
      </c>
      <c r="B24" s="51" t="s">
        <v>17</v>
      </c>
      <c r="C24" s="50" t="s">
        <v>5</v>
      </c>
      <c r="D24" s="50" t="s">
        <v>52</v>
      </c>
      <c r="E24" s="50" t="s">
        <v>53</v>
      </c>
    </row>
    <row r="25" spans="1:5" x14ac:dyDescent="0.3">
      <c r="A25" s="51" t="s">
        <v>54</v>
      </c>
      <c r="B25" s="51" t="s">
        <v>17</v>
      </c>
      <c r="C25" s="50" t="s">
        <v>6</v>
      </c>
      <c r="D25" s="50" t="s">
        <v>52</v>
      </c>
      <c r="E25" s="50" t="s">
        <v>53</v>
      </c>
    </row>
    <row r="26" spans="1:5" x14ac:dyDescent="0.3">
      <c r="A26" s="51" t="s">
        <v>54</v>
      </c>
      <c r="B26" s="51" t="s">
        <v>17</v>
      </c>
      <c r="C26" s="50" t="s">
        <v>7</v>
      </c>
      <c r="D26" s="50" t="s">
        <v>52</v>
      </c>
      <c r="E26" s="50" t="s">
        <v>53</v>
      </c>
    </row>
    <row r="27" spans="1:5" x14ac:dyDescent="0.3">
      <c r="A27" s="51" t="s">
        <v>54</v>
      </c>
      <c r="B27" s="51" t="s">
        <v>17</v>
      </c>
      <c r="C27" s="50" t="s">
        <v>8</v>
      </c>
      <c r="D27" s="50" t="s">
        <v>52</v>
      </c>
      <c r="E27" s="50" t="s">
        <v>53</v>
      </c>
    </row>
    <row r="28" spans="1:5" x14ac:dyDescent="0.3">
      <c r="A28" s="51" t="s">
        <v>54</v>
      </c>
      <c r="B28" s="51" t="s">
        <v>17</v>
      </c>
      <c r="C28" s="50" t="s">
        <v>9</v>
      </c>
      <c r="D28" s="50" t="s">
        <v>52</v>
      </c>
      <c r="E28" s="50" t="s">
        <v>53</v>
      </c>
    </row>
    <row r="29" spans="1:5" x14ac:dyDescent="0.3">
      <c r="A29" s="51" t="s">
        <v>54</v>
      </c>
      <c r="B29" s="51" t="s">
        <v>18</v>
      </c>
      <c r="C29" s="50" t="s">
        <v>2</v>
      </c>
      <c r="D29" s="50" t="s">
        <v>50</v>
      </c>
      <c r="E29" s="50" t="s">
        <v>51</v>
      </c>
    </row>
    <row r="30" spans="1:5" x14ac:dyDescent="0.3">
      <c r="A30" s="51" t="s">
        <v>54</v>
      </c>
      <c r="B30" s="51" t="s">
        <v>18</v>
      </c>
      <c r="C30" s="50" t="s">
        <v>8</v>
      </c>
      <c r="D30" s="50" t="s">
        <v>52</v>
      </c>
      <c r="E30" s="50" t="s">
        <v>53</v>
      </c>
    </row>
    <row r="31" spans="1:5" x14ac:dyDescent="0.3">
      <c r="A31" s="51" t="s">
        <v>54</v>
      </c>
      <c r="B31" s="51" t="s">
        <v>18</v>
      </c>
      <c r="C31" s="50" t="s">
        <v>9</v>
      </c>
      <c r="D31" s="50" t="s">
        <v>52</v>
      </c>
      <c r="E31" s="50" t="s">
        <v>53</v>
      </c>
    </row>
    <row r="32" spans="1:5" x14ac:dyDescent="0.3">
      <c r="A32" s="51" t="s">
        <v>54</v>
      </c>
      <c r="B32" s="51" t="s">
        <v>19</v>
      </c>
      <c r="C32" s="50" t="s">
        <v>1</v>
      </c>
      <c r="D32" s="50" t="s">
        <v>50</v>
      </c>
      <c r="E32" s="50" t="s">
        <v>51</v>
      </c>
    </row>
    <row r="33" spans="1:5" x14ac:dyDescent="0.3">
      <c r="A33" s="51" t="s">
        <v>54</v>
      </c>
      <c r="B33" s="51" t="s">
        <v>19</v>
      </c>
      <c r="C33" s="50" t="s">
        <v>2</v>
      </c>
      <c r="D33" s="50" t="s">
        <v>50</v>
      </c>
      <c r="E33" s="50" t="s">
        <v>51</v>
      </c>
    </row>
    <row r="34" spans="1:5" x14ac:dyDescent="0.3">
      <c r="A34" s="51" t="s">
        <v>54</v>
      </c>
      <c r="B34" s="51" t="s">
        <v>19</v>
      </c>
      <c r="C34" s="50" t="s">
        <v>6</v>
      </c>
      <c r="D34" s="50" t="s">
        <v>52</v>
      </c>
      <c r="E34" s="50" t="s">
        <v>53</v>
      </c>
    </row>
    <row r="35" spans="1:5" x14ac:dyDescent="0.3">
      <c r="A35" s="51" t="s">
        <v>54</v>
      </c>
      <c r="B35" s="51" t="s">
        <v>19</v>
      </c>
      <c r="C35" s="50" t="s">
        <v>8</v>
      </c>
      <c r="D35" s="50" t="s">
        <v>52</v>
      </c>
      <c r="E35" s="50" t="s">
        <v>53</v>
      </c>
    </row>
    <row r="36" spans="1:5" x14ac:dyDescent="0.3">
      <c r="A36" s="52" t="s">
        <v>55</v>
      </c>
      <c r="B36" s="52" t="s">
        <v>20</v>
      </c>
      <c r="C36" s="50" t="s">
        <v>1</v>
      </c>
      <c r="D36" s="50" t="s">
        <v>50</v>
      </c>
      <c r="E36" s="50" t="s">
        <v>51</v>
      </c>
    </row>
    <row r="37" spans="1:5" x14ac:dyDescent="0.3">
      <c r="A37" s="52" t="s">
        <v>55</v>
      </c>
      <c r="B37" s="52" t="s">
        <v>20</v>
      </c>
      <c r="C37" s="50" t="s">
        <v>2</v>
      </c>
      <c r="D37" s="50" t="s">
        <v>50</v>
      </c>
      <c r="E37" s="50" t="s">
        <v>51</v>
      </c>
    </row>
    <row r="38" spans="1:5" x14ac:dyDescent="0.3">
      <c r="A38" s="52" t="s">
        <v>55</v>
      </c>
      <c r="B38" s="52" t="s">
        <v>20</v>
      </c>
      <c r="C38" s="50" t="s">
        <v>4</v>
      </c>
      <c r="D38" s="50" t="s">
        <v>52</v>
      </c>
      <c r="E38" s="50" t="s">
        <v>53</v>
      </c>
    </row>
    <row r="39" spans="1:5" x14ac:dyDescent="0.3">
      <c r="A39" s="52" t="s">
        <v>55</v>
      </c>
      <c r="B39" s="52" t="s">
        <v>20</v>
      </c>
      <c r="C39" s="50" t="s">
        <v>5</v>
      </c>
      <c r="D39" s="50" t="s">
        <v>52</v>
      </c>
      <c r="E39" s="50" t="s">
        <v>53</v>
      </c>
    </row>
    <row r="40" spans="1:5" x14ac:dyDescent="0.3">
      <c r="A40" s="52" t="s">
        <v>55</v>
      </c>
      <c r="B40" s="52" t="s">
        <v>20</v>
      </c>
      <c r="C40" s="50" t="s">
        <v>7</v>
      </c>
      <c r="D40" s="50" t="s">
        <v>52</v>
      </c>
      <c r="E40" s="50" t="s">
        <v>53</v>
      </c>
    </row>
    <row r="41" spans="1:5" x14ac:dyDescent="0.3">
      <c r="A41" s="52" t="s">
        <v>55</v>
      </c>
      <c r="B41" s="52" t="s">
        <v>20</v>
      </c>
      <c r="C41" s="50" t="s">
        <v>8</v>
      </c>
      <c r="D41" s="50" t="s">
        <v>52</v>
      </c>
      <c r="E41" s="50" t="s">
        <v>53</v>
      </c>
    </row>
    <row r="42" spans="1:5" x14ac:dyDescent="0.3">
      <c r="A42" s="52" t="s">
        <v>55</v>
      </c>
      <c r="B42" s="52" t="s">
        <v>20</v>
      </c>
      <c r="C42" s="50" t="s">
        <v>9</v>
      </c>
      <c r="D42" s="50" t="s">
        <v>52</v>
      </c>
      <c r="E42" s="50" t="s">
        <v>53</v>
      </c>
    </row>
    <row r="43" spans="1:5" x14ac:dyDescent="0.3">
      <c r="A43" s="52" t="s">
        <v>55</v>
      </c>
      <c r="B43" s="52" t="s">
        <v>21</v>
      </c>
      <c r="C43" s="50" t="s">
        <v>1</v>
      </c>
      <c r="D43" s="50" t="s">
        <v>50</v>
      </c>
      <c r="E43" s="50" t="s">
        <v>51</v>
      </c>
    </row>
    <row r="44" spans="1:5" x14ac:dyDescent="0.3">
      <c r="A44" s="52" t="s">
        <v>55</v>
      </c>
      <c r="B44" s="52" t="s">
        <v>21</v>
      </c>
      <c r="C44" s="50" t="s">
        <v>2</v>
      </c>
      <c r="D44" s="50" t="s">
        <v>50</v>
      </c>
      <c r="E44" s="50" t="s">
        <v>51</v>
      </c>
    </row>
    <row r="45" spans="1:5" x14ac:dyDescent="0.3">
      <c r="A45" s="52" t="s">
        <v>55</v>
      </c>
      <c r="B45" s="52" t="s">
        <v>21</v>
      </c>
      <c r="C45" s="50" t="s">
        <v>8</v>
      </c>
      <c r="D45" s="50" t="s">
        <v>52</v>
      </c>
      <c r="E45" s="50" t="s">
        <v>53</v>
      </c>
    </row>
    <row r="46" spans="1:5" x14ac:dyDescent="0.3">
      <c r="A46" s="52" t="s">
        <v>55</v>
      </c>
      <c r="B46" s="52" t="s">
        <v>21</v>
      </c>
      <c r="C46" s="50" t="s">
        <v>9</v>
      </c>
      <c r="D46" s="50" t="s">
        <v>52</v>
      </c>
      <c r="E46" s="50" t="s">
        <v>53</v>
      </c>
    </row>
    <row r="47" spans="1:5" x14ac:dyDescent="0.3">
      <c r="A47" s="53" t="s">
        <v>56</v>
      </c>
      <c r="B47" s="53" t="s">
        <v>22</v>
      </c>
      <c r="C47" s="50" t="s">
        <v>8</v>
      </c>
      <c r="D47" s="50" t="s">
        <v>52</v>
      </c>
      <c r="E47" s="50" t="s">
        <v>53</v>
      </c>
    </row>
    <row r="48" spans="1:5" x14ac:dyDescent="0.3">
      <c r="A48" s="53" t="s">
        <v>56</v>
      </c>
      <c r="B48" s="53" t="s">
        <v>22</v>
      </c>
      <c r="C48" s="50" t="s">
        <v>9</v>
      </c>
      <c r="D48" s="50" t="s">
        <v>52</v>
      </c>
      <c r="E48" s="50" t="s">
        <v>53</v>
      </c>
    </row>
    <row r="49" spans="1:5" x14ac:dyDescent="0.3">
      <c r="A49" s="54" t="s">
        <v>57</v>
      </c>
      <c r="B49" s="54" t="s">
        <v>23</v>
      </c>
      <c r="C49" s="50" t="s">
        <v>1</v>
      </c>
      <c r="D49" s="50" t="s">
        <v>50</v>
      </c>
      <c r="E49" s="50" t="s">
        <v>51</v>
      </c>
    </row>
    <row r="50" spans="1:5" x14ac:dyDescent="0.3">
      <c r="A50" s="54" t="s">
        <v>57</v>
      </c>
      <c r="B50" s="54" t="s">
        <v>23</v>
      </c>
      <c r="C50" s="50" t="s">
        <v>2</v>
      </c>
      <c r="D50" s="50" t="s">
        <v>50</v>
      </c>
      <c r="E50" s="50" t="s">
        <v>51</v>
      </c>
    </row>
    <row r="51" spans="1:5" x14ac:dyDescent="0.3">
      <c r="A51" s="54" t="s">
        <v>57</v>
      </c>
      <c r="B51" s="54" t="s">
        <v>23</v>
      </c>
      <c r="C51" s="50" t="s">
        <v>6</v>
      </c>
      <c r="D51" s="50" t="s">
        <v>52</v>
      </c>
      <c r="E51" s="50" t="s">
        <v>53</v>
      </c>
    </row>
    <row r="52" spans="1:5" x14ac:dyDescent="0.3">
      <c r="A52" s="54" t="s">
        <v>57</v>
      </c>
      <c r="B52" s="54" t="s">
        <v>23</v>
      </c>
      <c r="C52" s="50" t="s">
        <v>8</v>
      </c>
      <c r="D52" s="50" t="s">
        <v>52</v>
      </c>
      <c r="E52" s="50" t="s">
        <v>53</v>
      </c>
    </row>
    <row r="53" spans="1:5" x14ac:dyDescent="0.3">
      <c r="A53" s="55" t="s">
        <v>58</v>
      </c>
      <c r="B53" s="55" t="s">
        <v>24</v>
      </c>
      <c r="C53" s="50" t="s">
        <v>1</v>
      </c>
      <c r="D53" s="50" t="s">
        <v>50</v>
      </c>
      <c r="E53" s="50" t="s">
        <v>51</v>
      </c>
    </row>
    <row r="54" spans="1:5" x14ac:dyDescent="0.3">
      <c r="A54" s="55" t="s">
        <v>58</v>
      </c>
      <c r="B54" s="55" t="s">
        <v>24</v>
      </c>
      <c r="C54" s="50" t="s">
        <v>2</v>
      </c>
      <c r="D54" s="50" t="s">
        <v>50</v>
      </c>
      <c r="E54" s="50" t="s">
        <v>51</v>
      </c>
    </row>
    <row r="55" spans="1:5" x14ac:dyDescent="0.3">
      <c r="A55" s="55" t="s">
        <v>58</v>
      </c>
      <c r="B55" s="55" t="s">
        <v>24</v>
      </c>
      <c r="C55" s="50" t="s">
        <v>8</v>
      </c>
      <c r="D55" s="50" t="s">
        <v>52</v>
      </c>
      <c r="E55" s="50" t="s">
        <v>53</v>
      </c>
    </row>
    <row r="56" spans="1:5" x14ac:dyDescent="0.3">
      <c r="A56" s="55" t="s">
        <v>58</v>
      </c>
      <c r="B56" s="55" t="s">
        <v>24</v>
      </c>
      <c r="C56" s="50" t="s">
        <v>9</v>
      </c>
      <c r="D56" s="50" t="s">
        <v>52</v>
      </c>
      <c r="E56" s="50" t="s">
        <v>53</v>
      </c>
    </row>
    <row r="57" spans="1:5" x14ac:dyDescent="0.3">
      <c r="A57" s="56" t="s">
        <v>59</v>
      </c>
      <c r="B57" s="56" t="s">
        <v>26</v>
      </c>
      <c r="C57" s="50" t="s">
        <v>1</v>
      </c>
      <c r="D57" s="50" t="s">
        <v>50</v>
      </c>
      <c r="E57" s="50" t="s">
        <v>51</v>
      </c>
    </row>
    <row r="58" spans="1:5" x14ac:dyDescent="0.3">
      <c r="A58" s="56" t="s">
        <v>59</v>
      </c>
      <c r="B58" s="56" t="s">
        <v>26</v>
      </c>
      <c r="C58" s="50" t="s">
        <v>2</v>
      </c>
      <c r="D58" s="50" t="s">
        <v>50</v>
      </c>
      <c r="E58" s="50" t="s">
        <v>51</v>
      </c>
    </row>
    <row r="59" spans="1:5" x14ac:dyDescent="0.3">
      <c r="A59" s="56" t="s">
        <v>59</v>
      </c>
      <c r="B59" s="56" t="s">
        <v>27</v>
      </c>
      <c r="C59" s="50" t="s">
        <v>2</v>
      </c>
      <c r="D59" s="50" t="s">
        <v>50</v>
      </c>
      <c r="E59" s="50" t="s">
        <v>51</v>
      </c>
    </row>
    <row r="60" spans="1:5" x14ac:dyDescent="0.3">
      <c r="A60" s="56" t="s">
        <v>59</v>
      </c>
      <c r="B60" s="56" t="s">
        <v>27</v>
      </c>
      <c r="C60" s="50" t="s">
        <v>8</v>
      </c>
      <c r="D60" s="50" t="s">
        <v>52</v>
      </c>
      <c r="E60" s="50" t="s">
        <v>53</v>
      </c>
    </row>
    <row r="61" spans="1:5" x14ac:dyDescent="0.3">
      <c r="A61" s="56" t="s">
        <v>59</v>
      </c>
      <c r="B61" s="56" t="s">
        <v>28</v>
      </c>
      <c r="C61" s="50" t="s">
        <v>2</v>
      </c>
      <c r="D61" s="50" t="s">
        <v>50</v>
      </c>
      <c r="E61" s="50" t="s">
        <v>51</v>
      </c>
    </row>
    <row r="62" spans="1:5" x14ac:dyDescent="0.3">
      <c r="A62" s="56" t="s">
        <v>59</v>
      </c>
      <c r="B62" s="56" t="s">
        <v>28</v>
      </c>
      <c r="C62" s="50" t="s">
        <v>4</v>
      </c>
      <c r="D62" s="50" t="s">
        <v>52</v>
      </c>
      <c r="E62" s="50" t="s">
        <v>53</v>
      </c>
    </row>
    <row r="63" spans="1:5" x14ac:dyDescent="0.3">
      <c r="A63" s="56" t="s">
        <v>59</v>
      </c>
      <c r="B63" s="56" t="s">
        <v>28</v>
      </c>
      <c r="C63" s="50" t="s">
        <v>5</v>
      </c>
      <c r="D63" s="50" t="s">
        <v>52</v>
      </c>
      <c r="E63" s="50" t="s">
        <v>53</v>
      </c>
    </row>
    <row r="64" spans="1:5" x14ac:dyDescent="0.3">
      <c r="A64" s="56" t="s">
        <v>59</v>
      </c>
      <c r="B64" s="56" t="s">
        <v>28</v>
      </c>
      <c r="C64" s="50" t="s">
        <v>7</v>
      </c>
      <c r="D64" s="50" t="s">
        <v>52</v>
      </c>
      <c r="E64" s="50" t="s">
        <v>53</v>
      </c>
    </row>
    <row r="65" spans="1:5" x14ac:dyDescent="0.3">
      <c r="A65" s="56" t="s">
        <v>59</v>
      </c>
      <c r="B65" s="56" t="s">
        <v>28</v>
      </c>
      <c r="C65" s="50" t="s">
        <v>8</v>
      </c>
      <c r="D65" s="50" t="s">
        <v>52</v>
      </c>
      <c r="E65" s="50" t="s">
        <v>53</v>
      </c>
    </row>
    <row r="66" spans="1:5" x14ac:dyDescent="0.3">
      <c r="A66" s="56" t="s">
        <v>59</v>
      </c>
      <c r="B66" s="56" t="s">
        <v>28</v>
      </c>
      <c r="C66" s="50" t="s">
        <v>9</v>
      </c>
      <c r="D66" s="50" t="s">
        <v>52</v>
      </c>
      <c r="E66" s="50" t="s">
        <v>53</v>
      </c>
    </row>
    <row r="67" spans="1:5" x14ac:dyDescent="0.3">
      <c r="A67" s="57" t="s">
        <v>60</v>
      </c>
      <c r="B67" s="57" t="s">
        <v>29</v>
      </c>
      <c r="C67" s="50" t="s">
        <v>2</v>
      </c>
      <c r="D67" s="50" t="s">
        <v>50</v>
      </c>
      <c r="E67" s="50" t="s">
        <v>51</v>
      </c>
    </row>
    <row r="68" spans="1:5" x14ac:dyDescent="0.3">
      <c r="A68" s="57" t="s">
        <v>60</v>
      </c>
      <c r="B68" s="57" t="s">
        <v>30</v>
      </c>
      <c r="C68" s="50" t="s">
        <v>2</v>
      </c>
      <c r="D68" s="50" t="s">
        <v>50</v>
      </c>
      <c r="E68" s="50" t="s">
        <v>51</v>
      </c>
    </row>
    <row r="69" spans="1:5" x14ac:dyDescent="0.3">
      <c r="A69" s="57" t="s">
        <v>60</v>
      </c>
      <c r="B69" s="57" t="s">
        <v>30</v>
      </c>
      <c r="C69" s="50" t="s">
        <v>8</v>
      </c>
      <c r="D69" s="50" t="s">
        <v>52</v>
      </c>
      <c r="E69" s="50" t="s">
        <v>53</v>
      </c>
    </row>
    <row r="70" spans="1:5" x14ac:dyDescent="0.3">
      <c r="A70" s="57" t="s">
        <v>60</v>
      </c>
      <c r="B70" s="57" t="s">
        <v>30</v>
      </c>
      <c r="C70" s="50" t="s">
        <v>9</v>
      </c>
      <c r="D70" s="50" t="s">
        <v>52</v>
      </c>
      <c r="E70" s="50"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580"/>
  <sheetViews>
    <sheetView workbookViewId="0">
      <selection activeCell="C523" sqref="C523"/>
    </sheetView>
  </sheetViews>
  <sheetFormatPr baseColWidth="10" defaultColWidth="11.44140625" defaultRowHeight="14.4" x14ac:dyDescent="0.3"/>
  <cols>
    <col min="1" max="2" width="11.44140625" style="47"/>
    <col min="3" max="6" width="24.5546875" bestFit="1" customWidth="1"/>
    <col min="7" max="7" width="58.109375" bestFit="1" customWidth="1"/>
  </cols>
  <sheetData>
    <row r="1" spans="1:7" x14ac:dyDescent="0.3">
      <c r="A1" s="35" t="s">
        <v>61</v>
      </c>
      <c r="B1" s="35" t="s">
        <v>62</v>
      </c>
      <c r="C1" s="36" t="s">
        <v>63</v>
      </c>
      <c r="D1" s="36" t="s">
        <v>64</v>
      </c>
      <c r="E1" s="36" t="s">
        <v>65</v>
      </c>
      <c r="F1" s="36" t="s">
        <v>66</v>
      </c>
      <c r="G1" s="36" t="s">
        <v>67</v>
      </c>
    </row>
    <row r="2" spans="1:7" x14ac:dyDescent="0.3">
      <c r="A2" s="37" t="s">
        <v>15</v>
      </c>
      <c r="B2" s="38" t="s">
        <v>68</v>
      </c>
      <c r="C2" s="39" t="s">
        <v>69</v>
      </c>
      <c r="D2" s="39"/>
      <c r="E2" s="39"/>
      <c r="F2" s="39"/>
      <c r="G2" s="39" t="str">
        <f>CONCATENATE(C2," ",D2," ",E2," ",F2)</f>
        <v xml:space="preserve">naranja   </v>
      </c>
    </row>
    <row r="3" spans="1:7" x14ac:dyDescent="0.3">
      <c r="A3" s="37" t="s">
        <v>15</v>
      </c>
      <c r="B3" s="38" t="s">
        <v>70</v>
      </c>
      <c r="C3" s="39" t="s">
        <v>9</v>
      </c>
      <c r="D3" s="39"/>
      <c r="E3" s="39"/>
      <c r="F3" s="39"/>
      <c r="G3" s="39" t="str">
        <f t="shared" ref="G3:G66" si="0">CONCATENATE(C3," ",D3," ",E3," ",F3)</f>
        <v xml:space="preserve">name   </v>
      </c>
    </row>
    <row r="4" spans="1:7" x14ac:dyDescent="0.3">
      <c r="A4" s="37" t="s">
        <v>15</v>
      </c>
      <c r="B4" s="38" t="s">
        <v>71</v>
      </c>
      <c r="C4" s="39" t="s">
        <v>3</v>
      </c>
      <c r="D4" s="39"/>
      <c r="E4" s="39"/>
      <c r="F4" s="39"/>
      <c r="G4" s="39" t="str">
        <f t="shared" si="0"/>
        <v xml:space="preserve">ahuyama   </v>
      </c>
    </row>
    <row r="5" spans="1:7" x14ac:dyDescent="0.3">
      <c r="A5" s="37" t="s">
        <v>15</v>
      </c>
      <c r="B5" s="38" t="s">
        <v>72</v>
      </c>
      <c r="C5" s="39" t="s">
        <v>4</v>
      </c>
      <c r="D5" s="39"/>
      <c r="E5" s="39"/>
      <c r="F5" s="39"/>
      <c r="G5" s="39" t="str">
        <f t="shared" si="0"/>
        <v xml:space="preserve">maiz_amarillo_tradicional   </v>
      </c>
    </row>
    <row r="6" spans="1:7" x14ac:dyDescent="0.3">
      <c r="A6" s="37" t="s">
        <v>15</v>
      </c>
      <c r="B6" s="38" t="s">
        <v>73</v>
      </c>
      <c r="C6" s="39" t="s">
        <v>5</v>
      </c>
      <c r="D6" s="39"/>
      <c r="E6" s="39"/>
      <c r="F6" s="39"/>
      <c r="G6" s="39" t="str">
        <f t="shared" si="0"/>
        <v xml:space="preserve">maiz_tradicional   </v>
      </c>
    </row>
    <row r="7" spans="1:7" x14ac:dyDescent="0.3">
      <c r="A7" s="37" t="s">
        <v>15</v>
      </c>
      <c r="B7" s="38" t="s">
        <v>74</v>
      </c>
      <c r="C7" s="39" t="s">
        <v>6</v>
      </c>
      <c r="D7" s="39"/>
      <c r="E7" s="39"/>
      <c r="F7" s="39"/>
      <c r="G7" s="39" t="str">
        <f t="shared" si="0"/>
        <v xml:space="preserve">mango   </v>
      </c>
    </row>
    <row r="8" spans="1:7" x14ac:dyDescent="0.3">
      <c r="A8" s="37" t="s">
        <v>15</v>
      </c>
      <c r="B8" s="38" t="s">
        <v>75</v>
      </c>
      <c r="C8" s="39" t="s">
        <v>7</v>
      </c>
      <c r="D8" s="39"/>
      <c r="E8" s="39"/>
      <c r="F8" s="39"/>
      <c r="G8" s="39" t="str">
        <f t="shared" si="0"/>
        <v xml:space="preserve">yuca   </v>
      </c>
    </row>
    <row r="9" spans="1:7" x14ac:dyDescent="0.3">
      <c r="A9" s="37" t="s">
        <v>15</v>
      </c>
      <c r="B9" s="38" t="s">
        <v>76</v>
      </c>
      <c r="C9" s="39" t="s">
        <v>1</v>
      </c>
      <c r="D9" s="39"/>
      <c r="E9" s="39"/>
      <c r="F9" s="39"/>
      <c r="G9" s="39" t="str">
        <f t="shared" si="0"/>
        <v xml:space="preserve">ganaderia_leche   </v>
      </c>
    </row>
    <row r="10" spans="1:7" x14ac:dyDescent="0.3">
      <c r="A10" s="37" t="s">
        <v>15</v>
      </c>
      <c r="B10" s="38" t="s">
        <v>77</v>
      </c>
      <c r="C10" s="39" t="s">
        <v>69</v>
      </c>
      <c r="D10" s="39" t="s">
        <v>9</v>
      </c>
      <c r="E10" s="39"/>
      <c r="F10" s="39"/>
      <c r="G10" s="39" t="str">
        <f t="shared" si="0"/>
        <v xml:space="preserve">naranja name  </v>
      </c>
    </row>
    <row r="11" spans="1:7" x14ac:dyDescent="0.3">
      <c r="A11" s="37" t="s">
        <v>15</v>
      </c>
      <c r="B11" s="38" t="s">
        <v>78</v>
      </c>
      <c r="C11" s="39" t="s">
        <v>69</v>
      </c>
      <c r="D11" s="39" t="s">
        <v>3</v>
      </c>
      <c r="E11" s="39"/>
      <c r="F11" s="39"/>
      <c r="G11" s="39" t="str">
        <f t="shared" si="0"/>
        <v xml:space="preserve">naranja ahuyama  </v>
      </c>
    </row>
    <row r="12" spans="1:7" x14ac:dyDescent="0.3">
      <c r="A12" s="37" t="s">
        <v>15</v>
      </c>
      <c r="B12" s="38" t="s">
        <v>79</v>
      </c>
      <c r="C12" s="39" t="s">
        <v>69</v>
      </c>
      <c r="D12" s="39" t="s">
        <v>4</v>
      </c>
      <c r="E12" s="39"/>
      <c r="F12" s="39"/>
      <c r="G12" s="39" t="str">
        <f t="shared" si="0"/>
        <v xml:space="preserve">naranja maiz_amarillo_tradicional  </v>
      </c>
    </row>
    <row r="13" spans="1:7" x14ac:dyDescent="0.3">
      <c r="A13" s="37" t="s">
        <v>15</v>
      </c>
      <c r="B13" s="38" t="s">
        <v>80</v>
      </c>
      <c r="C13" s="39" t="s">
        <v>69</v>
      </c>
      <c r="D13" s="39" t="s">
        <v>5</v>
      </c>
      <c r="E13" s="39"/>
      <c r="F13" s="39"/>
      <c r="G13" s="39" t="str">
        <f t="shared" si="0"/>
        <v xml:space="preserve">naranja maiz_tradicional  </v>
      </c>
    </row>
    <row r="14" spans="1:7" x14ac:dyDescent="0.3">
      <c r="A14" s="37" t="s">
        <v>15</v>
      </c>
      <c r="B14" s="38" t="s">
        <v>81</v>
      </c>
      <c r="C14" s="39" t="s">
        <v>69</v>
      </c>
      <c r="D14" s="39" t="s">
        <v>6</v>
      </c>
      <c r="E14" s="39"/>
      <c r="F14" s="39"/>
      <c r="G14" s="39" t="str">
        <f t="shared" si="0"/>
        <v xml:space="preserve">naranja mango  </v>
      </c>
    </row>
    <row r="15" spans="1:7" x14ac:dyDescent="0.3">
      <c r="A15" s="37" t="s">
        <v>15</v>
      </c>
      <c r="B15" s="38" t="s">
        <v>82</v>
      </c>
      <c r="C15" s="39" t="s">
        <v>69</v>
      </c>
      <c r="D15" s="39" t="s">
        <v>7</v>
      </c>
      <c r="E15" s="39"/>
      <c r="F15" s="39"/>
      <c r="G15" s="39" t="str">
        <f t="shared" si="0"/>
        <v xml:space="preserve">naranja yuca  </v>
      </c>
    </row>
    <row r="16" spans="1:7" x14ac:dyDescent="0.3">
      <c r="A16" s="37" t="s">
        <v>15</v>
      </c>
      <c r="B16" s="38" t="s">
        <v>83</v>
      </c>
      <c r="C16" s="39" t="s">
        <v>69</v>
      </c>
      <c r="D16" s="39" t="s">
        <v>1</v>
      </c>
      <c r="E16" s="39"/>
      <c r="F16" s="39"/>
      <c r="G16" s="39" t="str">
        <f t="shared" si="0"/>
        <v xml:space="preserve">naranja ganaderia_leche  </v>
      </c>
    </row>
    <row r="17" spans="1:53" x14ac:dyDescent="0.3">
      <c r="A17" s="37" t="s">
        <v>15</v>
      </c>
      <c r="B17" s="38" t="s">
        <v>84</v>
      </c>
      <c r="C17" s="39" t="s">
        <v>9</v>
      </c>
      <c r="D17" s="39" t="s">
        <v>3</v>
      </c>
      <c r="E17" s="39"/>
      <c r="F17" s="39"/>
      <c r="G17" s="39" t="str">
        <f t="shared" si="0"/>
        <v xml:space="preserve">name ahuyama  </v>
      </c>
    </row>
    <row r="18" spans="1:53" x14ac:dyDescent="0.3">
      <c r="A18" s="37" t="s">
        <v>15</v>
      </c>
      <c r="B18" s="38" t="s">
        <v>85</v>
      </c>
      <c r="C18" s="39" t="s">
        <v>9</v>
      </c>
      <c r="D18" s="39" t="s">
        <v>4</v>
      </c>
      <c r="E18" s="39"/>
      <c r="F18" s="39"/>
      <c r="G18" s="39" t="str">
        <f t="shared" si="0"/>
        <v xml:space="preserve">name maiz_amarillo_tradicional  </v>
      </c>
    </row>
    <row r="19" spans="1:53" x14ac:dyDescent="0.3">
      <c r="A19" s="37" t="s">
        <v>15</v>
      </c>
      <c r="B19" s="38" t="s">
        <v>86</v>
      </c>
      <c r="C19" s="39" t="s">
        <v>9</v>
      </c>
      <c r="D19" s="39" t="s">
        <v>5</v>
      </c>
      <c r="E19" s="39"/>
      <c r="F19" s="39"/>
      <c r="G19" s="39" t="str">
        <f t="shared" si="0"/>
        <v xml:space="preserve">name maiz_tradicional  </v>
      </c>
    </row>
    <row r="20" spans="1:53" x14ac:dyDescent="0.3">
      <c r="A20" s="37" t="s">
        <v>15</v>
      </c>
      <c r="B20" s="38" t="s">
        <v>87</v>
      </c>
      <c r="C20" s="39" t="s">
        <v>9</v>
      </c>
      <c r="D20" s="39" t="s">
        <v>6</v>
      </c>
      <c r="E20" s="39"/>
      <c r="F20" s="39"/>
      <c r="G20" s="39" t="str">
        <f t="shared" si="0"/>
        <v xml:space="preserve">name mango  </v>
      </c>
    </row>
    <row r="21" spans="1:53" x14ac:dyDescent="0.3">
      <c r="A21" s="37" t="s">
        <v>15</v>
      </c>
      <c r="B21" s="38" t="s">
        <v>88</v>
      </c>
      <c r="C21" s="39" t="s">
        <v>9</v>
      </c>
      <c r="D21" s="39" t="s">
        <v>7</v>
      </c>
      <c r="E21" s="39"/>
      <c r="F21" s="39"/>
      <c r="G21" s="39" t="str">
        <f t="shared" si="0"/>
        <v xml:space="preserve">name yuca  </v>
      </c>
    </row>
    <row r="22" spans="1:53" x14ac:dyDescent="0.3">
      <c r="A22" s="37" t="s">
        <v>15</v>
      </c>
      <c r="B22" s="38" t="s">
        <v>89</v>
      </c>
      <c r="C22" s="39" t="s">
        <v>9</v>
      </c>
      <c r="D22" s="39" t="s">
        <v>1</v>
      </c>
      <c r="E22" s="39"/>
      <c r="F22" s="39"/>
      <c r="G22" s="39" t="str">
        <f t="shared" si="0"/>
        <v xml:space="preserve">name ganaderia_leche  </v>
      </c>
      <c r="BA22" t="s">
        <v>44</v>
      </c>
    </row>
    <row r="23" spans="1:53" x14ac:dyDescent="0.3">
      <c r="A23" s="37" t="s">
        <v>15</v>
      </c>
      <c r="B23" s="38" t="s">
        <v>90</v>
      </c>
      <c r="C23" s="39" t="s">
        <v>3</v>
      </c>
      <c r="D23" s="39" t="s">
        <v>4</v>
      </c>
      <c r="E23" s="39"/>
      <c r="F23" s="39"/>
      <c r="G23" s="39" t="str">
        <f t="shared" si="0"/>
        <v xml:space="preserve">ahuyama maiz_amarillo_tradicional  </v>
      </c>
    </row>
    <row r="24" spans="1:53" x14ac:dyDescent="0.3">
      <c r="A24" s="37" t="s">
        <v>15</v>
      </c>
      <c r="B24" s="38" t="s">
        <v>91</v>
      </c>
      <c r="C24" s="39" t="s">
        <v>3</v>
      </c>
      <c r="D24" s="39" t="s">
        <v>5</v>
      </c>
      <c r="E24" s="39"/>
      <c r="F24" s="39"/>
      <c r="G24" s="39" t="str">
        <f t="shared" si="0"/>
        <v xml:space="preserve">ahuyama maiz_tradicional  </v>
      </c>
    </row>
    <row r="25" spans="1:53" x14ac:dyDescent="0.3">
      <c r="A25" s="37" t="s">
        <v>15</v>
      </c>
      <c r="B25" s="38" t="s">
        <v>92</v>
      </c>
      <c r="C25" s="39" t="s">
        <v>3</v>
      </c>
      <c r="D25" s="39" t="s">
        <v>6</v>
      </c>
      <c r="E25" s="39"/>
      <c r="F25" s="39"/>
      <c r="G25" s="39" t="str">
        <f t="shared" si="0"/>
        <v xml:space="preserve">ahuyama mango  </v>
      </c>
    </row>
    <row r="26" spans="1:53" x14ac:dyDescent="0.3">
      <c r="A26" s="37" t="s">
        <v>15</v>
      </c>
      <c r="B26" s="38" t="s">
        <v>93</v>
      </c>
      <c r="C26" s="39" t="s">
        <v>3</v>
      </c>
      <c r="D26" s="39" t="s">
        <v>7</v>
      </c>
      <c r="E26" s="39"/>
      <c r="F26" s="39"/>
      <c r="G26" s="39" t="str">
        <f t="shared" si="0"/>
        <v xml:space="preserve">ahuyama yuca  </v>
      </c>
    </row>
    <row r="27" spans="1:53" x14ac:dyDescent="0.3">
      <c r="A27" s="37" t="s">
        <v>15</v>
      </c>
      <c r="B27" s="38" t="s">
        <v>94</v>
      </c>
      <c r="C27" s="39" t="s">
        <v>3</v>
      </c>
      <c r="D27" s="39" t="s">
        <v>1</v>
      </c>
      <c r="E27" s="39"/>
      <c r="F27" s="39"/>
      <c r="G27" s="39" t="str">
        <f t="shared" si="0"/>
        <v xml:space="preserve">ahuyama ganaderia_leche  </v>
      </c>
    </row>
    <row r="28" spans="1:53" x14ac:dyDescent="0.3">
      <c r="A28" s="37" t="s">
        <v>15</v>
      </c>
      <c r="B28" s="38" t="s">
        <v>95</v>
      </c>
      <c r="C28" s="39" t="s">
        <v>4</v>
      </c>
      <c r="D28" s="39" t="s">
        <v>6</v>
      </c>
      <c r="E28" s="39"/>
      <c r="F28" s="39"/>
      <c r="G28" s="39" t="str">
        <f t="shared" si="0"/>
        <v xml:space="preserve">maiz_amarillo_tradicional mango  </v>
      </c>
    </row>
    <row r="29" spans="1:53" x14ac:dyDescent="0.3">
      <c r="A29" s="37" t="s">
        <v>15</v>
      </c>
      <c r="B29" s="38" t="s">
        <v>96</v>
      </c>
      <c r="C29" s="39" t="s">
        <v>4</v>
      </c>
      <c r="D29" s="39" t="s">
        <v>7</v>
      </c>
      <c r="E29" s="39"/>
      <c r="F29" s="39"/>
      <c r="G29" s="39" t="str">
        <f t="shared" si="0"/>
        <v xml:space="preserve">maiz_amarillo_tradicional yuca  </v>
      </c>
    </row>
    <row r="30" spans="1:53" x14ac:dyDescent="0.3">
      <c r="A30" s="37" t="s">
        <v>15</v>
      </c>
      <c r="B30" s="38" t="s">
        <v>97</v>
      </c>
      <c r="C30" s="39" t="s">
        <v>4</v>
      </c>
      <c r="D30" s="39" t="s">
        <v>1</v>
      </c>
      <c r="E30" s="39"/>
      <c r="F30" s="39"/>
      <c r="G30" s="39" t="str">
        <f t="shared" si="0"/>
        <v xml:space="preserve">maiz_amarillo_tradicional ganaderia_leche  </v>
      </c>
    </row>
    <row r="31" spans="1:53" x14ac:dyDescent="0.3">
      <c r="A31" s="37" t="s">
        <v>15</v>
      </c>
      <c r="B31" s="38" t="s">
        <v>98</v>
      </c>
      <c r="C31" s="39" t="s">
        <v>5</v>
      </c>
      <c r="D31" s="39" t="s">
        <v>6</v>
      </c>
      <c r="E31" s="39"/>
      <c r="F31" s="39"/>
      <c r="G31" s="39" t="str">
        <f t="shared" si="0"/>
        <v xml:space="preserve">maiz_tradicional mango  </v>
      </c>
    </row>
    <row r="32" spans="1:53" x14ac:dyDescent="0.3">
      <c r="A32" s="37" t="s">
        <v>15</v>
      </c>
      <c r="B32" s="38" t="s">
        <v>99</v>
      </c>
      <c r="C32" s="39" t="s">
        <v>5</v>
      </c>
      <c r="D32" s="39" t="s">
        <v>7</v>
      </c>
      <c r="E32" s="39"/>
      <c r="F32" s="39"/>
      <c r="G32" s="39" t="str">
        <f t="shared" si="0"/>
        <v xml:space="preserve">maiz_tradicional yuca  </v>
      </c>
    </row>
    <row r="33" spans="1:7" x14ac:dyDescent="0.3">
      <c r="A33" s="37" t="s">
        <v>15</v>
      </c>
      <c r="B33" s="38" t="s">
        <v>100</v>
      </c>
      <c r="C33" s="39" t="s">
        <v>5</v>
      </c>
      <c r="D33" s="39" t="s">
        <v>1</v>
      </c>
      <c r="E33" s="39"/>
      <c r="F33" s="39"/>
      <c r="G33" s="39" t="str">
        <f t="shared" si="0"/>
        <v xml:space="preserve">maiz_tradicional ganaderia_leche  </v>
      </c>
    </row>
    <row r="34" spans="1:7" x14ac:dyDescent="0.3">
      <c r="A34" s="37" t="s">
        <v>15</v>
      </c>
      <c r="B34" s="38" t="s">
        <v>101</v>
      </c>
      <c r="C34" s="39" t="s">
        <v>6</v>
      </c>
      <c r="D34" s="39" t="s">
        <v>7</v>
      </c>
      <c r="E34" s="39"/>
      <c r="F34" s="39"/>
      <c r="G34" s="39" t="str">
        <f t="shared" si="0"/>
        <v xml:space="preserve">mango yuca  </v>
      </c>
    </row>
    <row r="35" spans="1:7" x14ac:dyDescent="0.3">
      <c r="A35" s="37" t="s">
        <v>15</v>
      </c>
      <c r="B35" s="38" t="s">
        <v>102</v>
      </c>
      <c r="C35" s="39" t="s">
        <v>6</v>
      </c>
      <c r="D35" s="39" t="s">
        <v>1</v>
      </c>
      <c r="E35" s="39"/>
      <c r="F35" s="39"/>
      <c r="G35" s="39" t="str">
        <f t="shared" si="0"/>
        <v xml:space="preserve">mango ganaderia_leche  </v>
      </c>
    </row>
    <row r="36" spans="1:7" x14ac:dyDescent="0.3">
      <c r="A36" s="37" t="s">
        <v>15</v>
      </c>
      <c r="B36" s="38" t="s">
        <v>103</v>
      </c>
      <c r="C36" s="39" t="s">
        <v>7</v>
      </c>
      <c r="D36" s="39" t="s">
        <v>1</v>
      </c>
      <c r="E36" s="39"/>
      <c r="F36" s="39"/>
      <c r="G36" s="39" t="str">
        <f t="shared" si="0"/>
        <v xml:space="preserve">yuca ganaderia_leche  </v>
      </c>
    </row>
    <row r="37" spans="1:7" x14ac:dyDescent="0.3">
      <c r="A37" s="37" t="s">
        <v>15</v>
      </c>
      <c r="B37" s="38" t="s">
        <v>104</v>
      </c>
      <c r="C37" s="39" t="s">
        <v>69</v>
      </c>
      <c r="D37" s="39" t="s">
        <v>9</v>
      </c>
      <c r="E37" s="39" t="s">
        <v>3</v>
      </c>
      <c r="F37" s="39"/>
      <c r="G37" s="39" t="str">
        <f t="shared" si="0"/>
        <v xml:space="preserve">naranja name ahuyama </v>
      </c>
    </row>
    <row r="38" spans="1:7" x14ac:dyDescent="0.3">
      <c r="A38" s="37" t="s">
        <v>15</v>
      </c>
      <c r="B38" s="38" t="s">
        <v>105</v>
      </c>
      <c r="C38" s="39" t="s">
        <v>69</v>
      </c>
      <c r="D38" s="39" t="s">
        <v>9</v>
      </c>
      <c r="E38" s="39" t="s">
        <v>4</v>
      </c>
      <c r="F38" s="39"/>
      <c r="G38" s="39" t="str">
        <f t="shared" si="0"/>
        <v xml:space="preserve">naranja name maiz_amarillo_tradicional </v>
      </c>
    </row>
    <row r="39" spans="1:7" x14ac:dyDescent="0.3">
      <c r="A39" s="37" t="s">
        <v>15</v>
      </c>
      <c r="B39" s="38" t="s">
        <v>106</v>
      </c>
      <c r="C39" s="39" t="s">
        <v>69</v>
      </c>
      <c r="D39" s="39" t="s">
        <v>9</v>
      </c>
      <c r="E39" s="39" t="s">
        <v>5</v>
      </c>
      <c r="F39" s="39"/>
      <c r="G39" s="39" t="str">
        <f t="shared" si="0"/>
        <v xml:space="preserve">naranja name maiz_tradicional </v>
      </c>
    </row>
    <row r="40" spans="1:7" x14ac:dyDescent="0.3">
      <c r="A40" s="37" t="s">
        <v>15</v>
      </c>
      <c r="B40" s="38" t="s">
        <v>107</v>
      </c>
      <c r="C40" s="39" t="s">
        <v>69</v>
      </c>
      <c r="D40" s="39" t="s">
        <v>9</v>
      </c>
      <c r="E40" s="39" t="s">
        <v>6</v>
      </c>
      <c r="F40" s="39"/>
      <c r="G40" s="39" t="str">
        <f t="shared" si="0"/>
        <v xml:space="preserve">naranja name mango </v>
      </c>
    </row>
    <row r="41" spans="1:7" x14ac:dyDescent="0.3">
      <c r="A41" s="37" t="s">
        <v>15</v>
      </c>
      <c r="B41" s="38" t="s">
        <v>108</v>
      </c>
      <c r="C41" s="39" t="s">
        <v>69</v>
      </c>
      <c r="D41" s="39" t="s">
        <v>9</v>
      </c>
      <c r="E41" s="39" t="s">
        <v>7</v>
      </c>
      <c r="F41" s="39"/>
      <c r="G41" s="39" t="str">
        <f t="shared" si="0"/>
        <v xml:space="preserve">naranja name yuca </v>
      </c>
    </row>
    <row r="42" spans="1:7" x14ac:dyDescent="0.3">
      <c r="A42" s="37" t="s">
        <v>15</v>
      </c>
      <c r="B42" s="38" t="s">
        <v>109</v>
      </c>
      <c r="C42" s="39" t="s">
        <v>69</v>
      </c>
      <c r="D42" s="39" t="s">
        <v>9</v>
      </c>
      <c r="E42" s="39" t="s">
        <v>2</v>
      </c>
      <c r="F42" s="39"/>
      <c r="G42" s="39" t="str">
        <f t="shared" si="0"/>
        <v xml:space="preserve">naranja name porcicultura_ceba </v>
      </c>
    </row>
    <row r="43" spans="1:7" x14ac:dyDescent="0.3">
      <c r="A43" s="37" t="s">
        <v>15</v>
      </c>
      <c r="B43" s="38" t="s">
        <v>110</v>
      </c>
      <c r="C43" s="39" t="s">
        <v>69</v>
      </c>
      <c r="D43" s="39" t="s">
        <v>3</v>
      </c>
      <c r="E43" s="39" t="s">
        <v>4</v>
      </c>
      <c r="F43" s="39"/>
      <c r="G43" s="39" t="str">
        <f t="shared" si="0"/>
        <v xml:space="preserve">naranja ahuyama maiz_amarillo_tradicional </v>
      </c>
    </row>
    <row r="44" spans="1:7" x14ac:dyDescent="0.3">
      <c r="A44" s="37" t="s">
        <v>15</v>
      </c>
      <c r="B44" s="38" t="s">
        <v>111</v>
      </c>
      <c r="C44" s="39" t="s">
        <v>69</v>
      </c>
      <c r="D44" s="39" t="s">
        <v>3</v>
      </c>
      <c r="E44" s="39" t="s">
        <v>5</v>
      </c>
      <c r="F44" s="39"/>
      <c r="G44" s="39" t="str">
        <f t="shared" si="0"/>
        <v xml:space="preserve">naranja ahuyama maiz_tradicional </v>
      </c>
    </row>
    <row r="45" spans="1:7" x14ac:dyDescent="0.3">
      <c r="A45" s="37" t="s">
        <v>15</v>
      </c>
      <c r="B45" s="38" t="s">
        <v>112</v>
      </c>
      <c r="C45" s="39" t="s">
        <v>69</v>
      </c>
      <c r="D45" s="39" t="s">
        <v>3</v>
      </c>
      <c r="E45" s="39" t="s">
        <v>6</v>
      </c>
      <c r="F45" s="39"/>
      <c r="G45" s="39" t="str">
        <f t="shared" si="0"/>
        <v xml:space="preserve">naranja ahuyama mango </v>
      </c>
    </row>
    <row r="46" spans="1:7" x14ac:dyDescent="0.3">
      <c r="A46" s="37" t="s">
        <v>15</v>
      </c>
      <c r="B46" s="38" t="s">
        <v>113</v>
      </c>
      <c r="C46" s="39" t="s">
        <v>69</v>
      </c>
      <c r="D46" s="39" t="s">
        <v>3</v>
      </c>
      <c r="E46" s="39" t="s">
        <v>7</v>
      </c>
      <c r="F46" s="39"/>
      <c r="G46" s="39" t="str">
        <f t="shared" si="0"/>
        <v xml:space="preserve">naranja ahuyama yuca </v>
      </c>
    </row>
    <row r="47" spans="1:7" x14ac:dyDescent="0.3">
      <c r="A47" s="37" t="s">
        <v>15</v>
      </c>
      <c r="B47" s="38" t="s">
        <v>114</v>
      </c>
      <c r="C47" s="39" t="s">
        <v>69</v>
      </c>
      <c r="D47" s="39" t="s">
        <v>3</v>
      </c>
      <c r="E47" s="39" t="s">
        <v>2</v>
      </c>
      <c r="F47" s="39"/>
      <c r="G47" s="39" t="str">
        <f t="shared" si="0"/>
        <v xml:space="preserve">naranja ahuyama porcicultura_ceba </v>
      </c>
    </row>
    <row r="48" spans="1:7" x14ac:dyDescent="0.3">
      <c r="A48" s="37" t="s">
        <v>15</v>
      </c>
      <c r="B48" s="38" t="s">
        <v>115</v>
      </c>
      <c r="C48" s="39" t="s">
        <v>69</v>
      </c>
      <c r="D48" s="39" t="s">
        <v>4</v>
      </c>
      <c r="E48" s="39" t="s">
        <v>6</v>
      </c>
      <c r="F48" s="39"/>
      <c r="G48" s="39" t="str">
        <f t="shared" si="0"/>
        <v xml:space="preserve">naranja maiz_amarillo_tradicional mango </v>
      </c>
    </row>
    <row r="49" spans="1:7" x14ac:dyDescent="0.3">
      <c r="A49" s="37" t="s">
        <v>15</v>
      </c>
      <c r="B49" s="38" t="s">
        <v>116</v>
      </c>
      <c r="C49" s="39" t="s">
        <v>69</v>
      </c>
      <c r="D49" s="39" t="s">
        <v>4</v>
      </c>
      <c r="E49" s="39" t="s">
        <v>7</v>
      </c>
      <c r="F49" s="39"/>
      <c r="G49" s="39" t="str">
        <f t="shared" si="0"/>
        <v xml:space="preserve">naranja maiz_amarillo_tradicional yuca </v>
      </c>
    </row>
    <row r="50" spans="1:7" x14ac:dyDescent="0.3">
      <c r="A50" s="37" t="s">
        <v>15</v>
      </c>
      <c r="B50" s="38" t="s">
        <v>117</v>
      </c>
      <c r="C50" s="39" t="s">
        <v>69</v>
      </c>
      <c r="D50" s="39" t="s">
        <v>4</v>
      </c>
      <c r="E50" s="39" t="s">
        <v>2</v>
      </c>
      <c r="F50" s="39"/>
      <c r="G50" s="39" t="str">
        <f t="shared" si="0"/>
        <v xml:space="preserve">naranja maiz_amarillo_tradicional porcicultura_ceba </v>
      </c>
    </row>
    <row r="51" spans="1:7" x14ac:dyDescent="0.3">
      <c r="A51" s="37" t="s">
        <v>15</v>
      </c>
      <c r="B51" s="38" t="s">
        <v>118</v>
      </c>
      <c r="C51" s="39" t="s">
        <v>69</v>
      </c>
      <c r="D51" s="39" t="s">
        <v>5</v>
      </c>
      <c r="E51" s="39" t="s">
        <v>6</v>
      </c>
      <c r="F51" s="39"/>
      <c r="G51" s="39" t="str">
        <f t="shared" si="0"/>
        <v xml:space="preserve">naranja maiz_tradicional mango </v>
      </c>
    </row>
    <row r="52" spans="1:7" x14ac:dyDescent="0.3">
      <c r="A52" s="37" t="s">
        <v>15</v>
      </c>
      <c r="B52" s="38" t="s">
        <v>119</v>
      </c>
      <c r="C52" s="39" t="s">
        <v>69</v>
      </c>
      <c r="D52" s="39" t="s">
        <v>5</v>
      </c>
      <c r="E52" s="39" t="s">
        <v>7</v>
      </c>
      <c r="F52" s="39"/>
      <c r="G52" s="39" t="str">
        <f t="shared" si="0"/>
        <v xml:space="preserve">naranja maiz_tradicional yuca </v>
      </c>
    </row>
    <row r="53" spans="1:7" x14ac:dyDescent="0.3">
      <c r="A53" s="37" t="s">
        <v>15</v>
      </c>
      <c r="B53" s="38" t="s">
        <v>120</v>
      </c>
      <c r="C53" s="39" t="s">
        <v>69</v>
      </c>
      <c r="D53" s="39" t="s">
        <v>5</v>
      </c>
      <c r="E53" s="39" t="s">
        <v>2</v>
      </c>
      <c r="F53" s="39"/>
      <c r="G53" s="39" t="str">
        <f t="shared" si="0"/>
        <v xml:space="preserve">naranja maiz_tradicional porcicultura_ceba </v>
      </c>
    </row>
    <row r="54" spans="1:7" x14ac:dyDescent="0.3">
      <c r="A54" s="37" t="s">
        <v>15</v>
      </c>
      <c r="B54" s="38" t="s">
        <v>121</v>
      </c>
      <c r="C54" s="39" t="s">
        <v>69</v>
      </c>
      <c r="D54" s="39" t="s">
        <v>6</v>
      </c>
      <c r="E54" s="39" t="s">
        <v>7</v>
      </c>
      <c r="F54" s="39"/>
      <c r="G54" s="39" t="str">
        <f t="shared" si="0"/>
        <v xml:space="preserve">naranja mango yuca </v>
      </c>
    </row>
    <row r="55" spans="1:7" x14ac:dyDescent="0.3">
      <c r="A55" s="37" t="s">
        <v>15</v>
      </c>
      <c r="B55" s="38" t="s">
        <v>122</v>
      </c>
      <c r="C55" s="39" t="s">
        <v>69</v>
      </c>
      <c r="D55" s="39" t="s">
        <v>6</v>
      </c>
      <c r="E55" s="39" t="s">
        <v>2</v>
      </c>
      <c r="F55" s="39"/>
      <c r="G55" s="39" t="str">
        <f t="shared" si="0"/>
        <v xml:space="preserve">naranja mango porcicultura_ceba </v>
      </c>
    </row>
    <row r="56" spans="1:7" x14ac:dyDescent="0.3">
      <c r="A56" s="37" t="s">
        <v>15</v>
      </c>
      <c r="B56" s="38" t="s">
        <v>123</v>
      </c>
      <c r="C56" s="39" t="s">
        <v>69</v>
      </c>
      <c r="D56" s="39" t="s">
        <v>7</v>
      </c>
      <c r="E56" s="39" t="s">
        <v>2</v>
      </c>
      <c r="F56" s="39"/>
      <c r="G56" s="39" t="str">
        <f t="shared" si="0"/>
        <v xml:space="preserve">naranja yuca porcicultura_ceba </v>
      </c>
    </row>
    <row r="57" spans="1:7" x14ac:dyDescent="0.3">
      <c r="A57" s="37" t="s">
        <v>15</v>
      </c>
      <c r="B57" s="38" t="s">
        <v>124</v>
      </c>
      <c r="C57" s="39" t="s">
        <v>69</v>
      </c>
      <c r="D57" s="39" t="s">
        <v>1</v>
      </c>
      <c r="E57" s="39" t="s">
        <v>2</v>
      </c>
      <c r="F57" s="39"/>
      <c r="G57" s="39" t="str">
        <f t="shared" si="0"/>
        <v xml:space="preserve">naranja ganaderia_leche porcicultura_ceba </v>
      </c>
    </row>
    <row r="58" spans="1:7" x14ac:dyDescent="0.3">
      <c r="A58" s="37" t="s">
        <v>15</v>
      </c>
      <c r="B58" s="38" t="s">
        <v>125</v>
      </c>
      <c r="C58" s="39" t="s">
        <v>9</v>
      </c>
      <c r="D58" s="39" t="s">
        <v>3</v>
      </c>
      <c r="E58" s="39" t="s">
        <v>4</v>
      </c>
      <c r="F58" s="39"/>
      <c r="G58" s="39" t="str">
        <f t="shared" si="0"/>
        <v xml:space="preserve">name ahuyama maiz_amarillo_tradicional </v>
      </c>
    </row>
    <row r="59" spans="1:7" x14ac:dyDescent="0.3">
      <c r="A59" s="37" t="s">
        <v>15</v>
      </c>
      <c r="B59" s="38" t="s">
        <v>126</v>
      </c>
      <c r="C59" s="39" t="s">
        <v>9</v>
      </c>
      <c r="D59" s="39" t="s">
        <v>3</v>
      </c>
      <c r="E59" s="39" t="s">
        <v>5</v>
      </c>
      <c r="F59" s="39"/>
      <c r="G59" s="39" t="str">
        <f t="shared" si="0"/>
        <v xml:space="preserve">name ahuyama maiz_tradicional </v>
      </c>
    </row>
    <row r="60" spans="1:7" x14ac:dyDescent="0.3">
      <c r="A60" s="37" t="s">
        <v>15</v>
      </c>
      <c r="B60" s="38" t="s">
        <v>127</v>
      </c>
      <c r="C60" s="39" t="s">
        <v>9</v>
      </c>
      <c r="D60" s="39" t="s">
        <v>3</v>
      </c>
      <c r="E60" s="39" t="s">
        <v>6</v>
      </c>
      <c r="F60" s="39"/>
      <c r="G60" s="39" t="str">
        <f t="shared" si="0"/>
        <v xml:space="preserve">name ahuyama mango </v>
      </c>
    </row>
    <row r="61" spans="1:7" x14ac:dyDescent="0.3">
      <c r="A61" s="37" t="s">
        <v>15</v>
      </c>
      <c r="B61" s="38" t="s">
        <v>128</v>
      </c>
      <c r="C61" s="39" t="s">
        <v>9</v>
      </c>
      <c r="D61" s="39" t="s">
        <v>3</v>
      </c>
      <c r="E61" s="39" t="s">
        <v>7</v>
      </c>
      <c r="F61" s="39"/>
      <c r="G61" s="39" t="str">
        <f t="shared" si="0"/>
        <v xml:space="preserve">name ahuyama yuca </v>
      </c>
    </row>
    <row r="62" spans="1:7" x14ac:dyDescent="0.3">
      <c r="A62" s="37" t="s">
        <v>15</v>
      </c>
      <c r="B62" s="38" t="s">
        <v>129</v>
      </c>
      <c r="C62" s="39" t="s">
        <v>9</v>
      </c>
      <c r="D62" s="39" t="s">
        <v>3</v>
      </c>
      <c r="E62" s="39" t="s">
        <v>2</v>
      </c>
      <c r="F62" s="39"/>
      <c r="G62" s="39" t="str">
        <f t="shared" si="0"/>
        <v xml:space="preserve">name ahuyama porcicultura_ceba </v>
      </c>
    </row>
    <row r="63" spans="1:7" x14ac:dyDescent="0.3">
      <c r="A63" s="37" t="s">
        <v>15</v>
      </c>
      <c r="B63" s="38" t="s">
        <v>130</v>
      </c>
      <c r="C63" s="39" t="s">
        <v>9</v>
      </c>
      <c r="D63" s="39" t="s">
        <v>4</v>
      </c>
      <c r="E63" s="39" t="s">
        <v>6</v>
      </c>
      <c r="F63" s="39"/>
      <c r="G63" s="39" t="str">
        <f t="shared" si="0"/>
        <v xml:space="preserve">name maiz_amarillo_tradicional mango </v>
      </c>
    </row>
    <row r="64" spans="1:7" x14ac:dyDescent="0.3">
      <c r="A64" s="37" t="s">
        <v>15</v>
      </c>
      <c r="B64" s="38" t="s">
        <v>131</v>
      </c>
      <c r="C64" s="39" t="s">
        <v>9</v>
      </c>
      <c r="D64" s="39" t="s">
        <v>4</v>
      </c>
      <c r="E64" s="39" t="s">
        <v>7</v>
      </c>
      <c r="F64" s="39"/>
      <c r="G64" s="39" t="str">
        <f t="shared" si="0"/>
        <v xml:space="preserve">name maiz_amarillo_tradicional yuca </v>
      </c>
    </row>
    <row r="65" spans="1:7" x14ac:dyDescent="0.3">
      <c r="A65" s="37" t="s">
        <v>15</v>
      </c>
      <c r="B65" s="38" t="s">
        <v>132</v>
      </c>
      <c r="C65" s="39" t="s">
        <v>9</v>
      </c>
      <c r="D65" s="39" t="s">
        <v>4</v>
      </c>
      <c r="E65" s="39" t="s">
        <v>2</v>
      </c>
      <c r="F65" s="39"/>
      <c r="G65" s="39" t="str">
        <f t="shared" si="0"/>
        <v xml:space="preserve">name maiz_amarillo_tradicional porcicultura_ceba </v>
      </c>
    </row>
    <row r="66" spans="1:7" x14ac:dyDescent="0.3">
      <c r="A66" s="37" t="s">
        <v>15</v>
      </c>
      <c r="B66" s="38" t="s">
        <v>133</v>
      </c>
      <c r="C66" s="39" t="s">
        <v>9</v>
      </c>
      <c r="D66" s="39" t="s">
        <v>5</v>
      </c>
      <c r="E66" s="39" t="s">
        <v>6</v>
      </c>
      <c r="F66" s="39"/>
      <c r="G66" s="39" t="str">
        <f t="shared" si="0"/>
        <v xml:space="preserve">name maiz_tradicional mango </v>
      </c>
    </row>
    <row r="67" spans="1:7" x14ac:dyDescent="0.3">
      <c r="A67" s="37" t="s">
        <v>15</v>
      </c>
      <c r="B67" s="38" t="s">
        <v>134</v>
      </c>
      <c r="C67" s="39" t="s">
        <v>9</v>
      </c>
      <c r="D67" s="39" t="s">
        <v>5</v>
      </c>
      <c r="E67" s="39" t="s">
        <v>7</v>
      </c>
      <c r="F67" s="39"/>
      <c r="G67" s="39" t="str">
        <f t="shared" ref="G67:G130" si="1">CONCATENATE(C67," ",D67," ",E67," ",F67)</f>
        <v xml:space="preserve">name maiz_tradicional yuca </v>
      </c>
    </row>
    <row r="68" spans="1:7" x14ac:dyDescent="0.3">
      <c r="A68" s="37" t="s">
        <v>15</v>
      </c>
      <c r="B68" s="38" t="s">
        <v>135</v>
      </c>
      <c r="C68" s="39" t="s">
        <v>9</v>
      </c>
      <c r="D68" s="39" t="s">
        <v>5</v>
      </c>
      <c r="E68" s="39" t="s">
        <v>2</v>
      </c>
      <c r="F68" s="39"/>
      <c r="G68" s="39" t="str">
        <f t="shared" si="1"/>
        <v xml:space="preserve">name maiz_tradicional porcicultura_ceba </v>
      </c>
    </row>
    <row r="69" spans="1:7" x14ac:dyDescent="0.3">
      <c r="A69" s="37" t="s">
        <v>15</v>
      </c>
      <c r="B69" s="38" t="s">
        <v>136</v>
      </c>
      <c r="C69" s="39" t="s">
        <v>9</v>
      </c>
      <c r="D69" s="39" t="s">
        <v>6</v>
      </c>
      <c r="E69" s="39" t="s">
        <v>7</v>
      </c>
      <c r="F69" s="39"/>
      <c r="G69" s="39" t="str">
        <f t="shared" si="1"/>
        <v xml:space="preserve">name mango yuca </v>
      </c>
    </row>
    <row r="70" spans="1:7" x14ac:dyDescent="0.3">
      <c r="A70" s="37" t="s">
        <v>15</v>
      </c>
      <c r="B70" s="38" t="s">
        <v>137</v>
      </c>
      <c r="C70" s="39" t="s">
        <v>9</v>
      </c>
      <c r="D70" s="39" t="s">
        <v>6</v>
      </c>
      <c r="E70" s="39" t="s">
        <v>2</v>
      </c>
      <c r="F70" s="39"/>
      <c r="G70" s="39" t="str">
        <f t="shared" si="1"/>
        <v xml:space="preserve">name mango porcicultura_ceba </v>
      </c>
    </row>
    <row r="71" spans="1:7" x14ac:dyDescent="0.3">
      <c r="A71" s="37" t="s">
        <v>15</v>
      </c>
      <c r="B71" s="38" t="s">
        <v>138</v>
      </c>
      <c r="C71" s="39" t="s">
        <v>9</v>
      </c>
      <c r="D71" s="39" t="s">
        <v>7</v>
      </c>
      <c r="E71" s="39" t="s">
        <v>2</v>
      </c>
      <c r="F71" s="39"/>
      <c r="G71" s="39" t="str">
        <f t="shared" si="1"/>
        <v xml:space="preserve">name yuca porcicultura_ceba </v>
      </c>
    </row>
    <row r="72" spans="1:7" x14ac:dyDescent="0.3">
      <c r="A72" s="37" t="s">
        <v>15</v>
      </c>
      <c r="B72" s="38" t="s">
        <v>139</v>
      </c>
      <c r="C72" s="39" t="s">
        <v>9</v>
      </c>
      <c r="D72" s="39" t="s">
        <v>1</v>
      </c>
      <c r="E72" s="39" t="s">
        <v>2</v>
      </c>
      <c r="F72" s="39"/>
      <c r="G72" s="39" t="str">
        <f t="shared" si="1"/>
        <v xml:space="preserve">name ganaderia_leche porcicultura_ceba </v>
      </c>
    </row>
    <row r="73" spans="1:7" x14ac:dyDescent="0.3">
      <c r="A73" s="37" t="s">
        <v>15</v>
      </c>
      <c r="B73" s="38" t="s">
        <v>140</v>
      </c>
      <c r="C73" s="39" t="s">
        <v>3</v>
      </c>
      <c r="D73" s="39" t="s">
        <v>4</v>
      </c>
      <c r="E73" s="39" t="s">
        <v>6</v>
      </c>
      <c r="F73" s="39"/>
      <c r="G73" s="39" t="str">
        <f t="shared" si="1"/>
        <v xml:space="preserve">ahuyama maiz_amarillo_tradicional mango </v>
      </c>
    </row>
    <row r="74" spans="1:7" x14ac:dyDescent="0.3">
      <c r="A74" s="37" t="s">
        <v>15</v>
      </c>
      <c r="B74" s="38" t="s">
        <v>141</v>
      </c>
      <c r="C74" s="39" t="s">
        <v>3</v>
      </c>
      <c r="D74" s="39" t="s">
        <v>4</v>
      </c>
      <c r="E74" s="39" t="s">
        <v>7</v>
      </c>
      <c r="F74" s="39"/>
      <c r="G74" s="39" t="str">
        <f t="shared" si="1"/>
        <v xml:space="preserve">ahuyama maiz_amarillo_tradicional yuca </v>
      </c>
    </row>
    <row r="75" spans="1:7" x14ac:dyDescent="0.3">
      <c r="A75" s="37" t="s">
        <v>15</v>
      </c>
      <c r="B75" s="38" t="s">
        <v>142</v>
      </c>
      <c r="C75" s="39" t="s">
        <v>3</v>
      </c>
      <c r="D75" s="39" t="s">
        <v>4</v>
      </c>
      <c r="E75" s="39" t="s">
        <v>2</v>
      </c>
      <c r="F75" s="39"/>
      <c r="G75" s="39" t="str">
        <f t="shared" si="1"/>
        <v xml:space="preserve">ahuyama maiz_amarillo_tradicional porcicultura_ceba </v>
      </c>
    </row>
    <row r="76" spans="1:7" x14ac:dyDescent="0.3">
      <c r="A76" s="37" t="s">
        <v>15</v>
      </c>
      <c r="B76" s="38" t="s">
        <v>143</v>
      </c>
      <c r="C76" s="39" t="s">
        <v>3</v>
      </c>
      <c r="D76" s="39" t="s">
        <v>5</v>
      </c>
      <c r="E76" s="39" t="s">
        <v>6</v>
      </c>
      <c r="F76" s="39"/>
      <c r="G76" s="39" t="str">
        <f t="shared" si="1"/>
        <v xml:space="preserve">ahuyama maiz_tradicional mango </v>
      </c>
    </row>
    <row r="77" spans="1:7" x14ac:dyDescent="0.3">
      <c r="A77" s="37" t="s">
        <v>15</v>
      </c>
      <c r="B77" s="38" t="s">
        <v>144</v>
      </c>
      <c r="C77" s="39" t="s">
        <v>3</v>
      </c>
      <c r="D77" s="39" t="s">
        <v>5</v>
      </c>
      <c r="E77" s="39" t="s">
        <v>7</v>
      </c>
      <c r="F77" s="39"/>
      <c r="G77" s="39" t="str">
        <f t="shared" si="1"/>
        <v xml:space="preserve">ahuyama maiz_tradicional yuca </v>
      </c>
    </row>
    <row r="78" spans="1:7" x14ac:dyDescent="0.3">
      <c r="A78" s="37" t="s">
        <v>15</v>
      </c>
      <c r="B78" s="38" t="s">
        <v>145</v>
      </c>
      <c r="C78" s="39" t="s">
        <v>3</v>
      </c>
      <c r="D78" s="39" t="s">
        <v>5</v>
      </c>
      <c r="E78" s="39" t="s">
        <v>2</v>
      </c>
      <c r="F78" s="39"/>
      <c r="G78" s="39" t="str">
        <f t="shared" si="1"/>
        <v xml:space="preserve">ahuyama maiz_tradicional porcicultura_ceba </v>
      </c>
    </row>
    <row r="79" spans="1:7" x14ac:dyDescent="0.3">
      <c r="A79" s="37" t="s">
        <v>15</v>
      </c>
      <c r="B79" s="38" t="s">
        <v>146</v>
      </c>
      <c r="C79" s="39" t="s">
        <v>3</v>
      </c>
      <c r="D79" s="39" t="s">
        <v>6</v>
      </c>
      <c r="E79" s="39" t="s">
        <v>7</v>
      </c>
      <c r="F79" s="39"/>
      <c r="G79" s="39" t="str">
        <f t="shared" si="1"/>
        <v xml:space="preserve">ahuyama mango yuca </v>
      </c>
    </row>
    <row r="80" spans="1:7" x14ac:dyDescent="0.3">
      <c r="A80" s="37" t="s">
        <v>15</v>
      </c>
      <c r="B80" s="38" t="s">
        <v>147</v>
      </c>
      <c r="C80" s="39" t="s">
        <v>3</v>
      </c>
      <c r="D80" s="39" t="s">
        <v>6</v>
      </c>
      <c r="E80" s="39" t="s">
        <v>2</v>
      </c>
      <c r="F80" s="39"/>
      <c r="G80" s="39" t="str">
        <f t="shared" si="1"/>
        <v xml:space="preserve">ahuyama mango porcicultura_ceba </v>
      </c>
    </row>
    <row r="81" spans="1:7" x14ac:dyDescent="0.3">
      <c r="A81" s="37" t="s">
        <v>15</v>
      </c>
      <c r="B81" s="38" t="s">
        <v>148</v>
      </c>
      <c r="C81" s="39" t="s">
        <v>3</v>
      </c>
      <c r="D81" s="39" t="s">
        <v>7</v>
      </c>
      <c r="E81" s="39" t="s">
        <v>2</v>
      </c>
      <c r="F81" s="39"/>
      <c r="G81" s="39" t="str">
        <f t="shared" si="1"/>
        <v xml:space="preserve">ahuyama yuca porcicultura_ceba </v>
      </c>
    </row>
    <row r="82" spans="1:7" x14ac:dyDescent="0.3">
      <c r="A82" s="37" t="s">
        <v>15</v>
      </c>
      <c r="B82" s="38" t="s">
        <v>149</v>
      </c>
      <c r="C82" s="39" t="s">
        <v>3</v>
      </c>
      <c r="D82" s="39" t="s">
        <v>1</v>
      </c>
      <c r="E82" s="39" t="s">
        <v>2</v>
      </c>
      <c r="F82" s="39"/>
      <c r="G82" s="39" t="str">
        <f t="shared" si="1"/>
        <v xml:space="preserve">ahuyama ganaderia_leche porcicultura_ceba </v>
      </c>
    </row>
    <row r="83" spans="1:7" x14ac:dyDescent="0.3">
      <c r="A83" s="37" t="s">
        <v>15</v>
      </c>
      <c r="B83" s="38" t="s">
        <v>150</v>
      </c>
      <c r="C83" s="39" t="s">
        <v>4</v>
      </c>
      <c r="D83" s="39" t="s">
        <v>6</v>
      </c>
      <c r="E83" s="39" t="s">
        <v>7</v>
      </c>
      <c r="F83" s="39"/>
      <c r="G83" s="39" t="str">
        <f t="shared" si="1"/>
        <v xml:space="preserve">maiz_amarillo_tradicional mango yuca </v>
      </c>
    </row>
    <row r="84" spans="1:7" x14ac:dyDescent="0.3">
      <c r="A84" s="37" t="s">
        <v>15</v>
      </c>
      <c r="B84" s="38" t="s">
        <v>151</v>
      </c>
      <c r="C84" s="39" t="s">
        <v>4</v>
      </c>
      <c r="D84" s="39" t="s">
        <v>6</v>
      </c>
      <c r="E84" s="39" t="s">
        <v>2</v>
      </c>
      <c r="F84" s="39"/>
      <c r="G84" s="39" t="str">
        <f t="shared" si="1"/>
        <v xml:space="preserve">maiz_amarillo_tradicional mango porcicultura_ceba </v>
      </c>
    </row>
    <row r="85" spans="1:7" x14ac:dyDescent="0.3">
      <c r="A85" s="37" t="s">
        <v>15</v>
      </c>
      <c r="B85" s="38" t="s">
        <v>152</v>
      </c>
      <c r="C85" s="39" t="s">
        <v>4</v>
      </c>
      <c r="D85" s="39" t="s">
        <v>7</v>
      </c>
      <c r="E85" s="39" t="s">
        <v>2</v>
      </c>
      <c r="F85" s="39"/>
      <c r="G85" s="39" t="str">
        <f t="shared" si="1"/>
        <v xml:space="preserve">maiz_amarillo_tradicional yuca porcicultura_ceba </v>
      </c>
    </row>
    <row r="86" spans="1:7" x14ac:dyDescent="0.3">
      <c r="A86" s="37" t="s">
        <v>15</v>
      </c>
      <c r="B86" s="38" t="s">
        <v>153</v>
      </c>
      <c r="C86" s="39" t="s">
        <v>4</v>
      </c>
      <c r="D86" s="39" t="s">
        <v>1</v>
      </c>
      <c r="E86" s="39" t="s">
        <v>2</v>
      </c>
      <c r="F86" s="39"/>
      <c r="G86" s="39" t="str">
        <f t="shared" si="1"/>
        <v xml:space="preserve">maiz_amarillo_tradicional ganaderia_leche porcicultura_ceba </v>
      </c>
    </row>
    <row r="87" spans="1:7" x14ac:dyDescent="0.3">
      <c r="A87" s="37" t="s">
        <v>15</v>
      </c>
      <c r="B87" s="38" t="s">
        <v>154</v>
      </c>
      <c r="C87" s="39" t="s">
        <v>5</v>
      </c>
      <c r="D87" s="39" t="s">
        <v>6</v>
      </c>
      <c r="E87" s="39" t="s">
        <v>7</v>
      </c>
      <c r="F87" s="39"/>
      <c r="G87" s="39" t="str">
        <f t="shared" si="1"/>
        <v xml:space="preserve">maiz_tradicional mango yuca </v>
      </c>
    </row>
    <row r="88" spans="1:7" x14ac:dyDescent="0.3">
      <c r="A88" s="37" t="s">
        <v>15</v>
      </c>
      <c r="B88" s="38" t="s">
        <v>155</v>
      </c>
      <c r="C88" s="39" t="s">
        <v>5</v>
      </c>
      <c r="D88" s="39" t="s">
        <v>6</v>
      </c>
      <c r="E88" s="39" t="s">
        <v>2</v>
      </c>
      <c r="F88" s="39"/>
      <c r="G88" s="39" t="str">
        <f t="shared" si="1"/>
        <v xml:space="preserve">maiz_tradicional mango porcicultura_ceba </v>
      </c>
    </row>
    <row r="89" spans="1:7" x14ac:dyDescent="0.3">
      <c r="A89" s="37" t="s">
        <v>15</v>
      </c>
      <c r="B89" s="38" t="s">
        <v>156</v>
      </c>
      <c r="C89" s="39" t="s">
        <v>5</v>
      </c>
      <c r="D89" s="39" t="s">
        <v>7</v>
      </c>
      <c r="E89" s="39" t="s">
        <v>2</v>
      </c>
      <c r="F89" s="39"/>
      <c r="G89" s="39" t="str">
        <f t="shared" si="1"/>
        <v xml:space="preserve">maiz_tradicional yuca porcicultura_ceba </v>
      </c>
    </row>
    <row r="90" spans="1:7" x14ac:dyDescent="0.3">
      <c r="A90" s="37" t="s">
        <v>15</v>
      </c>
      <c r="B90" s="38" t="s">
        <v>157</v>
      </c>
      <c r="C90" s="39" t="s">
        <v>5</v>
      </c>
      <c r="D90" s="39" t="s">
        <v>1</v>
      </c>
      <c r="E90" s="39" t="s">
        <v>2</v>
      </c>
      <c r="F90" s="39"/>
      <c r="G90" s="39" t="str">
        <f t="shared" si="1"/>
        <v xml:space="preserve">maiz_tradicional ganaderia_leche porcicultura_ceba </v>
      </c>
    </row>
    <row r="91" spans="1:7" x14ac:dyDescent="0.3">
      <c r="A91" s="37" t="s">
        <v>15</v>
      </c>
      <c r="B91" s="38" t="s">
        <v>158</v>
      </c>
      <c r="C91" s="39" t="s">
        <v>6</v>
      </c>
      <c r="D91" s="39" t="s">
        <v>7</v>
      </c>
      <c r="E91" s="39" t="s">
        <v>2</v>
      </c>
      <c r="F91" s="39"/>
      <c r="G91" s="39" t="str">
        <f t="shared" si="1"/>
        <v xml:space="preserve">mango yuca porcicultura_ceba </v>
      </c>
    </row>
    <row r="92" spans="1:7" x14ac:dyDescent="0.3">
      <c r="A92" s="37" t="s">
        <v>15</v>
      </c>
      <c r="B92" s="38" t="s">
        <v>159</v>
      </c>
      <c r="C92" s="39" t="s">
        <v>6</v>
      </c>
      <c r="D92" s="39" t="s">
        <v>1</v>
      </c>
      <c r="E92" s="39" t="s">
        <v>2</v>
      </c>
      <c r="F92" s="39"/>
      <c r="G92" s="39" t="str">
        <f t="shared" si="1"/>
        <v xml:space="preserve">mango ganaderia_leche porcicultura_ceba </v>
      </c>
    </row>
    <row r="93" spans="1:7" x14ac:dyDescent="0.3">
      <c r="A93" s="37" t="s">
        <v>15</v>
      </c>
      <c r="B93" s="38" t="s">
        <v>160</v>
      </c>
      <c r="C93" s="39" t="s">
        <v>7</v>
      </c>
      <c r="D93" s="39" t="s">
        <v>1</v>
      </c>
      <c r="E93" s="39" t="s">
        <v>2</v>
      </c>
      <c r="F93" s="39"/>
      <c r="G93" s="39" t="str">
        <f t="shared" si="1"/>
        <v xml:space="preserve">yuca ganaderia_leche porcicultura_ceba </v>
      </c>
    </row>
    <row r="94" spans="1:7" x14ac:dyDescent="0.3">
      <c r="A94" s="37" t="s">
        <v>15</v>
      </c>
      <c r="B94" s="38" t="s">
        <v>161</v>
      </c>
      <c r="C94" s="39" t="s">
        <v>69</v>
      </c>
      <c r="D94" s="39" t="s">
        <v>9</v>
      </c>
      <c r="E94" s="39" t="s">
        <v>3</v>
      </c>
      <c r="F94" s="39" t="s">
        <v>4</v>
      </c>
      <c r="G94" s="39" t="str">
        <f t="shared" si="1"/>
        <v>naranja name ahuyama maiz_amarillo_tradicional</v>
      </c>
    </row>
    <row r="95" spans="1:7" x14ac:dyDescent="0.3">
      <c r="A95" s="37" t="s">
        <v>15</v>
      </c>
      <c r="B95" s="38" t="s">
        <v>162</v>
      </c>
      <c r="C95" s="39" t="s">
        <v>69</v>
      </c>
      <c r="D95" s="39" t="s">
        <v>9</v>
      </c>
      <c r="E95" s="39" t="s">
        <v>3</v>
      </c>
      <c r="F95" s="39" t="s">
        <v>5</v>
      </c>
      <c r="G95" s="39" t="str">
        <f t="shared" si="1"/>
        <v>naranja name ahuyama maiz_tradicional</v>
      </c>
    </row>
    <row r="96" spans="1:7" x14ac:dyDescent="0.3">
      <c r="A96" s="37" t="s">
        <v>15</v>
      </c>
      <c r="B96" s="38" t="s">
        <v>163</v>
      </c>
      <c r="C96" s="39" t="s">
        <v>69</v>
      </c>
      <c r="D96" s="39" t="s">
        <v>9</v>
      </c>
      <c r="E96" s="39" t="s">
        <v>3</v>
      </c>
      <c r="F96" s="39" t="s">
        <v>6</v>
      </c>
      <c r="G96" s="39" t="str">
        <f t="shared" si="1"/>
        <v>naranja name ahuyama mango</v>
      </c>
    </row>
    <row r="97" spans="1:7" x14ac:dyDescent="0.3">
      <c r="A97" s="37" t="s">
        <v>15</v>
      </c>
      <c r="B97" s="38" t="s">
        <v>164</v>
      </c>
      <c r="C97" s="39" t="s">
        <v>69</v>
      </c>
      <c r="D97" s="39" t="s">
        <v>9</v>
      </c>
      <c r="E97" s="39" t="s">
        <v>3</v>
      </c>
      <c r="F97" s="39" t="s">
        <v>7</v>
      </c>
      <c r="G97" s="39" t="str">
        <f t="shared" si="1"/>
        <v>naranja name ahuyama yuca</v>
      </c>
    </row>
    <row r="98" spans="1:7" x14ac:dyDescent="0.3">
      <c r="A98" s="37" t="s">
        <v>15</v>
      </c>
      <c r="B98" s="38" t="s">
        <v>165</v>
      </c>
      <c r="C98" s="39" t="s">
        <v>69</v>
      </c>
      <c r="D98" s="39" t="s">
        <v>9</v>
      </c>
      <c r="E98" s="39" t="s">
        <v>3</v>
      </c>
      <c r="F98" s="39" t="s">
        <v>2</v>
      </c>
      <c r="G98" s="39" t="str">
        <f t="shared" si="1"/>
        <v>naranja name ahuyama porcicultura_ceba</v>
      </c>
    </row>
    <row r="99" spans="1:7" x14ac:dyDescent="0.3">
      <c r="A99" s="37" t="s">
        <v>15</v>
      </c>
      <c r="B99" s="38" t="s">
        <v>166</v>
      </c>
      <c r="C99" s="39" t="s">
        <v>69</v>
      </c>
      <c r="D99" s="39" t="s">
        <v>9</v>
      </c>
      <c r="E99" s="39" t="s">
        <v>4</v>
      </c>
      <c r="F99" s="39" t="s">
        <v>6</v>
      </c>
      <c r="G99" s="39" t="str">
        <f t="shared" si="1"/>
        <v>naranja name maiz_amarillo_tradicional mango</v>
      </c>
    </row>
    <row r="100" spans="1:7" x14ac:dyDescent="0.3">
      <c r="A100" s="37" t="s">
        <v>15</v>
      </c>
      <c r="B100" s="38" t="s">
        <v>167</v>
      </c>
      <c r="C100" s="39" t="s">
        <v>69</v>
      </c>
      <c r="D100" s="39" t="s">
        <v>9</v>
      </c>
      <c r="E100" s="39" t="s">
        <v>4</v>
      </c>
      <c r="F100" s="39" t="s">
        <v>7</v>
      </c>
      <c r="G100" s="39" t="str">
        <f t="shared" si="1"/>
        <v>naranja name maiz_amarillo_tradicional yuca</v>
      </c>
    </row>
    <row r="101" spans="1:7" x14ac:dyDescent="0.3">
      <c r="A101" s="37" t="s">
        <v>15</v>
      </c>
      <c r="B101" s="38" t="s">
        <v>168</v>
      </c>
      <c r="C101" s="39" t="s">
        <v>69</v>
      </c>
      <c r="D101" s="39" t="s">
        <v>9</v>
      </c>
      <c r="E101" s="39" t="s">
        <v>4</v>
      </c>
      <c r="F101" s="39" t="s">
        <v>2</v>
      </c>
      <c r="G101" s="39" t="str">
        <f t="shared" si="1"/>
        <v>naranja name maiz_amarillo_tradicional porcicultura_ceba</v>
      </c>
    </row>
    <row r="102" spans="1:7" x14ac:dyDescent="0.3">
      <c r="A102" s="37" t="s">
        <v>15</v>
      </c>
      <c r="B102" s="38" t="s">
        <v>169</v>
      </c>
      <c r="C102" s="39" t="s">
        <v>69</v>
      </c>
      <c r="D102" s="39" t="s">
        <v>9</v>
      </c>
      <c r="E102" s="39" t="s">
        <v>5</v>
      </c>
      <c r="F102" s="39" t="s">
        <v>6</v>
      </c>
      <c r="G102" s="39" t="str">
        <f t="shared" si="1"/>
        <v>naranja name maiz_tradicional mango</v>
      </c>
    </row>
    <row r="103" spans="1:7" x14ac:dyDescent="0.3">
      <c r="A103" s="37" t="s">
        <v>15</v>
      </c>
      <c r="B103" s="38" t="s">
        <v>170</v>
      </c>
      <c r="C103" s="39" t="s">
        <v>69</v>
      </c>
      <c r="D103" s="39" t="s">
        <v>9</v>
      </c>
      <c r="E103" s="39" t="s">
        <v>5</v>
      </c>
      <c r="F103" s="39" t="s">
        <v>7</v>
      </c>
      <c r="G103" s="39" t="str">
        <f t="shared" si="1"/>
        <v>naranja name maiz_tradicional yuca</v>
      </c>
    </row>
    <row r="104" spans="1:7" x14ac:dyDescent="0.3">
      <c r="A104" s="37" t="s">
        <v>15</v>
      </c>
      <c r="B104" s="38" t="s">
        <v>171</v>
      </c>
      <c r="C104" s="39" t="s">
        <v>69</v>
      </c>
      <c r="D104" s="39" t="s">
        <v>9</v>
      </c>
      <c r="E104" s="39" t="s">
        <v>5</v>
      </c>
      <c r="F104" s="39" t="s">
        <v>2</v>
      </c>
      <c r="G104" s="39" t="str">
        <f t="shared" si="1"/>
        <v>naranja name maiz_tradicional porcicultura_ceba</v>
      </c>
    </row>
    <row r="105" spans="1:7" x14ac:dyDescent="0.3">
      <c r="A105" s="37" t="s">
        <v>15</v>
      </c>
      <c r="B105" s="38" t="s">
        <v>172</v>
      </c>
      <c r="C105" s="39" t="s">
        <v>69</v>
      </c>
      <c r="D105" s="39" t="s">
        <v>9</v>
      </c>
      <c r="E105" s="39" t="s">
        <v>6</v>
      </c>
      <c r="F105" s="39" t="s">
        <v>7</v>
      </c>
      <c r="G105" s="39" t="str">
        <f t="shared" si="1"/>
        <v>naranja name mango yuca</v>
      </c>
    </row>
    <row r="106" spans="1:7" x14ac:dyDescent="0.3">
      <c r="A106" s="37" t="s">
        <v>15</v>
      </c>
      <c r="B106" s="38" t="s">
        <v>173</v>
      </c>
      <c r="C106" s="39" t="s">
        <v>69</v>
      </c>
      <c r="D106" s="39" t="s">
        <v>9</v>
      </c>
      <c r="E106" s="39" t="s">
        <v>6</v>
      </c>
      <c r="F106" s="39" t="s">
        <v>2</v>
      </c>
      <c r="G106" s="39" t="str">
        <f t="shared" si="1"/>
        <v>naranja name mango porcicultura_ceba</v>
      </c>
    </row>
    <row r="107" spans="1:7" x14ac:dyDescent="0.3">
      <c r="A107" s="37" t="s">
        <v>15</v>
      </c>
      <c r="B107" s="38" t="s">
        <v>174</v>
      </c>
      <c r="C107" s="39" t="s">
        <v>69</v>
      </c>
      <c r="D107" s="39" t="s">
        <v>9</v>
      </c>
      <c r="E107" s="39" t="s">
        <v>7</v>
      </c>
      <c r="F107" s="39" t="s">
        <v>2</v>
      </c>
      <c r="G107" s="39" t="str">
        <f t="shared" si="1"/>
        <v>naranja name yuca porcicultura_ceba</v>
      </c>
    </row>
    <row r="108" spans="1:7" x14ac:dyDescent="0.3">
      <c r="A108" s="37" t="s">
        <v>15</v>
      </c>
      <c r="B108" s="38" t="s">
        <v>175</v>
      </c>
      <c r="C108" s="39" t="s">
        <v>69</v>
      </c>
      <c r="D108" s="39" t="s">
        <v>3</v>
      </c>
      <c r="E108" s="39" t="s">
        <v>4</v>
      </c>
      <c r="F108" s="39" t="s">
        <v>6</v>
      </c>
      <c r="G108" s="39" t="str">
        <f t="shared" si="1"/>
        <v>naranja ahuyama maiz_amarillo_tradicional mango</v>
      </c>
    </row>
    <row r="109" spans="1:7" x14ac:dyDescent="0.3">
      <c r="A109" s="37" t="s">
        <v>15</v>
      </c>
      <c r="B109" s="38" t="s">
        <v>176</v>
      </c>
      <c r="C109" s="39" t="s">
        <v>69</v>
      </c>
      <c r="D109" s="39" t="s">
        <v>3</v>
      </c>
      <c r="E109" s="39" t="s">
        <v>4</v>
      </c>
      <c r="F109" s="39" t="s">
        <v>7</v>
      </c>
      <c r="G109" s="39" t="str">
        <f t="shared" si="1"/>
        <v>naranja ahuyama maiz_amarillo_tradicional yuca</v>
      </c>
    </row>
    <row r="110" spans="1:7" x14ac:dyDescent="0.3">
      <c r="A110" s="37" t="s">
        <v>15</v>
      </c>
      <c r="B110" s="38" t="s">
        <v>177</v>
      </c>
      <c r="C110" s="39" t="s">
        <v>69</v>
      </c>
      <c r="D110" s="39" t="s">
        <v>3</v>
      </c>
      <c r="E110" s="39" t="s">
        <v>4</v>
      </c>
      <c r="F110" s="39" t="s">
        <v>2</v>
      </c>
      <c r="G110" s="39" t="str">
        <f t="shared" si="1"/>
        <v>naranja ahuyama maiz_amarillo_tradicional porcicultura_ceba</v>
      </c>
    </row>
    <row r="111" spans="1:7" x14ac:dyDescent="0.3">
      <c r="A111" s="37" t="s">
        <v>15</v>
      </c>
      <c r="B111" s="38" t="s">
        <v>178</v>
      </c>
      <c r="C111" s="39" t="s">
        <v>69</v>
      </c>
      <c r="D111" s="39" t="s">
        <v>3</v>
      </c>
      <c r="E111" s="39" t="s">
        <v>5</v>
      </c>
      <c r="F111" s="39" t="s">
        <v>6</v>
      </c>
      <c r="G111" s="39" t="str">
        <f t="shared" si="1"/>
        <v>naranja ahuyama maiz_tradicional mango</v>
      </c>
    </row>
    <row r="112" spans="1:7" x14ac:dyDescent="0.3">
      <c r="A112" s="37" t="s">
        <v>15</v>
      </c>
      <c r="B112" s="38" t="s">
        <v>179</v>
      </c>
      <c r="C112" s="39" t="s">
        <v>69</v>
      </c>
      <c r="D112" s="39" t="s">
        <v>3</v>
      </c>
      <c r="E112" s="39" t="s">
        <v>5</v>
      </c>
      <c r="F112" s="39" t="s">
        <v>7</v>
      </c>
      <c r="G112" s="39" t="str">
        <f t="shared" si="1"/>
        <v>naranja ahuyama maiz_tradicional yuca</v>
      </c>
    </row>
    <row r="113" spans="1:7" x14ac:dyDescent="0.3">
      <c r="A113" s="37" t="s">
        <v>15</v>
      </c>
      <c r="B113" s="38" t="s">
        <v>180</v>
      </c>
      <c r="C113" s="39" t="s">
        <v>69</v>
      </c>
      <c r="D113" s="39" t="s">
        <v>3</v>
      </c>
      <c r="E113" s="39" t="s">
        <v>5</v>
      </c>
      <c r="F113" s="39" t="s">
        <v>2</v>
      </c>
      <c r="G113" s="39" t="str">
        <f t="shared" si="1"/>
        <v>naranja ahuyama maiz_tradicional porcicultura_ceba</v>
      </c>
    </row>
    <row r="114" spans="1:7" x14ac:dyDescent="0.3">
      <c r="A114" s="37" t="s">
        <v>15</v>
      </c>
      <c r="B114" s="38" t="s">
        <v>181</v>
      </c>
      <c r="C114" s="39" t="s">
        <v>69</v>
      </c>
      <c r="D114" s="39" t="s">
        <v>3</v>
      </c>
      <c r="E114" s="39" t="s">
        <v>6</v>
      </c>
      <c r="F114" s="39" t="s">
        <v>7</v>
      </c>
      <c r="G114" s="39" t="str">
        <f t="shared" si="1"/>
        <v>naranja ahuyama mango yuca</v>
      </c>
    </row>
    <row r="115" spans="1:7" x14ac:dyDescent="0.3">
      <c r="A115" s="37" t="s">
        <v>15</v>
      </c>
      <c r="B115" s="38" t="s">
        <v>182</v>
      </c>
      <c r="C115" s="39" t="s">
        <v>69</v>
      </c>
      <c r="D115" s="39" t="s">
        <v>3</v>
      </c>
      <c r="E115" s="39" t="s">
        <v>6</v>
      </c>
      <c r="F115" s="39" t="s">
        <v>2</v>
      </c>
      <c r="G115" s="39" t="str">
        <f t="shared" si="1"/>
        <v>naranja ahuyama mango porcicultura_ceba</v>
      </c>
    </row>
    <row r="116" spans="1:7" x14ac:dyDescent="0.3">
      <c r="A116" s="37" t="s">
        <v>15</v>
      </c>
      <c r="B116" s="38" t="s">
        <v>183</v>
      </c>
      <c r="C116" s="39" t="s">
        <v>69</v>
      </c>
      <c r="D116" s="39" t="s">
        <v>3</v>
      </c>
      <c r="E116" s="39" t="s">
        <v>7</v>
      </c>
      <c r="F116" s="39" t="s">
        <v>2</v>
      </c>
      <c r="G116" s="39" t="str">
        <f t="shared" si="1"/>
        <v>naranja ahuyama yuca porcicultura_ceba</v>
      </c>
    </row>
    <row r="117" spans="1:7" x14ac:dyDescent="0.3">
      <c r="A117" s="37" t="s">
        <v>15</v>
      </c>
      <c r="B117" s="38" t="s">
        <v>184</v>
      </c>
      <c r="C117" s="39" t="s">
        <v>69</v>
      </c>
      <c r="D117" s="39" t="s">
        <v>4</v>
      </c>
      <c r="E117" s="39" t="s">
        <v>6</v>
      </c>
      <c r="F117" s="39" t="s">
        <v>7</v>
      </c>
      <c r="G117" s="39" t="str">
        <f t="shared" si="1"/>
        <v>naranja maiz_amarillo_tradicional mango yuca</v>
      </c>
    </row>
    <row r="118" spans="1:7" x14ac:dyDescent="0.3">
      <c r="A118" s="37" t="s">
        <v>15</v>
      </c>
      <c r="B118" s="38" t="s">
        <v>185</v>
      </c>
      <c r="C118" s="39" t="s">
        <v>69</v>
      </c>
      <c r="D118" s="39" t="s">
        <v>4</v>
      </c>
      <c r="E118" s="39" t="s">
        <v>6</v>
      </c>
      <c r="F118" s="39" t="s">
        <v>2</v>
      </c>
      <c r="G118" s="39" t="str">
        <f t="shared" si="1"/>
        <v>naranja maiz_amarillo_tradicional mango porcicultura_ceba</v>
      </c>
    </row>
    <row r="119" spans="1:7" x14ac:dyDescent="0.3">
      <c r="A119" s="37" t="s">
        <v>15</v>
      </c>
      <c r="B119" s="38" t="s">
        <v>186</v>
      </c>
      <c r="C119" s="39" t="s">
        <v>69</v>
      </c>
      <c r="D119" s="39" t="s">
        <v>4</v>
      </c>
      <c r="E119" s="39" t="s">
        <v>7</v>
      </c>
      <c r="F119" s="39" t="s">
        <v>2</v>
      </c>
      <c r="G119" s="39" t="str">
        <f t="shared" si="1"/>
        <v>naranja maiz_amarillo_tradicional yuca porcicultura_ceba</v>
      </c>
    </row>
    <row r="120" spans="1:7" x14ac:dyDescent="0.3">
      <c r="A120" s="37" t="s">
        <v>15</v>
      </c>
      <c r="B120" s="38" t="s">
        <v>187</v>
      </c>
      <c r="C120" s="39" t="s">
        <v>69</v>
      </c>
      <c r="D120" s="39" t="s">
        <v>5</v>
      </c>
      <c r="E120" s="39" t="s">
        <v>6</v>
      </c>
      <c r="F120" s="39" t="s">
        <v>7</v>
      </c>
      <c r="G120" s="39" t="str">
        <f t="shared" si="1"/>
        <v>naranja maiz_tradicional mango yuca</v>
      </c>
    </row>
    <row r="121" spans="1:7" x14ac:dyDescent="0.3">
      <c r="A121" s="37" t="s">
        <v>15</v>
      </c>
      <c r="B121" s="38" t="s">
        <v>188</v>
      </c>
      <c r="C121" s="39" t="s">
        <v>69</v>
      </c>
      <c r="D121" s="39" t="s">
        <v>5</v>
      </c>
      <c r="E121" s="39" t="s">
        <v>6</v>
      </c>
      <c r="F121" s="39" t="s">
        <v>2</v>
      </c>
      <c r="G121" s="39" t="str">
        <f t="shared" si="1"/>
        <v>naranja maiz_tradicional mango porcicultura_ceba</v>
      </c>
    </row>
    <row r="122" spans="1:7" x14ac:dyDescent="0.3">
      <c r="A122" s="37" t="s">
        <v>15</v>
      </c>
      <c r="B122" s="38" t="s">
        <v>189</v>
      </c>
      <c r="C122" s="39" t="s">
        <v>69</v>
      </c>
      <c r="D122" s="39" t="s">
        <v>5</v>
      </c>
      <c r="E122" s="39" t="s">
        <v>7</v>
      </c>
      <c r="F122" s="39" t="s">
        <v>2</v>
      </c>
      <c r="G122" s="39" t="str">
        <f t="shared" si="1"/>
        <v>naranja maiz_tradicional yuca porcicultura_ceba</v>
      </c>
    </row>
    <row r="123" spans="1:7" x14ac:dyDescent="0.3">
      <c r="A123" s="37" t="s">
        <v>15</v>
      </c>
      <c r="B123" s="38" t="s">
        <v>190</v>
      </c>
      <c r="C123" s="39" t="s">
        <v>69</v>
      </c>
      <c r="D123" s="39" t="s">
        <v>6</v>
      </c>
      <c r="E123" s="39" t="s">
        <v>7</v>
      </c>
      <c r="F123" s="39" t="s">
        <v>2</v>
      </c>
      <c r="G123" s="39" t="str">
        <f t="shared" si="1"/>
        <v>naranja mango yuca porcicultura_ceba</v>
      </c>
    </row>
    <row r="124" spans="1:7" x14ac:dyDescent="0.3">
      <c r="A124" s="37" t="s">
        <v>15</v>
      </c>
      <c r="B124" s="38" t="s">
        <v>191</v>
      </c>
      <c r="C124" s="39" t="s">
        <v>9</v>
      </c>
      <c r="D124" s="39" t="s">
        <v>3</v>
      </c>
      <c r="E124" s="39" t="s">
        <v>4</v>
      </c>
      <c r="F124" s="39" t="s">
        <v>6</v>
      </c>
      <c r="G124" s="39" t="str">
        <f t="shared" si="1"/>
        <v>name ahuyama maiz_amarillo_tradicional mango</v>
      </c>
    </row>
    <row r="125" spans="1:7" x14ac:dyDescent="0.3">
      <c r="A125" s="37" t="s">
        <v>15</v>
      </c>
      <c r="B125" s="38" t="s">
        <v>192</v>
      </c>
      <c r="C125" s="39" t="s">
        <v>9</v>
      </c>
      <c r="D125" s="39" t="s">
        <v>3</v>
      </c>
      <c r="E125" s="39" t="s">
        <v>4</v>
      </c>
      <c r="F125" s="39" t="s">
        <v>7</v>
      </c>
      <c r="G125" s="39" t="str">
        <f t="shared" si="1"/>
        <v>name ahuyama maiz_amarillo_tradicional yuca</v>
      </c>
    </row>
    <row r="126" spans="1:7" x14ac:dyDescent="0.3">
      <c r="A126" s="37" t="s">
        <v>15</v>
      </c>
      <c r="B126" s="38" t="s">
        <v>193</v>
      </c>
      <c r="C126" s="39" t="s">
        <v>9</v>
      </c>
      <c r="D126" s="39" t="s">
        <v>3</v>
      </c>
      <c r="E126" s="39" t="s">
        <v>4</v>
      </c>
      <c r="F126" s="39" t="s">
        <v>2</v>
      </c>
      <c r="G126" s="39" t="str">
        <f t="shared" si="1"/>
        <v>name ahuyama maiz_amarillo_tradicional porcicultura_ceba</v>
      </c>
    </row>
    <row r="127" spans="1:7" x14ac:dyDescent="0.3">
      <c r="A127" s="37" t="s">
        <v>15</v>
      </c>
      <c r="B127" s="38" t="s">
        <v>194</v>
      </c>
      <c r="C127" s="39" t="s">
        <v>9</v>
      </c>
      <c r="D127" s="39" t="s">
        <v>3</v>
      </c>
      <c r="E127" s="39" t="s">
        <v>5</v>
      </c>
      <c r="F127" s="39" t="s">
        <v>6</v>
      </c>
      <c r="G127" s="39" t="str">
        <f t="shared" si="1"/>
        <v>name ahuyama maiz_tradicional mango</v>
      </c>
    </row>
    <row r="128" spans="1:7" x14ac:dyDescent="0.3">
      <c r="A128" s="37" t="s">
        <v>15</v>
      </c>
      <c r="B128" s="38" t="s">
        <v>195</v>
      </c>
      <c r="C128" s="39" t="s">
        <v>9</v>
      </c>
      <c r="D128" s="39" t="s">
        <v>3</v>
      </c>
      <c r="E128" s="39" t="s">
        <v>5</v>
      </c>
      <c r="F128" s="39" t="s">
        <v>7</v>
      </c>
      <c r="G128" s="39" t="str">
        <f t="shared" si="1"/>
        <v>name ahuyama maiz_tradicional yuca</v>
      </c>
    </row>
    <row r="129" spans="1:7" x14ac:dyDescent="0.3">
      <c r="A129" s="37" t="s">
        <v>15</v>
      </c>
      <c r="B129" s="38" t="s">
        <v>196</v>
      </c>
      <c r="C129" s="39" t="s">
        <v>9</v>
      </c>
      <c r="D129" s="39" t="s">
        <v>3</v>
      </c>
      <c r="E129" s="39" t="s">
        <v>5</v>
      </c>
      <c r="F129" s="39" t="s">
        <v>2</v>
      </c>
      <c r="G129" s="39" t="str">
        <f t="shared" si="1"/>
        <v>name ahuyama maiz_tradicional porcicultura_ceba</v>
      </c>
    </row>
    <row r="130" spans="1:7" x14ac:dyDescent="0.3">
      <c r="A130" s="37" t="s">
        <v>15</v>
      </c>
      <c r="B130" s="38" t="s">
        <v>197</v>
      </c>
      <c r="C130" s="39" t="s">
        <v>9</v>
      </c>
      <c r="D130" s="39" t="s">
        <v>3</v>
      </c>
      <c r="E130" s="39" t="s">
        <v>6</v>
      </c>
      <c r="F130" s="39" t="s">
        <v>7</v>
      </c>
      <c r="G130" s="39" t="str">
        <f t="shared" si="1"/>
        <v>name ahuyama mango yuca</v>
      </c>
    </row>
    <row r="131" spans="1:7" x14ac:dyDescent="0.3">
      <c r="A131" s="37" t="s">
        <v>15</v>
      </c>
      <c r="B131" s="38" t="s">
        <v>198</v>
      </c>
      <c r="C131" s="39" t="s">
        <v>9</v>
      </c>
      <c r="D131" s="39" t="s">
        <v>3</v>
      </c>
      <c r="E131" s="39" t="s">
        <v>6</v>
      </c>
      <c r="F131" s="39" t="s">
        <v>2</v>
      </c>
      <c r="G131" s="39" t="str">
        <f t="shared" ref="G131:G194" si="2">CONCATENATE(C131," ",D131," ",E131," ",F131)</f>
        <v>name ahuyama mango porcicultura_ceba</v>
      </c>
    </row>
    <row r="132" spans="1:7" x14ac:dyDescent="0.3">
      <c r="A132" s="37" t="s">
        <v>15</v>
      </c>
      <c r="B132" s="38" t="s">
        <v>199</v>
      </c>
      <c r="C132" s="39" t="s">
        <v>9</v>
      </c>
      <c r="D132" s="39" t="s">
        <v>3</v>
      </c>
      <c r="E132" s="39" t="s">
        <v>7</v>
      </c>
      <c r="F132" s="39" t="s">
        <v>2</v>
      </c>
      <c r="G132" s="39" t="str">
        <f t="shared" si="2"/>
        <v>name ahuyama yuca porcicultura_ceba</v>
      </c>
    </row>
    <row r="133" spans="1:7" x14ac:dyDescent="0.3">
      <c r="A133" s="37" t="s">
        <v>15</v>
      </c>
      <c r="B133" s="38" t="s">
        <v>200</v>
      </c>
      <c r="C133" s="39" t="s">
        <v>9</v>
      </c>
      <c r="D133" s="39" t="s">
        <v>4</v>
      </c>
      <c r="E133" s="39" t="s">
        <v>6</v>
      </c>
      <c r="F133" s="39" t="s">
        <v>7</v>
      </c>
      <c r="G133" s="39" t="str">
        <f t="shared" si="2"/>
        <v>name maiz_amarillo_tradicional mango yuca</v>
      </c>
    </row>
    <row r="134" spans="1:7" x14ac:dyDescent="0.3">
      <c r="A134" s="37" t="s">
        <v>15</v>
      </c>
      <c r="B134" s="38" t="s">
        <v>201</v>
      </c>
      <c r="C134" s="39" t="s">
        <v>9</v>
      </c>
      <c r="D134" s="39" t="s">
        <v>4</v>
      </c>
      <c r="E134" s="39" t="s">
        <v>6</v>
      </c>
      <c r="F134" s="39" t="s">
        <v>2</v>
      </c>
      <c r="G134" s="39" t="str">
        <f t="shared" si="2"/>
        <v>name maiz_amarillo_tradicional mango porcicultura_ceba</v>
      </c>
    </row>
    <row r="135" spans="1:7" x14ac:dyDescent="0.3">
      <c r="A135" s="37" t="s">
        <v>15</v>
      </c>
      <c r="B135" s="38" t="s">
        <v>202</v>
      </c>
      <c r="C135" s="39" t="s">
        <v>9</v>
      </c>
      <c r="D135" s="39" t="s">
        <v>4</v>
      </c>
      <c r="E135" s="39" t="s">
        <v>7</v>
      </c>
      <c r="F135" s="39" t="s">
        <v>2</v>
      </c>
      <c r="G135" s="39" t="str">
        <f t="shared" si="2"/>
        <v>name maiz_amarillo_tradicional yuca porcicultura_ceba</v>
      </c>
    </row>
    <row r="136" spans="1:7" x14ac:dyDescent="0.3">
      <c r="A136" s="37" t="s">
        <v>15</v>
      </c>
      <c r="B136" s="38" t="s">
        <v>203</v>
      </c>
      <c r="C136" s="39" t="s">
        <v>9</v>
      </c>
      <c r="D136" s="39" t="s">
        <v>5</v>
      </c>
      <c r="E136" s="39" t="s">
        <v>6</v>
      </c>
      <c r="F136" s="39" t="s">
        <v>7</v>
      </c>
      <c r="G136" s="39" t="str">
        <f t="shared" si="2"/>
        <v>name maiz_tradicional mango yuca</v>
      </c>
    </row>
    <row r="137" spans="1:7" x14ac:dyDescent="0.3">
      <c r="A137" s="37" t="s">
        <v>15</v>
      </c>
      <c r="B137" s="38" t="s">
        <v>204</v>
      </c>
      <c r="C137" s="39" t="s">
        <v>9</v>
      </c>
      <c r="D137" s="39" t="s">
        <v>5</v>
      </c>
      <c r="E137" s="39" t="s">
        <v>6</v>
      </c>
      <c r="F137" s="39" t="s">
        <v>2</v>
      </c>
      <c r="G137" s="39" t="str">
        <f t="shared" si="2"/>
        <v>name maiz_tradicional mango porcicultura_ceba</v>
      </c>
    </row>
    <row r="138" spans="1:7" x14ac:dyDescent="0.3">
      <c r="A138" s="37" t="s">
        <v>15</v>
      </c>
      <c r="B138" s="38" t="s">
        <v>205</v>
      </c>
      <c r="C138" s="39" t="s">
        <v>9</v>
      </c>
      <c r="D138" s="39" t="s">
        <v>5</v>
      </c>
      <c r="E138" s="39" t="s">
        <v>7</v>
      </c>
      <c r="F138" s="39" t="s">
        <v>2</v>
      </c>
      <c r="G138" s="39" t="str">
        <f t="shared" si="2"/>
        <v>name maiz_tradicional yuca porcicultura_ceba</v>
      </c>
    </row>
    <row r="139" spans="1:7" x14ac:dyDescent="0.3">
      <c r="A139" s="37" t="s">
        <v>15</v>
      </c>
      <c r="B139" s="38" t="s">
        <v>206</v>
      </c>
      <c r="C139" s="39" t="s">
        <v>9</v>
      </c>
      <c r="D139" s="39" t="s">
        <v>6</v>
      </c>
      <c r="E139" s="39" t="s">
        <v>7</v>
      </c>
      <c r="F139" s="39" t="s">
        <v>2</v>
      </c>
      <c r="G139" s="39" t="str">
        <f t="shared" si="2"/>
        <v>name mango yuca porcicultura_ceba</v>
      </c>
    </row>
    <row r="140" spans="1:7" x14ac:dyDescent="0.3">
      <c r="A140" s="37" t="s">
        <v>15</v>
      </c>
      <c r="B140" s="38" t="s">
        <v>207</v>
      </c>
      <c r="C140" s="39" t="s">
        <v>3</v>
      </c>
      <c r="D140" s="39" t="s">
        <v>4</v>
      </c>
      <c r="E140" s="39" t="s">
        <v>6</v>
      </c>
      <c r="F140" s="39" t="s">
        <v>7</v>
      </c>
      <c r="G140" s="39" t="str">
        <f t="shared" si="2"/>
        <v>ahuyama maiz_amarillo_tradicional mango yuca</v>
      </c>
    </row>
    <row r="141" spans="1:7" x14ac:dyDescent="0.3">
      <c r="A141" s="37" t="s">
        <v>15</v>
      </c>
      <c r="B141" s="38" t="s">
        <v>208</v>
      </c>
      <c r="C141" s="39" t="s">
        <v>3</v>
      </c>
      <c r="D141" s="39" t="s">
        <v>4</v>
      </c>
      <c r="E141" s="39" t="s">
        <v>6</v>
      </c>
      <c r="F141" s="39" t="s">
        <v>2</v>
      </c>
      <c r="G141" s="39" t="str">
        <f t="shared" si="2"/>
        <v>ahuyama maiz_amarillo_tradicional mango porcicultura_ceba</v>
      </c>
    </row>
    <row r="142" spans="1:7" x14ac:dyDescent="0.3">
      <c r="A142" s="37" t="s">
        <v>15</v>
      </c>
      <c r="B142" s="38" t="s">
        <v>209</v>
      </c>
      <c r="C142" s="39" t="s">
        <v>3</v>
      </c>
      <c r="D142" s="39" t="s">
        <v>4</v>
      </c>
      <c r="E142" s="39" t="s">
        <v>7</v>
      </c>
      <c r="F142" s="39" t="s">
        <v>2</v>
      </c>
      <c r="G142" s="39" t="str">
        <f t="shared" si="2"/>
        <v>ahuyama maiz_amarillo_tradicional yuca porcicultura_ceba</v>
      </c>
    </row>
    <row r="143" spans="1:7" x14ac:dyDescent="0.3">
      <c r="A143" s="37" t="s">
        <v>15</v>
      </c>
      <c r="B143" s="38" t="s">
        <v>210</v>
      </c>
      <c r="C143" s="39" t="s">
        <v>3</v>
      </c>
      <c r="D143" s="39" t="s">
        <v>5</v>
      </c>
      <c r="E143" s="39" t="s">
        <v>6</v>
      </c>
      <c r="F143" s="39" t="s">
        <v>7</v>
      </c>
      <c r="G143" s="39" t="str">
        <f t="shared" si="2"/>
        <v>ahuyama maiz_tradicional mango yuca</v>
      </c>
    </row>
    <row r="144" spans="1:7" x14ac:dyDescent="0.3">
      <c r="A144" s="37" t="s">
        <v>15</v>
      </c>
      <c r="B144" s="38" t="s">
        <v>211</v>
      </c>
      <c r="C144" s="39" t="s">
        <v>3</v>
      </c>
      <c r="D144" s="39" t="s">
        <v>5</v>
      </c>
      <c r="E144" s="39" t="s">
        <v>6</v>
      </c>
      <c r="F144" s="39" t="s">
        <v>2</v>
      </c>
      <c r="G144" s="39" t="str">
        <f t="shared" si="2"/>
        <v>ahuyama maiz_tradicional mango porcicultura_ceba</v>
      </c>
    </row>
    <row r="145" spans="1:7" x14ac:dyDescent="0.3">
      <c r="A145" s="37" t="s">
        <v>15</v>
      </c>
      <c r="B145" s="38" t="s">
        <v>212</v>
      </c>
      <c r="C145" s="39" t="s">
        <v>3</v>
      </c>
      <c r="D145" s="39" t="s">
        <v>5</v>
      </c>
      <c r="E145" s="39" t="s">
        <v>7</v>
      </c>
      <c r="F145" s="39" t="s">
        <v>2</v>
      </c>
      <c r="G145" s="39" t="str">
        <f t="shared" si="2"/>
        <v>ahuyama maiz_tradicional yuca porcicultura_ceba</v>
      </c>
    </row>
    <row r="146" spans="1:7" x14ac:dyDescent="0.3">
      <c r="A146" s="37" t="s">
        <v>15</v>
      </c>
      <c r="B146" s="38" t="s">
        <v>213</v>
      </c>
      <c r="C146" s="39" t="s">
        <v>3</v>
      </c>
      <c r="D146" s="39" t="s">
        <v>6</v>
      </c>
      <c r="E146" s="39" t="s">
        <v>7</v>
      </c>
      <c r="F146" s="39" t="s">
        <v>2</v>
      </c>
      <c r="G146" s="39" t="str">
        <f t="shared" si="2"/>
        <v>ahuyama mango yuca porcicultura_ceba</v>
      </c>
    </row>
    <row r="147" spans="1:7" x14ac:dyDescent="0.3">
      <c r="A147" s="37" t="s">
        <v>15</v>
      </c>
      <c r="B147" s="38" t="s">
        <v>214</v>
      </c>
      <c r="C147" s="39" t="s">
        <v>4</v>
      </c>
      <c r="D147" s="39" t="s">
        <v>6</v>
      </c>
      <c r="E147" s="39" t="s">
        <v>7</v>
      </c>
      <c r="F147" s="39" t="s">
        <v>2</v>
      </c>
      <c r="G147" s="39" t="str">
        <f t="shared" si="2"/>
        <v>maiz_amarillo_tradicional mango yuca porcicultura_ceba</v>
      </c>
    </row>
    <row r="148" spans="1:7" x14ac:dyDescent="0.3">
      <c r="A148" s="37" t="s">
        <v>15</v>
      </c>
      <c r="B148" s="38" t="s">
        <v>215</v>
      </c>
      <c r="C148" s="39" t="s">
        <v>5</v>
      </c>
      <c r="D148" s="39" t="s">
        <v>6</v>
      </c>
      <c r="E148" s="39" t="s">
        <v>7</v>
      </c>
      <c r="F148" s="39" t="s">
        <v>2</v>
      </c>
      <c r="G148" s="39" t="str">
        <f t="shared" si="2"/>
        <v>maiz_tradicional mango yuca porcicultura_ceba</v>
      </c>
    </row>
    <row r="149" spans="1:7" x14ac:dyDescent="0.3">
      <c r="A149" s="37" t="s">
        <v>16</v>
      </c>
      <c r="B149" s="38" t="s">
        <v>216</v>
      </c>
      <c r="C149" s="39" t="s">
        <v>69</v>
      </c>
      <c r="D149" s="39"/>
      <c r="E149" s="39"/>
      <c r="F149" s="39"/>
      <c r="G149" s="39" t="str">
        <f t="shared" si="2"/>
        <v xml:space="preserve">naranja   </v>
      </c>
    </row>
    <row r="150" spans="1:7" x14ac:dyDescent="0.3">
      <c r="A150" s="37" t="s">
        <v>16</v>
      </c>
      <c r="B150" s="38" t="s">
        <v>217</v>
      </c>
      <c r="C150" s="39" t="s">
        <v>9</v>
      </c>
      <c r="D150" s="39"/>
      <c r="E150" s="39"/>
      <c r="F150" s="39"/>
      <c r="G150" s="39" t="str">
        <f t="shared" si="2"/>
        <v xml:space="preserve">name   </v>
      </c>
    </row>
    <row r="151" spans="1:7" x14ac:dyDescent="0.3">
      <c r="A151" s="37" t="s">
        <v>16</v>
      </c>
      <c r="B151" s="38" t="s">
        <v>218</v>
      </c>
      <c r="C151" s="39" t="s">
        <v>3</v>
      </c>
      <c r="D151" s="39"/>
      <c r="E151" s="39"/>
      <c r="F151" s="39"/>
      <c r="G151" s="39" t="str">
        <f t="shared" si="2"/>
        <v xml:space="preserve">ahuyama   </v>
      </c>
    </row>
    <row r="152" spans="1:7" x14ac:dyDescent="0.3">
      <c r="A152" s="37" t="s">
        <v>16</v>
      </c>
      <c r="B152" s="38" t="s">
        <v>219</v>
      </c>
      <c r="C152" s="39" t="s">
        <v>4</v>
      </c>
      <c r="D152" s="39"/>
      <c r="E152" s="39"/>
      <c r="F152" s="39"/>
      <c r="G152" s="39" t="str">
        <f t="shared" si="2"/>
        <v xml:space="preserve">maiz_amarillo_tradicional   </v>
      </c>
    </row>
    <row r="153" spans="1:7" x14ac:dyDescent="0.3">
      <c r="A153" s="37" t="s">
        <v>16</v>
      </c>
      <c r="B153" s="38" t="s">
        <v>220</v>
      </c>
      <c r="C153" s="39" t="s">
        <v>5</v>
      </c>
      <c r="D153" s="39"/>
      <c r="E153" s="39"/>
      <c r="F153" s="39"/>
      <c r="G153" s="39" t="str">
        <f t="shared" si="2"/>
        <v xml:space="preserve">maiz_tradicional   </v>
      </c>
    </row>
    <row r="154" spans="1:7" x14ac:dyDescent="0.3">
      <c r="A154" s="37" t="s">
        <v>16</v>
      </c>
      <c r="B154" s="38" t="s">
        <v>221</v>
      </c>
      <c r="C154" s="39" t="s">
        <v>6</v>
      </c>
      <c r="D154" s="39"/>
      <c r="E154" s="39"/>
      <c r="F154" s="39"/>
      <c r="G154" s="39" t="str">
        <f t="shared" si="2"/>
        <v xml:space="preserve">mango   </v>
      </c>
    </row>
    <row r="155" spans="1:7" x14ac:dyDescent="0.3">
      <c r="A155" s="37" t="s">
        <v>16</v>
      </c>
      <c r="B155" s="38" t="s">
        <v>222</v>
      </c>
      <c r="C155" s="39" t="s">
        <v>7</v>
      </c>
      <c r="D155" s="39"/>
      <c r="E155" s="39"/>
      <c r="F155" s="39"/>
      <c r="G155" s="39" t="str">
        <f t="shared" si="2"/>
        <v xml:space="preserve">yuca   </v>
      </c>
    </row>
    <row r="156" spans="1:7" x14ac:dyDescent="0.3">
      <c r="A156" s="37" t="s">
        <v>16</v>
      </c>
      <c r="B156" s="38" t="s">
        <v>223</v>
      </c>
      <c r="C156" s="39" t="s">
        <v>1</v>
      </c>
      <c r="D156" s="39"/>
      <c r="E156" s="39"/>
      <c r="F156" s="39"/>
      <c r="G156" s="39" t="str">
        <f t="shared" si="2"/>
        <v xml:space="preserve">ganaderia_leche   </v>
      </c>
    </row>
    <row r="157" spans="1:7" x14ac:dyDescent="0.3">
      <c r="A157" s="37" t="s">
        <v>16</v>
      </c>
      <c r="B157" s="38" t="s">
        <v>224</v>
      </c>
      <c r="C157" s="39" t="s">
        <v>69</v>
      </c>
      <c r="D157" s="39" t="s">
        <v>9</v>
      </c>
      <c r="E157" s="39"/>
      <c r="F157" s="39"/>
      <c r="G157" s="39" t="str">
        <f t="shared" si="2"/>
        <v xml:space="preserve">naranja name  </v>
      </c>
    </row>
    <row r="158" spans="1:7" x14ac:dyDescent="0.3">
      <c r="A158" s="37" t="s">
        <v>16</v>
      </c>
      <c r="B158" s="38" t="s">
        <v>225</v>
      </c>
      <c r="C158" s="39" t="s">
        <v>69</v>
      </c>
      <c r="D158" s="39" t="s">
        <v>3</v>
      </c>
      <c r="E158" s="39"/>
      <c r="F158" s="39"/>
      <c r="G158" s="39" t="str">
        <f t="shared" si="2"/>
        <v xml:space="preserve">naranja ahuyama  </v>
      </c>
    </row>
    <row r="159" spans="1:7" x14ac:dyDescent="0.3">
      <c r="A159" s="37" t="s">
        <v>16</v>
      </c>
      <c r="B159" s="38" t="s">
        <v>226</v>
      </c>
      <c r="C159" s="39" t="s">
        <v>69</v>
      </c>
      <c r="D159" s="39" t="s">
        <v>4</v>
      </c>
      <c r="E159" s="39"/>
      <c r="F159" s="39"/>
      <c r="G159" s="39" t="str">
        <f t="shared" si="2"/>
        <v xml:space="preserve">naranja maiz_amarillo_tradicional  </v>
      </c>
    </row>
    <row r="160" spans="1:7" x14ac:dyDescent="0.3">
      <c r="A160" s="37" t="s">
        <v>16</v>
      </c>
      <c r="B160" s="38" t="s">
        <v>227</v>
      </c>
      <c r="C160" s="39" t="s">
        <v>69</v>
      </c>
      <c r="D160" s="39" t="s">
        <v>5</v>
      </c>
      <c r="E160" s="39"/>
      <c r="F160" s="39"/>
      <c r="G160" s="39" t="str">
        <f t="shared" si="2"/>
        <v xml:space="preserve">naranja maiz_tradicional  </v>
      </c>
    </row>
    <row r="161" spans="1:7" x14ac:dyDescent="0.3">
      <c r="A161" s="37" t="s">
        <v>16</v>
      </c>
      <c r="B161" s="38" t="s">
        <v>228</v>
      </c>
      <c r="C161" s="39" t="s">
        <v>69</v>
      </c>
      <c r="D161" s="39" t="s">
        <v>6</v>
      </c>
      <c r="E161" s="39"/>
      <c r="F161" s="39"/>
      <c r="G161" s="39" t="str">
        <f t="shared" si="2"/>
        <v xml:space="preserve">naranja mango  </v>
      </c>
    </row>
    <row r="162" spans="1:7" x14ac:dyDescent="0.3">
      <c r="A162" s="37" t="s">
        <v>16</v>
      </c>
      <c r="B162" s="38" t="s">
        <v>229</v>
      </c>
      <c r="C162" s="39" t="s">
        <v>69</v>
      </c>
      <c r="D162" s="39" t="s">
        <v>7</v>
      </c>
      <c r="E162" s="39"/>
      <c r="F162" s="39"/>
      <c r="G162" s="39" t="str">
        <f t="shared" si="2"/>
        <v xml:space="preserve">naranja yuca  </v>
      </c>
    </row>
    <row r="163" spans="1:7" x14ac:dyDescent="0.3">
      <c r="A163" s="37" t="s">
        <v>16</v>
      </c>
      <c r="B163" s="38" t="s">
        <v>230</v>
      </c>
      <c r="C163" s="39" t="s">
        <v>69</v>
      </c>
      <c r="D163" s="39" t="s">
        <v>1</v>
      </c>
      <c r="E163" s="39"/>
      <c r="F163" s="39"/>
      <c r="G163" s="39" t="str">
        <f t="shared" si="2"/>
        <v xml:space="preserve">naranja ganaderia_leche  </v>
      </c>
    </row>
    <row r="164" spans="1:7" x14ac:dyDescent="0.3">
      <c r="A164" s="37" t="s">
        <v>16</v>
      </c>
      <c r="B164" s="38" t="s">
        <v>231</v>
      </c>
      <c r="C164" s="39" t="s">
        <v>9</v>
      </c>
      <c r="D164" s="39" t="s">
        <v>3</v>
      </c>
      <c r="E164" s="39"/>
      <c r="F164" s="39"/>
      <c r="G164" s="39" t="str">
        <f t="shared" si="2"/>
        <v xml:space="preserve">name ahuyama  </v>
      </c>
    </row>
    <row r="165" spans="1:7" x14ac:dyDescent="0.3">
      <c r="A165" s="37" t="s">
        <v>16</v>
      </c>
      <c r="B165" s="38" t="s">
        <v>232</v>
      </c>
      <c r="C165" s="39" t="s">
        <v>9</v>
      </c>
      <c r="D165" s="39" t="s">
        <v>4</v>
      </c>
      <c r="E165" s="39"/>
      <c r="F165" s="39"/>
      <c r="G165" s="39" t="str">
        <f t="shared" si="2"/>
        <v xml:space="preserve">name maiz_amarillo_tradicional  </v>
      </c>
    </row>
    <row r="166" spans="1:7" x14ac:dyDescent="0.3">
      <c r="A166" s="37" t="s">
        <v>16</v>
      </c>
      <c r="B166" s="38" t="s">
        <v>233</v>
      </c>
      <c r="C166" s="39" t="s">
        <v>9</v>
      </c>
      <c r="D166" s="39" t="s">
        <v>5</v>
      </c>
      <c r="E166" s="39"/>
      <c r="F166" s="39"/>
      <c r="G166" s="39" t="str">
        <f t="shared" si="2"/>
        <v xml:space="preserve">name maiz_tradicional  </v>
      </c>
    </row>
    <row r="167" spans="1:7" x14ac:dyDescent="0.3">
      <c r="A167" s="37" t="s">
        <v>16</v>
      </c>
      <c r="B167" s="38" t="s">
        <v>234</v>
      </c>
      <c r="C167" s="39" t="s">
        <v>9</v>
      </c>
      <c r="D167" s="39" t="s">
        <v>6</v>
      </c>
      <c r="E167" s="39"/>
      <c r="F167" s="39"/>
      <c r="G167" s="39" t="str">
        <f t="shared" si="2"/>
        <v xml:space="preserve">name mango  </v>
      </c>
    </row>
    <row r="168" spans="1:7" x14ac:dyDescent="0.3">
      <c r="A168" s="37" t="s">
        <v>16</v>
      </c>
      <c r="B168" s="38" t="s">
        <v>235</v>
      </c>
      <c r="C168" s="39" t="s">
        <v>9</v>
      </c>
      <c r="D168" s="39" t="s">
        <v>7</v>
      </c>
      <c r="E168" s="39"/>
      <c r="F168" s="39"/>
      <c r="G168" s="39" t="str">
        <f t="shared" si="2"/>
        <v xml:space="preserve">name yuca  </v>
      </c>
    </row>
    <row r="169" spans="1:7" x14ac:dyDescent="0.3">
      <c r="A169" s="37" t="s">
        <v>16</v>
      </c>
      <c r="B169" s="38" t="s">
        <v>236</v>
      </c>
      <c r="C169" s="39" t="s">
        <v>9</v>
      </c>
      <c r="D169" s="39" t="s">
        <v>1</v>
      </c>
      <c r="E169" s="39"/>
      <c r="F169" s="39"/>
      <c r="G169" s="39" t="str">
        <f t="shared" si="2"/>
        <v xml:space="preserve">name ganaderia_leche  </v>
      </c>
    </row>
    <row r="170" spans="1:7" x14ac:dyDescent="0.3">
      <c r="A170" s="37" t="s">
        <v>16</v>
      </c>
      <c r="B170" s="38" t="s">
        <v>237</v>
      </c>
      <c r="C170" s="39" t="s">
        <v>3</v>
      </c>
      <c r="D170" s="39" t="s">
        <v>4</v>
      </c>
      <c r="E170" s="39"/>
      <c r="F170" s="39"/>
      <c r="G170" s="39" t="str">
        <f t="shared" si="2"/>
        <v xml:space="preserve">ahuyama maiz_amarillo_tradicional  </v>
      </c>
    </row>
    <row r="171" spans="1:7" x14ac:dyDescent="0.3">
      <c r="A171" s="37" t="s">
        <v>16</v>
      </c>
      <c r="B171" s="38" t="s">
        <v>238</v>
      </c>
      <c r="C171" s="39" t="s">
        <v>3</v>
      </c>
      <c r="D171" s="39" t="s">
        <v>5</v>
      </c>
      <c r="E171" s="39"/>
      <c r="F171" s="39"/>
      <c r="G171" s="39" t="str">
        <f t="shared" si="2"/>
        <v xml:space="preserve">ahuyama maiz_tradicional  </v>
      </c>
    </row>
    <row r="172" spans="1:7" x14ac:dyDescent="0.3">
      <c r="A172" s="37" t="s">
        <v>16</v>
      </c>
      <c r="B172" s="38" t="s">
        <v>239</v>
      </c>
      <c r="C172" s="39" t="s">
        <v>3</v>
      </c>
      <c r="D172" s="39" t="s">
        <v>6</v>
      </c>
      <c r="E172" s="39"/>
      <c r="F172" s="39"/>
      <c r="G172" s="39" t="str">
        <f t="shared" si="2"/>
        <v xml:space="preserve">ahuyama mango  </v>
      </c>
    </row>
    <row r="173" spans="1:7" x14ac:dyDescent="0.3">
      <c r="A173" s="37" t="s">
        <v>16</v>
      </c>
      <c r="B173" s="38" t="s">
        <v>240</v>
      </c>
      <c r="C173" s="39" t="s">
        <v>3</v>
      </c>
      <c r="D173" s="39" t="s">
        <v>7</v>
      </c>
      <c r="E173" s="39"/>
      <c r="F173" s="39"/>
      <c r="G173" s="39" t="str">
        <f t="shared" si="2"/>
        <v xml:space="preserve">ahuyama yuca  </v>
      </c>
    </row>
    <row r="174" spans="1:7" x14ac:dyDescent="0.3">
      <c r="A174" s="37" t="s">
        <v>16</v>
      </c>
      <c r="B174" s="38" t="s">
        <v>241</v>
      </c>
      <c r="C174" s="39" t="s">
        <v>3</v>
      </c>
      <c r="D174" s="39" t="s">
        <v>1</v>
      </c>
      <c r="E174" s="39"/>
      <c r="F174" s="39"/>
      <c r="G174" s="39" t="str">
        <f t="shared" si="2"/>
        <v xml:space="preserve">ahuyama ganaderia_leche  </v>
      </c>
    </row>
    <row r="175" spans="1:7" x14ac:dyDescent="0.3">
      <c r="A175" s="37" t="s">
        <v>16</v>
      </c>
      <c r="B175" s="38" t="s">
        <v>242</v>
      </c>
      <c r="C175" s="39" t="s">
        <v>4</v>
      </c>
      <c r="D175" s="39" t="s">
        <v>6</v>
      </c>
      <c r="E175" s="39"/>
      <c r="F175" s="39"/>
      <c r="G175" s="39" t="str">
        <f t="shared" si="2"/>
        <v xml:space="preserve">maiz_amarillo_tradicional mango  </v>
      </c>
    </row>
    <row r="176" spans="1:7" x14ac:dyDescent="0.3">
      <c r="A176" s="37" t="s">
        <v>16</v>
      </c>
      <c r="B176" s="38" t="s">
        <v>243</v>
      </c>
      <c r="C176" s="39" t="s">
        <v>4</v>
      </c>
      <c r="D176" s="39" t="s">
        <v>7</v>
      </c>
      <c r="E176" s="39"/>
      <c r="F176" s="39"/>
      <c r="G176" s="39" t="str">
        <f t="shared" si="2"/>
        <v xml:space="preserve">maiz_amarillo_tradicional yuca  </v>
      </c>
    </row>
    <row r="177" spans="1:7" x14ac:dyDescent="0.3">
      <c r="A177" s="37" t="s">
        <v>16</v>
      </c>
      <c r="B177" s="38" t="s">
        <v>244</v>
      </c>
      <c r="C177" s="39" t="s">
        <v>4</v>
      </c>
      <c r="D177" s="39" t="s">
        <v>1</v>
      </c>
      <c r="E177" s="39"/>
      <c r="F177" s="39"/>
      <c r="G177" s="39" t="str">
        <f t="shared" si="2"/>
        <v xml:space="preserve">maiz_amarillo_tradicional ganaderia_leche  </v>
      </c>
    </row>
    <row r="178" spans="1:7" x14ac:dyDescent="0.3">
      <c r="A178" s="37" t="s">
        <v>16</v>
      </c>
      <c r="B178" s="38" t="s">
        <v>245</v>
      </c>
      <c r="C178" s="39" t="s">
        <v>5</v>
      </c>
      <c r="D178" s="39" t="s">
        <v>6</v>
      </c>
      <c r="E178" s="39"/>
      <c r="F178" s="39"/>
      <c r="G178" s="39" t="str">
        <f t="shared" si="2"/>
        <v xml:space="preserve">maiz_tradicional mango  </v>
      </c>
    </row>
    <row r="179" spans="1:7" x14ac:dyDescent="0.3">
      <c r="A179" s="37" t="s">
        <v>16</v>
      </c>
      <c r="B179" s="38" t="s">
        <v>246</v>
      </c>
      <c r="C179" s="39" t="s">
        <v>5</v>
      </c>
      <c r="D179" s="39" t="s">
        <v>7</v>
      </c>
      <c r="E179" s="39"/>
      <c r="F179" s="39"/>
      <c r="G179" s="39" t="str">
        <f t="shared" si="2"/>
        <v xml:space="preserve">maiz_tradicional yuca  </v>
      </c>
    </row>
    <row r="180" spans="1:7" x14ac:dyDescent="0.3">
      <c r="A180" s="37" t="s">
        <v>16</v>
      </c>
      <c r="B180" s="38" t="s">
        <v>247</v>
      </c>
      <c r="C180" s="39" t="s">
        <v>5</v>
      </c>
      <c r="D180" s="39" t="s">
        <v>1</v>
      </c>
      <c r="E180" s="39"/>
      <c r="F180" s="39"/>
      <c r="G180" s="39" t="str">
        <f t="shared" si="2"/>
        <v xml:space="preserve">maiz_tradicional ganaderia_leche  </v>
      </c>
    </row>
    <row r="181" spans="1:7" x14ac:dyDescent="0.3">
      <c r="A181" s="37" t="s">
        <v>16</v>
      </c>
      <c r="B181" s="38" t="s">
        <v>248</v>
      </c>
      <c r="C181" s="39" t="s">
        <v>6</v>
      </c>
      <c r="D181" s="39" t="s">
        <v>7</v>
      </c>
      <c r="E181" s="39"/>
      <c r="F181" s="39"/>
      <c r="G181" s="39" t="str">
        <f t="shared" si="2"/>
        <v xml:space="preserve">mango yuca  </v>
      </c>
    </row>
    <row r="182" spans="1:7" x14ac:dyDescent="0.3">
      <c r="A182" s="37" t="s">
        <v>16</v>
      </c>
      <c r="B182" s="38" t="s">
        <v>249</v>
      </c>
      <c r="C182" s="39" t="s">
        <v>6</v>
      </c>
      <c r="D182" s="39" t="s">
        <v>1</v>
      </c>
      <c r="E182" s="39"/>
      <c r="F182" s="39"/>
      <c r="G182" s="39" t="str">
        <f t="shared" si="2"/>
        <v xml:space="preserve">mango ganaderia_leche  </v>
      </c>
    </row>
    <row r="183" spans="1:7" x14ac:dyDescent="0.3">
      <c r="A183" s="37" t="s">
        <v>16</v>
      </c>
      <c r="B183" s="38" t="s">
        <v>250</v>
      </c>
      <c r="C183" s="39" t="s">
        <v>7</v>
      </c>
      <c r="D183" s="39" t="s">
        <v>1</v>
      </c>
      <c r="E183" s="39"/>
      <c r="F183" s="39"/>
      <c r="G183" s="39" t="str">
        <f t="shared" si="2"/>
        <v xml:space="preserve">yuca ganaderia_leche  </v>
      </c>
    </row>
    <row r="184" spans="1:7" x14ac:dyDescent="0.3">
      <c r="A184" s="37" t="s">
        <v>16</v>
      </c>
      <c r="B184" s="38" t="s">
        <v>251</v>
      </c>
      <c r="C184" s="39" t="s">
        <v>69</v>
      </c>
      <c r="D184" s="39" t="s">
        <v>9</v>
      </c>
      <c r="E184" s="39" t="s">
        <v>3</v>
      </c>
      <c r="F184" s="39"/>
      <c r="G184" s="39" t="str">
        <f t="shared" si="2"/>
        <v xml:space="preserve">naranja name ahuyama </v>
      </c>
    </row>
    <row r="185" spans="1:7" x14ac:dyDescent="0.3">
      <c r="A185" s="37" t="s">
        <v>16</v>
      </c>
      <c r="B185" s="38" t="s">
        <v>252</v>
      </c>
      <c r="C185" s="39" t="s">
        <v>69</v>
      </c>
      <c r="D185" s="39" t="s">
        <v>9</v>
      </c>
      <c r="E185" s="39" t="s">
        <v>4</v>
      </c>
      <c r="F185" s="39"/>
      <c r="G185" s="39" t="str">
        <f t="shared" si="2"/>
        <v xml:space="preserve">naranja name maiz_amarillo_tradicional </v>
      </c>
    </row>
    <row r="186" spans="1:7" x14ac:dyDescent="0.3">
      <c r="A186" s="37" t="s">
        <v>16</v>
      </c>
      <c r="B186" s="38" t="s">
        <v>253</v>
      </c>
      <c r="C186" s="39" t="s">
        <v>69</v>
      </c>
      <c r="D186" s="39" t="s">
        <v>9</v>
      </c>
      <c r="E186" s="39" t="s">
        <v>5</v>
      </c>
      <c r="F186" s="39"/>
      <c r="G186" s="39" t="str">
        <f t="shared" si="2"/>
        <v xml:space="preserve">naranja name maiz_tradicional </v>
      </c>
    </row>
    <row r="187" spans="1:7" x14ac:dyDescent="0.3">
      <c r="A187" s="37" t="s">
        <v>16</v>
      </c>
      <c r="B187" s="38" t="s">
        <v>254</v>
      </c>
      <c r="C187" s="39" t="s">
        <v>69</v>
      </c>
      <c r="D187" s="39" t="s">
        <v>9</v>
      </c>
      <c r="E187" s="39" t="s">
        <v>6</v>
      </c>
      <c r="F187" s="39"/>
      <c r="G187" s="39" t="str">
        <f t="shared" si="2"/>
        <v xml:space="preserve">naranja name mango </v>
      </c>
    </row>
    <row r="188" spans="1:7" x14ac:dyDescent="0.3">
      <c r="A188" s="37" t="s">
        <v>16</v>
      </c>
      <c r="B188" s="38" t="s">
        <v>255</v>
      </c>
      <c r="C188" s="39" t="s">
        <v>69</v>
      </c>
      <c r="D188" s="39" t="s">
        <v>9</v>
      </c>
      <c r="E188" s="39" t="s">
        <v>7</v>
      </c>
      <c r="F188" s="39"/>
      <c r="G188" s="39" t="str">
        <f t="shared" si="2"/>
        <v xml:space="preserve">naranja name yuca </v>
      </c>
    </row>
    <row r="189" spans="1:7" x14ac:dyDescent="0.3">
      <c r="A189" s="37" t="s">
        <v>16</v>
      </c>
      <c r="B189" s="38" t="s">
        <v>256</v>
      </c>
      <c r="C189" s="39" t="s">
        <v>69</v>
      </c>
      <c r="D189" s="39" t="s">
        <v>9</v>
      </c>
      <c r="E189" s="39" t="s">
        <v>2</v>
      </c>
      <c r="F189" s="39"/>
      <c r="G189" s="39" t="str">
        <f t="shared" si="2"/>
        <v xml:space="preserve">naranja name porcicultura_ceba </v>
      </c>
    </row>
    <row r="190" spans="1:7" x14ac:dyDescent="0.3">
      <c r="A190" s="37" t="s">
        <v>16</v>
      </c>
      <c r="B190" s="38" t="s">
        <v>257</v>
      </c>
      <c r="C190" s="39" t="s">
        <v>69</v>
      </c>
      <c r="D190" s="39" t="s">
        <v>3</v>
      </c>
      <c r="E190" s="39" t="s">
        <v>4</v>
      </c>
      <c r="F190" s="39"/>
      <c r="G190" s="39" t="str">
        <f t="shared" si="2"/>
        <v xml:space="preserve">naranja ahuyama maiz_amarillo_tradicional </v>
      </c>
    </row>
    <row r="191" spans="1:7" x14ac:dyDescent="0.3">
      <c r="A191" s="37" t="s">
        <v>16</v>
      </c>
      <c r="B191" s="38" t="s">
        <v>258</v>
      </c>
      <c r="C191" s="39" t="s">
        <v>69</v>
      </c>
      <c r="D191" s="39" t="s">
        <v>3</v>
      </c>
      <c r="E191" s="39" t="s">
        <v>5</v>
      </c>
      <c r="F191" s="39"/>
      <c r="G191" s="39" t="str">
        <f t="shared" si="2"/>
        <v xml:space="preserve">naranja ahuyama maiz_tradicional </v>
      </c>
    </row>
    <row r="192" spans="1:7" x14ac:dyDescent="0.3">
      <c r="A192" s="37" t="s">
        <v>16</v>
      </c>
      <c r="B192" s="38" t="s">
        <v>259</v>
      </c>
      <c r="C192" s="39" t="s">
        <v>69</v>
      </c>
      <c r="D192" s="39" t="s">
        <v>3</v>
      </c>
      <c r="E192" s="39" t="s">
        <v>6</v>
      </c>
      <c r="F192" s="39"/>
      <c r="G192" s="39" t="str">
        <f t="shared" si="2"/>
        <v xml:space="preserve">naranja ahuyama mango </v>
      </c>
    </row>
    <row r="193" spans="1:7" x14ac:dyDescent="0.3">
      <c r="A193" s="37" t="s">
        <v>16</v>
      </c>
      <c r="B193" s="38" t="s">
        <v>260</v>
      </c>
      <c r="C193" s="39" t="s">
        <v>69</v>
      </c>
      <c r="D193" s="39" t="s">
        <v>3</v>
      </c>
      <c r="E193" s="39" t="s">
        <v>7</v>
      </c>
      <c r="F193" s="39"/>
      <c r="G193" s="39" t="str">
        <f t="shared" si="2"/>
        <v xml:space="preserve">naranja ahuyama yuca </v>
      </c>
    </row>
    <row r="194" spans="1:7" x14ac:dyDescent="0.3">
      <c r="A194" s="37" t="s">
        <v>16</v>
      </c>
      <c r="B194" s="38" t="s">
        <v>261</v>
      </c>
      <c r="C194" s="39" t="s">
        <v>69</v>
      </c>
      <c r="D194" s="39" t="s">
        <v>3</v>
      </c>
      <c r="E194" s="39" t="s">
        <v>2</v>
      </c>
      <c r="F194" s="39"/>
      <c r="G194" s="39" t="str">
        <f t="shared" si="2"/>
        <v xml:space="preserve">naranja ahuyama porcicultura_ceba </v>
      </c>
    </row>
    <row r="195" spans="1:7" x14ac:dyDescent="0.3">
      <c r="A195" s="37" t="s">
        <v>16</v>
      </c>
      <c r="B195" s="38" t="s">
        <v>262</v>
      </c>
      <c r="C195" s="39" t="s">
        <v>69</v>
      </c>
      <c r="D195" s="39" t="s">
        <v>4</v>
      </c>
      <c r="E195" s="39" t="s">
        <v>6</v>
      </c>
      <c r="F195" s="39"/>
      <c r="G195" s="39" t="str">
        <f t="shared" ref="G195:G258" si="3">CONCATENATE(C195," ",D195," ",E195," ",F195)</f>
        <v xml:space="preserve">naranja maiz_amarillo_tradicional mango </v>
      </c>
    </row>
    <row r="196" spans="1:7" x14ac:dyDescent="0.3">
      <c r="A196" s="37" t="s">
        <v>16</v>
      </c>
      <c r="B196" s="38" t="s">
        <v>263</v>
      </c>
      <c r="C196" s="39" t="s">
        <v>69</v>
      </c>
      <c r="D196" s="39" t="s">
        <v>4</v>
      </c>
      <c r="E196" s="39" t="s">
        <v>7</v>
      </c>
      <c r="F196" s="39"/>
      <c r="G196" s="39" t="str">
        <f t="shared" si="3"/>
        <v xml:space="preserve">naranja maiz_amarillo_tradicional yuca </v>
      </c>
    </row>
    <row r="197" spans="1:7" x14ac:dyDescent="0.3">
      <c r="A197" s="37" t="s">
        <v>16</v>
      </c>
      <c r="B197" s="38" t="s">
        <v>264</v>
      </c>
      <c r="C197" s="39" t="s">
        <v>69</v>
      </c>
      <c r="D197" s="39" t="s">
        <v>4</v>
      </c>
      <c r="E197" s="39" t="s">
        <v>2</v>
      </c>
      <c r="F197" s="39"/>
      <c r="G197" s="39" t="str">
        <f t="shared" si="3"/>
        <v xml:space="preserve">naranja maiz_amarillo_tradicional porcicultura_ceba </v>
      </c>
    </row>
    <row r="198" spans="1:7" x14ac:dyDescent="0.3">
      <c r="A198" s="37" t="s">
        <v>16</v>
      </c>
      <c r="B198" s="38" t="s">
        <v>265</v>
      </c>
      <c r="C198" s="39" t="s">
        <v>69</v>
      </c>
      <c r="D198" s="39" t="s">
        <v>5</v>
      </c>
      <c r="E198" s="39" t="s">
        <v>6</v>
      </c>
      <c r="F198" s="39"/>
      <c r="G198" s="39" t="str">
        <f t="shared" si="3"/>
        <v xml:space="preserve">naranja maiz_tradicional mango </v>
      </c>
    </row>
    <row r="199" spans="1:7" x14ac:dyDescent="0.3">
      <c r="A199" s="37" t="s">
        <v>16</v>
      </c>
      <c r="B199" s="38" t="s">
        <v>266</v>
      </c>
      <c r="C199" s="39" t="s">
        <v>69</v>
      </c>
      <c r="D199" s="39" t="s">
        <v>5</v>
      </c>
      <c r="E199" s="39" t="s">
        <v>7</v>
      </c>
      <c r="F199" s="39"/>
      <c r="G199" s="39" t="str">
        <f t="shared" si="3"/>
        <v xml:space="preserve">naranja maiz_tradicional yuca </v>
      </c>
    </row>
    <row r="200" spans="1:7" x14ac:dyDescent="0.3">
      <c r="A200" s="37" t="s">
        <v>16</v>
      </c>
      <c r="B200" s="38" t="s">
        <v>267</v>
      </c>
      <c r="C200" s="39" t="s">
        <v>69</v>
      </c>
      <c r="D200" s="39" t="s">
        <v>5</v>
      </c>
      <c r="E200" s="39" t="s">
        <v>2</v>
      </c>
      <c r="F200" s="39"/>
      <c r="G200" s="39" t="str">
        <f t="shared" si="3"/>
        <v xml:space="preserve">naranja maiz_tradicional porcicultura_ceba </v>
      </c>
    </row>
    <row r="201" spans="1:7" x14ac:dyDescent="0.3">
      <c r="A201" s="37" t="s">
        <v>16</v>
      </c>
      <c r="B201" s="38" t="s">
        <v>268</v>
      </c>
      <c r="C201" s="39" t="s">
        <v>69</v>
      </c>
      <c r="D201" s="39" t="s">
        <v>6</v>
      </c>
      <c r="E201" s="39" t="s">
        <v>7</v>
      </c>
      <c r="F201" s="39"/>
      <c r="G201" s="39" t="str">
        <f t="shared" si="3"/>
        <v xml:space="preserve">naranja mango yuca </v>
      </c>
    </row>
    <row r="202" spans="1:7" x14ac:dyDescent="0.3">
      <c r="A202" s="37" t="s">
        <v>16</v>
      </c>
      <c r="B202" s="38" t="s">
        <v>269</v>
      </c>
      <c r="C202" s="39" t="s">
        <v>69</v>
      </c>
      <c r="D202" s="39" t="s">
        <v>6</v>
      </c>
      <c r="E202" s="39" t="s">
        <v>2</v>
      </c>
      <c r="F202" s="39"/>
      <c r="G202" s="39" t="str">
        <f t="shared" si="3"/>
        <v xml:space="preserve">naranja mango porcicultura_ceba </v>
      </c>
    </row>
    <row r="203" spans="1:7" x14ac:dyDescent="0.3">
      <c r="A203" s="37" t="s">
        <v>16</v>
      </c>
      <c r="B203" s="38" t="s">
        <v>270</v>
      </c>
      <c r="C203" s="39" t="s">
        <v>69</v>
      </c>
      <c r="D203" s="39" t="s">
        <v>7</v>
      </c>
      <c r="E203" s="39" t="s">
        <v>2</v>
      </c>
      <c r="F203" s="39"/>
      <c r="G203" s="39" t="str">
        <f t="shared" si="3"/>
        <v xml:space="preserve">naranja yuca porcicultura_ceba </v>
      </c>
    </row>
    <row r="204" spans="1:7" x14ac:dyDescent="0.3">
      <c r="A204" s="37" t="s">
        <v>16</v>
      </c>
      <c r="B204" s="38" t="s">
        <v>271</v>
      </c>
      <c r="C204" s="39" t="s">
        <v>69</v>
      </c>
      <c r="D204" s="39" t="s">
        <v>1</v>
      </c>
      <c r="E204" s="39" t="s">
        <v>2</v>
      </c>
      <c r="F204" s="39"/>
      <c r="G204" s="39" t="str">
        <f t="shared" si="3"/>
        <v xml:space="preserve">naranja ganaderia_leche porcicultura_ceba </v>
      </c>
    </row>
    <row r="205" spans="1:7" x14ac:dyDescent="0.3">
      <c r="A205" s="37" t="s">
        <v>16</v>
      </c>
      <c r="B205" s="38" t="s">
        <v>272</v>
      </c>
      <c r="C205" s="39" t="s">
        <v>9</v>
      </c>
      <c r="D205" s="39" t="s">
        <v>3</v>
      </c>
      <c r="E205" s="39" t="s">
        <v>4</v>
      </c>
      <c r="F205" s="39"/>
      <c r="G205" s="39" t="str">
        <f t="shared" si="3"/>
        <v xml:space="preserve">name ahuyama maiz_amarillo_tradicional </v>
      </c>
    </row>
    <row r="206" spans="1:7" x14ac:dyDescent="0.3">
      <c r="A206" s="37" t="s">
        <v>16</v>
      </c>
      <c r="B206" s="38" t="s">
        <v>273</v>
      </c>
      <c r="C206" s="39" t="s">
        <v>9</v>
      </c>
      <c r="D206" s="39" t="s">
        <v>3</v>
      </c>
      <c r="E206" s="39" t="s">
        <v>5</v>
      </c>
      <c r="F206" s="39"/>
      <c r="G206" s="39" t="str">
        <f t="shared" si="3"/>
        <v xml:space="preserve">name ahuyama maiz_tradicional </v>
      </c>
    </row>
    <row r="207" spans="1:7" x14ac:dyDescent="0.3">
      <c r="A207" s="37" t="s">
        <v>16</v>
      </c>
      <c r="B207" s="38" t="s">
        <v>274</v>
      </c>
      <c r="C207" s="39" t="s">
        <v>9</v>
      </c>
      <c r="D207" s="39" t="s">
        <v>3</v>
      </c>
      <c r="E207" s="39" t="s">
        <v>6</v>
      </c>
      <c r="F207" s="39"/>
      <c r="G207" s="39" t="str">
        <f t="shared" si="3"/>
        <v xml:space="preserve">name ahuyama mango </v>
      </c>
    </row>
    <row r="208" spans="1:7" x14ac:dyDescent="0.3">
      <c r="A208" s="37" t="s">
        <v>16</v>
      </c>
      <c r="B208" s="38" t="s">
        <v>275</v>
      </c>
      <c r="C208" s="39" t="s">
        <v>9</v>
      </c>
      <c r="D208" s="39" t="s">
        <v>3</v>
      </c>
      <c r="E208" s="39" t="s">
        <v>7</v>
      </c>
      <c r="F208" s="39"/>
      <c r="G208" s="39" t="str">
        <f t="shared" si="3"/>
        <v xml:space="preserve">name ahuyama yuca </v>
      </c>
    </row>
    <row r="209" spans="1:7" x14ac:dyDescent="0.3">
      <c r="A209" s="37" t="s">
        <v>16</v>
      </c>
      <c r="B209" s="38" t="s">
        <v>276</v>
      </c>
      <c r="C209" s="39" t="s">
        <v>9</v>
      </c>
      <c r="D209" s="39" t="s">
        <v>3</v>
      </c>
      <c r="E209" s="39" t="s">
        <v>2</v>
      </c>
      <c r="F209" s="39"/>
      <c r="G209" s="39" t="str">
        <f t="shared" si="3"/>
        <v xml:space="preserve">name ahuyama porcicultura_ceba </v>
      </c>
    </row>
    <row r="210" spans="1:7" x14ac:dyDescent="0.3">
      <c r="A210" s="37" t="s">
        <v>16</v>
      </c>
      <c r="B210" s="38" t="s">
        <v>277</v>
      </c>
      <c r="C210" s="39" t="s">
        <v>9</v>
      </c>
      <c r="D210" s="39" t="s">
        <v>4</v>
      </c>
      <c r="E210" s="39" t="s">
        <v>6</v>
      </c>
      <c r="F210" s="39"/>
      <c r="G210" s="39" t="str">
        <f t="shared" si="3"/>
        <v xml:space="preserve">name maiz_amarillo_tradicional mango </v>
      </c>
    </row>
    <row r="211" spans="1:7" x14ac:dyDescent="0.3">
      <c r="A211" s="37" t="s">
        <v>16</v>
      </c>
      <c r="B211" s="38" t="s">
        <v>278</v>
      </c>
      <c r="C211" s="39" t="s">
        <v>9</v>
      </c>
      <c r="D211" s="39" t="s">
        <v>4</v>
      </c>
      <c r="E211" s="39" t="s">
        <v>7</v>
      </c>
      <c r="F211" s="39"/>
      <c r="G211" s="39" t="str">
        <f t="shared" si="3"/>
        <v xml:space="preserve">name maiz_amarillo_tradicional yuca </v>
      </c>
    </row>
    <row r="212" spans="1:7" x14ac:dyDescent="0.3">
      <c r="A212" s="37" t="s">
        <v>16</v>
      </c>
      <c r="B212" s="38" t="s">
        <v>279</v>
      </c>
      <c r="C212" s="39" t="s">
        <v>9</v>
      </c>
      <c r="D212" s="39" t="s">
        <v>4</v>
      </c>
      <c r="E212" s="39" t="s">
        <v>2</v>
      </c>
      <c r="F212" s="39"/>
      <c r="G212" s="39" t="str">
        <f t="shared" si="3"/>
        <v xml:space="preserve">name maiz_amarillo_tradicional porcicultura_ceba </v>
      </c>
    </row>
    <row r="213" spans="1:7" x14ac:dyDescent="0.3">
      <c r="A213" s="37" t="s">
        <v>16</v>
      </c>
      <c r="B213" s="38" t="s">
        <v>280</v>
      </c>
      <c r="C213" s="39" t="s">
        <v>9</v>
      </c>
      <c r="D213" s="39" t="s">
        <v>5</v>
      </c>
      <c r="E213" s="39" t="s">
        <v>6</v>
      </c>
      <c r="F213" s="39"/>
      <c r="G213" s="39" t="str">
        <f t="shared" si="3"/>
        <v xml:space="preserve">name maiz_tradicional mango </v>
      </c>
    </row>
    <row r="214" spans="1:7" x14ac:dyDescent="0.3">
      <c r="A214" s="37" t="s">
        <v>16</v>
      </c>
      <c r="B214" s="38" t="s">
        <v>281</v>
      </c>
      <c r="C214" s="39" t="s">
        <v>9</v>
      </c>
      <c r="D214" s="39" t="s">
        <v>5</v>
      </c>
      <c r="E214" s="39" t="s">
        <v>7</v>
      </c>
      <c r="F214" s="39"/>
      <c r="G214" s="39" t="str">
        <f t="shared" si="3"/>
        <v xml:space="preserve">name maiz_tradicional yuca </v>
      </c>
    </row>
    <row r="215" spans="1:7" x14ac:dyDescent="0.3">
      <c r="A215" s="37" t="s">
        <v>16</v>
      </c>
      <c r="B215" s="38" t="s">
        <v>282</v>
      </c>
      <c r="C215" s="39" t="s">
        <v>9</v>
      </c>
      <c r="D215" s="39" t="s">
        <v>5</v>
      </c>
      <c r="E215" s="39" t="s">
        <v>2</v>
      </c>
      <c r="F215" s="39"/>
      <c r="G215" s="39" t="str">
        <f t="shared" si="3"/>
        <v xml:space="preserve">name maiz_tradicional porcicultura_ceba </v>
      </c>
    </row>
    <row r="216" spans="1:7" x14ac:dyDescent="0.3">
      <c r="A216" s="37" t="s">
        <v>16</v>
      </c>
      <c r="B216" s="38" t="s">
        <v>283</v>
      </c>
      <c r="C216" s="39" t="s">
        <v>9</v>
      </c>
      <c r="D216" s="39" t="s">
        <v>6</v>
      </c>
      <c r="E216" s="39" t="s">
        <v>7</v>
      </c>
      <c r="F216" s="39"/>
      <c r="G216" s="39" t="str">
        <f t="shared" si="3"/>
        <v xml:space="preserve">name mango yuca </v>
      </c>
    </row>
    <row r="217" spans="1:7" x14ac:dyDescent="0.3">
      <c r="A217" s="37" t="s">
        <v>16</v>
      </c>
      <c r="B217" s="38" t="s">
        <v>284</v>
      </c>
      <c r="C217" s="39" t="s">
        <v>9</v>
      </c>
      <c r="D217" s="39" t="s">
        <v>6</v>
      </c>
      <c r="E217" s="39" t="s">
        <v>2</v>
      </c>
      <c r="F217" s="39"/>
      <c r="G217" s="39" t="str">
        <f t="shared" si="3"/>
        <v xml:space="preserve">name mango porcicultura_ceba </v>
      </c>
    </row>
    <row r="218" spans="1:7" x14ac:dyDescent="0.3">
      <c r="A218" s="37" t="s">
        <v>16</v>
      </c>
      <c r="B218" s="38" t="s">
        <v>285</v>
      </c>
      <c r="C218" s="39" t="s">
        <v>9</v>
      </c>
      <c r="D218" s="39" t="s">
        <v>7</v>
      </c>
      <c r="E218" s="39" t="s">
        <v>2</v>
      </c>
      <c r="F218" s="39"/>
      <c r="G218" s="39" t="str">
        <f t="shared" si="3"/>
        <v xml:space="preserve">name yuca porcicultura_ceba </v>
      </c>
    </row>
    <row r="219" spans="1:7" x14ac:dyDescent="0.3">
      <c r="A219" s="37" t="s">
        <v>16</v>
      </c>
      <c r="B219" s="38" t="s">
        <v>286</v>
      </c>
      <c r="C219" s="39" t="s">
        <v>9</v>
      </c>
      <c r="D219" s="39" t="s">
        <v>1</v>
      </c>
      <c r="E219" s="39" t="s">
        <v>2</v>
      </c>
      <c r="F219" s="39"/>
      <c r="G219" s="39" t="str">
        <f t="shared" si="3"/>
        <v xml:space="preserve">name ganaderia_leche porcicultura_ceba </v>
      </c>
    </row>
    <row r="220" spans="1:7" x14ac:dyDescent="0.3">
      <c r="A220" s="37" t="s">
        <v>16</v>
      </c>
      <c r="B220" s="38" t="s">
        <v>287</v>
      </c>
      <c r="C220" s="39" t="s">
        <v>3</v>
      </c>
      <c r="D220" s="39" t="s">
        <v>4</v>
      </c>
      <c r="E220" s="39" t="s">
        <v>6</v>
      </c>
      <c r="F220" s="39"/>
      <c r="G220" s="39" t="str">
        <f t="shared" si="3"/>
        <v xml:space="preserve">ahuyama maiz_amarillo_tradicional mango </v>
      </c>
    </row>
    <row r="221" spans="1:7" x14ac:dyDescent="0.3">
      <c r="A221" s="37" t="s">
        <v>16</v>
      </c>
      <c r="B221" s="38" t="s">
        <v>288</v>
      </c>
      <c r="C221" s="39" t="s">
        <v>3</v>
      </c>
      <c r="D221" s="39" t="s">
        <v>4</v>
      </c>
      <c r="E221" s="39" t="s">
        <v>7</v>
      </c>
      <c r="F221" s="39"/>
      <c r="G221" s="39" t="str">
        <f t="shared" si="3"/>
        <v xml:space="preserve">ahuyama maiz_amarillo_tradicional yuca </v>
      </c>
    </row>
    <row r="222" spans="1:7" x14ac:dyDescent="0.3">
      <c r="A222" s="37" t="s">
        <v>16</v>
      </c>
      <c r="B222" s="38" t="s">
        <v>289</v>
      </c>
      <c r="C222" s="39" t="s">
        <v>3</v>
      </c>
      <c r="D222" s="39" t="s">
        <v>4</v>
      </c>
      <c r="E222" s="39" t="s">
        <v>2</v>
      </c>
      <c r="F222" s="39"/>
      <c r="G222" s="39" t="str">
        <f t="shared" si="3"/>
        <v xml:space="preserve">ahuyama maiz_amarillo_tradicional porcicultura_ceba </v>
      </c>
    </row>
    <row r="223" spans="1:7" x14ac:dyDescent="0.3">
      <c r="A223" s="37" t="s">
        <v>16</v>
      </c>
      <c r="B223" s="38" t="s">
        <v>290</v>
      </c>
      <c r="C223" s="39" t="s">
        <v>3</v>
      </c>
      <c r="D223" s="39" t="s">
        <v>5</v>
      </c>
      <c r="E223" s="39" t="s">
        <v>6</v>
      </c>
      <c r="F223" s="39"/>
      <c r="G223" s="39" t="str">
        <f t="shared" si="3"/>
        <v xml:space="preserve">ahuyama maiz_tradicional mango </v>
      </c>
    </row>
    <row r="224" spans="1:7" x14ac:dyDescent="0.3">
      <c r="A224" s="37" t="s">
        <v>16</v>
      </c>
      <c r="B224" s="38" t="s">
        <v>291</v>
      </c>
      <c r="C224" s="39" t="s">
        <v>3</v>
      </c>
      <c r="D224" s="39" t="s">
        <v>5</v>
      </c>
      <c r="E224" s="39" t="s">
        <v>7</v>
      </c>
      <c r="F224" s="39"/>
      <c r="G224" s="39" t="str">
        <f t="shared" si="3"/>
        <v xml:space="preserve">ahuyama maiz_tradicional yuca </v>
      </c>
    </row>
    <row r="225" spans="1:7" x14ac:dyDescent="0.3">
      <c r="A225" s="37" t="s">
        <v>16</v>
      </c>
      <c r="B225" s="38" t="s">
        <v>292</v>
      </c>
      <c r="C225" s="39" t="s">
        <v>3</v>
      </c>
      <c r="D225" s="39" t="s">
        <v>5</v>
      </c>
      <c r="E225" s="39" t="s">
        <v>2</v>
      </c>
      <c r="F225" s="39"/>
      <c r="G225" s="39" t="str">
        <f t="shared" si="3"/>
        <v xml:space="preserve">ahuyama maiz_tradicional porcicultura_ceba </v>
      </c>
    </row>
    <row r="226" spans="1:7" x14ac:dyDescent="0.3">
      <c r="A226" s="37" t="s">
        <v>16</v>
      </c>
      <c r="B226" s="38" t="s">
        <v>293</v>
      </c>
      <c r="C226" s="39" t="s">
        <v>3</v>
      </c>
      <c r="D226" s="39" t="s">
        <v>6</v>
      </c>
      <c r="E226" s="39" t="s">
        <v>7</v>
      </c>
      <c r="F226" s="39"/>
      <c r="G226" s="39" t="str">
        <f t="shared" si="3"/>
        <v xml:space="preserve">ahuyama mango yuca </v>
      </c>
    </row>
    <row r="227" spans="1:7" x14ac:dyDescent="0.3">
      <c r="A227" s="37" t="s">
        <v>16</v>
      </c>
      <c r="B227" s="38" t="s">
        <v>294</v>
      </c>
      <c r="C227" s="39" t="s">
        <v>3</v>
      </c>
      <c r="D227" s="39" t="s">
        <v>6</v>
      </c>
      <c r="E227" s="39" t="s">
        <v>2</v>
      </c>
      <c r="F227" s="39"/>
      <c r="G227" s="39" t="str">
        <f t="shared" si="3"/>
        <v xml:space="preserve">ahuyama mango porcicultura_ceba </v>
      </c>
    </row>
    <row r="228" spans="1:7" x14ac:dyDescent="0.3">
      <c r="A228" s="37" t="s">
        <v>16</v>
      </c>
      <c r="B228" s="38" t="s">
        <v>295</v>
      </c>
      <c r="C228" s="39" t="s">
        <v>3</v>
      </c>
      <c r="D228" s="39" t="s">
        <v>7</v>
      </c>
      <c r="E228" s="39" t="s">
        <v>2</v>
      </c>
      <c r="F228" s="39"/>
      <c r="G228" s="39" t="str">
        <f t="shared" si="3"/>
        <v xml:space="preserve">ahuyama yuca porcicultura_ceba </v>
      </c>
    </row>
    <row r="229" spans="1:7" x14ac:dyDescent="0.3">
      <c r="A229" s="37" t="s">
        <v>16</v>
      </c>
      <c r="B229" s="38" t="s">
        <v>296</v>
      </c>
      <c r="C229" s="39" t="s">
        <v>3</v>
      </c>
      <c r="D229" s="39" t="s">
        <v>1</v>
      </c>
      <c r="E229" s="39" t="s">
        <v>2</v>
      </c>
      <c r="F229" s="39"/>
      <c r="G229" s="39" t="str">
        <f t="shared" si="3"/>
        <v xml:space="preserve">ahuyama ganaderia_leche porcicultura_ceba </v>
      </c>
    </row>
    <row r="230" spans="1:7" x14ac:dyDescent="0.3">
      <c r="A230" s="37" t="s">
        <v>16</v>
      </c>
      <c r="B230" s="38" t="s">
        <v>297</v>
      </c>
      <c r="C230" s="39" t="s">
        <v>4</v>
      </c>
      <c r="D230" s="39" t="s">
        <v>6</v>
      </c>
      <c r="E230" s="39" t="s">
        <v>7</v>
      </c>
      <c r="F230" s="39"/>
      <c r="G230" s="39" t="str">
        <f t="shared" si="3"/>
        <v xml:space="preserve">maiz_amarillo_tradicional mango yuca </v>
      </c>
    </row>
    <row r="231" spans="1:7" x14ac:dyDescent="0.3">
      <c r="A231" s="37" t="s">
        <v>16</v>
      </c>
      <c r="B231" s="38" t="s">
        <v>298</v>
      </c>
      <c r="C231" s="39" t="s">
        <v>4</v>
      </c>
      <c r="D231" s="39" t="s">
        <v>6</v>
      </c>
      <c r="E231" s="39" t="s">
        <v>2</v>
      </c>
      <c r="F231" s="39"/>
      <c r="G231" s="39" t="str">
        <f t="shared" si="3"/>
        <v xml:space="preserve">maiz_amarillo_tradicional mango porcicultura_ceba </v>
      </c>
    </row>
    <row r="232" spans="1:7" x14ac:dyDescent="0.3">
      <c r="A232" s="37" t="s">
        <v>16</v>
      </c>
      <c r="B232" s="38" t="s">
        <v>299</v>
      </c>
      <c r="C232" s="39" t="s">
        <v>4</v>
      </c>
      <c r="D232" s="39" t="s">
        <v>7</v>
      </c>
      <c r="E232" s="39" t="s">
        <v>2</v>
      </c>
      <c r="F232" s="39"/>
      <c r="G232" s="39" t="str">
        <f t="shared" si="3"/>
        <v xml:space="preserve">maiz_amarillo_tradicional yuca porcicultura_ceba </v>
      </c>
    </row>
    <row r="233" spans="1:7" x14ac:dyDescent="0.3">
      <c r="A233" s="37" t="s">
        <v>16</v>
      </c>
      <c r="B233" s="38" t="s">
        <v>300</v>
      </c>
      <c r="C233" s="39" t="s">
        <v>4</v>
      </c>
      <c r="D233" s="39" t="s">
        <v>1</v>
      </c>
      <c r="E233" s="39" t="s">
        <v>2</v>
      </c>
      <c r="F233" s="39"/>
      <c r="G233" s="39" t="str">
        <f t="shared" si="3"/>
        <v xml:space="preserve">maiz_amarillo_tradicional ganaderia_leche porcicultura_ceba </v>
      </c>
    </row>
    <row r="234" spans="1:7" x14ac:dyDescent="0.3">
      <c r="A234" s="37" t="s">
        <v>16</v>
      </c>
      <c r="B234" s="38" t="s">
        <v>301</v>
      </c>
      <c r="C234" s="39" t="s">
        <v>5</v>
      </c>
      <c r="D234" s="39" t="s">
        <v>6</v>
      </c>
      <c r="E234" s="39" t="s">
        <v>7</v>
      </c>
      <c r="F234" s="39"/>
      <c r="G234" s="39" t="str">
        <f t="shared" si="3"/>
        <v xml:space="preserve">maiz_tradicional mango yuca </v>
      </c>
    </row>
    <row r="235" spans="1:7" x14ac:dyDescent="0.3">
      <c r="A235" s="37" t="s">
        <v>16</v>
      </c>
      <c r="B235" s="38" t="s">
        <v>302</v>
      </c>
      <c r="C235" s="39" t="s">
        <v>5</v>
      </c>
      <c r="D235" s="39" t="s">
        <v>6</v>
      </c>
      <c r="E235" s="39" t="s">
        <v>2</v>
      </c>
      <c r="F235" s="39"/>
      <c r="G235" s="39" t="str">
        <f t="shared" si="3"/>
        <v xml:space="preserve">maiz_tradicional mango porcicultura_ceba </v>
      </c>
    </row>
    <row r="236" spans="1:7" x14ac:dyDescent="0.3">
      <c r="A236" s="37" t="s">
        <v>16</v>
      </c>
      <c r="B236" s="38" t="s">
        <v>303</v>
      </c>
      <c r="C236" s="39" t="s">
        <v>5</v>
      </c>
      <c r="D236" s="39" t="s">
        <v>7</v>
      </c>
      <c r="E236" s="39" t="s">
        <v>2</v>
      </c>
      <c r="F236" s="39"/>
      <c r="G236" s="39" t="str">
        <f t="shared" si="3"/>
        <v xml:space="preserve">maiz_tradicional yuca porcicultura_ceba </v>
      </c>
    </row>
    <row r="237" spans="1:7" x14ac:dyDescent="0.3">
      <c r="A237" s="37" t="s">
        <v>16</v>
      </c>
      <c r="B237" s="38" t="s">
        <v>304</v>
      </c>
      <c r="C237" s="39" t="s">
        <v>5</v>
      </c>
      <c r="D237" s="39" t="s">
        <v>1</v>
      </c>
      <c r="E237" s="39" t="s">
        <v>2</v>
      </c>
      <c r="F237" s="39"/>
      <c r="G237" s="39" t="str">
        <f t="shared" si="3"/>
        <v xml:space="preserve">maiz_tradicional ganaderia_leche porcicultura_ceba </v>
      </c>
    </row>
    <row r="238" spans="1:7" x14ac:dyDescent="0.3">
      <c r="A238" s="37" t="s">
        <v>16</v>
      </c>
      <c r="B238" s="38" t="s">
        <v>305</v>
      </c>
      <c r="C238" s="39" t="s">
        <v>6</v>
      </c>
      <c r="D238" s="39" t="s">
        <v>7</v>
      </c>
      <c r="E238" s="39" t="s">
        <v>2</v>
      </c>
      <c r="F238" s="39"/>
      <c r="G238" s="39" t="str">
        <f t="shared" si="3"/>
        <v xml:space="preserve">mango yuca porcicultura_ceba </v>
      </c>
    </row>
    <row r="239" spans="1:7" x14ac:dyDescent="0.3">
      <c r="A239" s="37" t="s">
        <v>16</v>
      </c>
      <c r="B239" s="38" t="s">
        <v>306</v>
      </c>
      <c r="C239" s="39" t="s">
        <v>6</v>
      </c>
      <c r="D239" s="39" t="s">
        <v>1</v>
      </c>
      <c r="E239" s="39" t="s">
        <v>2</v>
      </c>
      <c r="F239" s="39"/>
      <c r="G239" s="39" t="str">
        <f t="shared" si="3"/>
        <v xml:space="preserve">mango ganaderia_leche porcicultura_ceba </v>
      </c>
    </row>
    <row r="240" spans="1:7" x14ac:dyDescent="0.3">
      <c r="A240" s="37" t="s">
        <v>16</v>
      </c>
      <c r="B240" s="38" t="s">
        <v>307</v>
      </c>
      <c r="C240" s="39" t="s">
        <v>7</v>
      </c>
      <c r="D240" s="39" t="s">
        <v>1</v>
      </c>
      <c r="E240" s="39" t="s">
        <v>2</v>
      </c>
      <c r="F240" s="39"/>
      <c r="G240" s="39" t="str">
        <f t="shared" si="3"/>
        <v xml:space="preserve">yuca ganaderia_leche porcicultura_ceba </v>
      </c>
    </row>
    <row r="241" spans="1:7" x14ac:dyDescent="0.3">
      <c r="A241" s="37" t="s">
        <v>16</v>
      </c>
      <c r="B241" s="38" t="s">
        <v>308</v>
      </c>
      <c r="C241" s="39" t="s">
        <v>69</v>
      </c>
      <c r="D241" s="39" t="s">
        <v>9</v>
      </c>
      <c r="E241" s="39" t="s">
        <v>3</v>
      </c>
      <c r="F241" s="39" t="s">
        <v>4</v>
      </c>
      <c r="G241" s="39" t="str">
        <f t="shared" si="3"/>
        <v>naranja name ahuyama maiz_amarillo_tradicional</v>
      </c>
    </row>
    <row r="242" spans="1:7" x14ac:dyDescent="0.3">
      <c r="A242" s="37" t="s">
        <v>16</v>
      </c>
      <c r="B242" s="38" t="s">
        <v>309</v>
      </c>
      <c r="C242" s="39" t="s">
        <v>69</v>
      </c>
      <c r="D242" s="39" t="s">
        <v>9</v>
      </c>
      <c r="E242" s="39" t="s">
        <v>3</v>
      </c>
      <c r="F242" s="39" t="s">
        <v>5</v>
      </c>
      <c r="G242" s="39" t="str">
        <f t="shared" si="3"/>
        <v>naranja name ahuyama maiz_tradicional</v>
      </c>
    </row>
    <row r="243" spans="1:7" x14ac:dyDescent="0.3">
      <c r="A243" s="37" t="s">
        <v>16</v>
      </c>
      <c r="B243" s="38" t="s">
        <v>310</v>
      </c>
      <c r="C243" s="39" t="s">
        <v>69</v>
      </c>
      <c r="D243" s="39" t="s">
        <v>9</v>
      </c>
      <c r="E243" s="39" t="s">
        <v>3</v>
      </c>
      <c r="F243" s="39" t="s">
        <v>6</v>
      </c>
      <c r="G243" s="39" t="str">
        <f t="shared" si="3"/>
        <v>naranja name ahuyama mango</v>
      </c>
    </row>
    <row r="244" spans="1:7" x14ac:dyDescent="0.3">
      <c r="A244" s="37" t="s">
        <v>16</v>
      </c>
      <c r="B244" s="38" t="s">
        <v>311</v>
      </c>
      <c r="C244" s="39" t="s">
        <v>69</v>
      </c>
      <c r="D244" s="39" t="s">
        <v>9</v>
      </c>
      <c r="E244" s="39" t="s">
        <v>3</v>
      </c>
      <c r="F244" s="39" t="s">
        <v>7</v>
      </c>
      <c r="G244" s="39" t="str">
        <f t="shared" si="3"/>
        <v>naranja name ahuyama yuca</v>
      </c>
    </row>
    <row r="245" spans="1:7" x14ac:dyDescent="0.3">
      <c r="A245" s="37" t="s">
        <v>16</v>
      </c>
      <c r="B245" s="38" t="s">
        <v>312</v>
      </c>
      <c r="C245" s="39" t="s">
        <v>69</v>
      </c>
      <c r="D245" s="39" t="s">
        <v>9</v>
      </c>
      <c r="E245" s="39" t="s">
        <v>3</v>
      </c>
      <c r="F245" s="39" t="s">
        <v>2</v>
      </c>
      <c r="G245" s="39" t="str">
        <f t="shared" si="3"/>
        <v>naranja name ahuyama porcicultura_ceba</v>
      </c>
    </row>
    <row r="246" spans="1:7" x14ac:dyDescent="0.3">
      <c r="A246" s="37" t="s">
        <v>16</v>
      </c>
      <c r="B246" s="38" t="s">
        <v>313</v>
      </c>
      <c r="C246" s="39" t="s">
        <v>69</v>
      </c>
      <c r="D246" s="39" t="s">
        <v>9</v>
      </c>
      <c r="E246" s="39" t="s">
        <v>4</v>
      </c>
      <c r="F246" s="39" t="s">
        <v>6</v>
      </c>
      <c r="G246" s="39" t="str">
        <f t="shared" si="3"/>
        <v>naranja name maiz_amarillo_tradicional mango</v>
      </c>
    </row>
    <row r="247" spans="1:7" x14ac:dyDescent="0.3">
      <c r="A247" s="37" t="s">
        <v>16</v>
      </c>
      <c r="B247" s="38" t="s">
        <v>314</v>
      </c>
      <c r="C247" s="39" t="s">
        <v>69</v>
      </c>
      <c r="D247" s="39" t="s">
        <v>9</v>
      </c>
      <c r="E247" s="39" t="s">
        <v>4</v>
      </c>
      <c r="F247" s="39" t="s">
        <v>7</v>
      </c>
      <c r="G247" s="39" t="str">
        <f t="shared" si="3"/>
        <v>naranja name maiz_amarillo_tradicional yuca</v>
      </c>
    </row>
    <row r="248" spans="1:7" x14ac:dyDescent="0.3">
      <c r="A248" s="37" t="s">
        <v>16</v>
      </c>
      <c r="B248" s="38" t="s">
        <v>315</v>
      </c>
      <c r="C248" s="39" t="s">
        <v>69</v>
      </c>
      <c r="D248" s="39" t="s">
        <v>9</v>
      </c>
      <c r="E248" s="39" t="s">
        <v>4</v>
      </c>
      <c r="F248" s="39" t="s">
        <v>2</v>
      </c>
      <c r="G248" s="39" t="str">
        <f t="shared" si="3"/>
        <v>naranja name maiz_amarillo_tradicional porcicultura_ceba</v>
      </c>
    </row>
    <row r="249" spans="1:7" x14ac:dyDescent="0.3">
      <c r="A249" s="37" t="s">
        <v>16</v>
      </c>
      <c r="B249" s="38" t="s">
        <v>316</v>
      </c>
      <c r="C249" s="39" t="s">
        <v>69</v>
      </c>
      <c r="D249" s="39" t="s">
        <v>9</v>
      </c>
      <c r="E249" s="39" t="s">
        <v>5</v>
      </c>
      <c r="F249" s="39" t="s">
        <v>6</v>
      </c>
      <c r="G249" s="39" t="str">
        <f t="shared" si="3"/>
        <v>naranja name maiz_tradicional mango</v>
      </c>
    </row>
    <row r="250" spans="1:7" x14ac:dyDescent="0.3">
      <c r="A250" s="37" t="s">
        <v>16</v>
      </c>
      <c r="B250" s="38" t="s">
        <v>317</v>
      </c>
      <c r="C250" s="39" t="s">
        <v>69</v>
      </c>
      <c r="D250" s="39" t="s">
        <v>9</v>
      </c>
      <c r="E250" s="39" t="s">
        <v>5</v>
      </c>
      <c r="F250" s="39" t="s">
        <v>7</v>
      </c>
      <c r="G250" s="39" t="str">
        <f t="shared" si="3"/>
        <v>naranja name maiz_tradicional yuca</v>
      </c>
    </row>
    <row r="251" spans="1:7" x14ac:dyDescent="0.3">
      <c r="A251" s="37" t="s">
        <v>16</v>
      </c>
      <c r="B251" s="38" t="s">
        <v>318</v>
      </c>
      <c r="C251" s="39" t="s">
        <v>69</v>
      </c>
      <c r="D251" s="39" t="s">
        <v>9</v>
      </c>
      <c r="E251" s="39" t="s">
        <v>5</v>
      </c>
      <c r="F251" s="39" t="s">
        <v>2</v>
      </c>
      <c r="G251" s="39" t="str">
        <f t="shared" si="3"/>
        <v>naranja name maiz_tradicional porcicultura_ceba</v>
      </c>
    </row>
    <row r="252" spans="1:7" x14ac:dyDescent="0.3">
      <c r="A252" s="37" t="s">
        <v>16</v>
      </c>
      <c r="B252" s="38" t="s">
        <v>319</v>
      </c>
      <c r="C252" s="39" t="s">
        <v>69</v>
      </c>
      <c r="D252" s="39" t="s">
        <v>9</v>
      </c>
      <c r="E252" s="39" t="s">
        <v>6</v>
      </c>
      <c r="F252" s="39" t="s">
        <v>7</v>
      </c>
      <c r="G252" s="39" t="str">
        <f t="shared" si="3"/>
        <v>naranja name mango yuca</v>
      </c>
    </row>
    <row r="253" spans="1:7" x14ac:dyDescent="0.3">
      <c r="A253" s="37" t="s">
        <v>16</v>
      </c>
      <c r="B253" s="38" t="s">
        <v>320</v>
      </c>
      <c r="C253" s="39" t="s">
        <v>69</v>
      </c>
      <c r="D253" s="39" t="s">
        <v>9</v>
      </c>
      <c r="E253" s="39" t="s">
        <v>6</v>
      </c>
      <c r="F253" s="39" t="s">
        <v>2</v>
      </c>
      <c r="G253" s="39" t="str">
        <f t="shared" si="3"/>
        <v>naranja name mango porcicultura_ceba</v>
      </c>
    </row>
    <row r="254" spans="1:7" x14ac:dyDescent="0.3">
      <c r="A254" s="37" t="s">
        <v>16</v>
      </c>
      <c r="B254" s="38" t="s">
        <v>321</v>
      </c>
      <c r="C254" s="39" t="s">
        <v>69</v>
      </c>
      <c r="D254" s="39" t="s">
        <v>9</v>
      </c>
      <c r="E254" s="39" t="s">
        <v>7</v>
      </c>
      <c r="F254" s="39" t="s">
        <v>2</v>
      </c>
      <c r="G254" s="39" t="str">
        <f t="shared" si="3"/>
        <v>naranja name yuca porcicultura_ceba</v>
      </c>
    </row>
    <row r="255" spans="1:7" x14ac:dyDescent="0.3">
      <c r="A255" s="37" t="s">
        <v>16</v>
      </c>
      <c r="B255" s="38" t="s">
        <v>322</v>
      </c>
      <c r="C255" s="39" t="s">
        <v>69</v>
      </c>
      <c r="D255" s="39" t="s">
        <v>3</v>
      </c>
      <c r="E255" s="39" t="s">
        <v>4</v>
      </c>
      <c r="F255" s="39" t="s">
        <v>6</v>
      </c>
      <c r="G255" s="39" t="str">
        <f t="shared" si="3"/>
        <v>naranja ahuyama maiz_amarillo_tradicional mango</v>
      </c>
    </row>
    <row r="256" spans="1:7" x14ac:dyDescent="0.3">
      <c r="A256" s="37" t="s">
        <v>16</v>
      </c>
      <c r="B256" s="38" t="s">
        <v>323</v>
      </c>
      <c r="C256" s="39" t="s">
        <v>69</v>
      </c>
      <c r="D256" s="39" t="s">
        <v>3</v>
      </c>
      <c r="E256" s="39" t="s">
        <v>4</v>
      </c>
      <c r="F256" s="39" t="s">
        <v>7</v>
      </c>
      <c r="G256" s="39" t="str">
        <f t="shared" si="3"/>
        <v>naranja ahuyama maiz_amarillo_tradicional yuca</v>
      </c>
    </row>
    <row r="257" spans="1:7" x14ac:dyDescent="0.3">
      <c r="A257" s="37" t="s">
        <v>16</v>
      </c>
      <c r="B257" s="38" t="s">
        <v>324</v>
      </c>
      <c r="C257" s="39" t="s">
        <v>69</v>
      </c>
      <c r="D257" s="39" t="s">
        <v>3</v>
      </c>
      <c r="E257" s="39" t="s">
        <v>4</v>
      </c>
      <c r="F257" s="39" t="s">
        <v>2</v>
      </c>
      <c r="G257" s="39" t="str">
        <f t="shared" si="3"/>
        <v>naranja ahuyama maiz_amarillo_tradicional porcicultura_ceba</v>
      </c>
    </row>
    <row r="258" spans="1:7" x14ac:dyDescent="0.3">
      <c r="A258" s="37" t="s">
        <v>16</v>
      </c>
      <c r="B258" s="38" t="s">
        <v>325</v>
      </c>
      <c r="C258" s="39" t="s">
        <v>69</v>
      </c>
      <c r="D258" s="39" t="s">
        <v>3</v>
      </c>
      <c r="E258" s="39" t="s">
        <v>5</v>
      </c>
      <c r="F258" s="39" t="s">
        <v>6</v>
      </c>
      <c r="G258" s="39" t="str">
        <f t="shared" si="3"/>
        <v>naranja ahuyama maiz_tradicional mango</v>
      </c>
    </row>
    <row r="259" spans="1:7" x14ac:dyDescent="0.3">
      <c r="A259" s="37" t="s">
        <v>16</v>
      </c>
      <c r="B259" s="38" t="s">
        <v>326</v>
      </c>
      <c r="C259" s="39" t="s">
        <v>69</v>
      </c>
      <c r="D259" s="39" t="s">
        <v>3</v>
      </c>
      <c r="E259" s="39" t="s">
        <v>5</v>
      </c>
      <c r="F259" s="39" t="s">
        <v>7</v>
      </c>
      <c r="G259" s="39" t="str">
        <f t="shared" ref="G259:G322" si="4">CONCATENATE(C259," ",D259," ",E259," ",F259)</f>
        <v>naranja ahuyama maiz_tradicional yuca</v>
      </c>
    </row>
    <row r="260" spans="1:7" x14ac:dyDescent="0.3">
      <c r="A260" s="37" t="s">
        <v>16</v>
      </c>
      <c r="B260" s="38" t="s">
        <v>327</v>
      </c>
      <c r="C260" s="39" t="s">
        <v>69</v>
      </c>
      <c r="D260" s="39" t="s">
        <v>3</v>
      </c>
      <c r="E260" s="39" t="s">
        <v>5</v>
      </c>
      <c r="F260" s="39" t="s">
        <v>2</v>
      </c>
      <c r="G260" s="39" t="str">
        <f t="shared" si="4"/>
        <v>naranja ahuyama maiz_tradicional porcicultura_ceba</v>
      </c>
    </row>
    <row r="261" spans="1:7" x14ac:dyDescent="0.3">
      <c r="A261" s="37" t="s">
        <v>16</v>
      </c>
      <c r="B261" s="38" t="s">
        <v>328</v>
      </c>
      <c r="C261" s="39" t="s">
        <v>69</v>
      </c>
      <c r="D261" s="39" t="s">
        <v>3</v>
      </c>
      <c r="E261" s="39" t="s">
        <v>6</v>
      </c>
      <c r="F261" s="39" t="s">
        <v>7</v>
      </c>
      <c r="G261" s="39" t="str">
        <f t="shared" si="4"/>
        <v>naranja ahuyama mango yuca</v>
      </c>
    </row>
    <row r="262" spans="1:7" x14ac:dyDescent="0.3">
      <c r="A262" s="37" t="s">
        <v>16</v>
      </c>
      <c r="B262" s="38" t="s">
        <v>329</v>
      </c>
      <c r="C262" s="39" t="s">
        <v>69</v>
      </c>
      <c r="D262" s="39" t="s">
        <v>3</v>
      </c>
      <c r="E262" s="39" t="s">
        <v>6</v>
      </c>
      <c r="F262" s="39" t="s">
        <v>2</v>
      </c>
      <c r="G262" s="39" t="str">
        <f t="shared" si="4"/>
        <v>naranja ahuyama mango porcicultura_ceba</v>
      </c>
    </row>
    <row r="263" spans="1:7" x14ac:dyDescent="0.3">
      <c r="A263" s="37" t="s">
        <v>16</v>
      </c>
      <c r="B263" s="38" t="s">
        <v>330</v>
      </c>
      <c r="C263" s="39" t="s">
        <v>69</v>
      </c>
      <c r="D263" s="39" t="s">
        <v>3</v>
      </c>
      <c r="E263" s="39" t="s">
        <v>7</v>
      </c>
      <c r="F263" s="39" t="s">
        <v>2</v>
      </c>
      <c r="G263" s="39" t="str">
        <f t="shared" si="4"/>
        <v>naranja ahuyama yuca porcicultura_ceba</v>
      </c>
    </row>
    <row r="264" spans="1:7" x14ac:dyDescent="0.3">
      <c r="A264" s="37" t="s">
        <v>16</v>
      </c>
      <c r="B264" s="38" t="s">
        <v>331</v>
      </c>
      <c r="C264" s="39" t="s">
        <v>69</v>
      </c>
      <c r="D264" s="39" t="s">
        <v>4</v>
      </c>
      <c r="E264" s="39" t="s">
        <v>6</v>
      </c>
      <c r="F264" s="39" t="s">
        <v>7</v>
      </c>
      <c r="G264" s="39" t="str">
        <f t="shared" si="4"/>
        <v>naranja maiz_amarillo_tradicional mango yuca</v>
      </c>
    </row>
    <row r="265" spans="1:7" x14ac:dyDescent="0.3">
      <c r="A265" s="37" t="s">
        <v>16</v>
      </c>
      <c r="B265" s="38" t="s">
        <v>332</v>
      </c>
      <c r="C265" s="39" t="s">
        <v>69</v>
      </c>
      <c r="D265" s="39" t="s">
        <v>4</v>
      </c>
      <c r="E265" s="39" t="s">
        <v>6</v>
      </c>
      <c r="F265" s="39" t="s">
        <v>2</v>
      </c>
      <c r="G265" s="39" t="str">
        <f t="shared" si="4"/>
        <v>naranja maiz_amarillo_tradicional mango porcicultura_ceba</v>
      </c>
    </row>
    <row r="266" spans="1:7" x14ac:dyDescent="0.3">
      <c r="A266" s="37" t="s">
        <v>16</v>
      </c>
      <c r="B266" s="38" t="s">
        <v>333</v>
      </c>
      <c r="C266" s="39" t="s">
        <v>69</v>
      </c>
      <c r="D266" s="39" t="s">
        <v>4</v>
      </c>
      <c r="E266" s="39" t="s">
        <v>7</v>
      </c>
      <c r="F266" s="39" t="s">
        <v>2</v>
      </c>
      <c r="G266" s="39" t="str">
        <f t="shared" si="4"/>
        <v>naranja maiz_amarillo_tradicional yuca porcicultura_ceba</v>
      </c>
    </row>
    <row r="267" spans="1:7" x14ac:dyDescent="0.3">
      <c r="A267" s="37" t="s">
        <v>16</v>
      </c>
      <c r="B267" s="38" t="s">
        <v>334</v>
      </c>
      <c r="C267" s="39" t="s">
        <v>69</v>
      </c>
      <c r="D267" s="39" t="s">
        <v>5</v>
      </c>
      <c r="E267" s="39" t="s">
        <v>6</v>
      </c>
      <c r="F267" s="39" t="s">
        <v>7</v>
      </c>
      <c r="G267" s="39" t="str">
        <f t="shared" si="4"/>
        <v>naranja maiz_tradicional mango yuca</v>
      </c>
    </row>
    <row r="268" spans="1:7" x14ac:dyDescent="0.3">
      <c r="A268" s="37" t="s">
        <v>16</v>
      </c>
      <c r="B268" s="38" t="s">
        <v>335</v>
      </c>
      <c r="C268" s="39" t="s">
        <v>69</v>
      </c>
      <c r="D268" s="39" t="s">
        <v>5</v>
      </c>
      <c r="E268" s="39" t="s">
        <v>6</v>
      </c>
      <c r="F268" s="39" t="s">
        <v>2</v>
      </c>
      <c r="G268" s="39" t="str">
        <f t="shared" si="4"/>
        <v>naranja maiz_tradicional mango porcicultura_ceba</v>
      </c>
    </row>
    <row r="269" spans="1:7" x14ac:dyDescent="0.3">
      <c r="A269" s="37" t="s">
        <v>16</v>
      </c>
      <c r="B269" s="38" t="s">
        <v>336</v>
      </c>
      <c r="C269" s="39" t="s">
        <v>69</v>
      </c>
      <c r="D269" s="39" t="s">
        <v>5</v>
      </c>
      <c r="E269" s="39" t="s">
        <v>7</v>
      </c>
      <c r="F269" s="39" t="s">
        <v>2</v>
      </c>
      <c r="G269" s="39" t="str">
        <f t="shared" si="4"/>
        <v>naranja maiz_tradicional yuca porcicultura_ceba</v>
      </c>
    </row>
    <row r="270" spans="1:7" x14ac:dyDescent="0.3">
      <c r="A270" s="37" t="s">
        <v>16</v>
      </c>
      <c r="B270" s="38" t="s">
        <v>337</v>
      </c>
      <c r="C270" s="39" t="s">
        <v>69</v>
      </c>
      <c r="D270" s="39" t="s">
        <v>6</v>
      </c>
      <c r="E270" s="39" t="s">
        <v>7</v>
      </c>
      <c r="F270" s="39" t="s">
        <v>2</v>
      </c>
      <c r="G270" s="39" t="str">
        <f t="shared" si="4"/>
        <v>naranja mango yuca porcicultura_ceba</v>
      </c>
    </row>
    <row r="271" spans="1:7" x14ac:dyDescent="0.3">
      <c r="A271" s="37" t="s">
        <v>16</v>
      </c>
      <c r="B271" s="38" t="s">
        <v>338</v>
      </c>
      <c r="C271" s="39" t="s">
        <v>9</v>
      </c>
      <c r="D271" s="39" t="s">
        <v>3</v>
      </c>
      <c r="E271" s="39" t="s">
        <v>4</v>
      </c>
      <c r="F271" s="39" t="s">
        <v>6</v>
      </c>
      <c r="G271" s="39" t="str">
        <f t="shared" si="4"/>
        <v>name ahuyama maiz_amarillo_tradicional mango</v>
      </c>
    </row>
    <row r="272" spans="1:7" x14ac:dyDescent="0.3">
      <c r="A272" s="37" t="s">
        <v>16</v>
      </c>
      <c r="B272" s="38" t="s">
        <v>339</v>
      </c>
      <c r="C272" s="39" t="s">
        <v>9</v>
      </c>
      <c r="D272" s="39" t="s">
        <v>3</v>
      </c>
      <c r="E272" s="39" t="s">
        <v>4</v>
      </c>
      <c r="F272" s="39" t="s">
        <v>7</v>
      </c>
      <c r="G272" s="39" t="str">
        <f t="shared" si="4"/>
        <v>name ahuyama maiz_amarillo_tradicional yuca</v>
      </c>
    </row>
    <row r="273" spans="1:7" x14ac:dyDescent="0.3">
      <c r="A273" s="37" t="s">
        <v>16</v>
      </c>
      <c r="B273" s="38" t="s">
        <v>340</v>
      </c>
      <c r="C273" s="39" t="s">
        <v>9</v>
      </c>
      <c r="D273" s="39" t="s">
        <v>3</v>
      </c>
      <c r="E273" s="39" t="s">
        <v>4</v>
      </c>
      <c r="F273" s="39" t="s">
        <v>2</v>
      </c>
      <c r="G273" s="39" t="str">
        <f t="shared" si="4"/>
        <v>name ahuyama maiz_amarillo_tradicional porcicultura_ceba</v>
      </c>
    </row>
    <row r="274" spans="1:7" x14ac:dyDescent="0.3">
      <c r="A274" s="37" t="s">
        <v>16</v>
      </c>
      <c r="B274" s="38" t="s">
        <v>341</v>
      </c>
      <c r="C274" s="39" t="s">
        <v>9</v>
      </c>
      <c r="D274" s="39" t="s">
        <v>3</v>
      </c>
      <c r="E274" s="39" t="s">
        <v>5</v>
      </c>
      <c r="F274" s="39" t="s">
        <v>6</v>
      </c>
      <c r="G274" s="39" t="str">
        <f t="shared" si="4"/>
        <v>name ahuyama maiz_tradicional mango</v>
      </c>
    </row>
    <row r="275" spans="1:7" x14ac:dyDescent="0.3">
      <c r="A275" s="37" t="s">
        <v>16</v>
      </c>
      <c r="B275" s="38" t="s">
        <v>342</v>
      </c>
      <c r="C275" s="39" t="s">
        <v>9</v>
      </c>
      <c r="D275" s="39" t="s">
        <v>3</v>
      </c>
      <c r="E275" s="39" t="s">
        <v>5</v>
      </c>
      <c r="F275" s="39" t="s">
        <v>7</v>
      </c>
      <c r="G275" s="39" t="str">
        <f t="shared" si="4"/>
        <v>name ahuyama maiz_tradicional yuca</v>
      </c>
    </row>
    <row r="276" spans="1:7" x14ac:dyDescent="0.3">
      <c r="A276" s="37" t="s">
        <v>16</v>
      </c>
      <c r="B276" s="38" t="s">
        <v>343</v>
      </c>
      <c r="C276" s="39" t="s">
        <v>9</v>
      </c>
      <c r="D276" s="39" t="s">
        <v>3</v>
      </c>
      <c r="E276" s="39" t="s">
        <v>5</v>
      </c>
      <c r="F276" s="39" t="s">
        <v>2</v>
      </c>
      <c r="G276" s="39" t="str">
        <f t="shared" si="4"/>
        <v>name ahuyama maiz_tradicional porcicultura_ceba</v>
      </c>
    </row>
    <row r="277" spans="1:7" x14ac:dyDescent="0.3">
      <c r="A277" s="37" t="s">
        <v>16</v>
      </c>
      <c r="B277" s="38" t="s">
        <v>344</v>
      </c>
      <c r="C277" s="39" t="s">
        <v>9</v>
      </c>
      <c r="D277" s="39" t="s">
        <v>3</v>
      </c>
      <c r="E277" s="39" t="s">
        <v>6</v>
      </c>
      <c r="F277" s="39" t="s">
        <v>7</v>
      </c>
      <c r="G277" s="39" t="str">
        <f t="shared" si="4"/>
        <v>name ahuyama mango yuca</v>
      </c>
    </row>
    <row r="278" spans="1:7" x14ac:dyDescent="0.3">
      <c r="A278" s="37" t="s">
        <v>16</v>
      </c>
      <c r="B278" s="38" t="s">
        <v>345</v>
      </c>
      <c r="C278" s="39" t="s">
        <v>9</v>
      </c>
      <c r="D278" s="39" t="s">
        <v>3</v>
      </c>
      <c r="E278" s="39" t="s">
        <v>6</v>
      </c>
      <c r="F278" s="39" t="s">
        <v>2</v>
      </c>
      <c r="G278" s="39" t="str">
        <f t="shared" si="4"/>
        <v>name ahuyama mango porcicultura_ceba</v>
      </c>
    </row>
    <row r="279" spans="1:7" x14ac:dyDescent="0.3">
      <c r="A279" s="37" t="s">
        <v>16</v>
      </c>
      <c r="B279" s="38" t="s">
        <v>346</v>
      </c>
      <c r="C279" s="39" t="s">
        <v>9</v>
      </c>
      <c r="D279" s="39" t="s">
        <v>3</v>
      </c>
      <c r="E279" s="39" t="s">
        <v>7</v>
      </c>
      <c r="F279" s="39" t="s">
        <v>2</v>
      </c>
      <c r="G279" s="39" t="str">
        <f t="shared" si="4"/>
        <v>name ahuyama yuca porcicultura_ceba</v>
      </c>
    </row>
    <row r="280" spans="1:7" x14ac:dyDescent="0.3">
      <c r="A280" s="37" t="s">
        <v>16</v>
      </c>
      <c r="B280" s="38" t="s">
        <v>347</v>
      </c>
      <c r="C280" s="39" t="s">
        <v>9</v>
      </c>
      <c r="D280" s="39" t="s">
        <v>4</v>
      </c>
      <c r="E280" s="39" t="s">
        <v>6</v>
      </c>
      <c r="F280" s="39" t="s">
        <v>7</v>
      </c>
      <c r="G280" s="39" t="str">
        <f t="shared" si="4"/>
        <v>name maiz_amarillo_tradicional mango yuca</v>
      </c>
    </row>
    <row r="281" spans="1:7" x14ac:dyDescent="0.3">
      <c r="A281" s="37" t="s">
        <v>16</v>
      </c>
      <c r="B281" s="38" t="s">
        <v>348</v>
      </c>
      <c r="C281" s="39" t="s">
        <v>9</v>
      </c>
      <c r="D281" s="39" t="s">
        <v>4</v>
      </c>
      <c r="E281" s="39" t="s">
        <v>6</v>
      </c>
      <c r="F281" s="39" t="s">
        <v>2</v>
      </c>
      <c r="G281" s="39" t="str">
        <f t="shared" si="4"/>
        <v>name maiz_amarillo_tradicional mango porcicultura_ceba</v>
      </c>
    </row>
    <row r="282" spans="1:7" x14ac:dyDescent="0.3">
      <c r="A282" s="37" t="s">
        <v>16</v>
      </c>
      <c r="B282" s="38" t="s">
        <v>349</v>
      </c>
      <c r="C282" s="39" t="s">
        <v>9</v>
      </c>
      <c r="D282" s="39" t="s">
        <v>4</v>
      </c>
      <c r="E282" s="39" t="s">
        <v>7</v>
      </c>
      <c r="F282" s="39" t="s">
        <v>2</v>
      </c>
      <c r="G282" s="39" t="str">
        <f t="shared" si="4"/>
        <v>name maiz_amarillo_tradicional yuca porcicultura_ceba</v>
      </c>
    </row>
    <row r="283" spans="1:7" x14ac:dyDescent="0.3">
      <c r="A283" s="37" t="s">
        <v>16</v>
      </c>
      <c r="B283" s="38" t="s">
        <v>350</v>
      </c>
      <c r="C283" s="39" t="s">
        <v>9</v>
      </c>
      <c r="D283" s="39" t="s">
        <v>5</v>
      </c>
      <c r="E283" s="39" t="s">
        <v>6</v>
      </c>
      <c r="F283" s="39" t="s">
        <v>7</v>
      </c>
      <c r="G283" s="39" t="str">
        <f t="shared" si="4"/>
        <v>name maiz_tradicional mango yuca</v>
      </c>
    </row>
    <row r="284" spans="1:7" x14ac:dyDescent="0.3">
      <c r="A284" s="37" t="s">
        <v>16</v>
      </c>
      <c r="B284" s="38" t="s">
        <v>351</v>
      </c>
      <c r="C284" s="39" t="s">
        <v>9</v>
      </c>
      <c r="D284" s="39" t="s">
        <v>5</v>
      </c>
      <c r="E284" s="39" t="s">
        <v>6</v>
      </c>
      <c r="F284" s="39" t="s">
        <v>2</v>
      </c>
      <c r="G284" s="39" t="str">
        <f t="shared" si="4"/>
        <v>name maiz_tradicional mango porcicultura_ceba</v>
      </c>
    </row>
    <row r="285" spans="1:7" x14ac:dyDescent="0.3">
      <c r="A285" s="37" t="s">
        <v>16</v>
      </c>
      <c r="B285" s="38" t="s">
        <v>352</v>
      </c>
      <c r="C285" s="39" t="s">
        <v>9</v>
      </c>
      <c r="D285" s="39" t="s">
        <v>5</v>
      </c>
      <c r="E285" s="39" t="s">
        <v>7</v>
      </c>
      <c r="F285" s="39" t="s">
        <v>2</v>
      </c>
      <c r="G285" s="39" t="str">
        <f t="shared" si="4"/>
        <v>name maiz_tradicional yuca porcicultura_ceba</v>
      </c>
    </row>
    <row r="286" spans="1:7" x14ac:dyDescent="0.3">
      <c r="A286" s="37" t="s">
        <v>16</v>
      </c>
      <c r="B286" s="38" t="s">
        <v>353</v>
      </c>
      <c r="C286" s="39" t="s">
        <v>9</v>
      </c>
      <c r="D286" s="39" t="s">
        <v>6</v>
      </c>
      <c r="E286" s="39" t="s">
        <v>7</v>
      </c>
      <c r="F286" s="39" t="s">
        <v>2</v>
      </c>
      <c r="G286" s="39" t="str">
        <f t="shared" si="4"/>
        <v>name mango yuca porcicultura_ceba</v>
      </c>
    </row>
    <row r="287" spans="1:7" x14ac:dyDescent="0.3">
      <c r="A287" s="37" t="s">
        <v>16</v>
      </c>
      <c r="B287" s="38" t="s">
        <v>354</v>
      </c>
      <c r="C287" s="39" t="s">
        <v>3</v>
      </c>
      <c r="D287" s="39" t="s">
        <v>4</v>
      </c>
      <c r="E287" s="39" t="s">
        <v>6</v>
      </c>
      <c r="F287" s="39" t="s">
        <v>7</v>
      </c>
      <c r="G287" s="39" t="str">
        <f t="shared" si="4"/>
        <v>ahuyama maiz_amarillo_tradicional mango yuca</v>
      </c>
    </row>
    <row r="288" spans="1:7" x14ac:dyDescent="0.3">
      <c r="A288" s="37" t="s">
        <v>16</v>
      </c>
      <c r="B288" s="38" t="s">
        <v>355</v>
      </c>
      <c r="C288" s="39" t="s">
        <v>3</v>
      </c>
      <c r="D288" s="39" t="s">
        <v>4</v>
      </c>
      <c r="E288" s="39" t="s">
        <v>6</v>
      </c>
      <c r="F288" s="39" t="s">
        <v>2</v>
      </c>
      <c r="G288" s="39" t="str">
        <f t="shared" si="4"/>
        <v>ahuyama maiz_amarillo_tradicional mango porcicultura_ceba</v>
      </c>
    </row>
    <row r="289" spans="1:7" x14ac:dyDescent="0.3">
      <c r="A289" s="37" t="s">
        <v>16</v>
      </c>
      <c r="B289" s="38" t="s">
        <v>356</v>
      </c>
      <c r="C289" s="39" t="s">
        <v>3</v>
      </c>
      <c r="D289" s="39" t="s">
        <v>4</v>
      </c>
      <c r="E289" s="39" t="s">
        <v>7</v>
      </c>
      <c r="F289" s="39" t="s">
        <v>2</v>
      </c>
      <c r="G289" s="39" t="str">
        <f t="shared" si="4"/>
        <v>ahuyama maiz_amarillo_tradicional yuca porcicultura_ceba</v>
      </c>
    </row>
    <row r="290" spans="1:7" x14ac:dyDescent="0.3">
      <c r="A290" s="37" t="s">
        <v>16</v>
      </c>
      <c r="B290" s="38" t="s">
        <v>357</v>
      </c>
      <c r="C290" s="39" t="s">
        <v>3</v>
      </c>
      <c r="D290" s="39" t="s">
        <v>5</v>
      </c>
      <c r="E290" s="39" t="s">
        <v>6</v>
      </c>
      <c r="F290" s="39" t="s">
        <v>7</v>
      </c>
      <c r="G290" s="39" t="str">
        <f t="shared" si="4"/>
        <v>ahuyama maiz_tradicional mango yuca</v>
      </c>
    </row>
    <row r="291" spans="1:7" x14ac:dyDescent="0.3">
      <c r="A291" s="37" t="s">
        <v>16</v>
      </c>
      <c r="B291" s="38" t="s">
        <v>358</v>
      </c>
      <c r="C291" s="39" t="s">
        <v>3</v>
      </c>
      <c r="D291" s="39" t="s">
        <v>5</v>
      </c>
      <c r="E291" s="39" t="s">
        <v>6</v>
      </c>
      <c r="F291" s="39" t="s">
        <v>2</v>
      </c>
      <c r="G291" s="39" t="str">
        <f t="shared" si="4"/>
        <v>ahuyama maiz_tradicional mango porcicultura_ceba</v>
      </c>
    </row>
    <row r="292" spans="1:7" x14ac:dyDescent="0.3">
      <c r="A292" s="37" t="s">
        <v>16</v>
      </c>
      <c r="B292" s="38" t="s">
        <v>359</v>
      </c>
      <c r="C292" s="39" t="s">
        <v>3</v>
      </c>
      <c r="D292" s="39" t="s">
        <v>5</v>
      </c>
      <c r="E292" s="39" t="s">
        <v>7</v>
      </c>
      <c r="F292" s="39" t="s">
        <v>2</v>
      </c>
      <c r="G292" s="39" t="str">
        <f t="shared" si="4"/>
        <v>ahuyama maiz_tradicional yuca porcicultura_ceba</v>
      </c>
    </row>
    <row r="293" spans="1:7" x14ac:dyDescent="0.3">
      <c r="A293" s="37" t="s">
        <v>16</v>
      </c>
      <c r="B293" s="38" t="s">
        <v>360</v>
      </c>
      <c r="C293" s="39" t="s">
        <v>3</v>
      </c>
      <c r="D293" s="39" t="s">
        <v>6</v>
      </c>
      <c r="E293" s="39" t="s">
        <v>7</v>
      </c>
      <c r="F293" s="39" t="s">
        <v>2</v>
      </c>
      <c r="G293" s="39" t="str">
        <f t="shared" si="4"/>
        <v>ahuyama mango yuca porcicultura_ceba</v>
      </c>
    </row>
    <row r="294" spans="1:7" x14ac:dyDescent="0.3">
      <c r="A294" s="37" t="s">
        <v>16</v>
      </c>
      <c r="B294" s="38" t="s">
        <v>361</v>
      </c>
      <c r="C294" s="39" t="s">
        <v>4</v>
      </c>
      <c r="D294" s="39" t="s">
        <v>6</v>
      </c>
      <c r="E294" s="39" t="s">
        <v>7</v>
      </c>
      <c r="F294" s="39" t="s">
        <v>2</v>
      </c>
      <c r="G294" s="39" t="str">
        <f t="shared" si="4"/>
        <v>maiz_amarillo_tradicional mango yuca porcicultura_ceba</v>
      </c>
    </row>
    <row r="295" spans="1:7" x14ac:dyDescent="0.3">
      <c r="A295" s="37" t="s">
        <v>16</v>
      </c>
      <c r="B295" s="38" t="s">
        <v>362</v>
      </c>
      <c r="C295" s="39" t="s">
        <v>5</v>
      </c>
      <c r="D295" s="39" t="s">
        <v>6</v>
      </c>
      <c r="E295" s="39" t="s">
        <v>7</v>
      </c>
      <c r="F295" s="39" t="s">
        <v>2</v>
      </c>
      <c r="G295" s="39" t="str">
        <f t="shared" si="4"/>
        <v>maiz_tradicional mango yuca porcicultura_ceba</v>
      </c>
    </row>
    <row r="296" spans="1:7" x14ac:dyDescent="0.3">
      <c r="A296" s="40" t="s">
        <v>17</v>
      </c>
      <c r="B296" s="38" t="s">
        <v>363</v>
      </c>
      <c r="C296" s="39" t="s">
        <v>69</v>
      </c>
      <c r="D296" s="39"/>
      <c r="E296" s="39"/>
      <c r="F296" s="39"/>
      <c r="G296" s="39" t="str">
        <f t="shared" si="4"/>
        <v xml:space="preserve">naranja   </v>
      </c>
    </row>
    <row r="297" spans="1:7" x14ac:dyDescent="0.3">
      <c r="A297" s="40" t="s">
        <v>17</v>
      </c>
      <c r="B297" s="38" t="s">
        <v>364</v>
      </c>
      <c r="C297" s="39" t="s">
        <v>9</v>
      </c>
      <c r="D297" s="39"/>
      <c r="E297" s="39"/>
      <c r="F297" s="39"/>
      <c r="G297" s="39" t="str">
        <f t="shared" si="4"/>
        <v xml:space="preserve">name   </v>
      </c>
    </row>
    <row r="298" spans="1:7" x14ac:dyDescent="0.3">
      <c r="A298" s="40" t="s">
        <v>17</v>
      </c>
      <c r="B298" s="38" t="s">
        <v>365</v>
      </c>
      <c r="C298" s="39" t="s">
        <v>3</v>
      </c>
      <c r="D298" s="39"/>
      <c r="E298" s="39"/>
      <c r="F298" s="39"/>
      <c r="G298" s="39" t="str">
        <f t="shared" si="4"/>
        <v xml:space="preserve">ahuyama   </v>
      </c>
    </row>
    <row r="299" spans="1:7" x14ac:dyDescent="0.3">
      <c r="A299" s="40" t="s">
        <v>17</v>
      </c>
      <c r="B299" s="38" t="s">
        <v>366</v>
      </c>
      <c r="C299" s="39" t="s">
        <v>4</v>
      </c>
      <c r="D299" s="39"/>
      <c r="E299" s="39"/>
      <c r="F299" s="39"/>
      <c r="G299" s="39" t="str">
        <f t="shared" si="4"/>
        <v xml:space="preserve">maiz_amarillo_tradicional   </v>
      </c>
    </row>
    <row r="300" spans="1:7" x14ac:dyDescent="0.3">
      <c r="A300" s="40" t="s">
        <v>17</v>
      </c>
      <c r="B300" s="38" t="s">
        <v>367</v>
      </c>
      <c r="C300" s="39" t="s">
        <v>5</v>
      </c>
      <c r="D300" s="39"/>
      <c r="E300" s="39"/>
      <c r="F300" s="39"/>
      <c r="G300" s="39" t="str">
        <f t="shared" si="4"/>
        <v xml:space="preserve">maiz_tradicional   </v>
      </c>
    </row>
    <row r="301" spans="1:7" x14ac:dyDescent="0.3">
      <c r="A301" s="40" t="s">
        <v>17</v>
      </c>
      <c r="B301" s="38" t="s">
        <v>368</v>
      </c>
      <c r="C301" s="39" t="s">
        <v>6</v>
      </c>
      <c r="D301" s="39"/>
      <c r="E301" s="39"/>
      <c r="F301" s="39"/>
      <c r="G301" s="39" t="str">
        <f t="shared" si="4"/>
        <v xml:space="preserve">mango   </v>
      </c>
    </row>
    <row r="302" spans="1:7" x14ac:dyDescent="0.3">
      <c r="A302" s="40" t="s">
        <v>17</v>
      </c>
      <c r="B302" s="38" t="s">
        <v>369</v>
      </c>
      <c r="C302" s="39" t="s">
        <v>7</v>
      </c>
      <c r="D302" s="39"/>
      <c r="E302" s="39"/>
      <c r="F302" s="39"/>
      <c r="G302" s="39" t="str">
        <f t="shared" si="4"/>
        <v xml:space="preserve">yuca   </v>
      </c>
    </row>
    <row r="303" spans="1:7" x14ac:dyDescent="0.3">
      <c r="A303" s="40" t="s">
        <v>17</v>
      </c>
      <c r="B303" s="38" t="s">
        <v>370</v>
      </c>
      <c r="C303" s="39" t="s">
        <v>1</v>
      </c>
      <c r="D303" s="39"/>
      <c r="E303" s="39"/>
      <c r="F303" s="39"/>
      <c r="G303" s="39" t="str">
        <f t="shared" si="4"/>
        <v xml:space="preserve">ganaderia_leche   </v>
      </c>
    </row>
    <row r="304" spans="1:7" x14ac:dyDescent="0.3">
      <c r="A304" s="40" t="s">
        <v>17</v>
      </c>
      <c r="B304" s="38" t="s">
        <v>371</v>
      </c>
      <c r="C304" s="39" t="s">
        <v>69</v>
      </c>
      <c r="D304" s="39" t="s">
        <v>9</v>
      </c>
      <c r="E304" s="39"/>
      <c r="F304" s="39"/>
      <c r="G304" s="39" t="str">
        <f t="shared" si="4"/>
        <v xml:space="preserve">naranja name  </v>
      </c>
    </row>
    <row r="305" spans="1:7" x14ac:dyDescent="0.3">
      <c r="A305" s="40" t="s">
        <v>17</v>
      </c>
      <c r="B305" s="38" t="s">
        <v>372</v>
      </c>
      <c r="C305" s="39" t="s">
        <v>69</v>
      </c>
      <c r="D305" s="39" t="s">
        <v>3</v>
      </c>
      <c r="E305" s="39"/>
      <c r="F305" s="39"/>
      <c r="G305" s="39" t="str">
        <f t="shared" si="4"/>
        <v xml:space="preserve">naranja ahuyama  </v>
      </c>
    </row>
    <row r="306" spans="1:7" x14ac:dyDescent="0.3">
      <c r="A306" s="40" t="s">
        <v>17</v>
      </c>
      <c r="B306" s="38" t="s">
        <v>373</v>
      </c>
      <c r="C306" s="39" t="s">
        <v>69</v>
      </c>
      <c r="D306" s="39" t="s">
        <v>4</v>
      </c>
      <c r="E306" s="39"/>
      <c r="F306" s="39"/>
      <c r="G306" s="39" t="str">
        <f t="shared" si="4"/>
        <v xml:space="preserve">naranja maiz_amarillo_tradicional  </v>
      </c>
    </row>
    <row r="307" spans="1:7" x14ac:dyDescent="0.3">
      <c r="A307" s="40" t="s">
        <v>17</v>
      </c>
      <c r="B307" s="38" t="s">
        <v>374</v>
      </c>
      <c r="C307" s="39" t="s">
        <v>69</v>
      </c>
      <c r="D307" s="39" t="s">
        <v>5</v>
      </c>
      <c r="E307" s="39"/>
      <c r="F307" s="39"/>
      <c r="G307" s="39" t="str">
        <f t="shared" si="4"/>
        <v xml:space="preserve">naranja maiz_tradicional  </v>
      </c>
    </row>
    <row r="308" spans="1:7" x14ac:dyDescent="0.3">
      <c r="A308" s="40" t="s">
        <v>17</v>
      </c>
      <c r="B308" s="38" t="s">
        <v>375</v>
      </c>
      <c r="C308" s="39" t="s">
        <v>69</v>
      </c>
      <c r="D308" s="39" t="s">
        <v>6</v>
      </c>
      <c r="E308" s="39"/>
      <c r="F308" s="39"/>
      <c r="G308" s="39" t="str">
        <f t="shared" si="4"/>
        <v xml:space="preserve">naranja mango  </v>
      </c>
    </row>
    <row r="309" spans="1:7" x14ac:dyDescent="0.3">
      <c r="A309" s="40" t="s">
        <v>17</v>
      </c>
      <c r="B309" s="38" t="s">
        <v>376</v>
      </c>
      <c r="C309" s="39" t="s">
        <v>69</v>
      </c>
      <c r="D309" s="39" t="s">
        <v>7</v>
      </c>
      <c r="E309" s="39"/>
      <c r="F309" s="39"/>
      <c r="G309" s="39" t="str">
        <f t="shared" si="4"/>
        <v xml:space="preserve">naranja yuca  </v>
      </c>
    </row>
    <row r="310" spans="1:7" x14ac:dyDescent="0.3">
      <c r="A310" s="40" t="s">
        <v>17</v>
      </c>
      <c r="B310" s="38" t="s">
        <v>377</v>
      </c>
      <c r="C310" s="39" t="s">
        <v>69</v>
      </c>
      <c r="D310" s="39" t="s">
        <v>1</v>
      </c>
      <c r="E310" s="39"/>
      <c r="F310" s="39"/>
      <c r="G310" s="39" t="str">
        <f t="shared" si="4"/>
        <v xml:space="preserve">naranja ganaderia_leche  </v>
      </c>
    </row>
    <row r="311" spans="1:7" x14ac:dyDescent="0.3">
      <c r="A311" s="40" t="s">
        <v>17</v>
      </c>
      <c r="B311" s="38" t="s">
        <v>378</v>
      </c>
      <c r="C311" s="39" t="s">
        <v>9</v>
      </c>
      <c r="D311" s="39" t="s">
        <v>3</v>
      </c>
      <c r="E311" s="39"/>
      <c r="F311" s="39"/>
      <c r="G311" s="39" t="str">
        <f t="shared" si="4"/>
        <v xml:space="preserve">name ahuyama  </v>
      </c>
    </row>
    <row r="312" spans="1:7" x14ac:dyDescent="0.3">
      <c r="A312" s="40" t="s">
        <v>17</v>
      </c>
      <c r="B312" s="38" t="s">
        <v>379</v>
      </c>
      <c r="C312" s="39" t="s">
        <v>9</v>
      </c>
      <c r="D312" s="39" t="s">
        <v>4</v>
      </c>
      <c r="E312" s="39"/>
      <c r="F312" s="39"/>
      <c r="G312" s="39" t="str">
        <f t="shared" si="4"/>
        <v xml:space="preserve">name maiz_amarillo_tradicional  </v>
      </c>
    </row>
    <row r="313" spans="1:7" x14ac:dyDescent="0.3">
      <c r="A313" s="40" t="s">
        <v>17</v>
      </c>
      <c r="B313" s="38" t="s">
        <v>380</v>
      </c>
      <c r="C313" s="39" t="s">
        <v>9</v>
      </c>
      <c r="D313" s="39" t="s">
        <v>5</v>
      </c>
      <c r="E313" s="39"/>
      <c r="F313" s="39"/>
      <c r="G313" s="39" t="str">
        <f t="shared" si="4"/>
        <v xml:space="preserve">name maiz_tradicional  </v>
      </c>
    </row>
    <row r="314" spans="1:7" x14ac:dyDescent="0.3">
      <c r="A314" s="40" t="s">
        <v>17</v>
      </c>
      <c r="B314" s="38" t="s">
        <v>381</v>
      </c>
      <c r="C314" s="39" t="s">
        <v>9</v>
      </c>
      <c r="D314" s="39" t="s">
        <v>6</v>
      </c>
      <c r="E314" s="39"/>
      <c r="F314" s="39"/>
      <c r="G314" s="39" t="str">
        <f t="shared" si="4"/>
        <v xml:space="preserve">name mango  </v>
      </c>
    </row>
    <row r="315" spans="1:7" x14ac:dyDescent="0.3">
      <c r="A315" s="40" t="s">
        <v>17</v>
      </c>
      <c r="B315" s="38" t="s">
        <v>382</v>
      </c>
      <c r="C315" s="39" t="s">
        <v>9</v>
      </c>
      <c r="D315" s="39" t="s">
        <v>7</v>
      </c>
      <c r="E315" s="39"/>
      <c r="F315" s="39"/>
      <c r="G315" s="39" t="str">
        <f t="shared" si="4"/>
        <v xml:space="preserve">name yuca  </v>
      </c>
    </row>
    <row r="316" spans="1:7" x14ac:dyDescent="0.3">
      <c r="A316" s="40" t="s">
        <v>17</v>
      </c>
      <c r="B316" s="38" t="s">
        <v>383</v>
      </c>
      <c r="C316" s="39" t="s">
        <v>9</v>
      </c>
      <c r="D316" s="39" t="s">
        <v>1</v>
      </c>
      <c r="E316" s="39"/>
      <c r="F316" s="39"/>
      <c r="G316" s="39" t="str">
        <f t="shared" si="4"/>
        <v xml:space="preserve">name ganaderia_leche  </v>
      </c>
    </row>
    <row r="317" spans="1:7" x14ac:dyDescent="0.3">
      <c r="A317" s="40" t="s">
        <v>17</v>
      </c>
      <c r="B317" s="38" t="s">
        <v>384</v>
      </c>
      <c r="C317" s="39" t="s">
        <v>3</v>
      </c>
      <c r="D317" s="39" t="s">
        <v>4</v>
      </c>
      <c r="E317" s="39"/>
      <c r="F317" s="39"/>
      <c r="G317" s="39" t="str">
        <f t="shared" si="4"/>
        <v xml:space="preserve">ahuyama maiz_amarillo_tradicional  </v>
      </c>
    </row>
    <row r="318" spans="1:7" x14ac:dyDescent="0.3">
      <c r="A318" s="40" t="s">
        <v>17</v>
      </c>
      <c r="B318" s="38" t="s">
        <v>385</v>
      </c>
      <c r="C318" s="39" t="s">
        <v>3</v>
      </c>
      <c r="D318" s="39" t="s">
        <v>5</v>
      </c>
      <c r="E318" s="39"/>
      <c r="F318" s="39"/>
      <c r="G318" s="39" t="str">
        <f t="shared" si="4"/>
        <v xml:space="preserve">ahuyama maiz_tradicional  </v>
      </c>
    </row>
    <row r="319" spans="1:7" x14ac:dyDescent="0.3">
      <c r="A319" s="40" t="s">
        <v>17</v>
      </c>
      <c r="B319" s="38" t="s">
        <v>386</v>
      </c>
      <c r="C319" s="39" t="s">
        <v>3</v>
      </c>
      <c r="D319" s="39" t="s">
        <v>6</v>
      </c>
      <c r="E319" s="39"/>
      <c r="F319" s="39"/>
      <c r="G319" s="39" t="str">
        <f t="shared" si="4"/>
        <v xml:space="preserve">ahuyama mango  </v>
      </c>
    </row>
    <row r="320" spans="1:7" x14ac:dyDescent="0.3">
      <c r="A320" s="40" t="s">
        <v>17</v>
      </c>
      <c r="B320" s="38" t="s">
        <v>387</v>
      </c>
      <c r="C320" s="39" t="s">
        <v>3</v>
      </c>
      <c r="D320" s="39" t="s">
        <v>7</v>
      </c>
      <c r="E320" s="39"/>
      <c r="F320" s="39"/>
      <c r="G320" s="39" t="str">
        <f t="shared" si="4"/>
        <v xml:space="preserve">ahuyama yuca  </v>
      </c>
    </row>
    <row r="321" spans="1:7" x14ac:dyDescent="0.3">
      <c r="A321" s="40" t="s">
        <v>17</v>
      </c>
      <c r="B321" s="38" t="s">
        <v>388</v>
      </c>
      <c r="C321" s="39" t="s">
        <v>3</v>
      </c>
      <c r="D321" s="39" t="s">
        <v>1</v>
      </c>
      <c r="E321" s="39"/>
      <c r="F321" s="39"/>
      <c r="G321" s="39" t="str">
        <f t="shared" si="4"/>
        <v xml:space="preserve">ahuyama ganaderia_leche  </v>
      </c>
    </row>
    <row r="322" spans="1:7" x14ac:dyDescent="0.3">
      <c r="A322" s="40" t="s">
        <v>17</v>
      </c>
      <c r="B322" s="38" t="s">
        <v>389</v>
      </c>
      <c r="C322" s="39" t="s">
        <v>4</v>
      </c>
      <c r="D322" s="39" t="s">
        <v>6</v>
      </c>
      <c r="E322" s="39"/>
      <c r="F322" s="39"/>
      <c r="G322" s="39" t="str">
        <f t="shared" si="4"/>
        <v xml:space="preserve">maiz_amarillo_tradicional mango  </v>
      </c>
    </row>
    <row r="323" spans="1:7" x14ac:dyDescent="0.3">
      <c r="A323" s="40" t="s">
        <v>17</v>
      </c>
      <c r="B323" s="38" t="s">
        <v>390</v>
      </c>
      <c r="C323" s="39" t="s">
        <v>4</v>
      </c>
      <c r="D323" s="39" t="s">
        <v>7</v>
      </c>
      <c r="E323" s="39"/>
      <c r="F323" s="39"/>
      <c r="G323" s="39" t="str">
        <f t="shared" ref="G323:G386" si="5">CONCATENATE(C323," ",D323," ",E323," ",F323)</f>
        <v xml:space="preserve">maiz_amarillo_tradicional yuca  </v>
      </c>
    </row>
    <row r="324" spans="1:7" x14ac:dyDescent="0.3">
      <c r="A324" s="40" t="s">
        <v>17</v>
      </c>
      <c r="B324" s="38" t="s">
        <v>391</v>
      </c>
      <c r="C324" s="39" t="s">
        <v>4</v>
      </c>
      <c r="D324" s="39" t="s">
        <v>1</v>
      </c>
      <c r="E324" s="39"/>
      <c r="F324" s="39"/>
      <c r="G324" s="39" t="str">
        <f t="shared" si="5"/>
        <v xml:space="preserve">maiz_amarillo_tradicional ganaderia_leche  </v>
      </c>
    </row>
    <row r="325" spans="1:7" x14ac:dyDescent="0.3">
      <c r="A325" s="40" t="s">
        <v>17</v>
      </c>
      <c r="B325" s="38" t="s">
        <v>392</v>
      </c>
      <c r="C325" s="39" t="s">
        <v>5</v>
      </c>
      <c r="D325" s="39" t="s">
        <v>6</v>
      </c>
      <c r="E325" s="39"/>
      <c r="F325" s="39"/>
      <c r="G325" s="39" t="str">
        <f t="shared" si="5"/>
        <v xml:space="preserve">maiz_tradicional mango  </v>
      </c>
    </row>
    <row r="326" spans="1:7" x14ac:dyDescent="0.3">
      <c r="A326" s="40" t="s">
        <v>17</v>
      </c>
      <c r="B326" s="38" t="s">
        <v>393</v>
      </c>
      <c r="C326" s="39" t="s">
        <v>5</v>
      </c>
      <c r="D326" s="39" t="s">
        <v>7</v>
      </c>
      <c r="E326" s="39"/>
      <c r="F326" s="39"/>
      <c r="G326" s="39" t="str">
        <f t="shared" si="5"/>
        <v xml:space="preserve">maiz_tradicional yuca  </v>
      </c>
    </row>
    <row r="327" spans="1:7" x14ac:dyDescent="0.3">
      <c r="A327" s="40" t="s">
        <v>17</v>
      </c>
      <c r="B327" s="38" t="s">
        <v>394</v>
      </c>
      <c r="C327" s="39" t="s">
        <v>5</v>
      </c>
      <c r="D327" s="39" t="s">
        <v>1</v>
      </c>
      <c r="E327" s="39"/>
      <c r="F327" s="39"/>
      <c r="G327" s="39" t="str">
        <f t="shared" si="5"/>
        <v xml:space="preserve">maiz_tradicional ganaderia_leche  </v>
      </c>
    </row>
    <row r="328" spans="1:7" x14ac:dyDescent="0.3">
      <c r="A328" s="40" t="s">
        <v>17</v>
      </c>
      <c r="B328" s="38" t="s">
        <v>395</v>
      </c>
      <c r="C328" s="39" t="s">
        <v>6</v>
      </c>
      <c r="D328" s="39" t="s">
        <v>7</v>
      </c>
      <c r="E328" s="39"/>
      <c r="F328" s="39"/>
      <c r="G328" s="39" t="str">
        <f t="shared" si="5"/>
        <v xml:space="preserve">mango yuca  </v>
      </c>
    </row>
    <row r="329" spans="1:7" x14ac:dyDescent="0.3">
      <c r="A329" s="40" t="s">
        <v>17</v>
      </c>
      <c r="B329" s="38" t="s">
        <v>396</v>
      </c>
      <c r="C329" s="39" t="s">
        <v>6</v>
      </c>
      <c r="D329" s="39" t="s">
        <v>1</v>
      </c>
      <c r="E329" s="39"/>
      <c r="F329" s="39"/>
      <c r="G329" s="39" t="str">
        <f t="shared" si="5"/>
        <v xml:space="preserve">mango ganaderia_leche  </v>
      </c>
    </row>
    <row r="330" spans="1:7" x14ac:dyDescent="0.3">
      <c r="A330" s="40" t="s">
        <v>17</v>
      </c>
      <c r="B330" s="38" t="s">
        <v>397</v>
      </c>
      <c r="C330" s="39" t="s">
        <v>7</v>
      </c>
      <c r="D330" s="39" t="s">
        <v>1</v>
      </c>
      <c r="E330" s="39"/>
      <c r="F330" s="39"/>
      <c r="G330" s="39" t="str">
        <f t="shared" si="5"/>
        <v xml:space="preserve">yuca ganaderia_leche  </v>
      </c>
    </row>
    <row r="331" spans="1:7" x14ac:dyDescent="0.3">
      <c r="A331" s="40" t="s">
        <v>17</v>
      </c>
      <c r="B331" s="38" t="s">
        <v>398</v>
      </c>
      <c r="C331" s="39" t="s">
        <v>69</v>
      </c>
      <c r="D331" s="39" t="s">
        <v>9</v>
      </c>
      <c r="E331" s="39" t="s">
        <v>3</v>
      </c>
      <c r="F331" s="39"/>
      <c r="G331" s="39" t="str">
        <f t="shared" si="5"/>
        <v xml:space="preserve">naranja name ahuyama </v>
      </c>
    </row>
    <row r="332" spans="1:7" x14ac:dyDescent="0.3">
      <c r="A332" s="40" t="s">
        <v>17</v>
      </c>
      <c r="B332" s="38" t="s">
        <v>399</v>
      </c>
      <c r="C332" s="39" t="s">
        <v>69</v>
      </c>
      <c r="D332" s="39" t="s">
        <v>9</v>
      </c>
      <c r="E332" s="39" t="s">
        <v>4</v>
      </c>
      <c r="F332" s="39"/>
      <c r="G332" s="39" t="str">
        <f t="shared" si="5"/>
        <v xml:space="preserve">naranja name maiz_amarillo_tradicional </v>
      </c>
    </row>
    <row r="333" spans="1:7" x14ac:dyDescent="0.3">
      <c r="A333" s="40" t="s">
        <v>17</v>
      </c>
      <c r="B333" s="38" t="s">
        <v>400</v>
      </c>
      <c r="C333" s="39" t="s">
        <v>69</v>
      </c>
      <c r="D333" s="39" t="s">
        <v>9</v>
      </c>
      <c r="E333" s="39" t="s">
        <v>5</v>
      </c>
      <c r="F333" s="39"/>
      <c r="G333" s="39" t="str">
        <f t="shared" si="5"/>
        <v xml:space="preserve">naranja name maiz_tradicional </v>
      </c>
    </row>
    <row r="334" spans="1:7" x14ac:dyDescent="0.3">
      <c r="A334" s="40" t="s">
        <v>17</v>
      </c>
      <c r="B334" s="38" t="s">
        <v>401</v>
      </c>
      <c r="C334" s="39" t="s">
        <v>69</v>
      </c>
      <c r="D334" s="39" t="s">
        <v>9</v>
      </c>
      <c r="E334" s="39" t="s">
        <v>6</v>
      </c>
      <c r="F334" s="39"/>
      <c r="G334" s="39" t="str">
        <f t="shared" si="5"/>
        <v xml:space="preserve">naranja name mango </v>
      </c>
    </row>
    <row r="335" spans="1:7" x14ac:dyDescent="0.3">
      <c r="A335" s="40" t="s">
        <v>17</v>
      </c>
      <c r="B335" s="38" t="s">
        <v>402</v>
      </c>
      <c r="C335" s="39" t="s">
        <v>69</v>
      </c>
      <c r="D335" s="39" t="s">
        <v>9</v>
      </c>
      <c r="E335" s="39" t="s">
        <v>7</v>
      </c>
      <c r="F335" s="39"/>
      <c r="G335" s="39" t="str">
        <f t="shared" si="5"/>
        <v xml:space="preserve">naranja name yuca </v>
      </c>
    </row>
    <row r="336" spans="1:7" x14ac:dyDescent="0.3">
      <c r="A336" s="40" t="s">
        <v>17</v>
      </c>
      <c r="B336" s="38" t="s">
        <v>403</v>
      </c>
      <c r="C336" s="39" t="s">
        <v>69</v>
      </c>
      <c r="D336" s="39" t="s">
        <v>9</v>
      </c>
      <c r="E336" s="39" t="s">
        <v>2</v>
      </c>
      <c r="F336" s="39"/>
      <c r="G336" s="39" t="str">
        <f t="shared" si="5"/>
        <v xml:space="preserve">naranja name porcicultura_ceba </v>
      </c>
    </row>
    <row r="337" spans="1:7" x14ac:dyDescent="0.3">
      <c r="A337" s="40" t="s">
        <v>17</v>
      </c>
      <c r="B337" s="38" t="s">
        <v>404</v>
      </c>
      <c r="C337" s="39" t="s">
        <v>69</v>
      </c>
      <c r="D337" s="39" t="s">
        <v>3</v>
      </c>
      <c r="E337" s="39" t="s">
        <v>4</v>
      </c>
      <c r="F337" s="39"/>
      <c r="G337" s="39" t="str">
        <f t="shared" si="5"/>
        <v xml:space="preserve">naranja ahuyama maiz_amarillo_tradicional </v>
      </c>
    </row>
    <row r="338" spans="1:7" x14ac:dyDescent="0.3">
      <c r="A338" s="40" t="s">
        <v>17</v>
      </c>
      <c r="B338" s="38" t="s">
        <v>405</v>
      </c>
      <c r="C338" s="39" t="s">
        <v>69</v>
      </c>
      <c r="D338" s="39" t="s">
        <v>3</v>
      </c>
      <c r="E338" s="39" t="s">
        <v>5</v>
      </c>
      <c r="F338" s="39"/>
      <c r="G338" s="39" t="str">
        <f t="shared" si="5"/>
        <v xml:space="preserve">naranja ahuyama maiz_tradicional </v>
      </c>
    </row>
    <row r="339" spans="1:7" x14ac:dyDescent="0.3">
      <c r="A339" s="40" t="s">
        <v>17</v>
      </c>
      <c r="B339" s="38" t="s">
        <v>406</v>
      </c>
      <c r="C339" s="39" t="s">
        <v>69</v>
      </c>
      <c r="D339" s="39" t="s">
        <v>3</v>
      </c>
      <c r="E339" s="39" t="s">
        <v>6</v>
      </c>
      <c r="F339" s="39"/>
      <c r="G339" s="39" t="str">
        <f t="shared" si="5"/>
        <v xml:space="preserve">naranja ahuyama mango </v>
      </c>
    </row>
    <row r="340" spans="1:7" x14ac:dyDescent="0.3">
      <c r="A340" s="40" t="s">
        <v>17</v>
      </c>
      <c r="B340" s="38" t="s">
        <v>407</v>
      </c>
      <c r="C340" s="39" t="s">
        <v>69</v>
      </c>
      <c r="D340" s="39" t="s">
        <v>3</v>
      </c>
      <c r="E340" s="39" t="s">
        <v>7</v>
      </c>
      <c r="F340" s="39"/>
      <c r="G340" s="39" t="str">
        <f t="shared" si="5"/>
        <v xml:space="preserve">naranja ahuyama yuca </v>
      </c>
    </row>
    <row r="341" spans="1:7" x14ac:dyDescent="0.3">
      <c r="A341" s="40" t="s">
        <v>17</v>
      </c>
      <c r="B341" s="38" t="s">
        <v>408</v>
      </c>
      <c r="C341" s="39" t="s">
        <v>69</v>
      </c>
      <c r="D341" s="39" t="s">
        <v>3</v>
      </c>
      <c r="E341" s="39" t="s">
        <v>2</v>
      </c>
      <c r="F341" s="39"/>
      <c r="G341" s="39" t="str">
        <f t="shared" si="5"/>
        <v xml:space="preserve">naranja ahuyama porcicultura_ceba </v>
      </c>
    </row>
    <row r="342" spans="1:7" x14ac:dyDescent="0.3">
      <c r="A342" s="40" t="s">
        <v>17</v>
      </c>
      <c r="B342" s="38" t="s">
        <v>409</v>
      </c>
      <c r="C342" s="39" t="s">
        <v>69</v>
      </c>
      <c r="D342" s="39" t="s">
        <v>4</v>
      </c>
      <c r="E342" s="39" t="s">
        <v>6</v>
      </c>
      <c r="F342" s="39"/>
      <c r="G342" s="39" t="str">
        <f t="shared" si="5"/>
        <v xml:space="preserve">naranja maiz_amarillo_tradicional mango </v>
      </c>
    </row>
    <row r="343" spans="1:7" x14ac:dyDescent="0.3">
      <c r="A343" s="40" t="s">
        <v>17</v>
      </c>
      <c r="B343" s="38" t="s">
        <v>410</v>
      </c>
      <c r="C343" s="39" t="s">
        <v>69</v>
      </c>
      <c r="D343" s="39" t="s">
        <v>4</v>
      </c>
      <c r="E343" s="39" t="s">
        <v>7</v>
      </c>
      <c r="F343" s="39"/>
      <c r="G343" s="39" t="str">
        <f t="shared" si="5"/>
        <v xml:space="preserve">naranja maiz_amarillo_tradicional yuca </v>
      </c>
    </row>
    <row r="344" spans="1:7" x14ac:dyDescent="0.3">
      <c r="A344" s="40" t="s">
        <v>17</v>
      </c>
      <c r="B344" s="38" t="s">
        <v>411</v>
      </c>
      <c r="C344" s="39" t="s">
        <v>69</v>
      </c>
      <c r="D344" s="39" t="s">
        <v>4</v>
      </c>
      <c r="E344" s="39" t="s">
        <v>2</v>
      </c>
      <c r="F344" s="39"/>
      <c r="G344" s="39" t="str">
        <f t="shared" si="5"/>
        <v xml:space="preserve">naranja maiz_amarillo_tradicional porcicultura_ceba </v>
      </c>
    </row>
    <row r="345" spans="1:7" x14ac:dyDescent="0.3">
      <c r="A345" s="40" t="s">
        <v>17</v>
      </c>
      <c r="B345" s="38" t="s">
        <v>412</v>
      </c>
      <c r="C345" s="39" t="s">
        <v>69</v>
      </c>
      <c r="D345" s="39" t="s">
        <v>5</v>
      </c>
      <c r="E345" s="39" t="s">
        <v>6</v>
      </c>
      <c r="F345" s="39"/>
      <c r="G345" s="39" t="str">
        <f t="shared" si="5"/>
        <v xml:space="preserve">naranja maiz_tradicional mango </v>
      </c>
    </row>
    <row r="346" spans="1:7" x14ac:dyDescent="0.3">
      <c r="A346" s="40" t="s">
        <v>17</v>
      </c>
      <c r="B346" s="38" t="s">
        <v>413</v>
      </c>
      <c r="C346" s="39" t="s">
        <v>69</v>
      </c>
      <c r="D346" s="39" t="s">
        <v>5</v>
      </c>
      <c r="E346" s="39" t="s">
        <v>7</v>
      </c>
      <c r="F346" s="39"/>
      <c r="G346" s="39" t="str">
        <f t="shared" si="5"/>
        <v xml:space="preserve">naranja maiz_tradicional yuca </v>
      </c>
    </row>
    <row r="347" spans="1:7" x14ac:dyDescent="0.3">
      <c r="A347" s="40" t="s">
        <v>17</v>
      </c>
      <c r="B347" s="38" t="s">
        <v>414</v>
      </c>
      <c r="C347" s="39" t="s">
        <v>69</v>
      </c>
      <c r="D347" s="39" t="s">
        <v>5</v>
      </c>
      <c r="E347" s="39" t="s">
        <v>2</v>
      </c>
      <c r="F347" s="39"/>
      <c r="G347" s="39" t="str">
        <f t="shared" si="5"/>
        <v xml:space="preserve">naranja maiz_tradicional porcicultura_ceba </v>
      </c>
    </row>
    <row r="348" spans="1:7" x14ac:dyDescent="0.3">
      <c r="A348" s="40" t="s">
        <v>17</v>
      </c>
      <c r="B348" s="38" t="s">
        <v>415</v>
      </c>
      <c r="C348" s="39" t="s">
        <v>69</v>
      </c>
      <c r="D348" s="39" t="s">
        <v>6</v>
      </c>
      <c r="E348" s="39" t="s">
        <v>7</v>
      </c>
      <c r="F348" s="39"/>
      <c r="G348" s="39" t="str">
        <f t="shared" si="5"/>
        <v xml:space="preserve">naranja mango yuca </v>
      </c>
    </row>
    <row r="349" spans="1:7" x14ac:dyDescent="0.3">
      <c r="A349" s="40" t="s">
        <v>17</v>
      </c>
      <c r="B349" s="38" t="s">
        <v>416</v>
      </c>
      <c r="C349" s="39" t="s">
        <v>69</v>
      </c>
      <c r="D349" s="39" t="s">
        <v>6</v>
      </c>
      <c r="E349" s="39" t="s">
        <v>2</v>
      </c>
      <c r="F349" s="39"/>
      <c r="G349" s="39" t="str">
        <f t="shared" si="5"/>
        <v xml:space="preserve">naranja mango porcicultura_ceba </v>
      </c>
    </row>
    <row r="350" spans="1:7" x14ac:dyDescent="0.3">
      <c r="A350" s="40" t="s">
        <v>17</v>
      </c>
      <c r="B350" s="38" t="s">
        <v>417</v>
      </c>
      <c r="C350" s="39" t="s">
        <v>69</v>
      </c>
      <c r="D350" s="39" t="s">
        <v>7</v>
      </c>
      <c r="E350" s="39" t="s">
        <v>2</v>
      </c>
      <c r="F350" s="39"/>
      <c r="G350" s="39" t="str">
        <f t="shared" si="5"/>
        <v xml:space="preserve">naranja yuca porcicultura_ceba </v>
      </c>
    </row>
    <row r="351" spans="1:7" x14ac:dyDescent="0.3">
      <c r="A351" s="40" t="s">
        <v>17</v>
      </c>
      <c r="B351" s="38" t="s">
        <v>418</v>
      </c>
      <c r="C351" s="39" t="s">
        <v>69</v>
      </c>
      <c r="D351" s="39" t="s">
        <v>1</v>
      </c>
      <c r="E351" s="39" t="s">
        <v>2</v>
      </c>
      <c r="F351" s="39"/>
      <c r="G351" s="39" t="str">
        <f t="shared" si="5"/>
        <v xml:space="preserve">naranja ganaderia_leche porcicultura_ceba </v>
      </c>
    </row>
    <row r="352" spans="1:7" x14ac:dyDescent="0.3">
      <c r="A352" s="40" t="s">
        <v>17</v>
      </c>
      <c r="B352" s="38" t="s">
        <v>419</v>
      </c>
      <c r="C352" s="39" t="s">
        <v>9</v>
      </c>
      <c r="D352" s="39" t="s">
        <v>3</v>
      </c>
      <c r="E352" s="39" t="s">
        <v>4</v>
      </c>
      <c r="F352" s="39"/>
      <c r="G352" s="39" t="str">
        <f t="shared" si="5"/>
        <v xml:space="preserve">name ahuyama maiz_amarillo_tradicional </v>
      </c>
    </row>
    <row r="353" spans="1:7" x14ac:dyDescent="0.3">
      <c r="A353" s="40" t="s">
        <v>17</v>
      </c>
      <c r="B353" s="38" t="s">
        <v>420</v>
      </c>
      <c r="C353" s="39" t="s">
        <v>9</v>
      </c>
      <c r="D353" s="39" t="s">
        <v>3</v>
      </c>
      <c r="E353" s="39" t="s">
        <v>5</v>
      </c>
      <c r="F353" s="39"/>
      <c r="G353" s="39" t="str">
        <f t="shared" si="5"/>
        <v xml:space="preserve">name ahuyama maiz_tradicional </v>
      </c>
    </row>
    <row r="354" spans="1:7" x14ac:dyDescent="0.3">
      <c r="A354" s="40" t="s">
        <v>17</v>
      </c>
      <c r="B354" s="38" t="s">
        <v>421</v>
      </c>
      <c r="C354" s="39" t="s">
        <v>9</v>
      </c>
      <c r="D354" s="39" t="s">
        <v>3</v>
      </c>
      <c r="E354" s="39" t="s">
        <v>6</v>
      </c>
      <c r="F354" s="39"/>
      <c r="G354" s="39" t="str">
        <f t="shared" si="5"/>
        <v xml:space="preserve">name ahuyama mango </v>
      </c>
    </row>
    <row r="355" spans="1:7" x14ac:dyDescent="0.3">
      <c r="A355" s="40" t="s">
        <v>17</v>
      </c>
      <c r="B355" s="38" t="s">
        <v>422</v>
      </c>
      <c r="C355" s="39" t="s">
        <v>9</v>
      </c>
      <c r="D355" s="39" t="s">
        <v>3</v>
      </c>
      <c r="E355" s="39" t="s">
        <v>7</v>
      </c>
      <c r="F355" s="39"/>
      <c r="G355" s="39" t="str">
        <f t="shared" si="5"/>
        <v xml:space="preserve">name ahuyama yuca </v>
      </c>
    </row>
    <row r="356" spans="1:7" x14ac:dyDescent="0.3">
      <c r="A356" s="40" t="s">
        <v>17</v>
      </c>
      <c r="B356" s="38" t="s">
        <v>423</v>
      </c>
      <c r="C356" s="39" t="s">
        <v>9</v>
      </c>
      <c r="D356" s="39" t="s">
        <v>3</v>
      </c>
      <c r="E356" s="39" t="s">
        <v>2</v>
      </c>
      <c r="F356" s="39"/>
      <c r="G356" s="39" t="str">
        <f t="shared" si="5"/>
        <v xml:space="preserve">name ahuyama porcicultura_ceba </v>
      </c>
    </row>
    <row r="357" spans="1:7" x14ac:dyDescent="0.3">
      <c r="A357" s="40" t="s">
        <v>17</v>
      </c>
      <c r="B357" s="38" t="s">
        <v>424</v>
      </c>
      <c r="C357" s="39" t="s">
        <v>9</v>
      </c>
      <c r="D357" s="39" t="s">
        <v>4</v>
      </c>
      <c r="E357" s="39" t="s">
        <v>6</v>
      </c>
      <c r="F357" s="39"/>
      <c r="G357" s="39" t="str">
        <f t="shared" si="5"/>
        <v xml:space="preserve">name maiz_amarillo_tradicional mango </v>
      </c>
    </row>
    <row r="358" spans="1:7" x14ac:dyDescent="0.3">
      <c r="A358" s="40" t="s">
        <v>17</v>
      </c>
      <c r="B358" s="38" t="s">
        <v>425</v>
      </c>
      <c r="C358" s="39" t="s">
        <v>9</v>
      </c>
      <c r="D358" s="39" t="s">
        <v>4</v>
      </c>
      <c r="E358" s="39" t="s">
        <v>7</v>
      </c>
      <c r="F358" s="39"/>
      <c r="G358" s="39" t="str">
        <f t="shared" si="5"/>
        <v xml:space="preserve">name maiz_amarillo_tradicional yuca </v>
      </c>
    </row>
    <row r="359" spans="1:7" x14ac:dyDescent="0.3">
      <c r="A359" s="40" t="s">
        <v>17</v>
      </c>
      <c r="B359" s="38" t="s">
        <v>426</v>
      </c>
      <c r="C359" s="39" t="s">
        <v>9</v>
      </c>
      <c r="D359" s="39" t="s">
        <v>4</v>
      </c>
      <c r="E359" s="39" t="s">
        <v>2</v>
      </c>
      <c r="F359" s="39"/>
      <c r="G359" s="39" t="str">
        <f t="shared" si="5"/>
        <v xml:space="preserve">name maiz_amarillo_tradicional porcicultura_ceba </v>
      </c>
    </row>
    <row r="360" spans="1:7" x14ac:dyDescent="0.3">
      <c r="A360" s="40" t="s">
        <v>17</v>
      </c>
      <c r="B360" s="38" t="s">
        <v>427</v>
      </c>
      <c r="C360" s="39" t="s">
        <v>9</v>
      </c>
      <c r="D360" s="39" t="s">
        <v>5</v>
      </c>
      <c r="E360" s="39" t="s">
        <v>6</v>
      </c>
      <c r="F360" s="39"/>
      <c r="G360" s="39" t="str">
        <f t="shared" si="5"/>
        <v xml:space="preserve">name maiz_tradicional mango </v>
      </c>
    </row>
    <row r="361" spans="1:7" x14ac:dyDescent="0.3">
      <c r="A361" s="40" t="s">
        <v>17</v>
      </c>
      <c r="B361" s="38" t="s">
        <v>428</v>
      </c>
      <c r="C361" s="39" t="s">
        <v>9</v>
      </c>
      <c r="D361" s="39" t="s">
        <v>5</v>
      </c>
      <c r="E361" s="39" t="s">
        <v>7</v>
      </c>
      <c r="F361" s="39"/>
      <c r="G361" s="39" t="str">
        <f t="shared" si="5"/>
        <v xml:space="preserve">name maiz_tradicional yuca </v>
      </c>
    </row>
    <row r="362" spans="1:7" x14ac:dyDescent="0.3">
      <c r="A362" s="40" t="s">
        <v>17</v>
      </c>
      <c r="B362" s="38" t="s">
        <v>429</v>
      </c>
      <c r="C362" s="39" t="s">
        <v>9</v>
      </c>
      <c r="D362" s="39" t="s">
        <v>5</v>
      </c>
      <c r="E362" s="39" t="s">
        <v>2</v>
      </c>
      <c r="F362" s="39"/>
      <c r="G362" s="39" t="str">
        <f t="shared" si="5"/>
        <v xml:space="preserve">name maiz_tradicional porcicultura_ceba </v>
      </c>
    </row>
    <row r="363" spans="1:7" x14ac:dyDescent="0.3">
      <c r="A363" s="40" t="s">
        <v>17</v>
      </c>
      <c r="B363" s="38" t="s">
        <v>430</v>
      </c>
      <c r="C363" s="39" t="s">
        <v>9</v>
      </c>
      <c r="D363" s="39" t="s">
        <v>6</v>
      </c>
      <c r="E363" s="39" t="s">
        <v>7</v>
      </c>
      <c r="F363" s="39"/>
      <c r="G363" s="39" t="str">
        <f t="shared" si="5"/>
        <v xml:space="preserve">name mango yuca </v>
      </c>
    </row>
    <row r="364" spans="1:7" x14ac:dyDescent="0.3">
      <c r="A364" s="40" t="s">
        <v>17</v>
      </c>
      <c r="B364" s="38" t="s">
        <v>431</v>
      </c>
      <c r="C364" s="39" t="s">
        <v>9</v>
      </c>
      <c r="D364" s="39" t="s">
        <v>6</v>
      </c>
      <c r="E364" s="39" t="s">
        <v>2</v>
      </c>
      <c r="F364" s="39"/>
      <c r="G364" s="39" t="str">
        <f t="shared" si="5"/>
        <v xml:space="preserve">name mango porcicultura_ceba </v>
      </c>
    </row>
    <row r="365" spans="1:7" x14ac:dyDescent="0.3">
      <c r="A365" s="40" t="s">
        <v>17</v>
      </c>
      <c r="B365" s="38" t="s">
        <v>432</v>
      </c>
      <c r="C365" s="39" t="s">
        <v>9</v>
      </c>
      <c r="D365" s="39" t="s">
        <v>7</v>
      </c>
      <c r="E365" s="39" t="s">
        <v>2</v>
      </c>
      <c r="F365" s="39"/>
      <c r="G365" s="39" t="str">
        <f t="shared" si="5"/>
        <v xml:space="preserve">name yuca porcicultura_ceba </v>
      </c>
    </row>
    <row r="366" spans="1:7" x14ac:dyDescent="0.3">
      <c r="A366" s="40" t="s">
        <v>17</v>
      </c>
      <c r="B366" s="38" t="s">
        <v>433</v>
      </c>
      <c r="C366" s="39" t="s">
        <v>9</v>
      </c>
      <c r="D366" s="39" t="s">
        <v>1</v>
      </c>
      <c r="E366" s="39" t="s">
        <v>2</v>
      </c>
      <c r="F366" s="39"/>
      <c r="G366" s="39" t="str">
        <f t="shared" si="5"/>
        <v xml:space="preserve">name ganaderia_leche porcicultura_ceba </v>
      </c>
    </row>
    <row r="367" spans="1:7" x14ac:dyDescent="0.3">
      <c r="A367" s="40" t="s">
        <v>17</v>
      </c>
      <c r="B367" s="38" t="s">
        <v>434</v>
      </c>
      <c r="C367" s="39" t="s">
        <v>3</v>
      </c>
      <c r="D367" s="39" t="s">
        <v>4</v>
      </c>
      <c r="E367" s="39" t="s">
        <v>6</v>
      </c>
      <c r="F367" s="39"/>
      <c r="G367" s="39" t="str">
        <f t="shared" si="5"/>
        <v xml:space="preserve">ahuyama maiz_amarillo_tradicional mango </v>
      </c>
    </row>
    <row r="368" spans="1:7" x14ac:dyDescent="0.3">
      <c r="A368" s="40" t="s">
        <v>17</v>
      </c>
      <c r="B368" s="38" t="s">
        <v>435</v>
      </c>
      <c r="C368" s="39" t="s">
        <v>3</v>
      </c>
      <c r="D368" s="39" t="s">
        <v>4</v>
      </c>
      <c r="E368" s="39" t="s">
        <v>7</v>
      </c>
      <c r="F368" s="39"/>
      <c r="G368" s="39" t="str">
        <f t="shared" si="5"/>
        <v xml:space="preserve">ahuyama maiz_amarillo_tradicional yuca </v>
      </c>
    </row>
    <row r="369" spans="1:7" x14ac:dyDescent="0.3">
      <c r="A369" s="40" t="s">
        <v>17</v>
      </c>
      <c r="B369" s="38" t="s">
        <v>436</v>
      </c>
      <c r="C369" s="39" t="s">
        <v>3</v>
      </c>
      <c r="D369" s="39" t="s">
        <v>4</v>
      </c>
      <c r="E369" s="39" t="s">
        <v>2</v>
      </c>
      <c r="F369" s="39"/>
      <c r="G369" s="39" t="str">
        <f t="shared" si="5"/>
        <v xml:space="preserve">ahuyama maiz_amarillo_tradicional porcicultura_ceba </v>
      </c>
    </row>
    <row r="370" spans="1:7" x14ac:dyDescent="0.3">
      <c r="A370" s="40" t="s">
        <v>17</v>
      </c>
      <c r="B370" s="38" t="s">
        <v>437</v>
      </c>
      <c r="C370" s="39" t="s">
        <v>3</v>
      </c>
      <c r="D370" s="39" t="s">
        <v>5</v>
      </c>
      <c r="E370" s="39" t="s">
        <v>6</v>
      </c>
      <c r="F370" s="39"/>
      <c r="G370" s="39" t="str">
        <f t="shared" si="5"/>
        <v xml:space="preserve">ahuyama maiz_tradicional mango </v>
      </c>
    </row>
    <row r="371" spans="1:7" x14ac:dyDescent="0.3">
      <c r="A371" s="40" t="s">
        <v>17</v>
      </c>
      <c r="B371" s="38" t="s">
        <v>438</v>
      </c>
      <c r="C371" s="39" t="s">
        <v>3</v>
      </c>
      <c r="D371" s="39" t="s">
        <v>5</v>
      </c>
      <c r="E371" s="39" t="s">
        <v>7</v>
      </c>
      <c r="F371" s="39"/>
      <c r="G371" s="39" t="str">
        <f t="shared" si="5"/>
        <v xml:space="preserve">ahuyama maiz_tradicional yuca </v>
      </c>
    </row>
    <row r="372" spans="1:7" x14ac:dyDescent="0.3">
      <c r="A372" s="40" t="s">
        <v>17</v>
      </c>
      <c r="B372" s="38" t="s">
        <v>439</v>
      </c>
      <c r="C372" s="39" t="s">
        <v>3</v>
      </c>
      <c r="D372" s="39" t="s">
        <v>5</v>
      </c>
      <c r="E372" s="39" t="s">
        <v>2</v>
      </c>
      <c r="F372" s="39"/>
      <c r="G372" s="39" t="str">
        <f t="shared" si="5"/>
        <v xml:space="preserve">ahuyama maiz_tradicional porcicultura_ceba </v>
      </c>
    </row>
    <row r="373" spans="1:7" x14ac:dyDescent="0.3">
      <c r="A373" s="40" t="s">
        <v>17</v>
      </c>
      <c r="B373" s="38" t="s">
        <v>440</v>
      </c>
      <c r="C373" s="39" t="s">
        <v>3</v>
      </c>
      <c r="D373" s="39" t="s">
        <v>6</v>
      </c>
      <c r="E373" s="39" t="s">
        <v>7</v>
      </c>
      <c r="F373" s="39"/>
      <c r="G373" s="39" t="str">
        <f t="shared" si="5"/>
        <v xml:space="preserve">ahuyama mango yuca </v>
      </c>
    </row>
    <row r="374" spans="1:7" x14ac:dyDescent="0.3">
      <c r="A374" s="40" t="s">
        <v>17</v>
      </c>
      <c r="B374" s="38" t="s">
        <v>441</v>
      </c>
      <c r="C374" s="39" t="s">
        <v>3</v>
      </c>
      <c r="D374" s="39" t="s">
        <v>6</v>
      </c>
      <c r="E374" s="39" t="s">
        <v>2</v>
      </c>
      <c r="F374" s="39"/>
      <c r="G374" s="39" t="str">
        <f t="shared" si="5"/>
        <v xml:space="preserve">ahuyama mango porcicultura_ceba </v>
      </c>
    </row>
    <row r="375" spans="1:7" x14ac:dyDescent="0.3">
      <c r="A375" s="40" t="s">
        <v>17</v>
      </c>
      <c r="B375" s="38" t="s">
        <v>442</v>
      </c>
      <c r="C375" s="39" t="s">
        <v>3</v>
      </c>
      <c r="D375" s="39" t="s">
        <v>7</v>
      </c>
      <c r="E375" s="39" t="s">
        <v>2</v>
      </c>
      <c r="F375" s="39"/>
      <c r="G375" s="39" t="str">
        <f t="shared" si="5"/>
        <v xml:space="preserve">ahuyama yuca porcicultura_ceba </v>
      </c>
    </row>
    <row r="376" spans="1:7" x14ac:dyDescent="0.3">
      <c r="A376" s="40" t="s">
        <v>17</v>
      </c>
      <c r="B376" s="38" t="s">
        <v>443</v>
      </c>
      <c r="C376" s="39" t="s">
        <v>3</v>
      </c>
      <c r="D376" s="39" t="s">
        <v>1</v>
      </c>
      <c r="E376" s="39" t="s">
        <v>2</v>
      </c>
      <c r="F376" s="39"/>
      <c r="G376" s="39" t="str">
        <f t="shared" si="5"/>
        <v xml:space="preserve">ahuyama ganaderia_leche porcicultura_ceba </v>
      </c>
    </row>
    <row r="377" spans="1:7" x14ac:dyDescent="0.3">
      <c r="A377" s="40" t="s">
        <v>17</v>
      </c>
      <c r="B377" s="38" t="s">
        <v>444</v>
      </c>
      <c r="C377" s="39" t="s">
        <v>4</v>
      </c>
      <c r="D377" s="39" t="s">
        <v>6</v>
      </c>
      <c r="E377" s="39" t="s">
        <v>7</v>
      </c>
      <c r="F377" s="39"/>
      <c r="G377" s="39" t="str">
        <f t="shared" si="5"/>
        <v xml:space="preserve">maiz_amarillo_tradicional mango yuca </v>
      </c>
    </row>
    <row r="378" spans="1:7" x14ac:dyDescent="0.3">
      <c r="A378" s="40" t="s">
        <v>17</v>
      </c>
      <c r="B378" s="38" t="s">
        <v>445</v>
      </c>
      <c r="C378" s="39" t="s">
        <v>4</v>
      </c>
      <c r="D378" s="39" t="s">
        <v>6</v>
      </c>
      <c r="E378" s="39" t="s">
        <v>2</v>
      </c>
      <c r="F378" s="39"/>
      <c r="G378" s="39" t="str">
        <f t="shared" si="5"/>
        <v xml:space="preserve">maiz_amarillo_tradicional mango porcicultura_ceba </v>
      </c>
    </row>
    <row r="379" spans="1:7" x14ac:dyDescent="0.3">
      <c r="A379" s="40" t="s">
        <v>17</v>
      </c>
      <c r="B379" s="38" t="s">
        <v>446</v>
      </c>
      <c r="C379" s="39" t="s">
        <v>4</v>
      </c>
      <c r="D379" s="39" t="s">
        <v>7</v>
      </c>
      <c r="E379" s="39" t="s">
        <v>2</v>
      </c>
      <c r="F379" s="39"/>
      <c r="G379" s="39" t="str">
        <f t="shared" si="5"/>
        <v xml:space="preserve">maiz_amarillo_tradicional yuca porcicultura_ceba </v>
      </c>
    </row>
    <row r="380" spans="1:7" x14ac:dyDescent="0.3">
      <c r="A380" s="40" t="s">
        <v>17</v>
      </c>
      <c r="B380" s="38" t="s">
        <v>447</v>
      </c>
      <c r="C380" s="39" t="s">
        <v>4</v>
      </c>
      <c r="D380" s="39" t="s">
        <v>1</v>
      </c>
      <c r="E380" s="39" t="s">
        <v>2</v>
      </c>
      <c r="F380" s="39"/>
      <c r="G380" s="39" t="str">
        <f t="shared" si="5"/>
        <v xml:space="preserve">maiz_amarillo_tradicional ganaderia_leche porcicultura_ceba </v>
      </c>
    </row>
    <row r="381" spans="1:7" x14ac:dyDescent="0.3">
      <c r="A381" s="40" t="s">
        <v>17</v>
      </c>
      <c r="B381" s="38" t="s">
        <v>448</v>
      </c>
      <c r="C381" s="39" t="s">
        <v>5</v>
      </c>
      <c r="D381" s="39" t="s">
        <v>6</v>
      </c>
      <c r="E381" s="39" t="s">
        <v>7</v>
      </c>
      <c r="F381" s="39"/>
      <c r="G381" s="39" t="str">
        <f t="shared" si="5"/>
        <v xml:space="preserve">maiz_tradicional mango yuca </v>
      </c>
    </row>
    <row r="382" spans="1:7" x14ac:dyDescent="0.3">
      <c r="A382" s="40" t="s">
        <v>17</v>
      </c>
      <c r="B382" s="38" t="s">
        <v>449</v>
      </c>
      <c r="C382" s="39" t="s">
        <v>5</v>
      </c>
      <c r="D382" s="39" t="s">
        <v>6</v>
      </c>
      <c r="E382" s="39" t="s">
        <v>2</v>
      </c>
      <c r="F382" s="39"/>
      <c r="G382" s="39" t="str">
        <f t="shared" si="5"/>
        <v xml:space="preserve">maiz_tradicional mango porcicultura_ceba </v>
      </c>
    </row>
    <row r="383" spans="1:7" x14ac:dyDescent="0.3">
      <c r="A383" s="40" t="s">
        <v>17</v>
      </c>
      <c r="B383" s="38" t="s">
        <v>450</v>
      </c>
      <c r="C383" s="39" t="s">
        <v>5</v>
      </c>
      <c r="D383" s="39" t="s">
        <v>7</v>
      </c>
      <c r="E383" s="39" t="s">
        <v>2</v>
      </c>
      <c r="F383" s="39"/>
      <c r="G383" s="39" t="str">
        <f t="shared" si="5"/>
        <v xml:space="preserve">maiz_tradicional yuca porcicultura_ceba </v>
      </c>
    </row>
    <row r="384" spans="1:7" x14ac:dyDescent="0.3">
      <c r="A384" s="40" t="s">
        <v>17</v>
      </c>
      <c r="B384" s="38" t="s">
        <v>451</v>
      </c>
      <c r="C384" s="39" t="s">
        <v>5</v>
      </c>
      <c r="D384" s="39" t="s">
        <v>1</v>
      </c>
      <c r="E384" s="39" t="s">
        <v>2</v>
      </c>
      <c r="F384" s="39"/>
      <c r="G384" s="39" t="str">
        <f t="shared" si="5"/>
        <v xml:space="preserve">maiz_tradicional ganaderia_leche porcicultura_ceba </v>
      </c>
    </row>
    <row r="385" spans="1:7" x14ac:dyDescent="0.3">
      <c r="A385" s="40" t="s">
        <v>17</v>
      </c>
      <c r="B385" s="38" t="s">
        <v>452</v>
      </c>
      <c r="C385" s="39" t="s">
        <v>6</v>
      </c>
      <c r="D385" s="39" t="s">
        <v>7</v>
      </c>
      <c r="E385" s="39" t="s">
        <v>2</v>
      </c>
      <c r="F385" s="39"/>
      <c r="G385" s="39" t="str">
        <f t="shared" si="5"/>
        <v xml:space="preserve">mango yuca porcicultura_ceba </v>
      </c>
    </row>
    <row r="386" spans="1:7" x14ac:dyDescent="0.3">
      <c r="A386" s="40" t="s">
        <v>17</v>
      </c>
      <c r="B386" s="38" t="s">
        <v>453</v>
      </c>
      <c r="C386" s="39" t="s">
        <v>6</v>
      </c>
      <c r="D386" s="39" t="s">
        <v>1</v>
      </c>
      <c r="E386" s="39" t="s">
        <v>2</v>
      </c>
      <c r="F386" s="39"/>
      <c r="G386" s="39" t="str">
        <f t="shared" si="5"/>
        <v xml:space="preserve">mango ganaderia_leche porcicultura_ceba </v>
      </c>
    </row>
    <row r="387" spans="1:7" x14ac:dyDescent="0.3">
      <c r="A387" s="40" t="s">
        <v>17</v>
      </c>
      <c r="B387" s="38" t="s">
        <v>454</v>
      </c>
      <c r="C387" s="39" t="s">
        <v>7</v>
      </c>
      <c r="D387" s="39" t="s">
        <v>1</v>
      </c>
      <c r="E387" s="39" t="s">
        <v>2</v>
      </c>
      <c r="F387" s="39"/>
      <c r="G387" s="39" t="str">
        <f t="shared" ref="G387:G450" si="6">CONCATENATE(C387," ",D387," ",E387," ",F387)</f>
        <v xml:space="preserve">yuca ganaderia_leche porcicultura_ceba </v>
      </c>
    </row>
    <row r="388" spans="1:7" x14ac:dyDescent="0.3">
      <c r="A388" s="40" t="s">
        <v>17</v>
      </c>
      <c r="B388" s="38" t="s">
        <v>455</v>
      </c>
      <c r="C388" s="39" t="s">
        <v>69</v>
      </c>
      <c r="D388" s="39" t="s">
        <v>9</v>
      </c>
      <c r="E388" s="39" t="s">
        <v>3</v>
      </c>
      <c r="F388" s="39" t="s">
        <v>4</v>
      </c>
      <c r="G388" s="39" t="str">
        <f t="shared" si="6"/>
        <v>naranja name ahuyama maiz_amarillo_tradicional</v>
      </c>
    </row>
    <row r="389" spans="1:7" x14ac:dyDescent="0.3">
      <c r="A389" s="40" t="s">
        <v>17</v>
      </c>
      <c r="B389" s="38" t="s">
        <v>456</v>
      </c>
      <c r="C389" s="39" t="s">
        <v>69</v>
      </c>
      <c r="D389" s="39" t="s">
        <v>9</v>
      </c>
      <c r="E389" s="39" t="s">
        <v>3</v>
      </c>
      <c r="F389" s="39" t="s">
        <v>5</v>
      </c>
      <c r="G389" s="39" t="str">
        <f t="shared" si="6"/>
        <v>naranja name ahuyama maiz_tradicional</v>
      </c>
    </row>
    <row r="390" spans="1:7" x14ac:dyDescent="0.3">
      <c r="A390" s="40" t="s">
        <v>17</v>
      </c>
      <c r="B390" s="38" t="s">
        <v>457</v>
      </c>
      <c r="C390" s="39" t="s">
        <v>69</v>
      </c>
      <c r="D390" s="39" t="s">
        <v>9</v>
      </c>
      <c r="E390" s="39" t="s">
        <v>3</v>
      </c>
      <c r="F390" s="39" t="s">
        <v>6</v>
      </c>
      <c r="G390" s="39" t="str">
        <f t="shared" si="6"/>
        <v>naranja name ahuyama mango</v>
      </c>
    </row>
    <row r="391" spans="1:7" x14ac:dyDescent="0.3">
      <c r="A391" s="40" t="s">
        <v>17</v>
      </c>
      <c r="B391" s="38" t="s">
        <v>458</v>
      </c>
      <c r="C391" s="39" t="s">
        <v>69</v>
      </c>
      <c r="D391" s="39" t="s">
        <v>9</v>
      </c>
      <c r="E391" s="39" t="s">
        <v>3</v>
      </c>
      <c r="F391" s="39" t="s">
        <v>7</v>
      </c>
      <c r="G391" s="39" t="str">
        <f t="shared" si="6"/>
        <v>naranja name ahuyama yuca</v>
      </c>
    </row>
    <row r="392" spans="1:7" x14ac:dyDescent="0.3">
      <c r="A392" s="40" t="s">
        <v>17</v>
      </c>
      <c r="B392" s="38" t="s">
        <v>459</v>
      </c>
      <c r="C392" s="39" t="s">
        <v>69</v>
      </c>
      <c r="D392" s="39" t="s">
        <v>9</v>
      </c>
      <c r="E392" s="39" t="s">
        <v>3</v>
      </c>
      <c r="F392" s="39" t="s">
        <v>2</v>
      </c>
      <c r="G392" s="39" t="str">
        <f t="shared" si="6"/>
        <v>naranja name ahuyama porcicultura_ceba</v>
      </c>
    </row>
    <row r="393" spans="1:7" x14ac:dyDescent="0.3">
      <c r="A393" s="40" t="s">
        <v>17</v>
      </c>
      <c r="B393" s="38" t="s">
        <v>460</v>
      </c>
      <c r="C393" s="39" t="s">
        <v>69</v>
      </c>
      <c r="D393" s="39" t="s">
        <v>9</v>
      </c>
      <c r="E393" s="39" t="s">
        <v>4</v>
      </c>
      <c r="F393" s="39" t="s">
        <v>6</v>
      </c>
      <c r="G393" s="39" t="str">
        <f t="shared" si="6"/>
        <v>naranja name maiz_amarillo_tradicional mango</v>
      </c>
    </row>
    <row r="394" spans="1:7" x14ac:dyDescent="0.3">
      <c r="A394" s="40" t="s">
        <v>17</v>
      </c>
      <c r="B394" s="38" t="s">
        <v>461</v>
      </c>
      <c r="C394" s="39" t="s">
        <v>69</v>
      </c>
      <c r="D394" s="39" t="s">
        <v>9</v>
      </c>
      <c r="E394" s="39" t="s">
        <v>4</v>
      </c>
      <c r="F394" s="39" t="s">
        <v>7</v>
      </c>
      <c r="G394" s="39" t="str">
        <f t="shared" si="6"/>
        <v>naranja name maiz_amarillo_tradicional yuca</v>
      </c>
    </row>
    <row r="395" spans="1:7" x14ac:dyDescent="0.3">
      <c r="A395" s="40" t="s">
        <v>17</v>
      </c>
      <c r="B395" s="38" t="s">
        <v>462</v>
      </c>
      <c r="C395" s="39" t="s">
        <v>69</v>
      </c>
      <c r="D395" s="39" t="s">
        <v>9</v>
      </c>
      <c r="E395" s="39" t="s">
        <v>4</v>
      </c>
      <c r="F395" s="39" t="s">
        <v>2</v>
      </c>
      <c r="G395" s="39" t="str">
        <f t="shared" si="6"/>
        <v>naranja name maiz_amarillo_tradicional porcicultura_ceba</v>
      </c>
    </row>
    <row r="396" spans="1:7" x14ac:dyDescent="0.3">
      <c r="A396" s="40" t="s">
        <v>17</v>
      </c>
      <c r="B396" s="38" t="s">
        <v>463</v>
      </c>
      <c r="C396" s="39" t="s">
        <v>69</v>
      </c>
      <c r="D396" s="39" t="s">
        <v>9</v>
      </c>
      <c r="E396" s="39" t="s">
        <v>5</v>
      </c>
      <c r="F396" s="39" t="s">
        <v>6</v>
      </c>
      <c r="G396" s="39" t="str">
        <f t="shared" si="6"/>
        <v>naranja name maiz_tradicional mango</v>
      </c>
    </row>
    <row r="397" spans="1:7" x14ac:dyDescent="0.3">
      <c r="A397" s="40" t="s">
        <v>17</v>
      </c>
      <c r="B397" s="38" t="s">
        <v>464</v>
      </c>
      <c r="C397" s="39" t="s">
        <v>69</v>
      </c>
      <c r="D397" s="39" t="s">
        <v>9</v>
      </c>
      <c r="E397" s="39" t="s">
        <v>5</v>
      </c>
      <c r="F397" s="39" t="s">
        <v>7</v>
      </c>
      <c r="G397" s="39" t="str">
        <f t="shared" si="6"/>
        <v>naranja name maiz_tradicional yuca</v>
      </c>
    </row>
    <row r="398" spans="1:7" x14ac:dyDescent="0.3">
      <c r="A398" s="40" t="s">
        <v>17</v>
      </c>
      <c r="B398" s="38" t="s">
        <v>465</v>
      </c>
      <c r="C398" s="39" t="s">
        <v>69</v>
      </c>
      <c r="D398" s="39" t="s">
        <v>9</v>
      </c>
      <c r="E398" s="39" t="s">
        <v>5</v>
      </c>
      <c r="F398" s="39" t="s">
        <v>2</v>
      </c>
      <c r="G398" s="39" t="str">
        <f t="shared" si="6"/>
        <v>naranja name maiz_tradicional porcicultura_ceba</v>
      </c>
    </row>
    <row r="399" spans="1:7" x14ac:dyDescent="0.3">
      <c r="A399" s="40" t="s">
        <v>17</v>
      </c>
      <c r="B399" s="38" t="s">
        <v>466</v>
      </c>
      <c r="C399" s="39" t="s">
        <v>69</v>
      </c>
      <c r="D399" s="39" t="s">
        <v>9</v>
      </c>
      <c r="E399" s="39" t="s">
        <v>6</v>
      </c>
      <c r="F399" s="39" t="s">
        <v>7</v>
      </c>
      <c r="G399" s="39" t="str">
        <f t="shared" si="6"/>
        <v>naranja name mango yuca</v>
      </c>
    </row>
    <row r="400" spans="1:7" x14ac:dyDescent="0.3">
      <c r="A400" s="40" t="s">
        <v>17</v>
      </c>
      <c r="B400" s="38" t="s">
        <v>467</v>
      </c>
      <c r="C400" s="39" t="s">
        <v>69</v>
      </c>
      <c r="D400" s="39" t="s">
        <v>9</v>
      </c>
      <c r="E400" s="39" t="s">
        <v>6</v>
      </c>
      <c r="F400" s="39" t="s">
        <v>2</v>
      </c>
      <c r="G400" s="39" t="str">
        <f t="shared" si="6"/>
        <v>naranja name mango porcicultura_ceba</v>
      </c>
    </row>
    <row r="401" spans="1:7" x14ac:dyDescent="0.3">
      <c r="A401" s="40" t="s">
        <v>17</v>
      </c>
      <c r="B401" s="38" t="s">
        <v>468</v>
      </c>
      <c r="C401" s="39" t="s">
        <v>69</v>
      </c>
      <c r="D401" s="39" t="s">
        <v>9</v>
      </c>
      <c r="E401" s="39" t="s">
        <v>7</v>
      </c>
      <c r="F401" s="39" t="s">
        <v>2</v>
      </c>
      <c r="G401" s="39" t="str">
        <f t="shared" si="6"/>
        <v>naranja name yuca porcicultura_ceba</v>
      </c>
    </row>
    <row r="402" spans="1:7" x14ac:dyDescent="0.3">
      <c r="A402" s="40" t="s">
        <v>17</v>
      </c>
      <c r="B402" s="38" t="s">
        <v>469</v>
      </c>
      <c r="C402" s="39" t="s">
        <v>69</v>
      </c>
      <c r="D402" s="39" t="s">
        <v>3</v>
      </c>
      <c r="E402" s="39" t="s">
        <v>4</v>
      </c>
      <c r="F402" s="39" t="s">
        <v>6</v>
      </c>
      <c r="G402" s="39" t="str">
        <f t="shared" si="6"/>
        <v>naranja ahuyama maiz_amarillo_tradicional mango</v>
      </c>
    </row>
    <row r="403" spans="1:7" x14ac:dyDescent="0.3">
      <c r="A403" s="40" t="s">
        <v>17</v>
      </c>
      <c r="B403" s="38" t="s">
        <v>470</v>
      </c>
      <c r="C403" s="39" t="s">
        <v>69</v>
      </c>
      <c r="D403" s="39" t="s">
        <v>3</v>
      </c>
      <c r="E403" s="39" t="s">
        <v>4</v>
      </c>
      <c r="F403" s="39" t="s">
        <v>7</v>
      </c>
      <c r="G403" s="39" t="str">
        <f t="shared" si="6"/>
        <v>naranja ahuyama maiz_amarillo_tradicional yuca</v>
      </c>
    </row>
    <row r="404" spans="1:7" x14ac:dyDescent="0.3">
      <c r="A404" s="40" t="s">
        <v>17</v>
      </c>
      <c r="B404" s="38" t="s">
        <v>471</v>
      </c>
      <c r="C404" s="39" t="s">
        <v>69</v>
      </c>
      <c r="D404" s="39" t="s">
        <v>3</v>
      </c>
      <c r="E404" s="39" t="s">
        <v>4</v>
      </c>
      <c r="F404" s="39" t="s">
        <v>2</v>
      </c>
      <c r="G404" s="39" t="str">
        <f t="shared" si="6"/>
        <v>naranja ahuyama maiz_amarillo_tradicional porcicultura_ceba</v>
      </c>
    </row>
    <row r="405" spans="1:7" x14ac:dyDescent="0.3">
      <c r="A405" s="40" t="s">
        <v>17</v>
      </c>
      <c r="B405" s="38" t="s">
        <v>472</v>
      </c>
      <c r="C405" s="39" t="s">
        <v>69</v>
      </c>
      <c r="D405" s="39" t="s">
        <v>3</v>
      </c>
      <c r="E405" s="39" t="s">
        <v>5</v>
      </c>
      <c r="F405" s="39" t="s">
        <v>6</v>
      </c>
      <c r="G405" s="39" t="str">
        <f t="shared" si="6"/>
        <v>naranja ahuyama maiz_tradicional mango</v>
      </c>
    </row>
    <row r="406" spans="1:7" x14ac:dyDescent="0.3">
      <c r="A406" s="40" t="s">
        <v>17</v>
      </c>
      <c r="B406" s="38" t="s">
        <v>473</v>
      </c>
      <c r="C406" s="39" t="s">
        <v>69</v>
      </c>
      <c r="D406" s="39" t="s">
        <v>3</v>
      </c>
      <c r="E406" s="39" t="s">
        <v>5</v>
      </c>
      <c r="F406" s="39" t="s">
        <v>7</v>
      </c>
      <c r="G406" s="39" t="str">
        <f t="shared" si="6"/>
        <v>naranja ahuyama maiz_tradicional yuca</v>
      </c>
    </row>
    <row r="407" spans="1:7" x14ac:dyDescent="0.3">
      <c r="A407" s="40" t="s">
        <v>17</v>
      </c>
      <c r="B407" s="38" t="s">
        <v>474</v>
      </c>
      <c r="C407" s="39" t="s">
        <v>69</v>
      </c>
      <c r="D407" s="39" t="s">
        <v>3</v>
      </c>
      <c r="E407" s="39" t="s">
        <v>5</v>
      </c>
      <c r="F407" s="39" t="s">
        <v>2</v>
      </c>
      <c r="G407" s="39" t="str">
        <f t="shared" si="6"/>
        <v>naranja ahuyama maiz_tradicional porcicultura_ceba</v>
      </c>
    </row>
    <row r="408" spans="1:7" x14ac:dyDescent="0.3">
      <c r="A408" s="40" t="s">
        <v>17</v>
      </c>
      <c r="B408" s="38" t="s">
        <v>475</v>
      </c>
      <c r="C408" s="39" t="s">
        <v>69</v>
      </c>
      <c r="D408" s="39" t="s">
        <v>3</v>
      </c>
      <c r="E408" s="39" t="s">
        <v>6</v>
      </c>
      <c r="F408" s="39" t="s">
        <v>7</v>
      </c>
      <c r="G408" s="39" t="str">
        <f t="shared" si="6"/>
        <v>naranja ahuyama mango yuca</v>
      </c>
    </row>
    <row r="409" spans="1:7" x14ac:dyDescent="0.3">
      <c r="A409" s="40" t="s">
        <v>17</v>
      </c>
      <c r="B409" s="38" t="s">
        <v>476</v>
      </c>
      <c r="C409" s="39" t="s">
        <v>69</v>
      </c>
      <c r="D409" s="39" t="s">
        <v>3</v>
      </c>
      <c r="E409" s="39" t="s">
        <v>6</v>
      </c>
      <c r="F409" s="39" t="s">
        <v>2</v>
      </c>
      <c r="G409" s="39" t="str">
        <f t="shared" si="6"/>
        <v>naranja ahuyama mango porcicultura_ceba</v>
      </c>
    </row>
    <row r="410" spans="1:7" x14ac:dyDescent="0.3">
      <c r="A410" s="40" t="s">
        <v>17</v>
      </c>
      <c r="B410" s="38" t="s">
        <v>477</v>
      </c>
      <c r="C410" s="39" t="s">
        <v>69</v>
      </c>
      <c r="D410" s="39" t="s">
        <v>3</v>
      </c>
      <c r="E410" s="39" t="s">
        <v>7</v>
      </c>
      <c r="F410" s="39" t="s">
        <v>2</v>
      </c>
      <c r="G410" s="39" t="str">
        <f t="shared" si="6"/>
        <v>naranja ahuyama yuca porcicultura_ceba</v>
      </c>
    </row>
    <row r="411" spans="1:7" x14ac:dyDescent="0.3">
      <c r="A411" s="40" t="s">
        <v>17</v>
      </c>
      <c r="B411" s="38" t="s">
        <v>478</v>
      </c>
      <c r="C411" s="39" t="s">
        <v>69</v>
      </c>
      <c r="D411" s="39" t="s">
        <v>4</v>
      </c>
      <c r="E411" s="39" t="s">
        <v>6</v>
      </c>
      <c r="F411" s="39" t="s">
        <v>7</v>
      </c>
      <c r="G411" s="39" t="str">
        <f t="shared" si="6"/>
        <v>naranja maiz_amarillo_tradicional mango yuca</v>
      </c>
    </row>
    <row r="412" spans="1:7" x14ac:dyDescent="0.3">
      <c r="A412" s="40" t="s">
        <v>17</v>
      </c>
      <c r="B412" s="38" t="s">
        <v>479</v>
      </c>
      <c r="C412" s="39" t="s">
        <v>69</v>
      </c>
      <c r="D412" s="39" t="s">
        <v>4</v>
      </c>
      <c r="E412" s="39" t="s">
        <v>6</v>
      </c>
      <c r="F412" s="39" t="s">
        <v>2</v>
      </c>
      <c r="G412" s="39" t="str">
        <f t="shared" si="6"/>
        <v>naranja maiz_amarillo_tradicional mango porcicultura_ceba</v>
      </c>
    </row>
    <row r="413" spans="1:7" x14ac:dyDescent="0.3">
      <c r="A413" s="40" t="s">
        <v>17</v>
      </c>
      <c r="B413" s="38" t="s">
        <v>480</v>
      </c>
      <c r="C413" s="39" t="s">
        <v>69</v>
      </c>
      <c r="D413" s="39" t="s">
        <v>4</v>
      </c>
      <c r="E413" s="39" t="s">
        <v>7</v>
      </c>
      <c r="F413" s="39" t="s">
        <v>2</v>
      </c>
      <c r="G413" s="39" t="str">
        <f t="shared" si="6"/>
        <v>naranja maiz_amarillo_tradicional yuca porcicultura_ceba</v>
      </c>
    </row>
    <row r="414" spans="1:7" x14ac:dyDescent="0.3">
      <c r="A414" s="40" t="s">
        <v>17</v>
      </c>
      <c r="B414" s="38" t="s">
        <v>481</v>
      </c>
      <c r="C414" s="39" t="s">
        <v>69</v>
      </c>
      <c r="D414" s="39" t="s">
        <v>5</v>
      </c>
      <c r="E414" s="39" t="s">
        <v>6</v>
      </c>
      <c r="F414" s="39" t="s">
        <v>7</v>
      </c>
      <c r="G414" s="39" t="str">
        <f t="shared" si="6"/>
        <v>naranja maiz_tradicional mango yuca</v>
      </c>
    </row>
    <row r="415" spans="1:7" x14ac:dyDescent="0.3">
      <c r="A415" s="40" t="s">
        <v>17</v>
      </c>
      <c r="B415" s="38" t="s">
        <v>482</v>
      </c>
      <c r="C415" s="39" t="s">
        <v>69</v>
      </c>
      <c r="D415" s="39" t="s">
        <v>5</v>
      </c>
      <c r="E415" s="39" t="s">
        <v>6</v>
      </c>
      <c r="F415" s="39" t="s">
        <v>2</v>
      </c>
      <c r="G415" s="39" t="str">
        <f t="shared" si="6"/>
        <v>naranja maiz_tradicional mango porcicultura_ceba</v>
      </c>
    </row>
    <row r="416" spans="1:7" x14ac:dyDescent="0.3">
      <c r="A416" s="40" t="s">
        <v>17</v>
      </c>
      <c r="B416" s="38" t="s">
        <v>483</v>
      </c>
      <c r="C416" s="39" t="s">
        <v>69</v>
      </c>
      <c r="D416" s="39" t="s">
        <v>5</v>
      </c>
      <c r="E416" s="39" t="s">
        <v>7</v>
      </c>
      <c r="F416" s="39" t="s">
        <v>2</v>
      </c>
      <c r="G416" s="39" t="str">
        <f t="shared" si="6"/>
        <v>naranja maiz_tradicional yuca porcicultura_ceba</v>
      </c>
    </row>
    <row r="417" spans="1:7" x14ac:dyDescent="0.3">
      <c r="A417" s="40" t="s">
        <v>17</v>
      </c>
      <c r="B417" s="38" t="s">
        <v>484</v>
      </c>
      <c r="C417" s="39" t="s">
        <v>69</v>
      </c>
      <c r="D417" s="39" t="s">
        <v>6</v>
      </c>
      <c r="E417" s="39" t="s">
        <v>7</v>
      </c>
      <c r="F417" s="39" t="s">
        <v>2</v>
      </c>
      <c r="G417" s="39" t="str">
        <f t="shared" si="6"/>
        <v>naranja mango yuca porcicultura_ceba</v>
      </c>
    </row>
    <row r="418" spans="1:7" x14ac:dyDescent="0.3">
      <c r="A418" s="40" t="s">
        <v>17</v>
      </c>
      <c r="B418" s="38" t="s">
        <v>485</v>
      </c>
      <c r="C418" s="39" t="s">
        <v>9</v>
      </c>
      <c r="D418" s="39" t="s">
        <v>3</v>
      </c>
      <c r="E418" s="39" t="s">
        <v>4</v>
      </c>
      <c r="F418" s="39" t="s">
        <v>6</v>
      </c>
      <c r="G418" s="39" t="str">
        <f t="shared" si="6"/>
        <v>name ahuyama maiz_amarillo_tradicional mango</v>
      </c>
    </row>
    <row r="419" spans="1:7" x14ac:dyDescent="0.3">
      <c r="A419" s="40" t="s">
        <v>17</v>
      </c>
      <c r="B419" s="38" t="s">
        <v>486</v>
      </c>
      <c r="C419" s="39" t="s">
        <v>9</v>
      </c>
      <c r="D419" s="39" t="s">
        <v>3</v>
      </c>
      <c r="E419" s="39" t="s">
        <v>4</v>
      </c>
      <c r="F419" s="39" t="s">
        <v>7</v>
      </c>
      <c r="G419" s="39" t="str">
        <f t="shared" si="6"/>
        <v>name ahuyama maiz_amarillo_tradicional yuca</v>
      </c>
    </row>
    <row r="420" spans="1:7" x14ac:dyDescent="0.3">
      <c r="A420" s="40" t="s">
        <v>17</v>
      </c>
      <c r="B420" s="38" t="s">
        <v>487</v>
      </c>
      <c r="C420" s="39" t="s">
        <v>9</v>
      </c>
      <c r="D420" s="39" t="s">
        <v>3</v>
      </c>
      <c r="E420" s="39" t="s">
        <v>4</v>
      </c>
      <c r="F420" s="39" t="s">
        <v>2</v>
      </c>
      <c r="G420" s="39" t="str">
        <f t="shared" si="6"/>
        <v>name ahuyama maiz_amarillo_tradicional porcicultura_ceba</v>
      </c>
    </row>
    <row r="421" spans="1:7" x14ac:dyDescent="0.3">
      <c r="A421" s="40" t="s">
        <v>17</v>
      </c>
      <c r="B421" s="38" t="s">
        <v>488</v>
      </c>
      <c r="C421" s="39" t="s">
        <v>9</v>
      </c>
      <c r="D421" s="39" t="s">
        <v>3</v>
      </c>
      <c r="E421" s="39" t="s">
        <v>5</v>
      </c>
      <c r="F421" s="39" t="s">
        <v>6</v>
      </c>
      <c r="G421" s="39" t="str">
        <f t="shared" si="6"/>
        <v>name ahuyama maiz_tradicional mango</v>
      </c>
    </row>
    <row r="422" spans="1:7" x14ac:dyDescent="0.3">
      <c r="A422" s="40" t="s">
        <v>17</v>
      </c>
      <c r="B422" s="38" t="s">
        <v>489</v>
      </c>
      <c r="C422" s="39" t="s">
        <v>9</v>
      </c>
      <c r="D422" s="39" t="s">
        <v>3</v>
      </c>
      <c r="E422" s="39" t="s">
        <v>5</v>
      </c>
      <c r="F422" s="39" t="s">
        <v>7</v>
      </c>
      <c r="G422" s="39" t="str">
        <f t="shared" si="6"/>
        <v>name ahuyama maiz_tradicional yuca</v>
      </c>
    </row>
    <row r="423" spans="1:7" x14ac:dyDescent="0.3">
      <c r="A423" s="40" t="s">
        <v>17</v>
      </c>
      <c r="B423" s="38" t="s">
        <v>490</v>
      </c>
      <c r="C423" s="39" t="s">
        <v>9</v>
      </c>
      <c r="D423" s="39" t="s">
        <v>3</v>
      </c>
      <c r="E423" s="39" t="s">
        <v>5</v>
      </c>
      <c r="F423" s="39" t="s">
        <v>2</v>
      </c>
      <c r="G423" s="39" t="str">
        <f t="shared" si="6"/>
        <v>name ahuyama maiz_tradicional porcicultura_ceba</v>
      </c>
    </row>
    <row r="424" spans="1:7" x14ac:dyDescent="0.3">
      <c r="A424" s="40" t="s">
        <v>17</v>
      </c>
      <c r="B424" s="38" t="s">
        <v>491</v>
      </c>
      <c r="C424" s="39" t="s">
        <v>9</v>
      </c>
      <c r="D424" s="39" t="s">
        <v>3</v>
      </c>
      <c r="E424" s="39" t="s">
        <v>6</v>
      </c>
      <c r="F424" s="39" t="s">
        <v>7</v>
      </c>
      <c r="G424" s="39" t="str">
        <f t="shared" si="6"/>
        <v>name ahuyama mango yuca</v>
      </c>
    </row>
    <row r="425" spans="1:7" x14ac:dyDescent="0.3">
      <c r="A425" s="40" t="s">
        <v>17</v>
      </c>
      <c r="B425" s="38" t="s">
        <v>492</v>
      </c>
      <c r="C425" s="39" t="s">
        <v>9</v>
      </c>
      <c r="D425" s="39" t="s">
        <v>3</v>
      </c>
      <c r="E425" s="39" t="s">
        <v>6</v>
      </c>
      <c r="F425" s="39" t="s">
        <v>2</v>
      </c>
      <c r="G425" s="39" t="str">
        <f t="shared" si="6"/>
        <v>name ahuyama mango porcicultura_ceba</v>
      </c>
    </row>
    <row r="426" spans="1:7" x14ac:dyDescent="0.3">
      <c r="A426" s="40" t="s">
        <v>17</v>
      </c>
      <c r="B426" s="38" t="s">
        <v>493</v>
      </c>
      <c r="C426" s="39" t="s">
        <v>9</v>
      </c>
      <c r="D426" s="39" t="s">
        <v>3</v>
      </c>
      <c r="E426" s="39" t="s">
        <v>7</v>
      </c>
      <c r="F426" s="39" t="s">
        <v>2</v>
      </c>
      <c r="G426" s="39" t="str">
        <f t="shared" si="6"/>
        <v>name ahuyama yuca porcicultura_ceba</v>
      </c>
    </row>
    <row r="427" spans="1:7" x14ac:dyDescent="0.3">
      <c r="A427" s="40" t="s">
        <v>17</v>
      </c>
      <c r="B427" s="38" t="s">
        <v>494</v>
      </c>
      <c r="C427" s="39" t="s">
        <v>9</v>
      </c>
      <c r="D427" s="39" t="s">
        <v>4</v>
      </c>
      <c r="E427" s="39" t="s">
        <v>6</v>
      </c>
      <c r="F427" s="39" t="s">
        <v>7</v>
      </c>
      <c r="G427" s="39" t="str">
        <f t="shared" si="6"/>
        <v>name maiz_amarillo_tradicional mango yuca</v>
      </c>
    </row>
    <row r="428" spans="1:7" x14ac:dyDescent="0.3">
      <c r="A428" s="40" t="s">
        <v>17</v>
      </c>
      <c r="B428" s="38" t="s">
        <v>495</v>
      </c>
      <c r="C428" s="39" t="s">
        <v>9</v>
      </c>
      <c r="D428" s="39" t="s">
        <v>4</v>
      </c>
      <c r="E428" s="39" t="s">
        <v>6</v>
      </c>
      <c r="F428" s="39" t="s">
        <v>2</v>
      </c>
      <c r="G428" s="39" t="str">
        <f t="shared" si="6"/>
        <v>name maiz_amarillo_tradicional mango porcicultura_ceba</v>
      </c>
    </row>
    <row r="429" spans="1:7" x14ac:dyDescent="0.3">
      <c r="A429" s="40" t="s">
        <v>17</v>
      </c>
      <c r="B429" s="38" t="s">
        <v>496</v>
      </c>
      <c r="C429" s="39" t="s">
        <v>9</v>
      </c>
      <c r="D429" s="39" t="s">
        <v>4</v>
      </c>
      <c r="E429" s="39" t="s">
        <v>7</v>
      </c>
      <c r="F429" s="39" t="s">
        <v>2</v>
      </c>
      <c r="G429" s="39" t="str">
        <f t="shared" si="6"/>
        <v>name maiz_amarillo_tradicional yuca porcicultura_ceba</v>
      </c>
    </row>
    <row r="430" spans="1:7" x14ac:dyDescent="0.3">
      <c r="A430" s="40" t="s">
        <v>17</v>
      </c>
      <c r="B430" s="38" t="s">
        <v>497</v>
      </c>
      <c r="C430" s="39" t="s">
        <v>9</v>
      </c>
      <c r="D430" s="39" t="s">
        <v>5</v>
      </c>
      <c r="E430" s="39" t="s">
        <v>6</v>
      </c>
      <c r="F430" s="39" t="s">
        <v>7</v>
      </c>
      <c r="G430" s="39" t="str">
        <f t="shared" si="6"/>
        <v>name maiz_tradicional mango yuca</v>
      </c>
    </row>
    <row r="431" spans="1:7" x14ac:dyDescent="0.3">
      <c r="A431" s="40" t="s">
        <v>17</v>
      </c>
      <c r="B431" s="38" t="s">
        <v>498</v>
      </c>
      <c r="C431" s="39" t="s">
        <v>9</v>
      </c>
      <c r="D431" s="39" t="s">
        <v>5</v>
      </c>
      <c r="E431" s="39" t="s">
        <v>6</v>
      </c>
      <c r="F431" s="39" t="s">
        <v>2</v>
      </c>
      <c r="G431" s="39" t="str">
        <f t="shared" si="6"/>
        <v>name maiz_tradicional mango porcicultura_ceba</v>
      </c>
    </row>
    <row r="432" spans="1:7" x14ac:dyDescent="0.3">
      <c r="A432" s="40" t="s">
        <v>17</v>
      </c>
      <c r="B432" s="38" t="s">
        <v>499</v>
      </c>
      <c r="C432" s="39" t="s">
        <v>9</v>
      </c>
      <c r="D432" s="39" t="s">
        <v>5</v>
      </c>
      <c r="E432" s="39" t="s">
        <v>7</v>
      </c>
      <c r="F432" s="39" t="s">
        <v>2</v>
      </c>
      <c r="G432" s="39" t="str">
        <f t="shared" si="6"/>
        <v>name maiz_tradicional yuca porcicultura_ceba</v>
      </c>
    </row>
    <row r="433" spans="1:7" x14ac:dyDescent="0.3">
      <c r="A433" s="40" t="s">
        <v>17</v>
      </c>
      <c r="B433" s="38" t="s">
        <v>500</v>
      </c>
      <c r="C433" s="39" t="s">
        <v>9</v>
      </c>
      <c r="D433" s="39" t="s">
        <v>6</v>
      </c>
      <c r="E433" s="39" t="s">
        <v>7</v>
      </c>
      <c r="F433" s="39" t="s">
        <v>2</v>
      </c>
      <c r="G433" s="39" t="str">
        <f t="shared" si="6"/>
        <v>name mango yuca porcicultura_ceba</v>
      </c>
    </row>
    <row r="434" spans="1:7" x14ac:dyDescent="0.3">
      <c r="A434" s="40" t="s">
        <v>17</v>
      </c>
      <c r="B434" s="38" t="s">
        <v>501</v>
      </c>
      <c r="C434" s="39" t="s">
        <v>3</v>
      </c>
      <c r="D434" s="39" t="s">
        <v>4</v>
      </c>
      <c r="E434" s="39" t="s">
        <v>6</v>
      </c>
      <c r="F434" s="39" t="s">
        <v>7</v>
      </c>
      <c r="G434" s="39" t="str">
        <f t="shared" si="6"/>
        <v>ahuyama maiz_amarillo_tradicional mango yuca</v>
      </c>
    </row>
    <row r="435" spans="1:7" x14ac:dyDescent="0.3">
      <c r="A435" s="40" t="s">
        <v>17</v>
      </c>
      <c r="B435" s="38" t="s">
        <v>502</v>
      </c>
      <c r="C435" s="39" t="s">
        <v>3</v>
      </c>
      <c r="D435" s="39" t="s">
        <v>4</v>
      </c>
      <c r="E435" s="39" t="s">
        <v>6</v>
      </c>
      <c r="F435" s="39" t="s">
        <v>2</v>
      </c>
      <c r="G435" s="39" t="str">
        <f t="shared" si="6"/>
        <v>ahuyama maiz_amarillo_tradicional mango porcicultura_ceba</v>
      </c>
    </row>
    <row r="436" spans="1:7" x14ac:dyDescent="0.3">
      <c r="A436" s="40" t="s">
        <v>17</v>
      </c>
      <c r="B436" s="38" t="s">
        <v>503</v>
      </c>
      <c r="C436" s="39" t="s">
        <v>3</v>
      </c>
      <c r="D436" s="39" t="s">
        <v>4</v>
      </c>
      <c r="E436" s="39" t="s">
        <v>7</v>
      </c>
      <c r="F436" s="39" t="s">
        <v>2</v>
      </c>
      <c r="G436" s="39" t="str">
        <f t="shared" si="6"/>
        <v>ahuyama maiz_amarillo_tradicional yuca porcicultura_ceba</v>
      </c>
    </row>
    <row r="437" spans="1:7" x14ac:dyDescent="0.3">
      <c r="A437" s="40" t="s">
        <v>17</v>
      </c>
      <c r="B437" s="38" t="s">
        <v>504</v>
      </c>
      <c r="C437" s="39" t="s">
        <v>3</v>
      </c>
      <c r="D437" s="39" t="s">
        <v>5</v>
      </c>
      <c r="E437" s="39" t="s">
        <v>6</v>
      </c>
      <c r="F437" s="39" t="s">
        <v>7</v>
      </c>
      <c r="G437" s="39" t="str">
        <f t="shared" si="6"/>
        <v>ahuyama maiz_tradicional mango yuca</v>
      </c>
    </row>
    <row r="438" spans="1:7" x14ac:dyDescent="0.3">
      <c r="A438" s="40" t="s">
        <v>17</v>
      </c>
      <c r="B438" s="38" t="s">
        <v>505</v>
      </c>
      <c r="C438" s="39" t="s">
        <v>3</v>
      </c>
      <c r="D438" s="39" t="s">
        <v>5</v>
      </c>
      <c r="E438" s="39" t="s">
        <v>6</v>
      </c>
      <c r="F438" s="39" t="s">
        <v>2</v>
      </c>
      <c r="G438" s="39" t="str">
        <f t="shared" si="6"/>
        <v>ahuyama maiz_tradicional mango porcicultura_ceba</v>
      </c>
    </row>
    <row r="439" spans="1:7" x14ac:dyDescent="0.3">
      <c r="A439" s="40" t="s">
        <v>17</v>
      </c>
      <c r="B439" s="38" t="s">
        <v>506</v>
      </c>
      <c r="C439" s="39" t="s">
        <v>3</v>
      </c>
      <c r="D439" s="39" t="s">
        <v>5</v>
      </c>
      <c r="E439" s="39" t="s">
        <v>7</v>
      </c>
      <c r="F439" s="39" t="s">
        <v>2</v>
      </c>
      <c r="G439" s="39" t="str">
        <f t="shared" si="6"/>
        <v>ahuyama maiz_tradicional yuca porcicultura_ceba</v>
      </c>
    </row>
    <row r="440" spans="1:7" x14ac:dyDescent="0.3">
      <c r="A440" s="40" t="s">
        <v>17</v>
      </c>
      <c r="B440" s="38" t="s">
        <v>507</v>
      </c>
      <c r="C440" s="39" t="s">
        <v>3</v>
      </c>
      <c r="D440" s="39" t="s">
        <v>6</v>
      </c>
      <c r="E440" s="39" t="s">
        <v>7</v>
      </c>
      <c r="F440" s="39" t="s">
        <v>2</v>
      </c>
      <c r="G440" s="39" t="str">
        <f t="shared" si="6"/>
        <v>ahuyama mango yuca porcicultura_ceba</v>
      </c>
    </row>
    <row r="441" spans="1:7" x14ac:dyDescent="0.3">
      <c r="A441" s="40" t="s">
        <v>17</v>
      </c>
      <c r="B441" s="38" t="s">
        <v>508</v>
      </c>
      <c r="C441" s="39" t="s">
        <v>4</v>
      </c>
      <c r="D441" s="39" t="s">
        <v>6</v>
      </c>
      <c r="E441" s="39" t="s">
        <v>7</v>
      </c>
      <c r="F441" s="39" t="s">
        <v>2</v>
      </c>
      <c r="G441" s="39" t="str">
        <f t="shared" si="6"/>
        <v>maiz_amarillo_tradicional mango yuca porcicultura_ceba</v>
      </c>
    </row>
    <row r="442" spans="1:7" x14ac:dyDescent="0.3">
      <c r="A442" s="40" t="s">
        <v>17</v>
      </c>
      <c r="B442" s="38" t="s">
        <v>509</v>
      </c>
      <c r="C442" s="39" t="s">
        <v>5</v>
      </c>
      <c r="D442" s="39" t="s">
        <v>6</v>
      </c>
      <c r="E442" s="39" t="s">
        <v>7</v>
      </c>
      <c r="F442" s="39" t="s">
        <v>2</v>
      </c>
      <c r="G442" s="39" t="str">
        <f t="shared" si="6"/>
        <v>maiz_tradicional mango yuca porcicultura_ceba</v>
      </c>
    </row>
    <row r="443" spans="1:7" x14ac:dyDescent="0.3">
      <c r="A443" s="40" t="s">
        <v>18</v>
      </c>
      <c r="B443" s="38" t="s">
        <v>510</v>
      </c>
      <c r="C443" s="39" t="s">
        <v>69</v>
      </c>
      <c r="D443" s="39"/>
      <c r="E443" s="39"/>
      <c r="F443" s="39"/>
      <c r="G443" s="39" t="str">
        <f t="shared" si="6"/>
        <v xml:space="preserve">naranja   </v>
      </c>
    </row>
    <row r="444" spans="1:7" x14ac:dyDescent="0.3">
      <c r="A444" s="40" t="s">
        <v>18</v>
      </c>
      <c r="B444" s="38" t="s">
        <v>511</v>
      </c>
      <c r="C444" s="39" t="s">
        <v>9</v>
      </c>
      <c r="D444" s="39"/>
      <c r="E444" s="39"/>
      <c r="F444" s="39"/>
      <c r="G444" s="39" t="str">
        <f t="shared" si="6"/>
        <v xml:space="preserve">name   </v>
      </c>
    </row>
    <row r="445" spans="1:7" x14ac:dyDescent="0.3">
      <c r="A445" s="40" t="s">
        <v>18</v>
      </c>
      <c r="B445" s="38" t="s">
        <v>512</v>
      </c>
      <c r="C445" s="39" t="s">
        <v>69</v>
      </c>
      <c r="D445" s="39" t="s">
        <v>9</v>
      </c>
      <c r="E445" s="39"/>
      <c r="F445" s="39"/>
      <c r="G445" s="39" t="str">
        <f t="shared" si="6"/>
        <v xml:space="preserve">naranja name  </v>
      </c>
    </row>
    <row r="446" spans="1:7" x14ac:dyDescent="0.3">
      <c r="A446" s="40" t="s">
        <v>18</v>
      </c>
      <c r="B446" s="38" t="s">
        <v>513</v>
      </c>
      <c r="C446" s="39" t="s">
        <v>69</v>
      </c>
      <c r="D446" s="39" t="s">
        <v>9</v>
      </c>
      <c r="E446" s="39" t="s">
        <v>2</v>
      </c>
      <c r="F446" s="39"/>
      <c r="G446" s="39" t="str">
        <f t="shared" si="6"/>
        <v xml:space="preserve">naranja name porcicultura_ceba </v>
      </c>
    </row>
    <row r="447" spans="1:7" x14ac:dyDescent="0.3">
      <c r="A447" s="40" t="s">
        <v>19</v>
      </c>
      <c r="B447" s="38" t="s">
        <v>514</v>
      </c>
      <c r="C447" s="39" t="s">
        <v>69</v>
      </c>
      <c r="D447" s="39"/>
      <c r="E447" s="39"/>
      <c r="F447" s="39"/>
      <c r="G447" s="39" t="str">
        <f t="shared" si="6"/>
        <v xml:space="preserve">naranja   </v>
      </c>
    </row>
    <row r="448" spans="1:7" x14ac:dyDescent="0.3">
      <c r="A448" s="40" t="s">
        <v>19</v>
      </c>
      <c r="B448" s="38" t="s">
        <v>515</v>
      </c>
      <c r="C448" s="39" t="s">
        <v>6</v>
      </c>
      <c r="D448" s="39"/>
      <c r="E448" s="39"/>
      <c r="F448" s="39"/>
      <c r="G448" s="39" t="str">
        <f t="shared" si="6"/>
        <v xml:space="preserve">mango   </v>
      </c>
    </row>
    <row r="449" spans="1:7" x14ac:dyDescent="0.3">
      <c r="A449" s="40" t="s">
        <v>19</v>
      </c>
      <c r="B449" s="38" t="s">
        <v>516</v>
      </c>
      <c r="C449" s="39" t="s">
        <v>1</v>
      </c>
      <c r="D449" s="39"/>
      <c r="E449" s="39"/>
      <c r="F449" s="39"/>
      <c r="G449" s="39" t="str">
        <f t="shared" si="6"/>
        <v xml:space="preserve">ganaderia_leche   </v>
      </c>
    </row>
    <row r="450" spans="1:7" x14ac:dyDescent="0.3">
      <c r="A450" s="40" t="s">
        <v>19</v>
      </c>
      <c r="B450" s="38" t="s">
        <v>517</v>
      </c>
      <c r="C450" s="39" t="s">
        <v>69</v>
      </c>
      <c r="D450" s="39" t="s">
        <v>6</v>
      </c>
      <c r="E450" s="39"/>
      <c r="F450" s="39"/>
      <c r="G450" s="39" t="str">
        <f t="shared" si="6"/>
        <v xml:space="preserve">naranja mango  </v>
      </c>
    </row>
    <row r="451" spans="1:7" x14ac:dyDescent="0.3">
      <c r="A451" s="40" t="s">
        <v>19</v>
      </c>
      <c r="B451" s="38" t="s">
        <v>518</v>
      </c>
      <c r="C451" s="39" t="s">
        <v>69</v>
      </c>
      <c r="D451" s="39" t="s">
        <v>1</v>
      </c>
      <c r="E451" s="39"/>
      <c r="F451" s="39"/>
      <c r="G451" s="39" t="str">
        <f t="shared" ref="G451:G514" si="7">CONCATENATE(C451," ",D451," ",E451," ",F451)</f>
        <v xml:space="preserve">naranja ganaderia_leche  </v>
      </c>
    </row>
    <row r="452" spans="1:7" x14ac:dyDescent="0.3">
      <c r="A452" s="40" t="s">
        <v>19</v>
      </c>
      <c r="B452" s="38" t="s">
        <v>519</v>
      </c>
      <c r="C452" s="39" t="s">
        <v>6</v>
      </c>
      <c r="D452" s="39" t="s">
        <v>1</v>
      </c>
      <c r="E452" s="39"/>
      <c r="F452" s="39"/>
      <c r="G452" s="39" t="str">
        <f t="shared" si="7"/>
        <v xml:space="preserve">mango ganaderia_leche  </v>
      </c>
    </row>
    <row r="453" spans="1:7" x14ac:dyDescent="0.3">
      <c r="A453" s="40" t="s">
        <v>19</v>
      </c>
      <c r="B453" s="38" t="s">
        <v>520</v>
      </c>
      <c r="C453" s="39" t="s">
        <v>69</v>
      </c>
      <c r="D453" s="39" t="s">
        <v>6</v>
      </c>
      <c r="E453" s="39" t="s">
        <v>2</v>
      </c>
      <c r="F453" s="39"/>
      <c r="G453" s="39" t="str">
        <f t="shared" si="7"/>
        <v xml:space="preserve">naranja mango porcicultura_ceba </v>
      </c>
    </row>
    <row r="454" spans="1:7" x14ac:dyDescent="0.3">
      <c r="A454" s="40" t="s">
        <v>19</v>
      </c>
      <c r="B454" s="38" t="s">
        <v>521</v>
      </c>
      <c r="C454" s="39" t="s">
        <v>69</v>
      </c>
      <c r="D454" s="39" t="s">
        <v>1</v>
      </c>
      <c r="E454" s="39" t="s">
        <v>2</v>
      </c>
      <c r="F454" s="39"/>
      <c r="G454" s="39" t="str">
        <f t="shared" si="7"/>
        <v xml:space="preserve">naranja ganaderia_leche porcicultura_ceba </v>
      </c>
    </row>
    <row r="455" spans="1:7" x14ac:dyDescent="0.3">
      <c r="A455" s="40" t="s">
        <v>19</v>
      </c>
      <c r="B455" s="38" t="s">
        <v>522</v>
      </c>
      <c r="C455" s="39" t="s">
        <v>6</v>
      </c>
      <c r="D455" s="39" t="s">
        <v>1</v>
      </c>
      <c r="E455" s="39" t="s">
        <v>2</v>
      </c>
      <c r="F455" s="39"/>
      <c r="G455" s="39" t="str">
        <f t="shared" si="7"/>
        <v xml:space="preserve">mango ganaderia_leche porcicultura_ceba </v>
      </c>
    </row>
    <row r="456" spans="1:7" x14ac:dyDescent="0.3">
      <c r="A456" s="41" t="s">
        <v>20</v>
      </c>
      <c r="B456" s="38" t="s">
        <v>523</v>
      </c>
      <c r="C456" s="39" t="s">
        <v>69</v>
      </c>
      <c r="D456" s="39"/>
      <c r="E456" s="39"/>
      <c r="F456" s="39"/>
      <c r="G456" s="39" t="str">
        <f t="shared" si="7"/>
        <v xml:space="preserve">naranja   </v>
      </c>
    </row>
    <row r="457" spans="1:7" x14ac:dyDescent="0.3">
      <c r="A457" s="41" t="s">
        <v>20</v>
      </c>
      <c r="B457" s="38" t="s">
        <v>524</v>
      </c>
      <c r="C457" s="39" t="s">
        <v>9</v>
      </c>
      <c r="D457" s="39"/>
      <c r="E457" s="39"/>
      <c r="F457" s="39"/>
      <c r="G457" s="39" t="str">
        <f t="shared" si="7"/>
        <v xml:space="preserve">name   </v>
      </c>
    </row>
    <row r="458" spans="1:7" x14ac:dyDescent="0.3">
      <c r="A458" s="41" t="s">
        <v>20</v>
      </c>
      <c r="B458" s="38" t="s">
        <v>525</v>
      </c>
      <c r="C458" s="39" t="s">
        <v>4</v>
      </c>
      <c r="D458" s="39"/>
      <c r="E458" s="39"/>
      <c r="F458" s="39"/>
      <c r="G458" s="39" t="str">
        <f t="shared" si="7"/>
        <v xml:space="preserve">maiz_amarillo_tradicional   </v>
      </c>
    </row>
    <row r="459" spans="1:7" x14ac:dyDescent="0.3">
      <c r="A459" s="41" t="s">
        <v>20</v>
      </c>
      <c r="B459" s="38" t="s">
        <v>526</v>
      </c>
      <c r="C459" s="39" t="s">
        <v>5</v>
      </c>
      <c r="D459" s="39"/>
      <c r="E459" s="39"/>
      <c r="F459" s="39"/>
      <c r="G459" s="39" t="str">
        <f t="shared" si="7"/>
        <v xml:space="preserve">maiz_tradicional   </v>
      </c>
    </row>
    <row r="460" spans="1:7" x14ac:dyDescent="0.3">
      <c r="A460" s="41" t="s">
        <v>20</v>
      </c>
      <c r="B460" s="38" t="s">
        <v>527</v>
      </c>
      <c r="C460" s="39" t="s">
        <v>7</v>
      </c>
      <c r="D460" s="39"/>
      <c r="E460" s="39"/>
      <c r="F460" s="39"/>
      <c r="G460" s="39" t="str">
        <f t="shared" si="7"/>
        <v xml:space="preserve">yuca   </v>
      </c>
    </row>
    <row r="461" spans="1:7" x14ac:dyDescent="0.3">
      <c r="A461" s="41" t="s">
        <v>20</v>
      </c>
      <c r="B461" s="38" t="s">
        <v>528</v>
      </c>
      <c r="C461" s="39" t="s">
        <v>1</v>
      </c>
      <c r="D461" s="39"/>
      <c r="E461" s="39"/>
      <c r="F461" s="39"/>
      <c r="G461" s="39" t="str">
        <f t="shared" si="7"/>
        <v xml:space="preserve">ganaderia_leche   </v>
      </c>
    </row>
    <row r="462" spans="1:7" x14ac:dyDescent="0.3">
      <c r="A462" s="41" t="s">
        <v>20</v>
      </c>
      <c r="B462" s="38" t="s">
        <v>529</v>
      </c>
      <c r="C462" s="39" t="s">
        <v>69</v>
      </c>
      <c r="D462" s="39" t="s">
        <v>9</v>
      </c>
      <c r="E462" s="39"/>
      <c r="F462" s="39"/>
      <c r="G462" s="39" t="str">
        <f t="shared" si="7"/>
        <v xml:space="preserve">naranja name  </v>
      </c>
    </row>
    <row r="463" spans="1:7" x14ac:dyDescent="0.3">
      <c r="A463" s="41" t="s">
        <v>20</v>
      </c>
      <c r="B463" s="38" t="s">
        <v>530</v>
      </c>
      <c r="C463" s="39" t="s">
        <v>69</v>
      </c>
      <c r="D463" s="39" t="s">
        <v>4</v>
      </c>
      <c r="E463" s="39"/>
      <c r="F463" s="39"/>
      <c r="G463" s="39" t="str">
        <f t="shared" si="7"/>
        <v xml:space="preserve">naranja maiz_amarillo_tradicional  </v>
      </c>
    </row>
    <row r="464" spans="1:7" x14ac:dyDescent="0.3">
      <c r="A464" s="41" t="s">
        <v>20</v>
      </c>
      <c r="B464" s="38" t="s">
        <v>531</v>
      </c>
      <c r="C464" s="39" t="s">
        <v>69</v>
      </c>
      <c r="D464" s="39" t="s">
        <v>5</v>
      </c>
      <c r="E464" s="39"/>
      <c r="F464" s="39"/>
      <c r="G464" s="39" t="str">
        <f t="shared" si="7"/>
        <v xml:space="preserve">naranja maiz_tradicional  </v>
      </c>
    </row>
    <row r="465" spans="1:7" x14ac:dyDescent="0.3">
      <c r="A465" s="41" t="s">
        <v>20</v>
      </c>
      <c r="B465" s="38" t="s">
        <v>532</v>
      </c>
      <c r="C465" s="39" t="s">
        <v>69</v>
      </c>
      <c r="D465" s="39" t="s">
        <v>7</v>
      </c>
      <c r="E465" s="39"/>
      <c r="F465" s="39"/>
      <c r="G465" s="39" t="str">
        <f t="shared" si="7"/>
        <v xml:space="preserve">naranja yuca  </v>
      </c>
    </row>
    <row r="466" spans="1:7" x14ac:dyDescent="0.3">
      <c r="A466" s="41" t="s">
        <v>20</v>
      </c>
      <c r="B466" s="38" t="s">
        <v>533</v>
      </c>
      <c r="C466" s="39" t="s">
        <v>69</v>
      </c>
      <c r="D466" s="39" t="s">
        <v>1</v>
      </c>
      <c r="E466" s="39"/>
      <c r="F466" s="39"/>
      <c r="G466" s="39" t="str">
        <f t="shared" si="7"/>
        <v xml:space="preserve">naranja ganaderia_leche  </v>
      </c>
    </row>
    <row r="467" spans="1:7" x14ac:dyDescent="0.3">
      <c r="A467" s="41" t="s">
        <v>20</v>
      </c>
      <c r="B467" s="38" t="s">
        <v>534</v>
      </c>
      <c r="C467" s="39" t="s">
        <v>9</v>
      </c>
      <c r="D467" s="39" t="s">
        <v>4</v>
      </c>
      <c r="E467" s="39"/>
      <c r="F467" s="39"/>
      <c r="G467" s="39" t="str">
        <f t="shared" si="7"/>
        <v xml:space="preserve">name maiz_amarillo_tradicional  </v>
      </c>
    </row>
    <row r="468" spans="1:7" x14ac:dyDescent="0.3">
      <c r="A468" s="41" t="s">
        <v>20</v>
      </c>
      <c r="B468" s="38" t="s">
        <v>535</v>
      </c>
      <c r="C468" s="39" t="s">
        <v>9</v>
      </c>
      <c r="D468" s="39" t="s">
        <v>5</v>
      </c>
      <c r="E468" s="39"/>
      <c r="F468" s="39"/>
      <c r="G468" s="39" t="str">
        <f t="shared" si="7"/>
        <v xml:space="preserve">name maiz_tradicional  </v>
      </c>
    </row>
    <row r="469" spans="1:7" x14ac:dyDescent="0.3">
      <c r="A469" s="41" t="s">
        <v>20</v>
      </c>
      <c r="B469" s="38" t="s">
        <v>536</v>
      </c>
      <c r="C469" s="39" t="s">
        <v>9</v>
      </c>
      <c r="D469" s="39" t="s">
        <v>7</v>
      </c>
      <c r="E469" s="39"/>
      <c r="F469" s="39"/>
      <c r="G469" s="39" t="str">
        <f t="shared" si="7"/>
        <v xml:space="preserve">name yuca  </v>
      </c>
    </row>
    <row r="470" spans="1:7" x14ac:dyDescent="0.3">
      <c r="A470" s="41" t="s">
        <v>20</v>
      </c>
      <c r="B470" s="38" t="s">
        <v>537</v>
      </c>
      <c r="C470" s="39" t="s">
        <v>9</v>
      </c>
      <c r="D470" s="39" t="s">
        <v>1</v>
      </c>
      <c r="E470" s="39"/>
      <c r="F470" s="39"/>
      <c r="G470" s="39" t="str">
        <f t="shared" si="7"/>
        <v xml:space="preserve">name ganaderia_leche  </v>
      </c>
    </row>
    <row r="471" spans="1:7" x14ac:dyDescent="0.3">
      <c r="A471" s="41" t="s">
        <v>20</v>
      </c>
      <c r="B471" s="38" t="s">
        <v>538</v>
      </c>
      <c r="C471" s="39" t="s">
        <v>4</v>
      </c>
      <c r="D471" s="39" t="s">
        <v>7</v>
      </c>
      <c r="E471" s="39"/>
      <c r="F471" s="39"/>
      <c r="G471" s="39" t="str">
        <f t="shared" si="7"/>
        <v xml:space="preserve">maiz_amarillo_tradicional yuca  </v>
      </c>
    </row>
    <row r="472" spans="1:7" x14ac:dyDescent="0.3">
      <c r="A472" s="41" t="s">
        <v>20</v>
      </c>
      <c r="B472" s="38" t="s">
        <v>539</v>
      </c>
      <c r="C472" s="39" t="s">
        <v>4</v>
      </c>
      <c r="D472" s="39" t="s">
        <v>1</v>
      </c>
      <c r="E472" s="39"/>
      <c r="F472" s="39"/>
      <c r="G472" s="39" t="str">
        <f t="shared" si="7"/>
        <v xml:space="preserve">maiz_amarillo_tradicional ganaderia_leche  </v>
      </c>
    </row>
    <row r="473" spans="1:7" x14ac:dyDescent="0.3">
      <c r="A473" s="41" t="s">
        <v>20</v>
      </c>
      <c r="B473" s="38" t="s">
        <v>540</v>
      </c>
      <c r="C473" s="39" t="s">
        <v>5</v>
      </c>
      <c r="D473" s="39" t="s">
        <v>7</v>
      </c>
      <c r="E473" s="39"/>
      <c r="F473" s="39"/>
      <c r="G473" s="39" t="str">
        <f t="shared" si="7"/>
        <v xml:space="preserve">maiz_tradicional yuca  </v>
      </c>
    </row>
    <row r="474" spans="1:7" x14ac:dyDescent="0.3">
      <c r="A474" s="41" t="s">
        <v>20</v>
      </c>
      <c r="B474" s="38" t="s">
        <v>541</v>
      </c>
      <c r="C474" s="39" t="s">
        <v>5</v>
      </c>
      <c r="D474" s="39" t="s">
        <v>1</v>
      </c>
      <c r="E474" s="39"/>
      <c r="F474" s="39"/>
      <c r="G474" s="39" t="str">
        <f t="shared" si="7"/>
        <v xml:space="preserve">maiz_tradicional ganaderia_leche  </v>
      </c>
    </row>
    <row r="475" spans="1:7" x14ac:dyDescent="0.3">
      <c r="A475" s="41" t="s">
        <v>20</v>
      </c>
      <c r="B475" s="38" t="s">
        <v>542</v>
      </c>
      <c r="C475" s="39" t="s">
        <v>7</v>
      </c>
      <c r="D475" s="39" t="s">
        <v>1</v>
      </c>
      <c r="E475" s="39"/>
      <c r="F475" s="39"/>
      <c r="G475" s="39" t="str">
        <f t="shared" si="7"/>
        <v xml:space="preserve">yuca ganaderia_leche  </v>
      </c>
    </row>
    <row r="476" spans="1:7" x14ac:dyDescent="0.3">
      <c r="A476" s="41" t="s">
        <v>20</v>
      </c>
      <c r="B476" s="38" t="s">
        <v>543</v>
      </c>
      <c r="C476" s="39" t="s">
        <v>69</v>
      </c>
      <c r="D476" s="39" t="s">
        <v>9</v>
      </c>
      <c r="E476" s="39" t="s">
        <v>4</v>
      </c>
      <c r="F476" s="39"/>
      <c r="G476" s="39" t="str">
        <f t="shared" si="7"/>
        <v xml:space="preserve">naranja name maiz_amarillo_tradicional </v>
      </c>
    </row>
    <row r="477" spans="1:7" x14ac:dyDescent="0.3">
      <c r="A477" s="41" t="s">
        <v>20</v>
      </c>
      <c r="B477" s="38" t="s">
        <v>544</v>
      </c>
      <c r="C477" s="39" t="s">
        <v>69</v>
      </c>
      <c r="D477" s="39" t="s">
        <v>9</v>
      </c>
      <c r="E477" s="39" t="s">
        <v>5</v>
      </c>
      <c r="F477" s="39"/>
      <c r="G477" s="39" t="str">
        <f t="shared" si="7"/>
        <v xml:space="preserve">naranja name maiz_tradicional </v>
      </c>
    </row>
    <row r="478" spans="1:7" x14ac:dyDescent="0.3">
      <c r="A478" s="41" t="s">
        <v>20</v>
      </c>
      <c r="B478" s="38" t="s">
        <v>545</v>
      </c>
      <c r="C478" s="39" t="s">
        <v>69</v>
      </c>
      <c r="D478" s="39" t="s">
        <v>9</v>
      </c>
      <c r="E478" s="39" t="s">
        <v>7</v>
      </c>
      <c r="F478" s="39"/>
      <c r="G478" s="39" t="str">
        <f t="shared" si="7"/>
        <v xml:space="preserve">naranja name yuca </v>
      </c>
    </row>
    <row r="479" spans="1:7" x14ac:dyDescent="0.3">
      <c r="A479" s="41" t="s">
        <v>20</v>
      </c>
      <c r="B479" s="38" t="s">
        <v>546</v>
      </c>
      <c r="C479" s="39" t="s">
        <v>69</v>
      </c>
      <c r="D479" s="39" t="s">
        <v>9</v>
      </c>
      <c r="E479" s="39" t="s">
        <v>2</v>
      </c>
      <c r="F479" s="39"/>
      <c r="G479" s="39" t="str">
        <f t="shared" si="7"/>
        <v xml:space="preserve">naranja name porcicultura_ceba </v>
      </c>
    </row>
    <row r="480" spans="1:7" x14ac:dyDescent="0.3">
      <c r="A480" s="41" t="s">
        <v>20</v>
      </c>
      <c r="B480" s="38" t="s">
        <v>547</v>
      </c>
      <c r="C480" s="39" t="s">
        <v>69</v>
      </c>
      <c r="D480" s="39" t="s">
        <v>4</v>
      </c>
      <c r="E480" s="39" t="s">
        <v>7</v>
      </c>
      <c r="F480" s="39"/>
      <c r="G480" s="39" t="str">
        <f t="shared" si="7"/>
        <v xml:space="preserve">naranja maiz_amarillo_tradicional yuca </v>
      </c>
    </row>
    <row r="481" spans="1:7" x14ac:dyDescent="0.3">
      <c r="A481" s="41" t="s">
        <v>20</v>
      </c>
      <c r="B481" s="38" t="s">
        <v>548</v>
      </c>
      <c r="C481" s="39" t="s">
        <v>69</v>
      </c>
      <c r="D481" s="39" t="s">
        <v>4</v>
      </c>
      <c r="E481" s="39" t="s">
        <v>2</v>
      </c>
      <c r="F481" s="39"/>
      <c r="G481" s="39" t="str">
        <f t="shared" si="7"/>
        <v xml:space="preserve">naranja maiz_amarillo_tradicional porcicultura_ceba </v>
      </c>
    </row>
    <row r="482" spans="1:7" x14ac:dyDescent="0.3">
      <c r="A482" s="41" t="s">
        <v>20</v>
      </c>
      <c r="B482" s="38" t="s">
        <v>549</v>
      </c>
      <c r="C482" s="39" t="s">
        <v>69</v>
      </c>
      <c r="D482" s="39" t="s">
        <v>5</v>
      </c>
      <c r="E482" s="39" t="s">
        <v>7</v>
      </c>
      <c r="F482" s="39"/>
      <c r="G482" s="39" t="str">
        <f t="shared" si="7"/>
        <v xml:space="preserve">naranja maiz_tradicional yuca </v>
      </c>
    </row>
    <row r="483" spans="1:7" x14ac:dyDescent="0.3">
      <c r="A483" s="41" t="s">
        <v>20</v>
      </c>
      <c r="B483" s="38" t="s">
        <v>550</v>
      </c>
      <c r="C483" s="39" t="s">
        <v>69</v>
      </c>
      <c r="D483" s="39" t="s">
        <v>5</v>
      </c>
      <c r="E483" s="39" t="s">
        <v>2</v>
      </c>
      <c r="F483" s="39"/>
      <c r="G483" s="39" t="str">
        <f t="shared" si="7"/>
        <v xml:space="preserve">naranja maiz_tradicional porcicultura_ceba </v>
      </c>
    </row>
    <row r="484" spans="1:7" x14ac:dyDescent="0.3">
      <c r="A484" s="41" t="s">
        <v>20</v>
      </c>
      <c r="B484" s="38" t="s">
        <v>551</v>
      </c>
      <c r="C484" s="39" t="s">
        <v>69</v>
      </c>
      <c r="D484" s="39" t="s">
        <v>7</v>
      </c>
      <c r="E484" s="39" t="s">
        <v>2</v>
      </c>
      <c r="F484" s="39"/>
      <c r="G484" s="39" t="str">
        <f t="shared" si="7"/>
        <v xml:space="preserve">naranja yuca porcicultura_ceba </v>
      </c>
    </row>
    <row r="485" spans="1:7" x14ac:dyDescent="0.3">
      <c r="A485" s="41" t="s">
        <v>20</v>
      </c>
      <c r="B485" s="38" t="s">
        <v>552</v>
      </c>
      <c r="C485" s="39" t="s">
        <v>69</v>
      </c>
      <c r="D485" s="39" t="s">
        <v>1</v>
      </c>
      <c r="E485" s="39" t="s">
        <v>2</v>
      </c>
      <c r="F485" s="39"/>
      <c r="G485" s="39" t="str">
        <f t="shared" si="7"/>
        <v xml:space="preserve">naranja ganaderia_leche porcicultura_ceba </v>
      </c>
    </row>
    <row r="486" spans="1:7" x14ac:dyDescent="0.3">
      <c r="A486" s="41" t="s">
        <v>20</v>
      </c>
      <c r="B486" s="38" t="s">
        <v>553</v>
      </c>
      <c r="C486" s="39" t="s">
        <v>9</v>
      </c>
      <c r="D486" s="39" t="s">
        <v>4</v>
      </c>
      <c r="E486" s="39" t="s">
        <v>7</v>
      </c>
      <c r="F486" s="39"/>
      <c r="G486" s="39" t="str">
        <f t="shared" si="7"/>
        <v xml:space="preserve">name maiz_amarillo_tradicional yuca </v>
      </c>
    </row>
    <row r="487" spans="1:7" x14ac:dyDescent="0.3">
      <c r="A487" s="41" t="s">
        <v>20</v>
      </c>
      <c r="B487" s="38" t="s">
        <v>554</v>
      </c>
      <c r="C487" s="39" t="s">
        <v>9</v>
      </c>
      <c r="D487" s="39" t="s">
        <v>4</v>
      </c>
      <c r="E487" s="39" t="s">
        <v>2</v>
      </c>
      <c r="F487" s="39"/>
      <c r="G487" s="39" t="str">
        <f t="shared" si="7"/>
        <v xml:space="preserve">name maiz_amarillo_tradicional porcicultura_ceba </v>
      </c>
    </row>
    <row r="488" spans="1:7" x14ac:dyDescent="0.3">
      <c r="A488" s="41" t="s">
        <v>20</v>
      </c>
      <c r="B488" s="38" t="s">
        <v>555</v>
      </c>
      <c r="C488" s="39" t="s">
        <v>9</v>
      </c>
      <c r="D488" s="39" t="s">
        <v>5</v>
      </c>
      <c r="E488" s="39" t="s">
        <v>7</v>
      </c>
      <c r="F488" s="39"/>
      <c r="G488" s="39" t="str">
        <f t="shared" si="7"/>
        <v xml:space="preserve">name maiz_tradicional yuca </v>
      </c>
    </row>
    <row r="489" spans="1:7" x14ac:dyDescent="0.3">
      <c r="A489" s="41" t="s">
        <v>20</v>
      </c>
      <c r="B489" s="38" t="s">
        <v>556</v>
      </c>
      <c r="C489" s="39" t="s">
        <v>9</v>
      </c>
      <c r="D489" s="39" t="s">
        <v>5</v>
      </c>
      <c r="E489" s="39" t="s">
        <v>2</v>
      </c>
      <c r="F489" s="39"/>
      <c r="G489" s="39" t="str">
        <f t="shared" si="7"/>
        <v xml:space="preserve">name maiz_tradicional porcicultura_ceba </v>
      </c>
    </row>
    <row r="490" spans="1:7" x14ac:dyDescent="0.3">
      <c r="A490" s="41" t="s">
        <v>20</v>
      </c>
      <c r="B490" s="38" t="s">
        <v>557</v>
      </c>
      <c r="C490" s="39" t="s">
        <v>9</v>
      </c>
      <c r="D490" s="39" t="s">
        <v>7</v>
      </c>
      <c r="E490" s="39" t="s">
        <v>2</v>
      </c>
      <c r="F490" s="39"/>
      <c r="G490" s="39" t="str">
        <f t="shared" si="7"/>
        <v xml:space="preserve">name yuca porcicultura_ceba </v>
      </c>
    </row>
    <row r="491" spans="1:7" x14ac:dyDescent="0.3">
      <c r="A491" s="41" t="s">
        <v>20</v>
      </c>
      <c r="B491" s="38" t="s">
        <v>558</v>
      </c>
      <c r="C491" s="39" t="s">
        <v>9</v>
      </c>
      <c r="D491" s="39" t="s">
        <v>1</v>
      </c>
      <c r="E491" s="39" t="s">
        <v>2</v>
      </c>
      <c r="F491" s="39"/>
      <c r="G491" s="39" t="str">
        <f t="shared" si="7"/>
        <v xml:space="preserve">name ganaderia_leche porcicultura_ceba </v>
      </c>
    </row>
    <row r="492" spans="1:7" x14ac:dyDescent="0.3">
      <c r="A492" s="41" t="s">
        <v>20</v>
      </c>
      <c r="B492" s="38" t="s">
        <v>559</v>
      </c>
      <c r="C492" s="39" t="s">
        <v>4</v>
      </c>
      <c r="D492" s="39" t="s">
        <v>7</v>
      </c>
      <c r="E492" s="39" t="s">
        <v>2</v>
      </c>
      <c r="F492" s="39"/>
      <c r="G492" s="39" t="str">
        <f t="shared" si="7"/>
        <v xml:space="preserve">maiz_amarillo_tradicional yuca porcicultura_ceba </v>
      </c>
    </row>
    <row r="493" spans="1:7" x14ac:dyDescent="0.3">
      <c r="A493" s="41" t="s">
        <v>20</v>
      </c>
      <c r="B493" s="38" t="s">
        <v>560</v>
      </c>
      <c r="C493" s="39" t="s">
        <v>4</v>
      </c>
      <c r="D493" s="39" t="s">
        <v>1</v>
      </c>
      <c r="E493" s="39" t="s">
        <v>2</v>
      </c>
      <c r="F493" s="39"/>
      <c r="G493" s="39" t="str">
        <f t="shared" si="7"/>
        <v xml:space="preserve">maiz_amarillo_tradicional ganaderia_leche porcicultura_ceba </v>
      </c>
    </row>
    <row r="494" spans="1:7" x14ac:dyDescent="0.3">
      <c r="A494" s="41" t="s">
        <v>20</v>
      </c>
      <c r="B494" s="38" t="s">
        <v>561</v>
      </c>
      <c r="C494" s="39" t="s">
        <v>5</v>
      </c>
      <c r="D494" s="39" t="s">
        <v>7</v>
      </c>
      <c r="E494" s="39" t="s">
        <v>2</v>
      </c>
      <c r="F494" s="39"/>
      <c r="G494" s="39" t="str">
        <f t="shared" si="7"/>
        <v xml:space="preserve">maiz_tradicional yuca porcicultura_ceba </v>
      </c>
    </row>
    <row r="495" spans="1:7" x14ac:dyDescent="0.3">
      <c r="A495" s="41" t="s">
        <v>20</v>
      </c>
      <c r="B495" s="38" t="s">
        <v>562</v>
      </c>
      <c r="C495" s="39" t="s">
        <v>5</v>
      </c>
      <c r="D495" s="39" t="s">
        <v>1</v>
      </c>
      <c r="E495" s="39" t="s">
        <v>2</v>
      </c>
      <c r="F495" s="39"/>
      <c r="G495" s="39" t="str">
        <f t="shared" si="7"/>
        <v xml:space="preserve">maiz_tradicional ganaderia_leche porcicultura_ceba </v>
      </c>
    </row>
    <row r="496" spans="1:7" x14ac:dyDescent="0.3">
      <c r="A496" s="41" t="s">
        <v>20</v>
      </c>
      <c r="B496" s="38" t="s">
        <v>563</v>
      </c>
      <c r="C496" s="39" t="s">
        <v>7</v>
      </c>
      <c r="D496" s="39" t="s">
        <v>1</v>
      </c>
      <c r="E496" s="39" t="s">
        <v>2</v>
      </c>
      <c r="F496" s="39"/>
      <c r="G496" s="39" t="str">
        <f t="shared" si="7"/>
        <v xml:space="preserve">yuca ganaderia_leche porcicultura_ceba </v>
      </c>
    </row>
    <row r="497" spans="1:7" x14ac:dyDescent="0.3">
      <c r="A497" s="41" t="s">
        <v>20</v>
      </c>
      <c r="B497" s="38" t="s">
        <v>564</v>
      </c>
      <c r="C497" s="39" t="s">
        <v>69</v>
      </c>
      <c r="D497" s="39" t="s">
        <v>9</v>
      </c>
      <c r="E497" s="39" t="s">
        <v>4</v>
      </c>
      <c r="F497" s="39" t="s">
        <v>7</v>
      </c>
      <c r="G497" s="39" t="str">
        <f t="shared" si="7"/>
        <v>naranja name maiz_amarillo_tradicional yuca</v>
      </c>
    </row>
    <row r="498" spans="1:7" x14ac:dyDescent="0.3">
      <c r="A498" s="41" t="s">
        <v>20</v>
      </c>
      <c r="B498" s="38" t="s">
        <v>565</v>
      </c>
      <c r="C498" s="39" t="s">
        <v>69</v>
      </c>
      <c r="D498" s="39" t="s">
        <v>9</v>
      </c>
      <c r="E498" s="39" t="s">
        <v>4</v>
      </c>
      <c r="F498" s="39" t="s">
        <v>2</v>
      </c>
      <c r="G498" s="39" t="str">
        <f t="shared" si="7"/>
        <v>naranja name maiz_amarillo_tradicional porcicultura_ceba</v>
      </c>
    </row>
    <row r="499" spans="1:7" x14ac:dyDescent="0.3">
      <c r="A499" s="41" t="s">
        <v>20</v>
      </c>
      <c r="B499" s="38" t="s">
        <v>566</v>
      </c>
      <c r="C499" s="39" t="s">
        <v>69</v>
      </c>
      <c r="D499" s="39" t="s">
        <v>9</v>
      </c>
      <c r="E499" s="39" t="s">
        <v>5</v>
      </c>
      <c r="F499" s="39" t="s">
        <v>7</v>
      </c>
      <c r="G499" s="39" t="str">
        <f t="shared" si="7"/>
        <v>naranja name maiz_tradicional yuca</v>
      </c>
    </row>
    <row r="500" spans="1:7" x14ac:dyDescent="0.3">
      <c r="A500" s="41" t="s">
        <v>20</v>
      </c>
      <c r="B500" s="38" t="s">
        <v>567</v>
      </c>
      <c r="C500" s="39" t="s">
        <v>69</v>
      </c>
      <c r="D500" s="39" t="s">
        <v>9</v>
      </c>
      <c r="E500" s="39" t="s">
        <v>5</v>
      </c>
      <c r="F500" s="39" t="s">
        <v>2</v>
      </c>
      <c r="G500" s="39" t="str">
        <f t="shared" si="7"/>
        <v>naranja name maiz_tradicional porcicultura_ceba</v>
      </c>
    </row>
    <row r="501" spans="1:7" x14ac:dyDescent="0.3">
      <c r="A501" s="41" t="s">
        <v>20</v>
      </c>
      <c r="B501" s="38" t="s">
        <v>568</v>
      </c>
      <c r="C501" s="39" t="s">
        <v>69</v>
      </c>
      <c r="D501" s="39" t="s">
        <v>9</v>
      </c>
      <c r="E501" s="39" t="s">
        <v>7</v>
      </c>
      <c r="F501" s="39" t="s">
        <v>2</v>
      </c>
      <c r="G501" s="39" t="str">
        <f t="shared" si="7"/>
        <v>naranja name yuca porcicultura_ceba</v>
      </c>
    </row>
    <row r="502" spans="1:7" x14ac:dyDescent="0.3">
      <c r="A502" s="41" t="s">
        <v>20</v>
      </c>
      <c r="B502" s="38" t="s">
        <v>569</v>
      </c>
      <c r="C502" s="39" t="s">
        <v>69</v>
      </c>
      <c r="D502" s="39" t="s">
        <v>4</v>
      </c>
      <c r="E502" s="39" t="s">
        <v>7</v>
      </c>
      <c r="F502" s="39" t="s">
        <v>2</v>
      </c>
      <c r="G502" s="39" t="str">
        <f t="shared" si="7"/>
        <v>naranja maiz_amarillo_tradicional yuca porcicultura_ceba</v>
      </c>
    </row>
    <row r="503" spans="1:7" x14ac:dyDescent="0.3">
      <c r="A503" s="41" t="s">
        <v>20</v>
      </c>
      <c r="B503" s="38" t="s">
        <v>570</v>
      </c>
      <c r="C503" s="39" t="s">
        <v>69</v>
      </c>
      <c r="D503" s="39" t="s">
        <v>5</v>
      </c>
      <c r="E503" s="39" t="s">
        <v>7</v>
      </c>
      <c r="F503" s="39" t="s">
        <v>2</v>
      </c>
      <c r="G503" s="39" t="str">
        <f t="shared" si="7"/>
        <v>naranja maiz_tradicional yuca porcicultura_ceba</v>
      </c>
    </row>
    <row r="504" spans="1:7" x14ac:dyDescent="0.3">
      <c r="A504" s="41" t="s">
        <v>20</v>
      </c>
      <c r="B504" s="38" t="s">
        <v>571</v>
      </c>
      <c r="C504" s="39" t="s">
        <v>9</v>
      </c>
      <c r="D504" s="39" t="s">
        <v>4</v>
      </c>
      <c r="E504" s="39" t="s">
        <v>7</v>
      </c>
      <c r="F504" s="39" t="s">
        <v>2</v>
      </c>
      <c r="G504" s="39" t="str">
        <f t="shared" si="7"/>
        <v>name maiz_amarillo_tradicional yuca porcicultura_ceba</v>
      </c>
    </row>
    <row r="505" spans="1:7" x14ac:dyDescent="0.3">
      <c r="A505" s="41" t="s">
        <v>20</v>
      </c>
      <c r="B505" s="38" t="s">
        <v>572</v>
      </c>
      <c r="C505" s="39" t="s">
        <v>9</v>
      </c>
      <c r="D505" s="39" t="s">
        <v>5</v>
      </c>
      <c r="E505" s="39" t="s">
        <v>7</v>
      </c>
      <c r="F505" s="39" t="s">
        <v>2</v>
      </c>
      <c r="G505" s="39" t="str">
        <f t="shared" si="7"/>
        <v>name maiz_tradicional yuca porcicultura_ceba</v>
      </c>
    </row>
    <row r="506" spans="1:7" x14ac:dyDescent="0.3">
      <c r="A506" s="41" t="s">
        <v>21</v>
      </c>
      <c r="B506" s="38" t="s">
        <v>573</v>
      </c>
      <c r="C506" s="39" t="s">
        <v>69</v>
      </c>
      <c r="D506" s="39"/>
      <c r="E506" s="39"/>
      <c r="F506" s="39"/>
      <c r="G506" s="39" t="str">
        <f t="shared" si="7"/>
        <v xml:space="preserve">naranja   </v>
      </c>
    </row>
    <row r="507" spans="1:7" x14ac:dyDescent="0.3">
      <c r="A507" s="41" t="s">
        <v>21</v>
      </c>
      <c r="B507" s="38" t="s">
        <v>574</v>
      </c>
      <c r="C507" s="39" t="s">
        <v>9</v>
      </c>
      <c r="D507" s="39"/>
      <c r="E507" s="39"/>
      <c r="F507" s="39"/>
      <c r="G507" s="39" t="str">
        <f t="shared" si="7"/>
        <v xml:space="preserve">name   </v>
      </c>
    </row>
    <row r="508" spans="1:7" x14ac:dyDescent="0.3">
      <c r="A508" s="41" t="s">
        <v>21</v>
      </c>
      <c r="B508" s="38" t="s">
        <v>575</v>
      </c>
      <c r="C508" s="39" t="s">
        <v>1</v>
      </c>
      <c r="D508" s="39"/>
      <c r="E508" s="39"/>
      <c r="F508" s="39"/>
      <c r="G508" s="39" t="str">
        <f t="shared" si="7"/>
        <v xml:space="preserve">ganaderia_leche   </v>
      </c>
    </row>
    <row r="509" spans="1:7" x14ac:dyDescent="0.3">
      <c r="A509" s="41" t="s">
        <v>21</v>
      </c>
      <c r="B509" s="38" t="s">
        <v>576</v>
      </c>
      <c r="C509" s="39" t="s">
        <v>69</v>
      </c>
      <c r="D509" s="39" t="s">
        <v>9</v>
      </c>
      <c r="E509" s="39"/>
      <c r="F509" s="39"/>
      <c r="G509" s="39" t="str">
        <f t="shared" si="7"/>
        <v xml:space="preserve">naranja name  </v>
      </c>
    </row>
    <row r="510" spans="1:7" x14ac:dyDescent="0.3">
      <c r="A510" s="41" t="s">
        <v>21</v>
      </c>
      <c r="B510" s="38" t="s">
        <v>577</v>
      </c>
      <c r="C510" s="39" t="s">
        <v>69</v>
      </c>
      <c r="D510" s="39" t="s">
        <v>1</v>
      </c>
      <c r="E510" s="39"/>
      <c r="F510" s="39"/>
      <c r="G510" s="39" t="str">
        <f t="shared" si="7"/>
        <v xml:space="preserve">naranja ganaderia_leche  </v>
      </c>
    </row>
    <row r="511" spans="1:7" x14ac:dyDescent="0.3">
      <c r="A511" s="41" t="s">
        <v>21</v>
      </c>
      <c r="B511" s="38" t="s">
        <v>578</v>
      </c>
      <c r="C511" s="39" t="s">
        <v>9</v>
      </c>
      <c r="D511" s="39" t="s">
        <v>1</v>
      </c>
      <c r="E511" s="39"/>
      <c r="F511" s="39"/>
      <c r="G511" s="39" t="str">
        <f t="shared" si="7"/>
        <v xml:space="preserve">name ganaderia_leche  </v>
      </c>
    </row>
    <row r="512" spans="1:7" x14ac:dyDescent="0.3">
      <c r="A512" s="41" t="s">
        <v>21</v>
      </c>
      <c r="B512" s="38" t="s">
        <v>579</v>
      </c>
      <c r="C512" s="39" t="s">
        <v>69</v>
      </c>
      <c r="D512" s="39" t="s">
        <v>9</v>
      </c>
      <c r="E512" s="39" t="s">
        <v>2</v>
      </c>
      <c r="F512" s="39"/>
      <c r="G512" s="39" t="str">
        <f t="shared" si="7"/>
        <v xml:space="preserve">naranja name porcicultura_ceba </v>
      </c>
    </row>
    <row r="513" spans="1:7" x14ac:dyDescent="0.3">
      <c r="A513" s="41" t="s">
        <v>21</v>
      </c>
      <c r="B513" s="38" t="s">
        <v>580</v>
      </c>
      <c r="C513" s="39" t="s">
        <v>69</v>
      </c>
      <c r="D513" s="39" t="s">
        <v>1</v>
      </c>
      <c r="E513" s="39" t="s">
        <v>2</v>
      </c>
      <c r="F513" s="39"/>
      <c r="G513" s="39" t="str">
        <f t="shared" si="7"/>
        <v xml:space="preserve">naranja ganaderia_leche porcicultura_ceba </v>
      </c>
    </row>
    <row r="514" spans="1:7" x14ac:dyDescent="0.3">
      <c r="A514" s="41" t="s">
        <v>21</v>
      </c>
      <c r="B514" s="38" t="s">
        <v>581</v>
      </c>
      <c r="C514" s="39" t="s">
        <v>9</v>
      </c>
      <c r="D514" s="39" t="s">
        <v>1</v>
      </c>
      <c r="E514" s="39" t="s">
        <v>2</v>
      </c>
      <c r="F514" s="39"/>
      <c r="G514" s="39" t="str">
        <f t="shared" si="7"/>
        <v xml:space="preserve">name ganaderia_leche porcicultura_ceba </v>
      </c>
    </row>
    <row r="515" spans="1:7" x14ac:dyDescent="0.3">
      <c r="A515" s="42" t="s">
        <v>22</v>
      </c>
      <c r="B515" s="38" t="s">
        <v>582</v>
      </c>
      <c r="C515" s="39" t="s">
        <v>69</v>
      </c>
      <c r="D515" s="39"/>
      <c r="E515" s="39"/>
      <c r="F515" s="39"/>
      <c r="G515" s="39" t="str">
        <f t="shared" ref="G515:G578" si="8">CONCATENATE(C515," ",D515," ",E515," ",F515)</f>
        <v xml:space="preserve">naranja   </v>
      </c>
    </row>
    <row r="516" spans="1:7" x14ac:dyDescent="0.3">
      <c r="A516" s="42" t="s">
        <v>22</v>
      </c>
      <c r="B516" s="38" t="s">
        <v>583</v>
      </c>
      <c r="C516" s="39" t="s">
        <v>9</v>
      </c>
      <c r="D516" s="39"/>
      <c r="E516" s="39"/>
      <c r="F516" s="39"/>
      <c r="G516" s="39" t="str">
        <f t="shared" si="8"/>
        <v xml:space="preserve">name   </v>
      </c>
    </row>
    <row r="517" spans="1:7" x14ac:dyDescent="0.3">
      <c r="A517" s="42" t="s">
        <v>22</v>
      </c>
      <c r="B517" s="38" t="s">
        <v>584</v>
      </c>
      <c r="C517" s="39" t="s">
        <v>69</v>
      </c>
      <c r="D517" s="39" t="s">
        <v>9</v>
      </c>
      <c r="E517" s="39"/>
      <c r="F517" s="39"/>
      <c r="G517" s="39" t="str">
        <f t="shared" si="8"/>
        <v xml:space="preserve">naranja name  </v>
      </c>
    </row>
    <row r="518" spans="1:7" x14ac:dyDescent="0.3">
      <c r="A518" s="43" t="s">
        <v>23</v>
      </c>
      <c r="B518" s="38" t="s">
        <v>585</v>
      </c>
      <c r="C518" s="39" t="s">
        <v>69</v>
      </c>
      <c r="D518" s="39"/>
      <c r="E518" s="39"/>
      <c r="F518" s="39"/>
      <c r="G518" s="39" t="str">
        <f t="shared" si="8"/>
        <v xml:space="preserve">naranja   </v>
      </c>
    </row>
    <row r="519" spans="1:7" x14ac:dyDescent="0.3">
      <c r="A519" s="43" t="s">
        <v>23</v>
      </c>
      <c r="B519" s="38" t="s">
        <v>586</v>
      </c>
      <c r="C519" s="39" t="s">
        <v>6</v>
      </c>
      <c r="D519" s="39"/>
      <c r="E519" s="39"/>
      <c r="F519" s="39"/>
      <c r="G519" s="39" t="str">
        <f t="shared" si="8"/>
        <v xml:space="preserve">mango   </v>
      </c>
    </row>
    <row r="520" spans="1:7" x14ac:dyDescent="0.3">
      <c r="A520" s="43" t="s">
        <v>23</v>
      </c>
      <c r="B520" s="38" t="s">
        <v>587</v>
      </c>
      <c r="C520" s="39" t="s">
        <v>1</v>
      </c>
      <c r="D520" s="39"/>
      <c r="E520" s="39"/>
      <c r="F520" s="39"/>
      <c r="G520" s="39" t="str">
        <f t="shared" si="8"/>
        <v xml:space="preserve">ganaderia_leche   </v>
      </c>
    </row>
    <row r="521" spans="1:7" x14ac:dyDescent="0.3">
      <c r="A521" s="43" t="s">
        <v>23</v>
      </c>
      <c r="B521" s="38" t="s">
        <v>588</v>
      </c>
      <c r="C521" s="39" t="s">
        <v>69</v>
      </c>
      <c r="D521" s="39" t="s">
        <v>6</v>
      </c>
      <c r="E521" s="39"/>
      <c r="F521" s="39"/>
      <c r="G521" s="39" t="str">
        <f t="shared" si="8"/>
        <v xml:space="preserve">naranja mango  </v>
      </c>
    </row>
    <row r="522" spans="1:7" x14ac:dyDescent="0.3">
      <c r="A522" s="43" t="s">
        <v>23</v>
      </c>
      <c r="B522" s="38" t="s">
        <v>589</v>
      </c>
      <c r="C522" s="39" t="s">
        <v>69</v>
      </c>
      <c r="D522" s="39" t="s">
        <v>1</v>
      </c>
      <c r="E522" s="39"/>
      <c r="F522" s="39"/>
      <c r="G522" s="39" t="str">
        <f t="shared" si="8"/>
        <v xml:space="preserve">naranja ganaderia_leche  </v>
      </c>
    </row>
    <row r="523" spans="1:7" x14ac:dyDescent="0.3">
      <c r="A523" s="43" t="s">
        <v>23</v>
      </c>
      <c r="B523" s="38" t="s">
        <v>590</v>
      </c>
      <c r="C523" s="39" t="s">
        <v>6</v>
      </c>
      <c r="D523" s="39" t="s">
        <v>1</v>
      </c>
      <c r="E523" s="39"/>
      <c r="F523" s="39"/>
      <c r="G523" s="39" t="str">
        <f t="shared" si="8"/>
        <v xml:space="preserve">mango ganaderia_leche  </v>
      </c>
    </row>
    <row r="524" spans="1:7" x14ac:dyDescent="0.3">
      <c r="A524" s="43" t="s">
        <v>23</v>
      </c>
      <c r="B524" s="38" t="s">
        <v>591</v>
      </c>
      <c r="C524" s="39" t="s">
        <v>69</v>
      </c>
      <c r="D524" s="39" t="s">
        <v>6</v>
      </c>
      <c r="E524" s="39" t="s">
        <v>2</v>
      </c>
      <c r="F524" s="39"/>
      <c r="G524" s="39" t="str">
        <f t="shared" si="8"/>
        <v xml:space="preserve">naranja mango porcicultura_ceba </v>
      </c>
    </row>
    <row r="525" spans="1:7" x14ac:dyDescent="0.3">
      <c r="A525" s="43" t="s">
        <v>23</v>
      </c>
      <c r="B525" s="38" t="s">
        <v>592</v>
      </c>
      <c r="C525" s="39" t="s">
        <v>69</v>
      </c>
      <c r="D525" s="39" t="s">
        <v>1</v>
      </c>
      <c r="E525" s="39" t="s">
        <v>2</v>
      </c>
      <c r="F525" s="39"/>
      <c r="G525" s="39" t="str">
        <f t="shared" si="8"/>
        <v xml:space="preserve">naranja ganaderia_leche porcicultura_ceba </v>
      </c>
    </row>
    <row r="526" spans="1:7" x14ac:dyDescent="0.3">
      <c r="A526" s="43" t="s">
        <v>23</v>
      </c>
      <c r="B526" s="38" t="s">
        <v>593</v>
      </c>
      <c r="C526" s="39" t="s">
        <v>6</v>
      </c>
      <c r="D526" s="39" t="s">
        <v>1</v>
      </c>
      <c r="E526" s="39" t="s">
        <v>2</v>
      </c>
      <c r="F526" s="39"/>
      <c r="G526" s="39" t="str">
        <f t="shared" si="8"/>
        <v xml:space="preserve">mango ganaderia_leche porcicultura_ceba </v>
      </c>
    </row>
    <row r="527" spans="1:7" x14ac:dyDescent="0.3">
      <c r="A527" s="44" t="s">
        <v>24</v>
      </c>
      <c r="B527" s="38" t="s">
        <v>594</v>
      </c>
      <c r="C527" s="39" t="s">
        <v>69</v>
      </c>
      <c r="D527" s="39"/>
      <c r="E527" s="39"/>
      <c r="F527" s="39"/>
      <c r="G527" s="39" t="str">
        <f t="shared" si="8"/>
        <v xml:space="preserve">naranja   </v>
      </c>
    </row>
    <row r="528" spans="1:7" x14ac:dyDescent="0.3">
      <c r="A528" s="44" t="s">
        <v>24</v>
      </c>
      <c r="B528" s="38" t="s">
        <v>595</v>
      </c>
      <c r="C528" s="39" t="s">
        <v>9</v>
      </c>
      <c r="D528" s="39"/>
      <c r="E528" s="39"/>
      <c r="F528" s="39"/>
      <c r="G528" s="39" t="str">
        <f t="shared" si="8"/>
        <v xml:space="preserve">name   </v>
      </c>
    </row>
    <row r="529" spans="1:7" x14ac:dyDescent="0.3">
      <c r="A529" s="44" t="s">
        <v>24</v>
      </c>
      <c r="B529" s="38" t="s">
        <v>596</v>
      </c>
      <c r="C529" s="39" t="s">
        <v>1</v>
      </c>
      <c r="D529" s="39"/>
      <c r="E529" s="39"/>
      <c r="F529" s="39"/>
      <c r="G529" s="39" t="str">
        <f t="shared" si="8"/>
        <v xml:space="preserve">ganaderia_leche   </v>
      </c>
    </row>
    <row r="530" spans="1:7" x14ac:dyDescent="0.3">
      <c r="A530" s="44" t="s">
        <v>24</v>
      </c>
      <c r="B530" s="38" t="s">
        <v>597</v>
      </c>
      <c r="C530" s="39" t="s">
        <v>69</v>
      </c>
      <c r="D530" s="39" t="s">
        <v>9</v>
      </c>
      <c r="E530" s="39"/>
      <c r="F530" s="39"/>
      <c r="G530" s="39" t="str">
        <f t="shared" si="8"/>
        <v xml:space="preserve">naranja name  </v>
      </c>
    </row>
    <row r="531" spans="1:7" x14ac:dyDescent="0.3">
      <c r="A531" s="44" t="s">
        <v>24</v>
      </c>
      <c r="B531" s="38" t="s">
        <v>598</v>
      </c>
      <c r="C531" s="39" t="s">
        <v>69</v>
      </c>
      <c r="D531" s="39" t="s">
        <v>1</v>
      </c>
      <c r="E531" s="39"/>
      <c r="F531" s="39"/>
      <c r="G531" s="39" t="str">
        <f t="shared" si="8"/>
        <v xml:space="preserve">naranja ganaderia_leche  </v>
      </c>
    </row>
    <row r="532" spans="1:7" x14ac:dyDescent="0.3">
      <c r="A532" s="44" t="s">
        <v>24</v>
      </c>
      <c r="B532" s="38" t="s">
        <v>599</v>
      </c>
      <c r="C532" s="39" t="s">
        <v>9</v>
      </c>
      <c r="D532" s="39" t="s">
        <v>1</v>
      </c>
      <c r="E532" s="39"/>
      <c r="F532" s="39"/>
      <c r="G532" s="39" t="str">
        <f t="shared" si="8"/>
        <v xml:space="preserve">name ganaderia_leche  </v>
      </c>
    </row>
    <row r="533" spans="1:7" x14ac:dyDescent="0.3">
      <c r="A533" s="44" t="s">
        <v>24</v>
      </c>
      <c r="B533" s="38" t="s">
        <v>600</v>
      </c>
      <c r="C533" s="39" t="s">
        <v>69</v>
      </c>
      <c r="D533" s="39" t="s">
        <v>9</v>
      </c>
      <c r="E533" s="39" t="s">
        <v>2</v>
      </c>
      <c r="F533" s="39"/>
      <c r="G533" s="39" t="str">
        <f t="shared" si="8"/>
        <v xml:space="preserve">naranja name porcicultura_ceba </v>
      </c>
    </row>
    <row r="534" spans="1:7" x14ac:dyDescent="0.3">
      <c r="A534" s="44" t="s">
        <v>24</v>
      </c>
      <c r="B534" s="38" t="s">
        <v>601</v>
      </c>
      <c r="C534" s="39" t="s">
        <v>69</v>
      </c>
      <c r="D534" s="39" t="s">
        <v>1</v>
      </c>
      <c r="E534" s="39" t="s">
        <v>2</v>
      </c>
      <c r="F534" s="39"/>
      <c r="G534" s="39" t="str">
        <f t="shared" si="8"/>
        <v xml:space="preserve">naranja ganaderia_leche porcicultura_ceba </v>
      </c>
    </row>
    <row r="535" spans="1:7" x14ac:dyDescent="0.3">
      <c r="A535" s="44" t="s">
        <v>24</v>
      </c>
      <c r="B535" s="38" t="s">
        <v>602</v>
      </c>
      <c r="C535" s="39" t="s">
        <v>9</v>
      </c>
      <c r="D535" s="39" t="s">
        <v>1</v>
      </c>
      <c r="E535" s="39" t="s">
        <v>2</v>
      </c>
      <c r="F535" s="39"/>
      <c r="G535" s="39" t="str">
        <f t="shared" si="8"/>
        <v xml:space="preserve">name ganaderia_leche porcicultura_ceba </v>
      </c>
    </row>
    <row r="536" spans="1:7" x14ac:dyDescent="0.3">
      <c r="A536" s="45" t="s">
        <v>26</v>
      </c>
      <c r="B536" s="38" t="s">
        <v>603</v>
      </c>
      <c r="C536" s="39" t="s">
        <v>1</v>
      </c>
      <c r="D536" s="39"/>
      <c r="E536" s="39"/>
      <c r="F536" s="39"/>
      <c r="G536" s="39" t="str">
        <f t="shared" si="8"/>
        <v xml:space="preserve">ganaderia_leche   </v>
      </c>
    </row>
    <row r="537" spans="1:7" x14ac:dyDescent="0.3">
      <c r="A537" s="45" t="s">
        <v>27</v>
      </c>
      <c r="B537" s="38" t="s">
        <v>604</v>
      </c>
      <c r="C537" s="39" t="s">
        <v>69</v>
      </c>
      <c r="D537" s="39"/>
      <c r="E537" s="39"/>
      <c r="F537" s="39"/>
      <c r="G537" s="39" t="str">
        <f t="shared" si="8"/>
        <v xml:space="preserve">naranja   </v>
      </c>
    </row>
    <row r="538" spans="1:7" x14ac:dyDescent="0.3">
      <c r="A538" s="45" t="s">
        <v>28</v>
      </c>
      <c r="B538" s="38" t="s">
        <v>605</v>
      </c>
      <c r="C538" s="39" t="s">
        <v>69</v>
      </c>
      <c r="D538" s="39"/>
      <c r="E538" s="39"/>
      <c r="F538" s="39"/>
      <c r="G538" s="39" t="str">
        <f t="shared" si="8"/>
        <v xml:space="preserve">naranja   </v>
      </c>
    </row>
    <row r="539" spans="1:7" x14ac:dyDescent="0.3">
      <c r="A539" s="45" t="s">
        <v>28</v>
      </c>
      <c r="B539" s="38" t="s">
        <v>606</v>
      </c>
      <c r="C539" s="39" t="s">
        <v>9</v>
      </c>
      <c r="D539" s="39"/>
      <c r="E539" s="39"/>
      <c r="F539" s="39"/>
      <c r="G539" s="39" t="str">
        <f t="shared" si="8"/>
        <v xml:space="preserve">name   </v>
      </c>
    </row>
    <row r="540" spans="1:7" x14ac:dyDescent="0.3">
      <c r="A540" s="45" t="s">
        <v>28</v>
      </c>
      <c r="B540" s="38" t="s">
        <v>607</v>
      </c>
      <c r="C540" s="39" t="s">
        <v>4</v>
      </c>
      <c r="D540" s="39"/>
      <c r="E540" s="39"/>
      <c r="F540" s="39"/>
      <c r="G540" s="39" t="str">
        <f t="shared" si="8"/>
        <v xml:space="preserve">maiz_amarillo_tradicional   </v>
      </c>
    </row>
    <row r="541" spans="1:7" x14ac:dyDescent="0.3">
      <c r="A541" s="45" t="s">
        <v>28</v>
      </c>
      <c r="B541" s="38" t="s">
        <v>608</v>
      </c>
      <c r="C541" s="39" t="s">
        <v>5</v>
      </c>
      <c r="D541" s="39"/>
      <c r="E541" s="39"/>
      <c r="F541" s="39"/>
      <c r="G541" s="39" t="str">
        <f t="shared" si="8"/>
        <v xml:space="preserve">maiz_tradicional   </v>
      </c>
    </row>
    <row r="542" spans="1:7" x14ac:dyDescent="0.3">
      <c r="A542" s="45" t="s">
        <v>28</v>
      </c>
      <c r="B542" s="38" t="s">
        <v>609</v>
      </c>
      <c r="C542" s="39" t="s">
        <v>7</v>
      </c>
      <c r="D542" s="39"/>
      <c r="E542" s="39"/>
      <c r="F542" s="39"/>
      <c r="G542" s="39" t="str">
        <f t="shared" si="8"/>
        <v xml:space="preserve">yuca   </v>
      </c>
    </row>
    <row r="543" spans="1:7" x14ac:dyDescent="0.3">
      <c r="A543" s="45" t="s">
        <v>28</v>
      </c>
      <c r="B543" s="38" t="s">
        <v>610</v>
      </c>
      <c r="C543" s="39" t="s">
        <v>69</v>
      </c>
      <c r="D543" s="39" t="s">
        <v>9</v>
      </c>
      <c r="E543" s="39"/>
      <c r="F543" s="39"/>
      <c r="G543" s="39" t="str">
        <f t="shared" si="8"/>
        <v xml:space="preserve">naranja name  </v>
      </c>
    </row>
    <row r="544" spans="1:7" x14ac:dyDescent="0.3">
      <c r="A544" s="45" t="s">
        <v>28</v>
      </c>
      <c r="B544" s="38" t="s">
        <v>611</v>
      </c>
      <c r="C544" s="39" t="s">
        <v>69</v>
      </c>
      <c r="D544" s="39" t="s">
        <v>4</v>
      </c>
      <c r="E544" s="39"/>
      <c r="F544" s="39"/>
      <c r="G544" s="39" t="str">
        <f t="shared" si="8"/>
        <v xml:space="preserve">naranja maiz_amarillo_tradicional  </v>
      </c>
    </row>
    <row r="545" spans="1:7" x14ac:dyDescent="0.3">
      <c r="A545" s="45" t="s">
        <v>28</v>
      </c>
      <c r="B545" s="38" t="s">
        <v>612</v>
      </c>
      <c r="C545" s="39" t="s">
        <v>69</v>
      </c>
      <c r="D545" s="39" t="s">
        <v>5</v>
      </c>
      <c r="E545" s="39"/>
      <c r="F545" s="39"/>
      <c r="G545" s="39" t="str">
        <f t="shared" si="8"/>
        <v xml:space="preserve">naranja maiz_tradicional  </v>
      </c>
    </row>
    <row r="546" spans="1:7" x14ac:dyDescent="0.3">
      <c r="A546" s="45" t="s">
        <v>28</v>
      </c>
      <c r="B546" s="38" t="s">
        <v>613</v>
      </c>
      <c r="C546" s="39" t="s">
        <v>69</v>
      </c>
      <c r="D546" s="39" t="s">
        <v>7</v>
      </c>
      <c r="E546" s="39"/>
      <c r="F546" s="39"/>
      <c r="G546" s="39" t="str">
        <f t="shared" si="8"/>
        <v xml:space="preserve">naranja yuca  </v>
      </c>
    </row>
    <row r="547" spans="1:7" x14ac:dyDescent="0.3">
      <c r="A547" s="45" t="s">
        <v>28</v>
      </c>
      <c r="B547" s="38" t="s">
        <v>614</v>
      </c>
      <c r="C547" s="39" t="s">
        <v>9</v>
      </c>
      <c r="D547" s="39" t="s">
        <v>4</v>
      </c>
      <c r="E547" s="39"/>
      <c r="F547" s="39"/>
      <c r="G547" s="39" t="str">
        <f t="shared" si="8"/>
        <v xml:space="preserve">name maiz_amarillo_tradicional  </v>
      </c>
    </row>
    <row r="548" spans="1:7" x14ac:dyDescent="0.3">
      <c r="A548" s="45" t="s">
        <v>28</v>
      </c>
      <c r="B548" s="38" t="s">
        <v>615</v>
      </c>
      <c r="C548" s="39" t="s">
        <v>9</v>
      </c>
      <c r="D548" s="39" t="s">
        <v>5</v>
      </c>
      <c r="E548" s="39"/>
      <c r="F548" s="39"/>
      <c r="G548" s="39" t="str">
        <f t="shared" si="8"/>
        <v xml:space="preserve">name maiz_tradicional  </v>
      </c>
    </row>
    <row r="549" spans="1:7" x14ac:dyDescent="0.3">
      <c r="A549" s="45" t="s">
        <v>28</v>
      </c>
      <c r="B549" s="38" t="s">
        <v>616</v>
      </c>
      <c r="C549" s="39" t="s">
        <v>9</v>
      </c>
      <c r="D549" s="39" t="s">
        <v>7</v>
      </c>
      <c r="E549" s="39"/>
      <c r="F549" s="39"/>
      <c r="G549" s="39" t="str">
        <f t="shared" si="8"/>
        <v xml:space="preserve">name yuca  </v>
      </c>
    </row>
    <row r="550" spans="1:7" x14ac:dyDescent="0.3">
      <c r="A550" s="45" t="s">
        <v>28</v>
      </c>
      <c r="B550" s="38" t="s">
        <v>617</v>
      </c>
      <c r="C550" s="39" t="s">
        <v>4</v>
      </c>
      <c r="D550" s="39" t="s">
        <v>7</v>
      </c>
      <c r="E550" s="39"/>
      <c r="F550" s="39"/>
      <c r="G550" s="39" t="str">
        <f t="shared" si="8"/>
        <v xml:space="preserve">maiz_amarillo_tradicional yuca  </v>
      </c>
    </row>
    <row r="551" spans="1:7" x14ac:dyDescent="0.3">
      <c r="A551" s="45" t="s">
        <v>28</v>
      </c>
      <c r="B551" s="38" t="s">
        <v>618</v>
      </c>
      <c r="C551" s="39" t="s">
        <v>5</v>
      </c>
      <c r="D551" s="39" t="s">
        <v>7</v>
      </c>
      <c r="E551" s="39"/>
      <c r="F551" s="39"/>
      <c r="G551" s="39" t="str">
        <f t="shared" si="8"/>
        <v xml:space="preserve">maiz_tradicional yuca  </v>
      </c>
    </row>
    <row r="552" spans="1:7" x14ac:dyDescent="0.3">
      <c r="A552" s="45" t="s">
        <v>28</v>
      </c>
      <c r="B552" s="38" t="s">
        <v>619</v>
      </c>
      <c r="C552" s="39" t="s">
        <v>69</v>
      </c>
      <c r="D552" s="39" t="s">
        <v>9</v>
      </c>
      <c r="E552" s="39" t="s">
        <v>4</v>
      </c>
      <c r="F552" s="39"/>
      <c r="G552" s="39" t="str">
        <f t="shared" si="8"/>
        <v xml:space="preserve">naranja name maiz_amarillo_tradicional </v>
      </c>
    </row>
    <row r="553" spans="1:7" x14ac:dyDescent="0.3">
      <c r="A553" s="45" t="s">
        <v>28</v>
      </c>
      <c r="B553" s="38" t="s">
        <v>620</v>
      </c>
      <c r="C553" s="39" t="s">
        <v>69</v>
      </c>
      <c r="D553" s="39" t="s">
        <v>9</v>
      </c>
      <c r="E553" s="39" t="s">
        <v>5</v>
      </c>
      <c r="F553" s="39"/>
      <c r="G553" s="39" t="str">
        <f t="shared" si="8"/>
        <v xml:space="preserve">naranja name maiz_tradicional </v>
      </c>
    </row>
    <row r="554" spans="1:7" x14ac:dyDescent="0.3">
      <c r="A554" s="45" t="s">
        <v>28</v>
      </c>
      <c r="B554" s="38" t="s">
        <v>621</v>
      </c>
      <c r="C554" s="39" t="s">
        <v>69</v>
      </c>
      <c r="D554" s="39" t="s">
        <v>9</v>
      </c>
      <c r="E554" s="39" t="s">
        <v>7</v>
      </c>
      <c r="F554" s="39"/>
      <c r="G554" s="39" t="str">
        <f t="shared" si="8"/>
        <v xml:space="preserve">naranja name yuca </v>
      </c>
    </row>
    <row r="555" spans="1:7" x14ac:dyDescent="0.3">
      <c r="A555" s="45" t="s">
        <v>28</v>
      </c>
      <c r="B555" s="38" t="s">
        <v>622</v>
      </c>
      <c r="C555" s="39" t="s">
        <v>69</v>
      </c>
      <c r="D555" s="39" t="s">
        <v>9</v>
      </c>
      <c r="E555" s="39" t="s">
        <v>2</v>
      </c>
      <c r="F555" s="39"/>
      <c r="G555" s="39" t="str">
        <f t="shared" si="8"/>
        <v xml:space="preserve">naranja name porcicultura_ceba </v>
      </c>
    </row>
    <row r="556" spans="1:7" x14ac:dyDescent="0.3">
      <c r="A556" s="45" t="s">
        <v>28</v>
      </c>
      <c r="B556" s="38" t="s">
        <v>623</v>
      </c>
      <c r="C556" s="39" t="s">
        <v>69</v>
      </c>
      <c r="D556" s="39" t="s">
        <v>4</v>
      </c>
      <c r="E556" s="39" t="s">
        <v>7</v>
      </c>
      <c r="F556" s="39"/>
      <c r="G556" s="39" t="str">
        <f t="shared" si="8"/>
        <v xml:space="preserve">naranja maiz_amarillo_tradicional yuca </v>
      </c>
    </row>
    <row r="557" spans="1:7" x14ac:dyDescent="0.3">
      <c r="A557" s="45" t="s">
        <v>28</v>
      </c>
      <c r="B557" s="38" t="s">
        <v>624</v>
      </c>
      <c r="C557" s="39" t="s">
        <v>69</v>
      </c>
      <c r="D557" s="39" t="s">
        <v>4</v>
      </c>
      <c r="E557" s="39" t="s">
        <v>2</v>
      </c>
      <c r="F557" s="39"/>
      <c r="G557" s="39" t="str">
        <f t="shared" si="8"/>
        <v xml:space="preserve">naranja maiz_amarillo_tradicional porcicultura_ceba </v>
      </c>
    </row>
    <row r="558" spans="1:7" x14ac:dyDescent="0.3">
      <c r="A558" s="45" t="s">
        <v>28</v>
      </c>
      <c r="B558" s="38" t="s">
        <v>625</v>
      </c>
      <c r="C558" s="39" t="s">
        <v>69</v>
      </c>
      <c r="D558" s="39" t="s">
        <v>5</v>
      </c>
      <c r="E558" s="39" t="s">
        <v>7</v>
      </c>
      <c r="F558" s="39"/>
      <c r="G558" s="39" t="str">
        <f t="shared" si="8"/>
        <v xml:space="preserve">naranja maiz_tradicional yuca </v>
      </c>
    </row>
    <row r="559" spans="1:7" x14ac:dyDescent="0.3">
      <c r="A559" s="45" t="s">
        <v>28</v>
      </c>
      <c r="B559" s="38" t="s">
        <v>626</v>
      </c>
      <c r="C559" s="39" t="s">
        <v>69</v>
      </c>
      <c r="D559" s="39" t="s">
        <v>5</v>
      </c>
      <c r="E559" s="39" t="s">
        <v>2</v>
      </c>
      <c r="F559" s="39"/>
      <c r="G559" s="39" t="str">
        <f t="shared" si="8"/>
        <v xml:space="preserve">naranja maiz_tradicional porcicultura_ceba </v>
      </c>
    </row>
    <row r="560" spans="1:7" x14ac:dyDescent="0.3">
      <c r="A560" s="45" t="s">
        <v>28</v>
      </c>
      <c r="B560" s="38" t="s">
        <v>627</v>
      </c>
      <c r="C560" s="39" t="s">
        <v>69</v>
      </c>
      <c r="D560" s="39" t="s">
        <v>7</v>
      </c>
      <c r="E560" s="39" t="s">
        <v>2</v>
      </c>
      <c r="F560" s="39"/>
      <c r="G560" s="39" t="str">
        <f t="shared" si="8"/>
        <v xml:space="preserve">naranja yuca porcicultura_ceba </v>
      </c>
    </row>
    <row r="561" spans="1:7" x14ac:dyDescent="0.3">
      <c r="A561" s="45" t="s">
        <v>28</v>
      </c>
      <c r="B561" s="38" t="s">
        <v>628</v>
      </c>
      <c r="C561" s="39" t="s">
        <v>9</v>
      </c>
      <c r="D561" s="39" t="s">
        <v>4</v>
      </c>
      <c r="E561" s="39" t="s">
        <v>7</v>
      </c>
      <c r="F561" s="39"/>
      <c r="G561" s="39" t="str">
        <f t="shared" si="8"/>
        <v xml:space="preserve">name maiz_amarillo_tradicional yuca </v>
      </c>
    </row>
    <row r="562" spans="1:7" x14ac:dyDescent="0.3">
      <c r="A562" s="45" t="s">
        <v>28</v>
      </c>
      <c r="B562" s="38" t="s">
        <v>629</v>
      </c>
      <c r="C562" s="39" t="s">
        <v>9</v>
      </c>
      <c r="D562" s="39" t="s">
        <v>4</v>
      </c>
      <c r="E562" s="39" t="s">
        <v>2</v>
      </c>
      <c r="F562" s="39"/>
      <c r="G562" s="39" t="str">
        <f t="shared" si="8"/>
        <v xml:space="preserve">name maiz_amarillo_tradicional porcicultura_ceba </v>
      </c>
    </row>
    <row r="563" spans="1:7" x14ac:dyDescent="0.3">
      <c r="A563" s="45" t="s">
        <v>28</v>
      </c>
      <c r="B563" s="38" t="s">
        <v>630</v>
      </c>
      <c r="C563" s="39" t="s">
        <v>9</v>
      </c>
      <c r="D563" s="39" t="s">
        <v>5</v>
      </c>
      <c r="E563" s="39" t="s">
        <v>7</v>
      </c>
      <c r="F563" s="39"/>
      <c r="G563" s="39" t="str">
        <f t="shared" si="8"/>
        <v xml:space="preserve">name maiz_tradicional yuca </v>
      </c>
    </row>
    <row r="564" spans="1:7" x14ac:dyDescent="0.3">
      <c r="A564" s="45" t="s">
        <v>28</v>
      </c>
      <c r="B564" s="38" t="s">
        <v>631</v>
      </c>
      <c r="C564" s="39" t="s">
        <v>9</v>
      </c>
      <c r="D564" s="39" t="s">
        <v>5</v>
      </c>
      <c r="E564" s="39" t="s">
        <v>2</v>
      </c>
      <c r="F564" s="39"/>
      <c r="G564" s="39" t="str">
        <f t="shared" si="8"/>
        <v xml:space="preserve">name maiz_tradicional porcicultura_ceba </v>
      </c>
    </row>
    <row r="565" spans="1:7" x14ac:dyDescent="0.3">
      <c r="A565" s="45" t="s">
        <v>28</v>
      </c>
      <c r="B565" s="38" t="s">
        <v>632</v>
      </c>
      <c r="C565" s="39" t="s">
        <v>9</v>
      </c>
      <c r="D565" s="39" t="s">
        <v>7</v>
      </c>
      <c r="E565" s="39" t="s">
        <v>2</v>
      </c>
      <c r="F565" s="39"/>
      <c r="G565" s="39" t="str">
        <f t="shared" si="8"/>
        <v xml:space="preserve">name yuca porcicultura_ceba </v>
      </c>
    </row>
    <row r="566" spans="1:7" x14ac:dyDescent="0.3">
      <c r="A566" s="45" t="s">
        <v>28</v>
      </c>
      <c r="B566" s="38" t="s">
        <v>633</v>
      </c>
      <c r="C566" s="39" t="s">
        <v>4</v>
      </c>
      <c r="D566" s="39" t="s">
        <v>7</v>
      </c>
      <c r="E566" s="39" t="s">
        <v>2</v>
      </c>
      <c r="F566" s="39"/>
      <c r="G566" s="39" t="str">
        <f t="shared" si="8"/>
        <v xml:space="preserve">maiz_amarillo_tradicional yuca porcicultura_ceba </v>
      </c>
    </row>
    <row r="567" spans="1:7" x14ac:dyDescent="0.3">
      <c r="A567" s="45" t="s">
        <v>28</v>
      </c>
      <c r="B567" s="38" t="s">
        <v>634</v>
      </c>
      <c r="C567" s="39" t="s">
        <v>5</v>
      </c>
      <c r="D567" s="39" t="s">
        <v>7</v>
      </c>
      <c r="E567" s="39" t="s">
        <v>2</v>
      </c>
      <c r="F567" s="39"/>
      <c r="G567" s="39" t="str">
        <f t="shared" si="8"/>
        <v xml:space="preserve">maiz_tradicional yuca porcicultura_ceba </v>
      </c>
    </row>
    <row r="568" spans="1:7" x14ac:dyDescent="0.3">
      <c r="A568" s="45" t="s">
        <v>28</v>
      </c>
      <c r="B568" s="38" t="s">
        <v>635</v>
      </c>
      <c r="C568" s="39" t="s">
        <v>69</v>
      </c>
      <c r="D568" s="39" t="s">
        <v>9</v>
      </c>
      <c r="E568" s="39" t="s">
        <v>4</v>
      </c>
      <c r="F568" s="39" t="s">
        <v>7</v>
      </c>
      <c r="G568" s="39" t="str">
        <f t="shared" si="8"/>
        <v>naranja name maiz_amarillo_tradicional yuca</v>
      </c>
    </row>
    <row r="569" spans="1:7" x14ac:dyDescent="0.3">
      <c r="A569" s="45" t="s">
        <v>28</v>
      </c>
      <c r="B569" s="38" t="s">
        <v>636</v>
      </c>
      <c r="C569" s="39" t="s">
        <v>69</v>
      </c>
      <c r="D569" s="39" t="s">
        <v>9</v>
      </c>
      <c r="E569" s="39" t="s">
        <v>4</v>
      </c>
      <c r="F569" s="39" t="s">
        <v>2</v>
      </c>
      <c r="G569" s="39" t="str">
        <f t="shared" si="8"/>
        <v>naranja name maiz_amarillo_tradicional porcicultura_ceba</v>
      </c>
    </row>
    <row r="570" spans="1:7" x14ac:dyDescent="0.3">
      <c r="A570" s="45" t="s">
        <v>28</v>
      </c>
      <c r="B570" s="38" t="s">
        <v>637</v>
      </c>
      <c r="C570" s="39" t="s">
        <v>69</v>
      </c>
      <c r="D570" s="39" t="s">
        <v>9</v>
      </c>
      <c r="E570" s="39" t="s">
        <v>5</v>
      </c>
      <c r="F570" s="39" t="s">
        <v>7</v>
      </c>
      <c r="G570" s="39" t="str">
        <f t="shared" si="8"/>
        <v>naranja name maiz_tradicional yuca</v>
      </c>
    </row>
    <row r="571" spans="1:7" x14ac:dyDescent="0.3">
      <c r="A571" s="45" t="s">
        <v>28</v>
      </c>
      <c r="B571" s="38" t="s">
        <v>638</v>
      </c>
      <c r="C571" s="39" t="s">
        <v>69</v>
      </c>
      <c r="D571" s="39" t="s">
        <v>9</v>
      </c>
      <c r="E571" s="39" t="s">
        <v>5</v>
      </c>
      <c r="F571" s="39" t="s">
        <v>2</v>
      </c>
      <c r="G571" s="39" t="str">
        <f t="shared" si="8"/>
        <v>naranja name maiz_tradicional porcicultura_ceba</v>
      </c>
    </row>
    <row r="572" spans="1:7" x14ac:dyDescent="0.3">
      <c r="A572" s="45" t="s">
        <v>28</v>
      </c>
      <c r="B572" s="38" t="s">
        <v>639</v>
      </c>
      <c r="C572" s="39" t="s">
        <v>69</v>
      </c>
      <c r="D572" s="39" t="s">
        <v>9</v>
      </c>
      <c r="E572" s="39" t="s">
        <v>7</v>
      </c>
      <c r="F572" s="39" t="s">
        <v>2</v>
      </c>
      <c r="G572" s="39" t="str">
        <f t="shared" si="8"/>
        <v>naranja name yuca porcicultura_ceba</v>
      </c>
    </row>
    <row r="573" spans="1:7" x14ac:dyDescent="0.3">
      <c r="A573" s="45" t="s">
        <v>28</v>
      </c>
      <c r="B573" s="38" t="s">
        <v>640</v>
      </c>
      <c r="C573" s="39" t="s">
        <v>69</v>
      </c>
      <c r="D573" s="39" t="s">
        <v>4</v>
      </c>
      <c r="E573" s="39" t="s">
        <v>7</v>
      </c>
      <c r="F573" s="39" t="s">
        <v>2</v>
      </c>
      <c r="G573" s="39" t="str">
        <f t="shared" si="8"/>
        <v>naranja maiz_amarillo_tradicional yuca porcicultura_ceba</v>
      </c>
    </row>
    <row r="574" spans="1:7" x14ac:dyDescent="0.3">
      <c r="A574" s="45" t="s">
        <v>28</v>
      </c>
      <c r="B574" s="38" t="s">
        <v>641</v>
      </c>
      <c r="C574" s="39" t="s">
        <v>69</v>
      </c>
      <c r="D574" s="39" t="s">
        <v>5</v>
      </c>
      <c r="E574" s="39" t="s">
        <v>7</v>
      </c>
      <c r="F574" s="39" t="s">
        <v>2</v>
      </c>
      <c r="G574" s="39" t="str">
        <f t="shared" si="8"/>
        <v>naranja maiz_tradicional yuca porcicultura_ceba</v>
      </c>
    </row>
    <row r="575" spans="1:7" x14ac:dyDescent="0.3">
      <c r="A575" s="45" t="s">
        <v>28</v>
      </c>
      <c r="B575" s="38" t="s">
        <v>642</v>
      </c>
      <c r="C575" s="39" t="s">
        <v>9</v>
      </c>
      <c r="D575" s="39" t="s">
        <v>4</v>
      </c>
      <c r="E575" s="39" t="s">
        <v>7</v>
      </c>
      <c r="F575" s="39" t="s">
        <v>2</v>
      </c>
      <c r="G575" s="39" t="str">
        <f t="shared" si="8"/>
        <v>name maiz_amarillo_tradicional yuca porcicultura_ceba</v>
      </c>
    </row>
    <row r="576" spans="1:7" x14ac:dyDescent="0.3">
      <c r="A576" s="45" t="s">
        <v>28</v>
      </c>
      <c r="B576" s="38" t="s">
        <v>643</v>
      </c>
      <c r="C576" s="39" t="s">
        <v>9</v>
      </c>
      <c r="D576" s="39" t="s">
        <v>5</v>
      </c>
      <c r="E576" s="39" t="s">
        <v>7</v>
      </c>
      <c r="F576" s="39" t="s">
        <v>2</v>
      </c>
      <c r="G576" s="39" t="str">
        <f t="shared" si="8"/>
        <v>name maiz_tradicional yuca porcicultura_ceba</v>
      </c>
    </row>
    <row r="577" spans="1:7" x14ac:dyDescent="0.3">
      <c r="A577" s="46" t="s">
        <v>30</v>
      </c>
      <c r="B577" s="38" t="s">
        <v>644</v>
      </c>
      <c r="C577" s="39" t="s">
        <v>69</v>
      </c>
      <c r="D577" s="39"/>
      <c r="E577" s="39"/>
      <c r="F577" s="39"/>
      <c r="G577" s="39" t="str">
        <f t="shared" si="8"/>
        <v xml:space="preserve">naranja   </v>
      </c>
    </row>
    <row r="578" spans="1:7" x14ac:dyDescent="0.3">
      <c r="A578" s="46" t="s">
        <v>30</v>
      </c>
      <c r="B578" s="38" t="s">
        <v>645</v>
      </c>
      <c r="C578" s="39" t="s">
        <v>9</v>
      </c>
      <c r="D578" s="39"/>
      <c r="E578" s="39"/>
      <c r="F578" s="39"/>
      <c r="G578" s="39" t="str">
        <f t="shared" si="8"/>
        <v xml:space="preserve">name   </v>
      </c>
    </row>
    <row r="579" spans="1:7" x14ac:dyDescent="0.3">
      <c r="A579" s="46" t="s">
        <v>30</v>
      </c>
      <c r="B579" s="38" t="s">
        <v>646</v>
      </c>
      <c r="C579" s="39" t="s">
        <v>69</v>
      </c>
      <c r="D579" s="39" t="s">
        <v>9</v>
      </c>
      <c r="E579" s="39"/>
      <c r="F579" s="39"/>
      <c r="G579" s="39" t="str">
        <f t="shared" ref="G579:G580" si="9">CONCATENATE(C579," ",D579," ",E579," ",F579)</f>
        <v xml:space="preserve">naranja name  </v>
      </c>
    </row>
    <row r="580" spans="1:7" x14ac:dyDescent="0.3">
      <c r="A580" s="46" t="s">
        <v>30</v>
      </c>
      <c r="B580" s="38" t="s">
        <v>647</v>
      </c>
      <c r="C580" s="39" t="s">
        <v>69</v>
      </c>
      <c r="D580" s="39" t="s">
        <v>9</v>
      </c>
      <c r="E580" s="39" t="s">
        <v>2</v>
      </c>
      <c r="F580" s="39"/>
      <c r="G580" s="39" t="str">
        <f t="shared" si="9"/>
        <v xml:space="preserve">naranja name porcicultura_ceba </v>
      </c>
    </row>
  </sheetData>
  <autoFilter ref="A1:H1" xr:uid="{00000000-0001-0000-0000-000000000000}"/>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A7" sqref="A7"/>
    </sheetView>
  </sheetViews>
  <sheetFormatPr baseColWidth="10" defaultColWidth="11.44140625" defaultRowHeight="14.4" x14ac:dyDescent="0.3"/>
  <cols>
    <col min="4" max="4" width="20.6640625" customWidth="1"/>
  </cols>
  <sheetData>
    <row r="1" spans="1:4" ht="48" customHeight="1" x14ac:dyDescent="0.3">
      <c r="A1" s="118" t="s">
        <v>648</v>
      </c>
      <c r="B1" s="118" t="s">
        <v>649</v>
      </c>
      <c r="C1" s="118"/>
      <c r="D1" s="118"/>
    </row>
    <row r="2" spans="1:4" x14ac:dyDescent="0.3">
      <c r="A2" s="118" t="s">
        <v>61</v>
      </c>
      <c r="B2" s="1" t="s">
        <v>650</v>
      </c>
      <c r="C2" s="1" t="s">
        <v>651</v>
      </c>
      <c r="D2" s="1" t="s">
        <v>652</v>
      </c>
    </row>
    <row r="3" spans="1:4" x14ac:dyDescent="0.3">
      <c r="A3" s="3" t="s">
        <v>15</v>
      </c>
      <c r="B3" s="2">
        <v>2.0085000000000002</v>
      </c>
      <c r="C3" s="2">
        <v>8.6172000000000004</v>
      </c>
      <c r="D3" s="2"/>
    </row>
    <row r="4" spans="1:4" x14ac:dyDescent="0.3">
      <c r="A4" s="3" t="s">
        <v>16</v>
      </c>
      <c r="B4" s="2">
        <v>2.0059999999999998</v>
      </c>
      <c r="C4" s="2">
        <v>8.1600999999999999</v>
      </c>
      <c r="D4" s="2"/>
    </row>
    <row r="5" spans="1:4" x14ac:dyDescent="0.3">
      <c r="A5" s="4" t="s">
        <v>17</v>
      </c>
      <c r="B5" s="2">
        <v>2.0062000000000002</v>
      </c>
      <c r="C5" s="2">
        <v>8.2752999999999997</v>
      </c>
      <c r="D5" s="2"/>
    </row>
    <row r="6" spans="1:4" x14ac:dyDescent="0.3">
      <c r="A6" s="4" t="s">
        <v>18</v>
      </c>
      <c r="B6" s="2">
        <v>2.0070999999999999</v>
      </c>
      <c r="C6" s="2">
        <v>2.0095000000000001</v>
      </c>
      <c r="D6" s="2"/>
    </row>
    <row r="7" spans="1:4" x14ac:dyDescent="0.3">
      <c r="A7" s="4" t="s">
        <v>19</v>
      </c>
      <c r="B7" s="2">
        <v>2.6448</v>
      </c>
      <c r="C7" s="2">
        <v>4.9382999999999999</v>
      </c>
      <c r="D7" s="2"/>
    </row>
    <row r="8" spans="1:4" x14ac:dyDescent="0.3">
      <c r="A8" s="5" t="s">
        <v>20</v>
      </c>
      <c r="B8" s="2">
        <v>2.0074000000000001</v>
      </c>
      <c r="C8" s="2">
        <v>7.2584</v>
      </c>
      <c r="D8" s="2"/>
    </row>
    <row r="9" spans="1:4" x14ac:dyDescent="0.3">
      <c r="A9" s="5" t="s">
        <v>21</v>
      </c>
      <c r="B9" s="2">
        <v>2.0070000000000001</v>
      </c>
      <c r="C9" s="2">
        <v>3.3994</v>
      </c>
      <c r="D9" s="2"/>
    </row>
    <row r="10" spans="1:4" ht="43.2" x14ac:dyDescent="0.3">
      <c r="A10" s="6" t="s">
        <v>22</v>
      </c>
      <c r="B10" s="2"/>
      <c r="C10" s="2"/>
      <c r="D10" s="2" t="s">
        <v>653</v>
      </c>
    </row>
    <row r="11" spans="1:4" ht="28.8" x14ac:dyDescent="0.3">
      <c r="A11" s="7" t="s">
        <v>654</v>
      </c>
      <c r="B11" s="2"/>
      <c r="C11" s="2"/>
      <c r="D11" s="2" t="s">
        <v>655</v>
      </c>
    </row>
    <row r="12" spans="1:4" x14ac:dyDescent="0.3">
      <c r="A12" s="7" t="s">
        <v>23</v>
      </c>
      <c r="B12" s="2">
        <v>2.0091000000000001</v>
      </c>
      <c r="C12" s="2">
        <v>3.6766999999999999</v>
      </c>
      <c r="D12" s="2"/>
    </row>
    <row r="13" spans="1:4" x14ac:dyDescent="0.3">
      <c r="A13" s="8" t="s">
        <v>24</v>
      </c>
      <c r="B13" s="2">
        <v>2.0072000000000001</v>
      </c>
      <c r="C13" s="2">
        <v>4.2481</v>
      </c>
      <c r="D13" s="2"/>
    </row>
    <row r="14" spans="1:4" ht="43.2" x14ac:dyDescent="0.3">
      <c r="A14" s="9" t="s">
        <v>26</v>
      </c>
      <c r="B14" s="2"/>
      <c r="C14" s="2"/>
      <c r="D14" s="2" t="s">
        <v>653</v>
      </c>
    </row>
    <row r="15" spans="1:4" ht="43.2" x14ac:dyDescent="0.3">
      <c r="A15" s="9" t="s">
        <v>27</v>
      </c>
      <c r="B15" s="2"/>
      <c r="C15" s="2"/>
      <c r="D15" s="2" t="s">
        <v>653</v>
      </c>
    </row>
    <row r="16" spans="1:4" x14ac:dyDescent="0.3">
      <c r="A16" s="9" t="s">
        <v>28</v>
      </c>
      <c r="B16" s="2">
        <v>2.0074999999999998</v>
      </c>
      <c r="C16" s="2">
        <v>7.2984999999999998</v>
      </c>
      <c r="D16" s="2"/>
    </row>
    <row r="17" spans="1:4" x14ac:dyDescent="0.3">
      <c r="A17" s="10" t="s">
        <v>29</v>
      </c>
      <c r="B17" s="2"/>
      <c r="C17" s="2"/>
      <c r="D17" s="2" t="s">
        <v>656</v>
      </c>
    </row>
    <row r="18" spans="1:4" x14ac:dyDescent="0.3">
      <c r="A18" s="10" t="s">
        <v>30</v>
      </c>
      <c r="B18" s="2">
        <v>2.0099</v>
      </c>
      <c r="C18" s="2">
        <v>2.1680000000000001</v>
      </c>
      <c r="D18"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workbookViewId="0"/>
  </sheetViews>
  <sheetFormatPr baseColWidth="10" defaultColWidth="11.44140625" defaultRowHeight="14.4" x14ac:dyDescent="0.3"/>
  <cols>
    <col min="4" max="4" width="20.6640625" customWidth="1"/>
  </cols>
  <sheetData>
    <row r="1" spans="1:4" ht="48" customHeight="1" x14ac:dyDescent="0.3">
      <c r="A1" s="118" t="s">
        <v>648</v>
      </c>
      <c r="B1" s="118" t="s">
        <v>657</v>
      </c>
      <c r="C1" s="118"/>
      <c r="D1" s="118"/>
    </row>
    <row r="2" spans="1:4" x14ac:dyDescent="0.3">
      <c r="A2" s="118" t="s">
        <v>61</v>
      </c>
      <c r="B2" s="1" t="s">
        <v>650</v>
      </c>
      <c r="C2" s="1" t="s">
        <v>651</v>
      </c>
      <c r="D2" s="1" t="s">
        <v>652</v>
      </c>
    </row>
    <row r="3" spans="1:4" x14ac:dyDescent="0.3">
      <c r="A3" s="3" t="s">
        <v>15</v>
      </c>
      <c r="B3" s="2">
        <v>0.71599999999999997</v>
      </c>
      <c r="C3" s="2">
        <v>4.3517000000000001</v>
      </c>
      <c r="D3" s="2"/>
    </row>
    <row r="4" spans="1:4" x14ac:dyDescent="0.3">
      <c r="A4" s="3" t="s">
        <v>16</v>
      </c>
      <c r="B4" s="2">
        <v>2.01E-2</v>
      </c>
      <c r="C4" s="2">
        <v>1.2934000000000001</v>
      </c>
      <c r="D4" s="2"/>
    </row>
    <row r="5" spans="1:4" x14ac:dyDescent="0.3">
      <c r="A5" s="4" t="s">
        <v>17</v>
      </c>
      <c r="B5" s="2">
        <v>2.01E-2</v>
      </c>
      <c r="C5" s="2">
        <v>4.1214000000000004</v>
      </c>
      <c r="D5" s="2"/>
    </row>
    <row r="6" spans="1:4" x14ac:dyDescent="0.3">
      <c r="A6" s="4" t="s">
        <v>18</v>
      </c>
      <c r="B6" s="2">
        <v>2.01E-2</v>
      </c>
      <c r="C6" s="2">
        <v>0.31809999999999999</v>
      </c>
      <c r="D6" s="2"/>
    </row>
    <row r="7" spans="1:4" x14ac:dyDescent="0.3">
      <c r="A7" s="4" t="s">
        <v>19</v>
      </c>
      <c r="B7" s="2">
        <v>0.41920000000000002</v>
      </c>
      <c r="C7" s="2">
        <v>0.78269999999999995</v>
      </c>
      <c r="D7" s="2"/>
    </row>
    <row r="8" spans="1:4" x14ac:dyDescent="0.3">
      <c r="A8" s="5" t="s">
        <v>20</v>
      </c>
      <c r="B8" s="2">
        <v>0.31819999999999998</v>
      </c>
      <c r="C8" s="2">
        <v>1.1505000000000001</v>
      </c>
      <c r="D8" s="2"/>
    </row>
    <row r="9" spans="1:4" x14ac:dyDescent="0.3">
      <c r="A9" s="5" t="s">
        <v>21</v>
      </c>
      <c r="B9" s="2">
        <v>2.01E-2</v>
      </c>
      <c r="C9" s="2">
        <v>0.53879999999999995</v>
      </c>
      <c r="D9" s="2"/>
    </row>
    <row r="10" spans="1:4" ht="43.2" x14ac:dyDescent="0.3">
      <c r="A10" s="6" t="s">
        <v>22</v>
      </c>
      <c r="B10" s="2"/>
      <c r="C10" s="2"/>
      <c r="D10" s="2" t="s">
        <v>653</v>
      </c>
    </row>
    <row r="11" spans="1:4" ht="28.8" x14ac:dyDescent="0.3">
      <c r="A11" s="7" t="s">
        <v>654</v>
      </c>
      <c r="B11" s="2"/>
      <c r="C11" s="2"/>
      <c r="D11" s="2" t="s">
        <v>655</v>
      </c>
    </row>
    <row r="12" spans="1:4" x14ac:dyDescent="0.3">
      <c r="A12" s="7" t="s">
        <v>23</v>
      </c>
      <c r="B12" s="2">
        <v>0.31840000000000002</v>
      </c>
      <c r="C12" s="2">
        <v>1.3108</v>
      </c>
      <c r="D12" s="2"/>
    </row>
    <row r="13" spans="1:4" x14ac:dyDescent="0.3">
      <c r="A13" s="8" t="s">
        <v>24</v>
      </c>
      <c r="B13" s="2">
        <v>2.3900000000000001E-2</v>
      </c>
      <c r="C13" s="2">
        <v>3.5295000000000001</v>
      </c>
      <c r="D13" s="2"/>
    </row>
    <row r="14" spans="1:4" ht="43.2" x14ac:dyDescent="0.3">
      <c r="A14" s="9" t="s">
        <v>26</v>
      </c>
      <c r="B14" s="2"/>
      <c r="C14" s="2"/>
      <c r="D14" s="2" t="s">
        <v>653</v>
      </c>
    </row>
    <row r="15" spans="1:4" ht="43.2" x14ac:dyDescent="0.3">
      <c r="A15" s="9" t="s">
        <v>27</v>
      </c>
      <c r="B15" s="2"/>
      <c r="C15" s="2"/>
      <c r="D15" s="2" t="s">
        <v>653</v>
      </c>
    </row>
    <row r="16" spans="1:4" x14ac:dyDescent="0.3">
      <c r="A16" s="9" t="s">
        <v>28</v>
      </c>
      <c r="B16" s="2">
        <v>0.31819999999999998</v>
      </c>
      <c r="C16" s="2">
        <v>3.6798999999999999</v>
      </c>
      <c r="D16" s="2"/>
    </row>
    <row r="17" spans="1:4" x14ac:dyDescent="0.3">
      <c r="A17" s="10" t="s">
        <v>29</v>
      </c>
      <c r="B17" s="2"/>
      <c r="C17" s="2"/>
      <c r="D17" s="2" t="s">
        <v>656</v>
      </c>
    </row>
    <row r="18" spans="1:4" x14ac:dyDescent="0.3">
      <c r="A18" s="10" t="s">
        <v>30</v>
      </c>
      <c r="B18" s="2">
        <v>2.01E-2</v>
      </c>
      <c r="C18" s="2">
        <v>2.1700000000000001E-2</v>
      </c>
      <c r="D18"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workbookViewId="0"/>
  </sheetViews>
  <sheetFormatPr baseColWidth="10" defaultColWidth="11.44140625" defaultRowHeight="14.4" x14ac:dyDescent="0.3"/>
  <cols>
    <col min="4" max="4" width="20.6640625" customWidth="1"/>
  </cols>
  <sheetData>
    <row r="1" spans="1:4" ht="48" customHeight="1" x14ac:dyDescent="0.3">
      <c r="A1" s="118" t="s">
        <v>648</v>
      </c>
      <c r="B1" s="118" t="s">
        <v>658</v>
      </c>
      <c r="C1" s="118"/>
      <c r="D1" s="118"/>
    </row>
    <row r="2" spans="1:4" x14ac:dyDescent="0.3">
      <c r="A2" s="118" t="s">
        <v>61</v>
      </c>
      <c r="B2" s="1" t="s">
        <v>650</v>
      </c>
      <c r="C2" s="1" t="s">
        <v>651</v>
      </c>
      <c r="D2" s="1" t="s">
        <v>652</v>
      </c>
    </row>
    <row r="3" spans="1:4" x14ac:dyDescent="0.3">
      <c r="A3" s="3" t="s">
        <v>15</v>
      </c>
      <c r="B3" s="2">
        <v>0.54679999999999995</v>
      </c>
      <c r="C3" s="2">
        <v>2.3460000000000001</v>
      </c>
      <c r="D3" s="2"/>
    </row>
    <row r="4" spans="1:4" x14ac:dyDescent="0.3">
      <c r="A4" s="3" t="s">
        <v>16</v>
      </c>
      <c r="B4" s="2">
        <v>0.54610000000000003</v>
      </c>
      <c r="C4" s="2">
        <v>2.2216</v>
      </c>
      <c r="D4" s="2"/>
    </row>
    <row r="5" spans="1:4" x14ac:dyDescent="0.3">
      <c r="A5" s="4" t="s">
        <v>17</v>
      </c>
      <c r="B5" s="2">
        <v>0.54620000000000002</v>
      </c>
      <c r="C5" s="2">
        <v>2.2528999999999999</v>
      </c>
      <c r="D5" s="2"/>
    </row>
    <row r="6" spans="1:4" x14ac:dyDescent="0.3">
      <c r="A6" s="4" t="s">
        <v>18</v>
      </c>
      <c r="B6" s="2">
        <v>0.5464</v>
      </c>
      <c r="C6" s="2">
        <v>0.54710000000000003</v>
      </c>
      <c r="D6" s="2"/>
    </row>
    <row r="7" spans="1:4" x14ac:dyDescent="0.3">
      <c r="A7" s="4" t="s">
        <v>19</v>
      </c>
      <c r="B7" s="2">
        <v>0.72</v>
      </c>
      <c r="C7" s="2">
        <v>1.3445</v>
      </c>
      <c r="D7" s="2"/>
    </row>
    <row r="8" spans="1:4" x14ac:dyDescent="0.3">
      <c r="A8" s="5" t="s">
        <v>20</v>
      </c>
      <c r="B8" s="2">
        <v>0.54649999999999999</v>
      </c>
      <c r="C8" s="2">
        <v>1.9761</v>
      </c>
      <c r="D8" s="2"/>
    </row>
    <row r="9" spans="1:4" x14ac:dyDescent="0.3">
      <c r="A9" s="5" t="s">
        <v>21</v>
      </c>
      <c r="B9" s="2">
        <v>0.5464</v>
      </c>
      <c r="C9" s="2">
        <v>0.92549999999999999</v>
      </c>
      <c r="D9" s="2"/>
    </row>
    <row r="10" spans="1:4" ht="43.2" x14ac:dyDescent="0.3">
      <c r="A10" s="6" t="s">
        <v>22</v>
      </c>
      <c r="B10" s="2"/>
      <c r="C10" s="2"/>
      <c r="D10" s="2" t="s">
        <v>653</v>
      </c>
    </row>
    <row r="11" spans="1:4" ht="28.8" x14ac:dyDescent="0.3">
      <c r="A11" s="7" t="s">
        <v>654</v>
      </c>
      <c r="B11" s="2"/>
      <c r="C11" s="2"/>
      <c r="D11" s="2" t="s">
        <v>655</v>
      </c>
    </row>
    <row r="12" spans="1:4" x14ac:dyDescent="0.3">
      <c r="A12" s="7" t="s">
        <v>23</v>
      </c>
      <c r="B12" s="2">
        <v>0.54700000000000004</v>
      </c>
      <c r="C12" s="2">
        <v>1.0009999999999999</v>
      </c>
      <c r="D12" s="2"/>
    </row>
    <row r="13" spans="1:4" x14ac:dyDescent="0.3">
      <c r="A13" s="8" t="s">
        <v>24</v>
      </c>
      <c r="B13" s="2">
        <v>0.54649999999999999</v>
      </c>
      <c r="C13" s="2">
        <v>1.1566000000000001</v>
      </c>
      <c r="D13" s="2"/>
    </row>
    <row r="14" spans="1:4" ht="43.2" x14ac:dyDescent="0.3">
      <c r="A14" s="9" t="s">
        <v>26</v>
      </c>
      <c r="B14" s="2"/>
      <c r="C14" s="2"/>
      <c r="D14" s="2" t="s">
        <v>653</v>
      </c>
    </row>
    <row r="15" spans="1:4" ht="43.2" x14ac:dyDescent="0.3">
      <c r="A15" s="9" t="s">
        <v>27</v>
      </c>
      <c r="B15" s="2"/>
      <c r="C15" s="2"/>
      <c r="D15" s="2" t="s">
        <v>653</v>
      </c>
    </row>
    <row r="16" spans="1:4" x14ac:dyDescent="0.3">
      <c r="A16" s="9" t="s">
        <v>28</v>
      </c>
      <c r="B16" s="2">
        <v>0.54659999999999997</v>
      </c>
      <c r="C16" s="2">
        <v>1.9870000000000001</v>
      </c>
      <c r="D16" s="2"/>
    </row>
    <row r="17" spans="1:4" x14ac:dyDescent="0.3">
      <c r="A17" s="10" t="s">
        <v>29</v>
      </c>
      <c r="B17" s="2"/>
      <c r="C17" s="2"/>
      <c r="D17" s="2" t="s">
        <v>656</v>
      </c>
    </row>
    <row r="18" spans="1:4" x14ac:dyDescent="0.3">
      <c r="A18" s="10" t="s">
        <v>30</v>
      </c>
      <c r="B18" s="2">
        <v>0.54720000000000002</v>
      </c>
      <c r="C18" s="2">
        <v>0.59019999999999995</v>
      </c>
      <c r="D18"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workbookViewId="0">
      <selection activeCell="A3" sqref="A3"/>
    </sheetView>
  </sheetViews>
  <sheetFormatPr baseColWidth="10" defaultColWidth="11.44140625" defaultRowHeight="14.4" x14ac:dyDescent="0.3"/>
  <cols>
    <col min="4" max="4" width="20.6640625" customWidth="1"/>
  </cols>
  <sheetData>
    <row r="1" spans="1:4" ht="48" customHeight="1" x14ac:dyDescent="0.3">
      <c r="A1" s="118" t="s">
        <v>648</v>
      </c>
      <c r="B1" s="118" t="s">
        <v>659</v>
      </c>
      <c r="C1" s="118"/>
      <c r="D1" s="118"/>
    </row>
    <row r="2" spans="1:4" x14ac:dyDescent="0.3">
      <c r="A2" s="118" t="s">
        <v>61</v>
      </c>
      <c r="B2" s="1" t="s">
        <v>650</v>
      </c>
      <c r="C2" s="1" t="s">
        <v>651</v>
      </c>
      <c r="D2" s="1" t="s">
        <v>652</v>
      </c>
    </row>
    <row r="3" spans="1:4" x14ac:dyDescent="0.3">
      <c r="A3" s="3" t="s">
        <v>15</v>
      </c>
      <c r="B3" s="2">
        <v>5.3E-3</v>
      </c>
      <c r="C3" s="2">
        <v>5.3E-3</v>
      </c>
      <c r="D3" s="2"/>
    </row>
    <row r="4" spans="1:4" x14ac:dyDescent="0.3">
      <c r="A4" s="3" t="s">
        <v>16</v>
      </c>
      <c r="B4" s="2">
        <v>5.3E-3</v>
      </c>
      <c r="C4" s="2">
        <v>5.3E-3</v>
      </c>
      <c r="D4" s="2"/>
    </row>
    <row r="5" spans="1:4" x14ac:dyDescent="0.3">
      <c r="A5" s="4" t="s">
        <v>17</v>
      </c>
      <c r="B5" s="2">
        <v>5.3E-3</v>
      </c>
      <c r="C5" s="2">
        <v>5.3E-3</v>
      </c>
      <c r="D5" s="2"/>
    </row>
    <row r="6" spans="1:4" x14ac:dyDescent="0.3">
      <c r="A6" s="4" t="s">
        <v>18</v>
      </c>
      <c r="B6" s="2">
        <v>5.3E-3</v>
      </c>
      <c r="C6" s="2">
        <v>5.3E-3</v>
      </c>
      <c r="D6" s="2"/>
    </row>
    <row r="7" spans="1:4" x14ac:dyDescent="0.3">
      <c r="A7" s="4" t="s">
        <v>19</v>
      </c>
      <c r="B7" s="2">
        <v>5.3E-3</v>
      </c>
      <c r="C7" s="2">
        <v>5.3E-3</v>
      </c>
      <c r="D7" s="2"/>
    </row>
    <row r="8" spans="1:4" x14ac:dyDescent="0.3">
      <c r="A8" s="5" t="s">
        <v>20</v>
      </c>
      <c r="B8" s="2">
        <v>5.3E-3</v>
      </c>
      <c r="C8" s="2">
        <v>5.3E-3</v>
      </c>
      <c r="D8" s="2"/>
    </row>
    <row r="9" spans="1:4" x14ac:dyDescent="0.3">
      <c r="A9" s="5" t="s">
        <v>21</v>
      </c>
      <c r="B9" s="2">
        <v>5.3E-3</v>
      </c>
      <c r="C9" s="2">
        <v>5.3E-3</v>
      </c>
      <c r="D9" s="2"/>
    </row>
    <row r="10" spans="1:4" ht="43.2" x14ac:dyDescent="0.3">
      <c r="A10" s="6" t="s">
        <v>22</v>
      </c>
      <c r="B10" s="2"/>
      <c r="C10" s="2"/>
      <c r="D10" s="2" t="s">
        <v>653</v>
      </c>
    </row>
    <row r="11" spans="1:4" ht="28.8" x14ac:dyDescent="0.3">
      <c r="A11" s="7" t="s">
        <v>654</v>
      </c>
      <c r="B11" s="2"/>
      <c r="C11" s="2"/>
      <c r="D11" s="2" t="s">
        <v>655</v>
      </c>
    </row>
    <row r="12" spans="1:4" x14ac:dyDescent="0.3">
      <c r="A12" s="7" t="s">
        <v>23</v>
      </c>
      <c r="B12" s="2">
        <v>5.3E-3</v>
      </c>
      <c r="C12" s="2">
        <v>5.3E-3</v>
      </c>
      <c r="D12" s="2"/>
    </row>
    <row r="13" spans="1:4" x14ac:dyDescent="0.3">
      <c r="A13" s="8" t="s">
        <v>24</v>
      </c>
      <c r="B13" s="2">
        <v>5.3E-3</v>
      </c>
      <c r="C13" s="2">
        <v>5.3E-3</v>
      </c>
      <c r="D13" s="2"/>
    </row>
    <row r="14" spans="1:4" ht="43.2" x14ac:dyDescent="0.3">
      <c r="A14" s="9" t="s">
        <v>26</v>
      </c>
      <c r="B14" s="2"/>
      <c r="C14" s="2"/>
      <c r="D14" s="2" t="s">
        <v>653</v>
      </c>
    </row>
    <row r="15" spans="1:4" ht="43.2" x14ac:dyDescent="0.3">
      <c r="A15" s="9" t="s">
        <v>27</v>
      </c>
      <c r="B15" s="2"/>
      <c r="C15" s="2"/>
      <c r="D15" s="2" t="s">
        <v>653</v>
      </c>
    </row>
    <row r="16" spans="1:4" x14ac:dyDescent="0.3">
      <c r="A16" s="9" t="s">
        <v>28</v>
      </c>
      <c r="B16" s="2">
        <v>5.3E-3</v>
      </c>
      <c r="C16" s="2">
        <v>5.3E-3</v>
      </c>
      <c r="D16" s="2"/>
    </row>
    <row r="17" spans="1:4" x14ac:dyDescent="0.3">
      <c r="A17" s="10" t="s">
        <v>29</v>
      </c>
      <c r="B17" s="2"/>
      <c r="C17" s="2"/>
      <c r="D17" s="2" t="s">
        <v>656</v>
      </c>
    </row>
    <row r="18" spans="1:4" x14ac:dyDescent="0.3">
      <c r="A18" s="10" t="s">
        <v>30</v>
      </c>
      <c r="B18" s="2">
        <v>5.3E-3</v>
      </c>
      <c r="C18" s="2">
        <v>5.3E-3</v>
      </c>
      <c r="D18"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workbookViewId="0">
      <selection activeCell="A13" sqref="A13"/>
    </sheetView>
  </sheetViews>
  <sheetFormatPr baseColWidth="10" defaultColWidth="11.44140625" defaultRowHeight="14.4" x14ac:dyDescent="0.3"/>
  <cols>
    <col min="4" max="4" width="20.6640625" customWidth="1"/>
  </cols>
  <sheetData>
    <row r="1" spans="1:4" ht="48" customHeight="1" x14ac:dyDescent="0.3">
      <c r="A1" s="118" t="s">
        <v>648</v>
      </c>
      <c r="B1" s="118" t="s">
        <v>660</v>
      </c>
      <c r="C1" s="118"/>
      <c r="D1" s="118"/>
    </row>
    <row r="2" spans="1:4" x14ac:dyDescent="0.3">
      <c r="A2" s="118" t="s">
        <v>61</v>
      </c>
      <c r="B2" s="1" t="s">
        <v>650</v>
      </c>
      <c r="C2" s="1" t="s">
        <v>651</v>
      </c>
      <c r="D2" s="1" t="s">
        <v>652</v>
      </c>
    </row>
    <row r="3" spans="1:4" x14ac:dyDescent="0.3">
      <c r="A3" s="3" t="s">
        <v>15</v>
      </c>
      <c r="B3" s="2">
        <v>5.21E-2</v>
      </c>
      <c r="C3" s="2">
        <v>0.1041</v>
      </c>
      <c r="D3" s="2"/>
    </row>
    <row r="4" spans="1:4" x14ac:dyDescent="0.3">
      <c r="A4" s="3" t="s">
        <v>16</v>
      </c>
      <c r="B4" s="2">
        <v>5.21E-2</v>
      </c>
      <c r="C4" s="2">
        <v>0.1041</v>
      </c>
      <c r="D4" s="2"/>
    </row>
    <row r="5" spans="1:4" x14ac:dyDescent="0.3">
      <c r="A5" s="4" t="s">
        <v>17</v>
      </c>
      <c r="B5" s="2">
        <v>6.8000000000000005E-2</v>
      </c>
      <c r="C5" s="2">
        <v>0.1041</v>
      </c>
      <c r="D5" s="2"/>
    </row>
    <row r="6" spans="1:4" x14ac:dyDescent="0.3">
      <c r="A6" s="4" t="s">
        <v>18</v>
      </c>
      <c r="B6" s="2">
        <v>7.1800000000000003E-2</v>
      </c>
      <c r="C6" s="2">
        <v>7.1800000000000003E-2</v>
      </c>
      <c r="D6" s="2"/>
    </row>
    <row r="7" spans="1:4" x14ac:dyDescent="0.3">
      <c r="A7" s="4" t="s">
        <v>19</v>
      </c>
      <c r="B7" s="2">
        <v>7.1800000000000003E-2</v>
      </c>
      <c r="C7" s="2">
        <v>7.8799999999999995E-2</v>
      </c>
      <c r="D7" s="2"/>
    </row>
    <row r="8" spans="1:4" x14ac:dyDescent="0.3">
      <c r="A8" s="5" t="s">
        <v>20</v>
      </c>
      <c r="B8" s="2">
        <v>6.8000000000000005E-2</v>
      </c>
      <c r="C8" s="2">
        <v>0.1003</v>
      </c>
      <c r="D8" s="2"/>
    </row>
    <row r="9" spans="1:4" x14ac:dyDescent="0.3">
      <c r="A9" s="5" t="s">
        <v>21</v>
      </c>
      <c r="B9" s="2">
        <v>7.1800000000000003E-2</v>
      </c>
      <c r="C9" s="2">
        <v>7.8799999999999995E-2</v>
      </c>
      <c r="D9" s="2"/>
    </row>
    <row r="10" spans="1:4" ht="43.2" x14ac:dyDescent="0.3">
      <c r="A10" s="6" t="s">
        <v>22</v>
      </c>
      <c r="B10" s="2"/>
      <c r="C10" s="2"/>
      <c r="D10" s="2" t="s">
        <v>653</v>
      </c>
    </row>
    <row r="11" spans="1:4" ht="28.8" x14ac:dyDescent="0.3">
      <c r="A11" s="7" t="s">
        <v>654</v>
      </c>
      <c r="B11" s="2"/>
      <c r="C11" s="2"/>
      <c r="D11" s="2" t="s">
        <v>655</v>
      </c>
    </row>
    <row r="12" spans="1:4" x14ac:dyDescent="0.3">
      <c r="A12" s="7" t="s">
        <v>23</v>
      </c>
      <c r="B12" s="2">
        <v>7.1800000000000003E-2</v>
      </c>
      <c r="C12" s="2">
        <v>7.8799999999999995E-2</v>
      </c>
      <c r="D12" s="2"/>
    </row>
    <row r="13" spans="1:4" x14ac:dyDescent="0.3">
      <c r="A13" s="8" t="s">
        <v>24</v>
      </c>
      <c r="B13" s="2">
        <v>7.1800000000000003E-2</v>
      </c>
      <c r="C13" s="2">
        <v>7.8799999999999995E-2</v>
      </c>
      <c r="D13" s="2"/>
    </row>
    <row r="14" spans="1:4" ht="43.2" x14ac:dyDescent="0.3">
      <c r="A14" s="9" t="s">
        <v>26</v>
      </c>
      <c r="B14" s="2"/>
      <c r="C14" s="2"/>
      <c r="D14" s="2" t="s">
        <v>653</v>
      </c>
    </row>
    <row r="15" spans="1:4" ht="43.2" x14ac:dyDescent="0.3">
      <c r="A15" s="9" t="s">
        <v>27</v>
      </c>
      <c r="B15" s="2"/>
      <c r="C15" s="2"/>
      <c r="D15" s="2" t="s">
        <v>653</v>
      </c>
    </row>
    <row r="16" spans="1:4" x14ac:dyDescent="0.3">
      <c r="A16" s="9" t="s">
        <v>28</v>
      </c>
      <c r="B16" s="2">
        <v>6.8000000000000005E-2</v>
      </c>
      <c r="C16" s="2">
        <v>0.1003</v>
      </c>
      <c r="D16" s="2"/>
    </row>
    <row r="17" spans="1:4" x14ac:dyDescent="0.3">
      <c r="A17" s="10" t="s">
        <v>29</v>
      </c>
      <c r="B17" s="2"/>
      <c r="C17" s="2"/>
      <c r="D17" s="2" t="s">
        <v>656</v>
      </c>
    </row>
    <row r="18" spans="1:4" x14ac:dyDescent="0.3">
      <c r="A18" s="10" t="s">
        <v>30</v>
      </c>
      <c r="B18" s="2">
        <v>7.1800000000000003E-2</v>
      </c>
      <c r="C18" s="2">
        <v>7.1800000000000003E-2</v>
      </c>
      <c r="D18"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2025-03-04T20:06:47+00:00</FechayHora>
    <lcf76f155ced4ddcb4097134ff3c332f xmlns="169dfd1c-4089-4e06-927d-add0534611cf">
      <Terms xmlns="http://schemas.microsoft.com/office/infopath/2007/PartnerControls"/>
    </lcf76f155ced4ddcb4097134ff3c332f>
    <SharedWithUsers xmlns="a90b905c-b97c-428b-8612-fd2117087ed6">
      <UserInfo>
        <DisplayName/>
        <AccountId xsi:nil="true"/>
        <AccountType/>
      </UserInfo>
    </SharedWithUsers>
  </documentManagement>
</p:properties>
</file>

<file path=customXml/itemProps1.xml><?xml version="1.0" encoding="utf-8"?>
<ds:datastoreItem xmlns:ds="http://schemas.openxmlformats.org/officeDocument/2006/customXml" ds:itemID="{624FE03D-7EB8-4089-AE6D-ACCC7A8AAC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9dfd1c-4089-4e06-927d-add0534611cf"/>
    <ds:schemaRef ds:uri="a90b905c-b97c-428b-8612-fd2117087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4CC9C4-D872-48C7-844F-DC16B1001A20}">
  <ds:schemaRefs>
    <ds:schemaRef ds:uri="http://schemas.microsoft.com/sharepoint/v3/contenttype/forms"/>
  </ds:schemaRefs>
</ds:datastoreItem>
</file>

<file path=customXml/itemProps3.xml><?xml version="1.0" encoding="utf-8"?>
<ds:datastoreItem xmlns:ds="http://schemas.openxmlformats.org/officeDocument/2006/customXml" ds:itemID="{8C904354-CF96-4031-97FC-45D567B39FFC}">
  <ds:schemaRefs>
    <ds:schemaRef ds:uri="http://purl.org/dc/dcmitype/"/>
    <ds:schemaRef ds:uri="http://schemas.microsoft.com/office/2006/documentManagement/types"/>
    <ds:schemaRef ds:uri="a90b905c-b97c-428b-8612-fd2117087ed6"/>
    <ds:schemaRef ds:uri="169dfd1c-4089-4e06-927d-add0534611cf"/>
    <ds:schemaRef ds:uri="http://schemas.microsoft.com/office/infopath/2007/PartnerControls"/>
    <ds:schemaRef ds:uri="http://schemas.microsoft.com/office/2006/metadata/properties"/>
    <ds:schemaRef ds:uri="http://www.w3.org/XML/1998/namespace"/>
    <ds:schemaRef ds:uri="http://purl.org/dc/term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UFH</vt:lpstr>
      <vt:lpstr>Validacion aptitud</vt:lpstr>
      <vt:lpstr>NDT_TT</vt:lpstr>
      <vt:lpstr>PortafolioSistemas</vt:lpstr>
      <vt:lpstr>AMR</vt:lpstr>
      <vt:lpstr>E-ECE</vt:lpstr>
      <vt:lpstr>E-EC</vt:lpstr>
      <vt:lpstr>E-Vivienda</vt:lpstr>
      <vt:lpstr>E-Infraestructura</vt:lpstr>
      <vt:lpstr>UAF</vt:lpstr>
      <vt:lpstr>Adjudicabilida_UAF-UFH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Natalia Clavijo Sanchez</cp:lastModifiedBy>
  <cp:revision/>
  <dcterms:created xsi:type="dcterms:W3CDTF">2025-03-04T20:01:54Z</dcterms:created>
  <dcterms:modified xsi:type="dcterms:W3CDTF">2025-04-02T14:08:23Z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49098000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