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22" documentId="13_ncr:1_{D03C6EA8-F03A-4C0A-8655-4FA3E05CA2E8}" xr6:coauthVersionLast="47" xr6:coauthVersionMax="47" xr10:uidLastSave="{F669594E-0EB0-46B4-A941-8D31F75701C9}"/>
  <bookViews>
    <workbookView xWindow="-108" yWindow="-108" windowWidth="23256" windowHeight="12576" firstSheet="1" activeTab="1" xr2:uid="{00000000-000D-0000-FFFF-FFFF00000000}"/>
  </bookViews>
  <sheets>
    <sheet name="SIPRA" sheetId="2" r:id="rId1"/>
    <sheet name="Aptitud_líneas_validadas" sheetId="1" r:id="rId2"/>
    <sheet name="Hoja1" sheetId="3" state="hidden" r:id="rId3"/>
  </sheets>
  <definedNames>
    <definedName name="_xlnm._FilterDatabase" localSheetId="0" hidden="1">SIPRA!$A$1:$H$129</definedName>
    <definedName name="_xlnm._FilterDatabase" localSheetId="2" hidden="1">Hoja1!$A$1:$B$1</definedName>
    <definedName name="_xlnm._FilterDatabase" localSheetId="1" hidden="1">Aptitud_líneas_validadas!$A$1:$Q$34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2" l="1"/>
  <c r="D105" i="2"/>
  <c r="C101" i="2"/>
  <c r="D101" i="2"/>
  <c r="C97" i="2"/>
  <c r="D97" i="2"/>
  <c r="C109" i="2"/>
  <c r="D109" i="2"/>
  <c r="C113" i="2"/>
  <c r="D113" i="2"/>
  <c r="C117" i="2"/>
  <c r="D117" i="2"/>
  <c r="C121" i="2"/>
  <c r="D121" i="2"/>
  <c r="C125" i="2"/>
  <c r="D125" i="2"/>
  <c r="C129" i="2"/>
  <c r="D129" i="2"/>
  <c r="C93" i="2"/>
  <c r="D93" i="2"/>
  <c r="C89" i="2"/>
  <c r="D89" i="2"/>
  <c r="C85" i="2"/>
  <c r="D85" i="2"/>
  <c r="C81" i="2"/>
  <c r="D81" i="2"/>
  <c r="C77" i="2"/>
  <c r="D77" i="2"/>
  <c r="C73" i="2"/>
  <c r="D73" i="2"/>
  <c r="C69" i="2"/>
  <c r="D69" i="2"/>
  <c r="C65" i="2"/>
  <c r="D65" i="2"/>
  <c r="C61" i="2"/>
  <c r="D61" i="2"/>
  <c r="C57" i="2"/>
  <c r="D57" i="2"/>
  <c r="C53" i="2"/>
  <c r="D53" i="2"/>
  <c r="C49" i="2"/>
  <c r="D49" i="2"/>
  <c r="C45" i="2"/>
  <c r="D45" i="2"/>
  <c r="C41" i="2"/>
  <c r="D41" i="2"/>
  <c r="C37" i="2"/>
  <c r="D37" i="2"/>
  <c r="C33" i="2"/>
  <c r="D33" i="2"/>
  <c r="C29" i="2"/>
  <c r="D29" i="2"/>
  <c r="C25" i="2"/>
  <c r="D25" i="2"/>
  <c r="C21" i="2"/>
  <c r="D21" i="2"/>
  <c r="C17" i="2"/>
  <c r="D17" i="2"/>
  <c r="C13" i="2"/>
  <c r="D13" i="2"/>
  <c r="C9" i="2"/>
  <c r="D9" i="2"/>
  <c r="D5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5" i="2"/>
  <c r="I128" i="2"/>
  <c r="I124" i="2"/>
  <c r="I120" i="2"/>
  <c r="I116" i="2"/>
  <c r="I112" i="2"/>
  <c r="I108" i="2"/>
  <c r="I104" i="2"/>
  <c r="I100" i="2"/>
  <c r="I96" i="2"/>
  <c r="I92" i="2"/>
  <c r="I88" i="2"/>
  <c r="I84" i="2"/>
  <c r="I80" i="2"/>
  <c r="I76" i="2"/>
  <c r="I72" i="2"/>
  <c r="I68" i="2"/>
  <c r="I64" i="2"/>
  <c r="I60" i="2"/>
  <c r="I56" i="2"/>
  <c r="I52" i="2"/>
  <c r="I48" i="2"/>
  <c r="I44" i="2"/>
  <c r="I40" i="2"/>
  <c r="I36" i="2"/>
  <c r="I32" i="2"/>
  <c r="I28" i="2"/>
  <c r="I24" i="2"/>
  <c r="I20" i="2"/>
  <c r="I16" i="2"/>
  <c r="I12" i="2"/>
  <c r="I8" i="2"/>
  <c r="I4" i="2"/>
  <c r="H129" i="2"/>
  <c r="H125" i="2"/>
  <c r="H121" i="2"/>
  <c r="H117" i="2"/>
  <c r="H113" i="2"/>
  <c r="H109" i="2"/>
  <c r="H105" i="2"/>
  <c r="H101" i="2"/>
  <c r="H97" i="2"/>
  <c r="H93" i="2"/>
  <c r="H89" i="2"/>
  <c r="H85" i="2"/>
  <c r="H81" i="2"/>
  <c r="H77" i="2"/>
  <c r="H73" i="2"/>
  <c r="H69" i="2"/>
  <c r="H65" i="2"/>
  <c r="H61" i="2"/>
  <c r="H57" i="2"/>
  <c r="H53" i="2"/>
  <c r="H49" i="2"/>
  <c r="H45" i="2"/>
  <c r="H41" i="2"/>
  <c r="H37" i="2"/>
  <c r="H33" i="2"/>
  <c r="H29" i="2"/>
  <c r="H25" i="2"/>
  <c r="H21" i="2"/>
  <c r="H17" i="2"/>
  <c r="H13" i="2"/>
  <c r="H9" i="2"/>
  <c r="H5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F129" i="2"/>
  <c r="F125" i="2"/>
  <c r="F121" i="2"/>
  <c r="F117" i="2"/>
  <c r="F113" i="2"/>
  <c r="F109" i="2"/>
  <c r="F105" i="2"/>
  <c r="F101" i="2"/>
  <c r="F97" i="2"/>
  <c r="F93" i="2"/>
  <c r="F89" i="2"/>
  <c r="F85" i="2"/>
  <c r="F81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E13" i="2"/>
  <c r="F13" i="2"/>
  <c r="F9" i="2"/>
  <c r="F5" i="2"/>
  <c r="E129" i="2" l="1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9" i="2" l="1"/>
  <c r="E5" i="2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2" i="1"/>
  <c r="P34" i="1"/>
  <c r="M34" i="1"/>
  <c r="C34" i="1" l="1"/>
  <c r="D34" i="1"/>
  <c r="E34" i="1"/>
  <c r="F34" i="1"/>
  <c r="G34" i="1"/>
  <c r="H34" i="1"/>
  <c r="I34" i="1"/>
  <c r="J34" i="1"/>
  <c r="K34" i="1"/>
  <c r="L34" i="1"/>
  <c r="N34" i="1"/>
  <c r="O34" i="1"/>
  <c r="B34" i="1"/>
</calcChain>
</file>

<file path=xl/sharedStrings.xml><?xml version="1.0" encoding="utf-8"?>
<sst xmlns="http://schemas.openxmlformats.org/spreadsheetml/2006/main" count="254" uniqueCount="67">
  <si>
    <t>UFH</t>
  </si>
  <si>
    <t>Aptitud</t>
  </si>
  <si>
    <t>Papa_S1</t>
  </si>
  <si>
    <t>Papa_S2</t>
  </si>
  <si>
    <t>Avicultura</t>
  </si>
  <si>
    <t>Ganaderia_leche</t>
  </si>
  <si>
    <t>Ganaderia_D.P.</t>
  </si>
  <si>
    <t>Porcicultura</t>
  </si>
  <si>
    <t>Fresa</t>
  </si>
  <si>
    <t>02Ma-80</t>
  </si>
  <si>
    <t>Área total</t>
  </si>
  <si>
    <t>Apto</t>
  </si>
  <si>
    <t>No apto</t>
  </si>
  <si>
    <t>% aptitud</t>
  </si>
  <si>
    <t>06Hd-55</t>
  </si>
  <si>
    <t>06Md-55</t>
  </si>
  <si>
    <t>07Les1-49</t>
  </si>
  <si>
    <t>08Hd-44</t>
  </si>
  <si>
    <t>08He-44</t>
  </si>
  <si>
    <t>08Hes1-44</t>
  </si>
  <si>
    <t>08Le-44</t>
  </si>
  <si>
    <t>08Les1-44</t>
  </si>
  <si>
    <t>08Mai-44</t>
  </si>
  <si>
    <t>08Md-44</t>
  </si>
  <si>
    <t>08Mds1-44</t>
  </si>
  <si>
    <t>08Me-44</t>
  </si>
  <si>
    <t>09HeL-38</t>
  </si>
  <si>
    <t>09Mes1-38</t>
  </si>
  <si>
    <t>10Hg-30</t>
  </si>
  <si>
    <t>10Lf-30</t>
  </si>
  <si>
    <t>10Lfs1-30</t>
  </si>
  <si>
    <t>10Mes2-30</t>
  </si>
  <si>
    <t>10Mf-30</t>
  </si>
  <si>
    <t>10Mfs1-30</t>
  </si>
  <si>
    <t>11HfL-23</t>
  </si>
  <si>
    <t>11HfLs1-23</t>
  </si>
  <si>
    <t>11LfL-23</t>
  </si>
  <si>
    <t>11LfLs1-23</t>
  </si>
  <si>
    <t>11LgL-23</t>
  </si>
  <si>
    <t>11LgLs1-23</t>
  </si>
  <si>
    <t>12HgL-17</t>
  </si>
  <si>
    <t>12HgLs1-17</t>
  </si>
  <si>
    <t>13Mds3-6</t>
  </si>
  <si>
    <t>13Mes3-6</t>
  </si>
  <si>
    <t>13Mfs3-6</t>
  </si>
  <si>
    <t>UFH / LINEA</t>
  </si>
  <si>
    <t>Papa Suprema*</t>
  </si>
  <si>
    <t>Papa Criolla</t>
  </si>
  <si>
    <t>Arveja</t>
  </si>
  <si>
    <t>Fresa*</t>
  </si>
  <si>
    <t>Cilantro</t>
  </si>
  <si>
    <t>Lechugas Gourmet</t>
  </si>
  <si>
    <t>Cebolla junca</t>
  </si>
  <si>
    <t>Zanahoria</t>
  </si>
  <si>
    <t>Maiz blanco</t>
  </si>
  <si>
    <t>Mora Castilla</t>
  </si>
  <si>
    <t>Ganaderia Bovina Leche</t>
  </si>
  <si>
    <t>Ganadería Bovina D.P.</t>
  </si>
  <si>
    <t>Apicultura</t>
  </si>
  <si>
    <t>Total</t>
  </si>
  <si>
    <t>SIPRA</t>
  </si>
  <si>
    <t>SHINY</t>
  </si>
  <si>
    <t>flexibilizado por tableros con Shinny</t>
  </si>
  <si>
    <t>Ganadería leche</t>
  </si>
  <si>
    <t>Ganadería D.P.</t>
  </si>
  <si>
    <t>Papa Suprema</t>
  </si>
  <si>
    <t>lineas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</si>
</sst>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5C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4736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9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3" fillId="7" borderId="1" xfId="1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center" vertical="center"/>
    </xf>
    <xf numFmtId="0" fontId="1" fillId="19" borderId="0" xfId="0" applyFont="1" applyFill="1" applyAlignment="1">
      <alignment vertical="center"/>
    </xf>
    <xf numFmtId="0" fontId="1" fillId="20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left" vertical="center"/>
    </xf>
    <xf numFmtId="0" fontId="1" fillId="21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/>
    </xf>
    <xf numFmtId="0" fontId="1" fillId="0" borderId="0" xfId="0" applyFont="1"/>
    <xf numFmtId="0" fontId="11" fillId="0" borderId="1" xfId="0" applyFont="1" applyBorder="1"/>
    <xf numFmtId="0" fontId="11" fillId="13" borderId="1" xfId="0" applyFont="1" applyFill="1" applyBorder="1"/>
    <xf numFmtId="0" fontId="11" fillId="0" borderId="0" xfId="0" applyFont="1"/>
    <xf numFmtId="4" fontId="11" fillId="0" borderId="1" xfId="0" applyNumberFormat="1" applyFont="1" applyBorder="1"/>
    <xf numFmtId="4" fontId="11" fillId="0" borderId="0" xfId="0" applyNumberFormat="1" applyFont="1"/>
    <xf numFmtId="4" fontId="11" fillId="0" borderId="1" xfId="2" applyNumberFormat="1" applyFont="1" applyBorder="1"/>
    <xf numFmtId="10" fontId="11" fillId="13" borderId="1" xfId="3" applyNumberFormat="1" applyFont="1" applyFill="1" applyBorder="1"/>
    <xf numFmtId="4" fontId="0" fillId="0" borderId="1" xfId="0" applyNumberFormat="1" applyBorder="1"/>
    <xf numFmtId="164" fontId="11" fillId="0" borderId="0" xfId="0" applyNumberFormat="1" applyFont="1"/>
    <xf numFmtId="0" fontId="6" fillId="17" borderId="1" xfId="0" applyFont="1" applyFill="1" applyBorder="1" applyAlignment="1">
      <alignment horizontal="center"/>
    </xf>
    <xf numFmtId="4" fontId="10" fillId="17" borderId="1" xfId="0" applyNumberFormat="1" applyFont="1" applyFill="1" applyBorder="1" applyAlignment="1">
      <alignment horizontal="center"/>
    </xf>
    <xf numFmtId="2" fontId="11" fillId="0" borderId="0" xfId="0" applyNumberFormat="1" applyFont="1"/>
    <xf numFmtId="0" fontId="12" fillId="17" borderId="1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3" xfId="1" xr:uid="{00000000-0005-0000-0000-000002000000}"/>
    <cellStyle name="Porcentaje" xfId="3" builtinId="5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66FF33"/>
      <color rgb="FF66FF66"/>
      <color rgb="FF33CC33"/>
      <color rgb="FF99FF66"/>
      <color rgb="FF9900FF"/>
      <color rgb="FF6699FF"/>
      <color rgb="FF33C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EBC-45FF-95F6-B510E1247B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BC-45FF-95F6-B510E1247B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BC-45FF-95F6-B510E1247B3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6AA-426D-B9E2-3EA26DE1658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6AA-426D-B9E2-3EA26DE1658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6AA-426D-B9E2-3EA26DE1658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BC-45FF-95F6-B510E1247B3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BC-45FF-95F6-B510E1247B3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BC-45FF-95F6-B510E1247B3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BC-45FF-95F6-B510E1247B3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AAC-43C9-A122-E3B2F188E4A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AAC-43C9-A122-E3B2F188E4A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6AA-426D-B9E2-3EA26DE1658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AAC-43C9-A122-E3B2F188E4A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AAC-43C9-A122-E3B2F188E4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Aptitud_líneas_validadas!$A$41:$A$55</c:f>
              <c:strCache>
                <c:ptCount val="15"/>
                <c:pt idx="0">
                  <c:v>Apicultura</c:v>
                </c:pt>
                <c:pt idx="1">
                  <c:v>Zanahoria</c:v>
                </c:pt>
                <c:pt idx="2">
                  <c:v>Lechugas Gourmet</c:v>
                </c:pt>
                <c:pt idx="3">
                  <c:v>Ganadería leche</c:v>
                </c:pt>
                <c:pt idx="4">
                  <c:v>Ganadería D.P.</c:v>
                </c:pt>
                <c:pt idx="5">
                  <c:v>Cilantro</c:v>
                </c:pt>
                <c:pt idx="6">
                  <c:v>Arveja</c:v>
                </c:pt>
                <c:pt idx="7">
                  <c:v>Cebolla junca</c:v>
                </c:pt>
                <c:pt idx="8">
                  <c:v>Maiz blanco</c:v>
                </c:pt>
                <c:pt idx="9">
                  <c:v>Mora Castilla</c:v>
                </c:pt>
                <c:pt idx="10">
                  <c:v>Fresa</c:v>
                </c:pt>
                <c:pt idx="11">
                  <c:v>Avicultura</c:v>
                </c:pt>
                <c:pt idx="12">
                  <c:v>Porcicultura</c:v>
                </c:pt>
                <c:pt idx="13">
                  <c:v>Papa Suprema</c:v>
                </c:pt>
                <c:pt idx="14">
                  <c:v>Papa Criolla</c:v>
                </c:pt>
              </c:strCache>
            </c:strRef>
          </c:cat>
          <c:val>
            <c:numRef>
              <c:f>Aptitud_líneas_validadas!$B$41:$B$55</c:f>
              <c:numCache>
                <c:formatCode>General</c:formatCode>
                <c:ptCount val="15"/>
                <c:pt idx="0">
                  <c:v>1</c:v>
                </c:pt>
                <c:pt idx="1">
                  <c:v>5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27</c:v>
                </c:pt>
                <c:pt idx="1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C-45FF-95F6-B510E1247B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39460352"/>
        <c:axId val="38856032"/>
      </c:barChart>
      <c:catAx>
        <c:axId val="2039460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agropecurarias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6032"/>
        <c:crosses val="autoZero"/>
        <c:auto val="1"/>
        <c:lblAlgn val="ctr"/>
        <c:lblOffset val="100"/>
        <c:noMultiLvlLbl val="0"/>
      </c:catAx>
      <c:valAx>
        <c:axId val="3885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UFH</a:t>
                </a:r>
                <a:r>
                  <a:rPr lang="es-CO" baseline="0"/>
                  <a:t>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46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34</xdr:row>
      <xdr:rowOff>152400</xdr:rowOff>
    </xdr:from>
    <xdr:to>
      <xdr:col>10</xdr:col>
      <xdr:colOff>542925</xdr:colOff>
      <xdr:row>55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C4CF8E-CF1E-A582-77DF-F9006B559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zoomScale="120" zoomScaleNormal="120" workbookViewId="0">
      <pane ySplit="1" topLeftCell="A58" activePane="bottomLeft" state="frozen"/>
      <selection pane="bottomLeft" activeCell="A70" sqref="A70:I73"/>
    </sheetView>
  </sheetViews>
  <sheetFormatPr defaultColWidth="11.42578125" defaultRowHeight="13.9"/>
  <cols>
    <col min="1" max="1" width="15" style="30" customWidth="1"/>
    <col min="2" max="3" width="11.42578125" style="30"/>
    <col min="4" max="5" width="11.42578125" style="33"/>
    <col min="6" max="6" width="17.42578125" style="33" customWidth="1"/>
    <col min="7" max="7" width="17" style="33" customWidth="1"/>
    <col min="8" max="8" width="13.5703125" style="33" customWidth="1"/>
    <col min="9" max="9" width="11.42578125" style="35"/>
    <col min="10" max="16384" width="11.42578125" style="30"/>
  </cols>
  <sheetData>
    <row r="1" spans="1:9">
      <c r="A1" s="40" t="s">
        <v>0</v>
      </c>
      <c r="B1" s="40" t="s">
        <v>1</v>
      </c>
      <c r="C1" s="29" t="s">
        <v>2</v>
      </c>
      <c r="D1" s="29" t="s">
        <v>3</v>
      </c>
      <c r="E1" s="29" t="s">
        <v>4</v>
      </c>
      <c r="F1" s="43" t="s">
        <v>5</v>
      </c>
      <c r="G1" s="43" t="s">
        <v>6</v>
      </c>
      <c r="H1" s="29" t="s">
        <v>7</v>
      </c>
      <c r="I1" s="41" t="s">
        <v>8</v>
      </c>
    </row>
    <row r="2" spans="1:9" s="35" customFormat="1" ht="13.15">
      <c r="A2" s="51" t="s">
        <v>9</v>
      </c>
      <c r="B2" s="34" t="s">
        <v>10</v>
      </c>
      <c r="C2" s="34">
        <v>1154.3748220759492</v>
      </c>
      <c r="D2" s="34">
        <v>1154.3748220759492</v>
      </c>
      <c r="E2" s="34">
        <v>1154.3748220759492</v>
      </c>
      <c r="F2" s="34">
        <v>1154.3748220759492</v>
      </c>
      <c r="G2" s="34">
        <v>1154.3748220759492</v>
      </c>
      <c r="H2" s="34">
        <v>1154.3748220759492</v>
      </c>
      <c r="I2" s="34">
        <v>1154.3748220759492</v>
      </c>
    </row>
    <row r="3" spans="1:9" s="35" customFormat="1" ht="13.15">
      <c r="A3" s="51"/>
      <c r="B3" s="34" t="s">
        <v>11</v>
      </c>
      <c r="C3" s="36">
        <v>1018.2532518063974</v>
      </c>
      <c r="D3" s="36">
        <v>1024.5719052367799</v>
      </c>
      <c r="E3" s="34">
        <v>1034.0239740747274</v>
      </c>
      <c r="F3" s="36">
        <v>924.42335751842006</v>
      </c>
      <c r="G3" s="36">
        <v>924.42335751842006</v>
      </c>
      <c r="H3" s="36">
        <v>968.40503823951383</v>
      </c>
      <c r="I3" s="34">
        <v>1020.2601172443609</v>
      </c>
    </row>
    <row r="4" spans="1:9" s="35" customFormat="1" ht="13.15">
      <c r="A4" s="51"/>
      <c r="B4" s="34" t="s">
        <v>12</v>
      </c>
      <c r="C4" s="34">
        <v>136.12157026955174</v>
      </c>
      <c r="D4" s="34">
        <v>129.80291683916926</v>
      </c>
      <c r="E4" s="34">
        <v>120.35084800122173</v>
      </c>
      <c r="F4" s="34">
        <v>229.95146455752911</v>
      </c>
      <c r="G4" s="34">
        <v>229.95146455752911</v>
      </c>
      <c r="H4" s="34">
        <v>185.96978383643534</v>
      </c>
      <c r="I4" s="34">
        <f>I2-I3</f>
        <v>134.11470483158826</v>
      </c>
    </row>
    <row r="5" spans="1:9" s="33" customFormat="1" ht="13.15">
      <c r="A5" s="51"/>
      <c r="B5" s="32" t="s">
        <v>13</v>
      </c>
      <c r="C5" s="37">
        <v>0.89574369979345969</v>
      </c>
      <c r="D5" s="37">
        <f t="shared" ref="D5" si="0">D3/D2</f>
        <v>0.88755565839027872</v>
      </c>
      <c r="E5" s="37">
        <f>E3/E2</f>
        <v>0.89574369979345969</v>
      </c>
      <c r="F5" s="37">
        <f>F3/F2</f>
        <v>0.80079999999999996</v>
      </c>
      <c r="G5" s="37">
        <f>G3/G2</f>
        <v>0.80079999999999996</v>
      </c>
      <c r="H5" s="37">
        <f>H3/H2</f>
        <v>0.83890000000000009</v>
      </c>
      <c r="I5" s="37">
        <f>I3/I2</f>
        <v>0.88382048684117565</v>
      </c>
    </row>
    <row r="6" spans="1:9" s="35" customFormat="1" ht="13.15">
      <c r="A6" s="52" t="s">
        <v>14</v>
      </c>
      <c r="B6" s="34" t="s">
        <v>10</v>
      </c>
      <c r="C6" s="34">
        <v>978.36104412988141</v>
      </c>
      <c r="D6" s="34">
        <v>978.36104412988141</v>
      </c>
      <c r="E6" s="34">
        <v>978.36104412988141</v>
      </c>
      <c r="F6" s="34">
        <v>978.36104412988141</v>
      </c>
      <c r="G6" s="34">
        <v>978.36104412988141</v>
      </c>
      <c r="H6" s="34">
        <v>978.36104412988141</v>
      </c>
      <c r="I6" s="34">
        <v>978.36104412988141</v>
      </c>
    </row>
    <row r="7" spans="1:9" s="35" customFormat="1" ht="13.15">
      <c r="A7" s="52"/>
      <c r="B7" s="34" t="s">
        <v>11</v>
      </c>
      <c r="C7" s="36">
        <v>869.56142585637383</v>
      </c>
      <c r="D7" s="36">
        <v>863.13066937048109</v>
      </c>
      <c r="E7" s="34">
        <v>865.12873698715543</v>
      </c>
      <c r="F7" s="36">
        <v>468.34143182497422</v>
      </c>
      <c r="G7" s="36">
        <v>468.34143182497422</v>
      </c>
      <c r="H7" s="36">
        <v>916.91997055852482</v>
      </c>
      <c r="I7" s="34">
        <v>862.86148715061699</v>
      </c>
    </row>
    <row r="8" spans="1:9" s="35" customFormat="1" ht="13.15">
      <c r="A8" s="52"/>
      <c r="B8" s="34" t="s">
        <v>12</v>
      </c>
      <c r="C8" s="34">
        <v>108.79961827350758</v>
      </c>
      <c r="D8" s="34">
        <v>115.23037475940032</v>
      </c>
      <c r="E8" s="34">
        <v>113.23230714272592</v>
      </c>
      <c r="F8" s="34">
        <v>510.01961230490718</v>
      </c>
      <c r="G8" s="34">
        <v>510.01961230490718</v>
      </c>
      <c r="H8" s="34">
        <v>61.441073571356583</v>
      </c>
      <c r="I8" s="34">
        <f>I6-I7</f>
        <v>115.49955697926441</v>
      </c>
    </row>
    <row r="9" spans="1:9" s="33" customFormat="1" ht="13.15">
      <c r="A9" s="52"/>
      <c r="B9" s="32" t="s">
        <v>13</v>
      </c>
      <c r="C9" s="37">
        <f t="shared" ref="C9:D9" si="1">C7/C6</f>
        <v>0.88879399999999997</v>
      </c>
      <c r="D9" s="37">
        <f t="shared" si="1"/>
        <v>0.88222101089288363</v>
      </c>
      <c r="E9" s="37">
        <f>E7/E6</f>
        <v>0.88426327088336731</v>
      </c>
      <c r="F9" s="37">
        <f>F7/F6</f>
        <v>0.47870000000000001</v>
      </c>
      <c r="G9" s="37">
        <f>G7/G6</f>
        <v>0.47870000000000001</v>
      </c>
      <c r="H9" s="37">
        <f>H7/H6</f>
        <v>0.93719999999999992</v>
      </c>
      <c r="I9" s="37">
        <f>I7/I6</f>
        <v>0.8819458750200081</v>
      </c>
    </row>
    <row r="10" spans="1:9" s="33" customFormat="1" ht="13.15">
      <c r="A10" s="52" t="s">
        <v>15</v>
      </c>
      <c r="B10" s="31" t="s">
        <v>10</v>
      </c>
      <c r="C10" s="34">
        <v>739.8661863077474</v>
      </c>
      <c r="D10" s="34">
        <v>739.8661863077474</v>
      </c>
      <c r="E10" s="34">
        <v>739.8661863077474</v>
      </c>
      <c r="F10" s="34">
        <v>739.8661863077474</v>
      </c>
      <c r="G10" s="34">
        <v>739.8661863077474</v>
      </c>
      <c r="H10" s="34">
        <v>739.8661863077474</v>
      </c>
      <c r="I10" s="34">
        <v>739.8661863077474</v>
      </c>
    </row>
    <row r="11" spans="1:9" s="33" customFormat="1" ht="13.15">
      <c r="A11" s="52"/>
      <c r="B11" s="31" t="s">
        <v>11</v>
      </c>
      <c r="C11" s="36">
        <v>714.29641090895166</v>
      </c>
      <c r="D11" s="36">
        <v>713.99919519115394</v>
      </c>
      <c r="E11" s="36">
        <v>666.19632200754654</v>
      </c>
      <c r="F11" s="36">
        <v>644.12750179952491</v>
      </c>
      <c r="G11" s="36">
        <v>644.12750179952491</v>
      </c>
      <c r="H11" s="36">
        <v>712.49113741436076</v>
      </c>
      <c r="I11" s="34">
        <v>707.98256060373888</v>
      </c>
    </row>
    <row r="12" spans="1:9" s="33" customFormat="1" ht="13.15">
      <c r="A12" s="52"/>
      <c r="B12" s="31" t="s">
        <v>12</v>
      </c>
      <c r="C12" s="34">
        <v>25.569775398795741</v>
      </c>
      <c r="D12" s="34">
        <v>25.866991116593454</v>
      </c>
      <c r="E12" s="34">
        <v>73.669864300200828</v>
      </c>
      <c r="F12" s="34">
        <v>95.738684508222491</v>
      </c>
      <c r="G12" s="34">
        <v>95.738684508222491</v>
      </c>
      <c r="H12" s="34">
        <v>27.375048893386634</v>
      </c>
      <c r="I12" s="34">
        <f>I10-I11</f>
        <v>31.883625704008523</v>
      </c>
    </row>
    <row r="13" spans="1:9" s="33" customFormat="1" ht="13.15">
      <c r="A13" s="52"/>
      <c r="B13" s="32" t="s">
        <v>13</v>
      </c>
      <c r="C13" s="37">
        <f t="shared" ref="C13:D13" si="2">C11/C10</f>
        <v>0.96543999999999996</v>
      </c>
      <c r="D13" s="37">
        <f t="shared" si="2"/>
        <v>0.96503828449617224</v>
      </c>
      <c r="E13" s="37">
        <f>E11/E10</f>
        <v>0.90042812381000226</v>
      </c>
      <c r="F13" s="37">
        <f>F11/F10</f>
        <v>0.87060000000000004</v>
      </c>
      <c r="G13" s="37">
        <f>G11/G10</f>
        <v>0.87060000000000004</v>
      </c>
      <c r="H13" s="37">
        <f>H11/H10</f>
        <v>0.96300000000000008</v>
      </c>
      <c r="I13" s="37">
        <f>I11/I10</f>
        <v>0.95690622670145042</v>
      </c>
    </row>
    <row r="14" spans="1:9" s="33" customFormat="1" ht="13.15">
      <c r="A14" s="53" t="s">
        <v>16</v>
      </c>
      <c r="B14" s="34" t="s">
        <v>10</v>
      </c>
      <c r="C14" s="34">
        <v>27.408616498294613</v>
      </c>
      <c r="D14" s="34">
        <v>27.408616498294613</v>
      </c>
      <c r="E14" s="34">
        <v>27.408616498294613</v>
      </c>
      <c r="F14" s="34">
        <v>27.408616498294613</v>
      </c>
      <c r="G14" s="34">
        <v>27.408616498294613</v>
      </c>
      <c r="H14" s="34">
        <v>27.408616498294613</v>
      </c>
      <c r="I14" s="34">
        <v>27.408616498294613</v>
      </c>
    </row>
    <row r="15" spans="1:9" s="33" customFormat="1" ht="13.15">
      <c r="A15" s="53"/>
      <c r="B15" s="34" t="s">
        <v>11</v>
      </c>
      <c r="C15" s="36">
        <v>13.320231306156705</v>
      </c>
      <c r="D15" s="36">
        <v>18.705740753807998</v>
      </c>
      <c r="E15" s="36">
        <v>20.443558762604685</v>
      </c>
      <c r="F15" s="36">
        <v>14.024989062177353</v>
      </c>
      <c r="G15" s="36">
        <v>14.024989062177353</v>
      </c>
      <c r="H15" s="36">
        <v>15.998409450054565</v>
      </c>
      <c r="I15" s="34">
        <v>11.343807397626914</v>
      </c>
    </row>
    <row r="16" spans="1:9" s="33" customFormat="1" ht="13.15">
      <c r="A16" s="53"/>
      <c r="B16" s="34" t="s">
        <v>12</v>
      </c>
      <c r="C16" s="34">
        <v>14.088385192137908</v>
      </c>
      <c r="D16" s="34">
        <v>8.7028757444866152</v>
      </c>
      <c r="E16" s="34">
        <v>6.9650577356899284</v>
      </c>
      <c r="F16" s="34">
        <v>13.38362743611726</v>
      </c>
      <c r="G16" s="34">
        <v>13.38362743611726</v>
      </c>
      <c r="H16" s="34">
        <v>11.410207048240048</v>
      </c>
      <c r="I16" s="34">
        <f>I14-I15</f>
        <v>16.064809100667699</v>
      </c>
    </row>
    <row r="17" spans="1:9" s="33" customFormat="1" ht="13.15">
      <c r="A17" s="53"/>
      <c r="B17" s="32" t="s">
        <v>13</v>
      </c>
      <c r="C17" s="37">
        <f t="shared" ref="C17:D17" si="3">C15/C14</f>
        <v>0.48598700000000006</v>
      </c>
      <c r="D17" s="37">
        <f t="shared" si="3"/>
        <v>0.68247664944970443</v>
      </c>
      <c r="E17" s="37">
        <f>E15/E14</f>
        <v>0.74588072564248908</v>
      </c>
      <c r="F17" s="37">
        <f>F15/F14</f>
        <v>0.51169999999999993</v>
      </c>
      <c r="G17" s="37">
        <f>G15/G14</f>
        <v>0.51169999999999993</v>
      </c>
      <c r="H17" s="37">
        <f>H15/H14</f>
        <v>0.5837</v>
      </c>
      <c r="I17" s="37">
        <f>I15/I14</f>
        <v>0.41387741691860791</v>
      </c>
    </row>
    <row r="18" spans="1:9" s="33" customFormat="1" ht="13.15">
      <c r="A18" s="48" t="s">
        <v>17</v>
      </c>
      <c r="B18" s="34" t="s">
        <v>10</v>
      </c>
      <c r="C18" s="34">
        <v>217.45864545297061</v>
      </c>
      <c r="D18" s="34">
        <v>217.45864545297061</v>
      </c>
      <c r="E18" s="34">
        <v>217.45864545297061</v>
      </c>
      <c r="F18" s="34">
        <v>217.45864545297061</v>
      </c>
      <c r="G18" s="34">
        <v>217.45864545297061</v>
      </c>
      <c r="H18" s="34">
        <v>217.45864545297061</v>
      </c>
      <c r="I18" s="34">
        <v>217.45864545297061</v>
      </c>
    </row>
    <row r="19" spans="1:9" s="33" customFormat="1" ht="13.15">
      <c r="A19" s="48"/>
      <c r="B19" s="34" t="s">
        <v>11</v>
      </c>
      <c r="C19" s="36">
        <v>94.273324352708187</v>
      </c>
      <c r="D19" s="36">
        <v>94.269105398229897</v>
      </c>
      <c r="E19" s="36">
        <v>58.980073197837903</v>
      </c>
      <c r="F19" s="36">
        <v>1.5222105181707943</v>
      </c>
      <c r="G19" s="36">
        <v>1.5222105181707943</v>
      </c>
      <c r="H19" s="36">
        <v>158.54909839976085</v>
      </c>
      <c r="I19" s="34">
        <v>89.950759710199989</v>
      </c>
    </row>
    <row r="20" spans="1:9" s="33" customFormat="1" ht="13.15">
      <c r="A20" s="48"/>
      <c r="B20" s="34" t="s">
        <v>12</v>
      </c>
      <c r="C20" s="34">
        <v>123.18532110026243</v>
      </c>
      <c r="D20" s="34">
        <v>123.18954005474072</v>
      </c>
      <c r="E20" s="34">
        <v>158.47857225513269</v>
      </c>
      <c r="F20" s="34">
        <v>215.93643493479982</v>
      </c>
      <c r="G20" s="34">
        <v>215.93643493479982</v>
      </c>
      <c r="H20" s="34">
        <v>58.909547053209764</v>
      </c>
      <c r="I20" s="34">
        <f>I18-I19</f>
        <v>127.50788574277063</v>
      </c>
    </row>
    <row r="21" spans="1:9" s="33" customFormat="1" ht="13.15">
      <c r="A21" s="48"/>
      <c r="B21" s="32" t="s">
        <v>13</v>
      </c>
      <c r="C21" s="37">
        <f t="shared" ref="C21:D21" si="4">C19/C18</f>
        <v>0.43352300000000005</v>
      </c>
      <c r="D21" s="37">
        <f t="shared" si="4"/>
        <v>0.43350359881928585</v>
      </c>
      <c r="E21" s="37">
        <f>E19/E18</f>
        <v>0.27122431980104195</v>
      </c>
      <c r="F21" s="37">
        <f>F19/F18</f>
        <v>7.0000000000000001E-3</v>
      </c>
      <c r="G21" s="37">
        <f>G19/G18</f>
        <v>7.0000000000000001E-3</v>
      </c>
      <c r="H21" s="37">
        <f>H19/H18</f>
        <v>0.72909999999999986</v>
      </c>
      <c r="I21" s="37">
        <f>I19/I18</f>
        <v>0.41364536012275249</v>
      </c>
    </row>
    <row r="22" spans="1:9" s="33" customFormat="1" ht="13.15">
      <c r="A22" s="48" t="s">
        <v>18</v>
      </c>
      <c r="B22" s="34" t="s">
        <v>10</v>
      </c>
      <c r="C22" s="34">
        <v>818.19666639929335</v>
      </c>
      <c r="D22" s="34">
        <v>818.19666639929335</v>
      </c>
      <c r="E22" s="34">
        <v>818.19666639929335</v>
      </c>
      <c r="F22" s="34">
        <v>818.19666639929335</v>
      </c>
      <c r="G22" s="34">
        <v>818.19666639929335</v>
      </c>
      <c r="H22" s="34">
        <v>818.19666639929335</v>
      </c>
      <c r="I22" s="34">
        <v>818.19666639929335</v>
      </c>
    </row>
    <row r="23" spans="1:9" s="33" customFormat="1" ht="13.15">
      <c r="A23" s="48"/>
      <c r="B23" s="34" t="s">
        <v>11</v>
      </c>
      <c r="C23" s="36">
        <v>683.23103529339789</v>
      </c>
      <c r="D23" s="36">
        <v>682.47526477557722</v>
      </c>
      <c r="E23" s="36">
        <v>723.77959723795652</v>
      </c>
      <c r="F23" s="36">
        <v>562.91930648271375</v>
      </c>
      <c r="G23" s="36">
        <v>562.91930648271375</v>
      </c>
      <c r="H23" s="36">
        <v>663.88477511638655</v>
      </c>
      <c r="I23" s="34">
        <v>242.06545280205074</v>
      </c>
    </row>
    <row r="24" spans="1:9" s="33" customFormat="1" ht="13.15">
      <c r="A24" s="48"/>
      <c r="B24" s="34" t="s">
        <v>12</v>
      </c>
      <c r="C24" s="34">
        <v>134.96563110589545</v>
      </c>
      <c r="D24" s="34">
        <v>135.72140162371613</v>
      </c>
      <c r="E24" s="34">
        <v>94.417069161336855</v>
      </c>
      <c r="F24" s="34">
        <v>255.2773599165796</v>
      </c>
      <c r="G24" s="34">
        <v>255.2773599165796</v>
      </c>
      <c r="H24" s="34">
        <v>154.3118912829068</v>
      </c>
      <c r="I24" s="34">
        <f>I22-I23</f>
        <v>576.13121359724255</v>
      </c>
    </row>
    <row r="25" spans="1:9" s="33" customFormat="1" ht="13.15">
      <c r="A25" s="48"/>
      <c r="B25" s="32" t="s">
        <v>13</v>
      </c>
      <c r="C25" s="37">
        <f t="shared" ref="C25:D25" si="5">C23/C22</f>
        <v>0.83504499999999993</v>
      </c>
      <c r="D25" s="37">
        <f t="shared" si="5"/>
        <v>0.83412129724141182</v>
      </c>
      <c r="E25" s="37">
        <f>E23/E22</f>
        <v>0.88460345410982189</v>
      </c>
      <c r="F25" s="37">
        <f>F23/F22</f>
        <v>0.68799999999999994</v>
      </c>
      <c r="G25" s="37">
        <f>G23/G22</f>
        <v>0.68799999999999994</v>
      </c>
      <c r="H25" s="37">
        <f>H23/H22</f>
        <v>0.8113999999999999</v>
      </c>
      <c r="I25" s="37">
        <f>I23/I22</f>
        <v>0.29585240657032796</v>
      </c>
    </row>
    <row r="26" spans="1:9" s="33" customFormat="1" ht="13.15">
      <c r="A26" s="48" t="s">
        <v>19</v>
      </c>
      <c r="B26" s="34" t="s">
        <v>10</v>
      </c>
      <c r="C26" s="34">
        <v>190.86569686665135</v>
      </c>
      <c r="D26" s="34">
        <v>190.86569686665135</v>
      </c>
      <c r="E26" s="34">
        <v>190.86569686665135</v>
      </c>
      <c r="F26" s="34">
        <v>190.86569686665135</v>
      </c>
      <c r="G26" s="34">
        <v>190.86569686665135</v>
      </c>
      <c r="H26" s="34">
        <v>190.86569686665135</v>
      </c>
      <c r="I26" s="34">
        <v>190.86569686665135</v>
      </c>
    </row>
    <row r="27" spans="1:9" s="33" customFormat="1" ht="13.15">
      <c r="A27" s="48"/>
      <c r="B27" s="34" t="s">
        <v>11</v>
      </c>
      <c r="C27" s="36">
        <v>189.7922681874733</v>
      </c>
      <c r="D27" s="36">
        <v>189.80742896945299</v>
      </c>
      <c r="E27" s="36">
        <v>190.53856821776236</v>
      </c>
      <c r="F27" s="36">
        <v>127.15472725256313</v>
      </c>
      <c r="G27" s="36">
        <v>127.15472725256313</v>
      </c>
      <c r="H27" s="36">
        <v>189.31968472203144</v>
      </c>
      <c r="I27" s="34">
        <v>182.035846429337</v>
      </c>
    </row>
    <row r="28" spans="1:9" s="33" customFormat="1" ht="13.15">
      <c r="A28" s="48"/>
      <c r="B28" s="34" t="s">
        <v>12</v>
      </c>
      <c r="C28" s="34">
        <v>1.0734286791780505</v>
      </c>
      <c r="D28" s="34">
        <v>1.0582678971983626</v>
      </c>
      <c r="E28" s="34">
        <v>0.32712864888900001</v>
      </c>
      <c r="F28" s="34">
        <v>63.710969614088214</v>
      </c>
      <c r="G28" s="34">
        <v>63.710969614088214</v>
      </c>
      <c r="H28" s="34">
        <v>1.5460121446199082</v>
      </c>
      <c r="I28" s="34">
        <f>I26-I27</f>
        <v>8.8298504373143487</v>
      </c>
    </row>
    <row r="29" spans="1:9" s="33" customFormat="1" ht="13.15">
      <c r="A29" s="48"/>
      <c r="B29" s="32" t="s">
        <v>13</v>
      </c>
      <c r="C29" s="37">
        <f t="shared" ref="C29:D29" si="6">C27/C26</f>
        <v>0.99437600000000004</v>
      </c>
      <c r="D29" s="37">
        <f t="shared" si="6"/>
        <v>0.99445543167488226</v>
      </c>
      <c r="E29" s="37">
        <f>E27/E26</f>
        <v>0.99828607940421299</v>
      </c>
      <c r="F29" s="37">
        <f>F27/F26</f>
        <v>0.66620000000000001</v>
      </c>
      <c r="G29" s="37">
        <f>G27/G26</f>
        <v>0.66620000000000001</v>
      </c>
      <c r="H29" s="37">
        <f>H27/H26</f>
        <v>0.99189999999999978</v>
      </c>
      <c r="I29" s="37">
        <f>I27/I26</f>
        <v>0.95373788699452189</v>
      </c>
    </row>
    <row r="30" spans="1:9" s="33" customFormat="1" ht="13.15">
      <c r="A30" s="48" t="s">
        <v>20</v>
      </c>
      <c r="B30" s="34" t="s">
        <v>10</v>
      </c>
      <c r="C30" s="34">
        <v>172.0959554691174</v>
      </c>
      <c r="D30" s="34">
        <v>172.0959554691174</v>
      </c>
      <c r="E30" s="34">
        <v>172.0959554691174</v>
      </c>
      <c r="F30" s="34">
        <v>172.0959554691174</v>
      </c>
      <c r="G30" s="34">
        <v>172.0959554691174</v>
      </c>
      <c r="H30" s="34">
        <v>172.0959554691174</v>
      </c>
      <c r="I30" s="34">
        <v>172.0959554691174</v>
      </c>
    </row>
    <row r="31" spans="1:9" s="33" customFormat="1" ht="13.15">
      <c r="A31" s="48"/>
      <c r="B31" s="34" t="s">
        <v>11</v>
      </c>
      <c r="C31" s="36">
        <v>110.06620556769512</v>
      </c>
      <c r="D31" s="42">
        <v>110.6690835242</v>
      </c>
      <c r="E31" s="36">
        <v>135.45973931952844</v>
      </c>
      <c r="F31" s="36">
        <v>106.44134845764911</v>
      </c>
      <c r="G31" s="36">
        <v>106.44134845764911</v>
      </c>
      <c r="H31" s="36">
        <v>104.51387375639499</v>
      </c>
      <c r="I31" s="34">
        <v>108.6963864678</v>
      </c>
    </row>
    <row r="32" spans="1:9" s="33" customFormat="1" ht="13.15">
      <c r="A32" s="48"/>
      <c r="B32" s="34" t="s">
        <v>12</v>
      </c>
      <c r="C32" s="34">
        <v>62.029749901422278</v>
      </c>
      <c r="D32" s="34">
        <v>61.426871944917394</v>
      </c>
      <c r="E32" s="34">
        <v>36.636216149588961</v>
      </c>
      <c r="F32" s="34">
        <v>65.654607011468286</v>
      </c>
      <c r="G32" s="34">
        <v>65.654607011468286</v>
      </c>
      <c r="H32" s="34">
        <v>67.582081712722413</v>
      </c>
      <c r="I32" s="34">
        <f>I30-I31</f>
        <v>63.399569001317403</v>
      </c>
    </row>
    <row r="33" spans="1:9" s="33" customFormat="1" ht="13.15">
      <c r="A33" s="48"/>
      <c r="B33" s="32" t="s">
        <v>13</v>
      </c>
      <c r="C33" s="37">
        <f t="shared" ref="C33:D33" si="7">C31/C30</f>
        <v>0.63956299999999999</v>
      </c>
      <c r="D33" s="37">
        <f t="shared" si="7"/>
        <v>0.64306615005870704</v>
      </c>
      <c r="E33" s="37">
        <f>E31/E30</f>
        <v>0.78711750633696143</v>
      </c>
      <c r="F33" s="37">
        <f>F31/F30</f>
        <v>0.61850000000000005</v>
      </c>
      <c r="G33" s="37">
        <f>G31/G30</f>
        <v>0.61850000000000005</v>
      </c>
      <c r="H33" s="37">
        <f>H31/H30</f>
        <v>0.60729999999999995</v>
      </c>
      <c r="I33" s="37">
        <f>I31/I30</f>
        <v>0.63160337598582061</v>
      </c>
    </row>
    <row r="34" spans="1:9" s="33" customFormat="1" ht="13.15">
      <c r="A34" s="48" t="s">
        <v>21</v>
      </c>
      <c r="B34" s="34" t="s">
        <v>10</v>
      </c>
      <c r="C34" s="34">
        <v>698.0515033124949</v>
      </c>
      <c r="D34" s="34">
        <v>698.0515033124949</v>
      </c>
      <c r="E34" s="34">
        <v>698.0515033124949</v>
      </c>
      <c r="F34" s="34">
        <v>698.0515033124949</v>
      </c>
      <c r="G34" s="34">
        <v>698.0515033124949</v>
      </c>
      <c r="H34" s="34">
        <v>698.0515033124949</v>
      </c>
      <c r="I34" s="34">
        <v>698.0515033124949</v>
      </c>
    </row>
    <row r="35" spans="1:9" s="33" customFormat="1" ht="13.15">
      <c r="A35" s="48"/>
      <c r="B35" s="34" t="s">
        <v>11</v>
      </c>
      <c r="C35" s="36">
        <v>617.67017465455774</v>
      </c>
      <c r="D35" s="42">
        <v>619.88550446532008</v>
      </c>
      <c r="E35" s="36">
        <v>655.00182261983548</v>
      </c>
      <c r="F35" s="36">
        <v>586.71228853415198</v>
      </c>
      <c r="G35" s="36">
        <v>586.71228853415198</v>
      </c>
      <c r="H35" s="36">
        <v>615.47201047062674</v>
      </c>
      <c r="I35" s="34">
        <v>607.21864144444874</v>
      </c>
    </row>
    <row r="36" spans="1:9" s="33" customFormat="1" ht="13.15">
      <c r="A36" s="48"/>
      <c r="B36" s="34" t="s">
        <v>12</v>
      </c>
      <c r="C36" s="34">
        <v>80.381328657937161</v>
      </c>
      <c r="D36" s="34">
        <v>78.165998847174819</v>
      </c>
      <c r="E36" s="34">
        <v>43.049680692659393</v>
      </c>
      <c r="F36" s="34">
        <v>111.33921477834292</v>
      </c>
      <c r="G36" s="34">
        <v>111.33921477834292</v>
      </c>
      <c r="H36" s="34">
        <v>82.579492841868159</v>
      </c>
      <c r="I36" s="34">
        <f>I34-I35</f>
        <v>90.832861868046166</v>
      </c>
    </row>
    <row r="37" spans="1:9" s="33" customFormat="1" ht="13.15">
      <c r="A37" s="48"/>
      <c r="B37" s="32" t="s">
        <v>13</v>
      </c>
      <c r="C37" s="37">
        <f t="shared" ref="C37:D37" si="8">C35/C34</f>
        <v>0.88484899999999989</v>
      </c>
      <c r="D37" s="37">
        <f t="shared" si="8"/>
        <v>0.8880225907741045</v>
      </c>
      <c r="E37" s="37">
        <f>E35/E34</f>
        <v>0.93832879022769256</v>
      </c>
      <c r="F37" s="37">
        <f>F35/F34</f>
        <v>0.84050000000000002</v>
      </c>
      <c r="G37" s="37">
        <f>G35/G34</f>
        <v>0.84050000000000002</v>
      </c>
      <c r="H37" s="37">
        <f>H35/H34</f>
        <v>0.88169999999999993</v>
      </c>
      <c r="I37" s="37">
        <f>I35/I34</f>
        <v>0.86987656149007209</v>
      </c>
    </row>
    <row r="38" spans="1:9" s="33" customFormat="1" ht="13.15">
      <c r="A38" s="48" t="s">
        <v>22</v>
      </c>
      <c r="B38" s="34" t="s">
        <v>10</v>
      </c>
      <c r="C38" s="34">
        <v>99.008808315378459</v>
      </c>
      <c r="D38" s="34">
        <v>99.008808315378459</v>
      </c>
      <c r="E38" s="34">
        <v>99.008808315378459</v>
      </c>
      <c r="F38" s="34">
        <v>99.008808315378459</v>
      </c>
      <c r="G38" s="34">
        <v>99.008808315378459</v>
      </c>
      <c r="H38" s="34">
        <v>99.008808315378459</v>
      </c>
      <c r="I38" s="34">
        <v>99.008808315378459</v>
      </c>
    </row>
    <row r="39" spans="1:9" s="33" customFormat="1" ht="13.15">
      <c r="A39" s="48"/>
      <c r="B39" s="34" t="s">
        <v>11</v>
      </c>
      <c r="C39" s="36">
        <v>0.76088269190368341</v>
      </c>
      <c r="D39" s="42">
        <v>98.336556751630496</v>
      </c>
      <c r="E39" s="36">
        <v>52.150275441420462</v>
      </c>
      <c r="F39" s="36">
        <v>88.246550851496806</v>
      </c>
      <c r="G39" s="36">
        <v>88.246550851496806</v>
      </c>
      <c r="H39" s="36">
        <v>51.771705868111397</v>
      </c>
      <c r="I39" s="34">
        <v>1.0037479880223499</v>
      </c>
    </row>
    <row r="40" spans="1:9" s="33" customFormat="1" ht="13.15">
      <c r="A40" s="48"/>
      <c r="B40" s="34" t="s">
        <v>12</v>
      </c>
      <c r="C40" s="34">
        <v>98.247925623474771</v>
      </c>
      <c r="D40" s="34">
        <v>0.67225156374796313</v>
      </c>
      <c r="E40" s="34">
        <v>46.858532873957998</v>
      </c>
      <c r="F40" s="34">
        <v>10.762257463881653</v>
      </c>
      <c r="G40" s="34">
        <v>10.762257463881653</v>
      </c>
      <c r="H40" s="34">
        <v>47.237102447267063</v>
      </c>
      <c r="I40" s="34">
        <f>I38-I39</f>
        <v>98.005060327356105</v>
      </c>
    </row>
    <row r="41" spans="1:9" s="33" customFormat="1" ht="13.15">
      <c r="A41" s="48"/>
      <c r="B41" s="32" t="s">
        <v>13</v>
      </c>
      <c r="C41" s="37">
        <f t="shared" ref="C41:D41" si="9">C39/C38</f>
        <v>7.6849999999999991E-3</v>
      </c>
      <c r="D41" s="37">
        <f t="shared" si="9"/>
        <v>0.99321018427363961</v>
      </c>
      <c r="E41" s="37">
        <f>E39/E38</f>
        <v>0.52672359488767084</v>
      </c>
      <c r="F41" s="37">
        <f>F39/F38</f>
        <v>0.89129999999999987</v>
      </c>
      <c r="G41" s="37">
        <f>G39/G38</f>
        <v>0.89129999999999987</v>
      </c>
      <c r="H41" s="37">
        <f>H39/H38</f>
        <v>0.52290000000000003</v>
      </c>
      <c r="I41" s="37">
        <f>I39/I38</f>
        <v>1.013796656177351E-2</v>
      </c>
    </row>
    <row r="42" spans="1:9" s="33" customFormat="1" ht="13.15">
      <c r="A42" s="48" t="s">
        <v>23</v>
      </c>
      <c r="B42" s="34" t="s">
        <v>10</v>
      </c>
      <c r="C42" s="34">
        <v>85.995912185238083</v>
      </c>
      <c r="D42" s="34">
        <v>85.995912185238083</v>
      </c>
      <c r="E42" s="34">
        <v>85.995912185238083</v>
      </c>
      <c r="F42" s="34">
        <v>85.995912185238083</v>
      </c>
      <c r="G42" s="34">
        <v>85.995912185238083</v>
      </c>
      <c r="H42" s="34">
        <v>85.995912185238083</v>
      </c>
      <c r="I42" s="34">
        <v>85.995912185238083</v>
      </c>
    </row>
    <row r="43" spans="1:9" s="33" customFormat="1" ht="13.15">
      <c r="A43" s="48"/>
      <c r="B43" s="34" t="s">
        <v>11</v>
      </c>
      <c r="C43" s="36">
        <v>30.893429481161487</v>
      </c>
      <c r="D43" s="42">
        <v>33.242276732224802</v>
      </c>
      <c r="E43" s="36">
        <v>0</v>
      </c>
      <c r="F43" s="36">
        <v>0.42997956092619044</v>
      </c>
      <c r="G43" s="36">
        <v>0.42997956092619044</v>
      </c>
      <c r="H43" s="36">
        <v>35.163728492543854</v>
      </c>
      <c r="I43" s="34">
        <v>33.504373763899999</v>
      </c>
    </row>
    <row r="44" spans="1:9" s="33" customFormat="1" ht="13.15">
      <c r="A44" s="48"/>
      <c r="B44" s="34" t="s">
        <v>12</v>
      </c>
      <c r="C44" s="34">
        <v>55.102482704076593</v>
      </c>
      <c r="D44" s="34">
        <v>52.753635453013281</v>
      </c>
      <c r="E44" s="34">
        <v>85.995912185238083</v>
      </c>
      <c r="F44" s="34">
        <v>85.565932624311898</v>
      </c>
      <c r="G44" s="34">
        <v>85.565932624311898</v>
      </c>
      <c r="H44" s="34">
        <v>50.83218369269423</v>
      </c>
      <c r="I44" s="34">
        <f>I42-I43</f>
        <v>52.491538421338085</v>
      </c>
    </row>
    <row r="45" spans="1:9" s="33" customFormat="1" ht="13.15">
      <c r="A45" s="48"/>
      <c r="B45" s="32" t="s">
        <v>13</v>
      </c>
      <c r="C45" s="37">
        <f t="shared" ref="C45:D45" si="10">C43/C42</f>
        <v>0.35924300000000003</v>
      </c>
      <c r="D45" s="37">
        <f t="shared" si="10"/>
        <v>0.3865564756220019</v>
      </c>
      <c r="E45" s="37">
        <f>E43/E42</f>
        <v>0</v>
      </c>
      <c r="F45" s="37">
        <f>F43/F42</f>
        <v>5.0000000000000001E-3</v>
      </c>
      <c r="G45" s="37">
        <f>G43/G42</f>
        <v>5.0000000000000001E-3</v>
      </c>
      <c r="H45" s="37">
        <f>H43/H42</f>
        <v>0.40890000000000004</v>
      </c>
      <c r="I45" s="37">
        <f>I43/I42</f>
        <v>0.38960426039473195</v>
      </c>
    </row>
    <row r="46" spans="1:9" s="33" customFormat="1" ht="13.15">
      <c r="A46" s="48" t="s">
        <v>24</v>
      </c>
      <c r="B46" s="34" t="s">
        <v>10</v>
      </c>
      <c r="C46" s="34">
        <v>78.460263364610725</v>
      </c>
      <c r="D46" s="34">
        <v>78.460263364610725</v>
      </c>
      <c r="E46" s="34">
        <v>78.460263364610725</v>
      </c>
      <c r="F46" s="34">
        <v>78.460263364610725</v>
      </c>
      <c r="G46" s="34">
        <v>78.460263364610725</v>
      </c>
      <c r="H46" s="34">
        <v>78.460263364610725</v>
      </c>
      <c r="I46" s="34">
        <v>78.460263364610725</v>
      </c>
    </row>
    <row r="47" spans="1:9" s="33" customFormat="1" ht="13.15">
      <c r="A47" s="48"/>
      <c r="B47" s="34" t="s">
        <v>11</v>
      </c>
      <c r="C47" s="36">
        <v>0.19748448288872517</v>
      </c>
      <c r="D47" s="42">
        <v>0.160025862454</v>
      </c>
      <c r="E47" s="36">
        <v>0</v>
      </c>
      <c r="F47" s="36">
        <v>0</v>
      </c>
      <c r="G47" s="36">
        <v>0</v>
      </c>
      <c r="H47" s="36">
        <v>36.028952937029246</v>
      </c>
      <c r="I47" s="34">
        <v>2.4575431566699999</v>
      </c>
    </row>
    <row r="48" spans="1:9" s="33" customFormat="1" ht="13.15">
      <c r="A48" s="48"/>
      <c r="B48" s="34" t="s">
        <v>12</v>
      </c>
      <c r="C48" s="34">
        <v>78.262778881721999</v>
      </c>
      <c r="D48" s="34">
        <v>78.300237502156719</v>
      </c>
      <c r="E48" s="34">
        <v>78.460263364610725</v>
      </c>
      <c r="F48" s="34">
        <v>78.460263364610725</v>
      </c>
      <c r="G48" s="34">
        <v>78.460263364610725</v>
      </c>
      <c r="H48" s="34">
        <v>42.431310427581479</v>
      </c>
      <c r="I48" s="34">
        <f>I46-I47</f>
        <v>76.002720207940726</v>
      </c>
    </row>
    <row r="49" spans="1:9" s="33" customFormat="1" ht="13.15">
      <c r="A49" s="48"/>
      <c r="B49" s="32" t="s">
        <v>13</v>
      </c>
      <c r="C49" s="37">
        <f t="shared" ref="C49:D49" si="11">C47/C46</f>
        <v>2.5169999999999997E-3</v>
      </c>
      <c r="D49" s="37">
        <f t="shared" si="11"/>
        <v>2.0395784514557111E-3</v>
      </c>
      <c r="E49" s="37">
        <f>E47/E46</f>
        <v>0</v>
      </c>
      <c r="F49" s="37">
        <f>F47/F46</f>
        <v>0</v>
      </c>
      <c r="G49" s="37">
        <f>G47/G46</f>
        <v>0</v>
      </c>
      <c r="H49" s="37">
        <f>H47/H46</f>
        <v>0.4592</v>
      </c>
      <c r="I49" s="37">
        <f>I47/I46</f>
        <v>3.132213749079088E-2</v>
      </c>
    </row>
    <row r="50" spans="1:9" s="33" customFormat="1" ht="13.15">
      <c r="A50" s="48" t="s">
        <v>25</v>
      </c>
      <c r="B50" s="34" t="s">
        <v>10</v>
      </c>
      <c r="C50" s="34">
        <v>326.86586766132757</v>
      </c>
      <c r="D50" s="34">
        <v>326.86586766132757</v>
      </c>
      <c r="E50" s="34">
        <v>326.86586766132757</v>
      </c>
      <c r="F50" s="34">
        <v>326.86586766132757</v>
      </c>
      <c r="G50" s="34">
        <v>326.86586766132757</v>
      </c>
      <c r="H50" s="34">
        <v>326.86586766132757</v>
      </c>
      <c r="I50" s="34">
        <v>326.86586766132757</v>
      </c>
    </row>
    <row r="51" spans="1:9" s="33" customFormat="1" ht="13.15">
      <c r="A51" s="48"/>
      <c r="B51" s="34" t="s">
        <v>11</v>
      </c>
      <c r="C51" s="36">
        <v>288.89091802230217</v>
      </c>
      <c r="D51" s="42">
        <v>288.89056578528221</v>
      </c>
      <c r="E51" s="36">
        <v>262.64435688943325</v>
      </c>
      <c r="F51" s="36">
        <v>252.43850959484331</v>
      </c>
      <c r="G51" s="36">
        <v>252.43850959484331</v>
      </c>
      <c r="H51" s="36">
        <v>269.37016153970006</v>
      </c>
      <c r="I51" s="34">
        <v>111.829698592585</v>
      </c>
    </row>
    <row r="52" spans="1:9" s="33" customFormat="1" ht="13.15">
      <c r="A52" s="48"/>
      <c r="B52" s="34" t="s">
        <v>12</v>
      </c>
      <c r="C52" s="34">
        <v>37.974949639025397</v>
      </c>
      <c r="D52" s="34">
        <v>37.975301876045364</v>
      </c>
      <c r="E52" s="34">
        <v>64.221510771894344</v>
      </c>
      <c r="F52" s="34">
        <v>74.42735806648426</v>
      </c>
      <c r="G52" s="34">
        <v>74.42735806648426</v>
      </c>
      <c r="H52" s="34">
        <v>57.495706121627506</v>
      </c>
      <c r="I52" s="34">
        <f>I50-I51</f>
        <v>215.03616906874257</v>
      </c>
    </row>
    <row r="53" spans="1:9" s="33" customFormat="1" ht="13.15">
      <c r="A53" s="48"/>
      <c r="B53" s="32" t="s">
        <v>13</v>
      </c>
      <c r="C53" s="37">
        <f t="shared" ref="C53:D53" si="12">C51/C50</f>
        <v>0.88382099999999997</v>
      </c>
      <c r="D53" s="37">
        <f t="shared" si="12"/>
        <v>0.88381992238053941</v>
      </c>
      <c r="E53" s="37">
        <f>E51/E50</f>
        <v>0.80352334971103334</v>
      </c>
      <c r="F53" s="37">
        <f>F51/F50</f>
        <v>0.7723000000000001</v>
      </c>
      <c r="G53" s="37">
        <f>G51/G50</f>
        <v>0.7723000000000001</v>
      </c>
      <c r="H53" s="37">
        <f>H51/H50</f>
        <v>0.82410000000000005</v>
      </c>
      <c r="I53" s="37">
        <f>I51/I50</f>
        <v>0.3421271832164931</v>
      </c>
    </row>
    <row r="54" spans="1:9" s="33" customFormat="1" ht="13.15">
      <c r="A54" s="49" t="s">
        <v>26</v>
      </c>
      <c r="B54" s="34" t="s">
        <v>10</v>
      </c>
      <c r="C54" s="34">
        <v>23.672360914103002</v>
      </c>
      <c r="D54" s="34">
        <v>23.672360914103002</v>
      </c>
      <c r="E54" s="34">
        <v>23.672360914103002</v>
      </c>
      <c r="F54" s="34">
        <v>23.672360914103002</v>
      </c>
      <c r="G54" s="34">
        <v>23.672360914103002</v>
      </c>
      <c r="H54" s="34">
        <v>23.672360914103002</v>
      </c>
      <c r="I54" s="34">
        <v>23.672360914103002</v>
      </c>
    </row>
    <row r="55" spans="1:9" s="33" customFormat="1" ht="13.15">
      <c r="A55" s="49"/>
      <c r="B55" s="34" t="s">
        <v>11</v>
      </c>
      <c r="C55" s="36">
        <v>23.403584928284275</v>
      </c>
      <c r="D55" s="42">
        <v>23.31360630136</v>
      </c>
      <c r="E55" s="36">
        <v>23.672360914103002</v>
      </c>
      <c r="F55" s="36">
        <v>11.42664861323752</v>
      </c>
      <c r="G55" s="36">
        <v>11.42664861323752</v>
      </c>
      <c r="H55" s="36">
        <v>23.672360914103002</v>
      </c>
      <c r="I55" s="34">
        <v>23.672361074544998</v>
      </c>
    </row>
    <row r="56" spans="1:9" s="33" customFormat="1" ht="13.15">
      <c r="A56" s="49"/>
      <c r="B56" s="34" t="s">
        <v>12</v>
      </c>
      <c r="C56" s="34">
        <v>0.26877598581872775</v>
      </c>
      <c r="D56" s="34">
        <v>0.35875461274300235</v>
      </c>
      <c r="E56" s="34">
        <v>0</v>
      </c>
      <c r="F56" s="34">
        <v>12.245712300865483</v>
      </c>
      <c r="G56" s="34">
        <v>12.245712300865483</v>
      </c>
      <c r="H56" s="34">
        <v>0</v>
      </c>
      <c r="I56" s="34">
        <f>I54-I55</f>
        <v>-1.6044199568909789E-7</v>
      </c>
    </row>
    <row r="57" spans="1:9" s="33" customFormat="1" ht="13.15">
      <c r="A57" s="49"/>
      <c r="B57" s="32" t="s">
        <v>13</v>
      </c>
      <c r="C57" s="37">
        <f t="shared" ref="C57:D57" si="13">C55/C54</f>
        <v>0.98864599999999991</v>
      </c>
      <c r="D57" s="37">
        <f t="shared" si="13"/>
        <v>0.98484500071434478</v>
      </c>
      <c r="E57" s="37">
        <f>E55/E54</f>
        <v>1</v>
      </c>
      <c r="F57" s="37">
        <f>F55/F54</f>
        <v>0.48270000000000002</v>
      </c>
      <c r="G57" s="37">
        <f>G55/G54</f>
        <v>0.48270000000000002</v>
      </c>
      <c r="H57" s="37">
        <f>H55/H54</f>
        <v>1</v>
      </c>
      <c r="I57" s="37">
        <f>I55/I54</f>
        <v>1.0000000067776085</v>
      </c>
    </row>
    <row r="58" spans="1:9" s="33" customFormat="1" ht="13.15">
      <c r="A58" s="49" t="s">
        <v>27</v>
      </c>
      <c r="B58" s="34" t="s">
        <v>10</v>
      </c>
      <c r="C58" s="34">
        <v>9.9542483136728013</v>
      </c>
      <c r="D58" s="34">
        <v>9.9542483136728013</v>
      </c>
      <c r="E58" s="34">
        <v>9.9542483136728013</v>
      </c>
      <c r="F58" s="34">
        <v>9.9542483136728013</v>
      </c>
      <c r="G58" s="34">
        <v>9.9542483136728013</v>
      </c>
      <c r="H58" s="34">
        <v>9.9542483136728013</v>
      </c>
      <c r="I58" s="34">
        <v>9.9542483136728013</v>
      </c>
    </row>
    <row r="59" spans="1:9" s="33" customFormat="1" ht="13.15">
      <c r="A59" s="49"/>
      <c r="B59" s="34" t="s">
        <v>11</v>
      </c>
      <c r="C59" s="36">
        <v>0</v>
      </c>
      <c r="D59" s="42">
        <v>0</v>
      </c>
      <c r="E59" s="36">
        <v>9.9542483136728013</v>
      </c>
      <c r="F59" s="36">
        <v>9.6576117139253519</v>
      </c>
      <c r="G59" s="36">
        <v>9.6576117139253519</v>
      </c>
      <c r="H59" s="36">
        <v>3.0579450819602845</v>
      </c>
      <c r="I59" s="34">
        <v>0</v>
      </c>
    </row>
    <row r="60" spans="1:9" s="33" customFormat="1" ht="13.15">
      <c r="A60" s="49"/>
      <c r="B60" s="34" t="s">
        <v>12</v>
      </c>
      <c r="C60" s="34">
        <v>9.9542483136728013</v>
      </c>
      <c r="D60" s="34">
        <v>9.9542483136728013</v>
      </c>
      <c r="E60" s="34">
        <v>0</v>
      </c>
      <c r="F60" s="34">
        <v>0.29663659974744938</v>
      </c>
      <c r="G60" s="34">
        <v>0.29663659974744938</v>
      </c>
      <c r="H60" s="34">
        <v>6.8963032317125172</v>
      </c>
      <c r="I60" s="34">
        <f>I58-I59</f>
        <v>9.9542483136728013</v>
      </c>
    </row>
    <row r="61" spans="1:9" s="33" customFormat="1" ht="13.15">
      <c r="A61" s="49"/>
      <c r="B61" s="32" t="s">
        <v>13</v>
      </c>
      <c r="C61" s="37">
        <f t="shared" ref="C61:D61" si="14">C59/C58</f>
        <v>0</v>
      </c>
      <c r="D61" s="37">
        <f t="shared" si="14"/>
        <v>0</v>
      </c>
      <c r="E61" s="37">
        <f>E59/E58</f>
        <v>1</v>
      </c>
      <c r="F61" s="37">
        <f>F59/F58</f>
        <v>0.97020000000000006</v>
      </c>
      <c r="G61" s="37">
        <f>G59/G58</f>
        <v>0.97020000000000006</v>
      </c>
      <c r="H61" s="37">
        <f>H59/H58</f>
        <v>0.30719999999999997</v>
      </c>
      <c r="I61" s="37">
        <f>I59/I58</f>
        <v>0</v>
      </c>
    </row>
    <row r="62" spans="1:9" s="33" customFormat="1" ht="13.15">
      <c r="A62" s="50" t="s">
        <v>28</v>
      </c>
      <c r="B62" s="34" t="s">
        <v>10</v>
      </c>
      <c r="C62" s="34">
        <v>0.33261352254137999</v>
      </c>
      <c r="D62" s="34">
        <v>0.33261352254137999</v>
      </c>
      <c r="E62" s="34">
        <v>0.33261352254137999</v>
      </c>
      <c r="F62" s="34">
        <v>0.33261352254137999</v>
      </c>
      <c r="G62" s="34">
        <v>0.33261352254137999</v>
      </c>
      <c r="H62" s="34">
        <v>0.33261352254137999</v>
      </c>
      <c r="I62" s="34">
        <v>0.33261352254137999</v>
      </c>
    </row>
    <row r="63" spans="1:9" s="33" customFormat="1" ht="13.15">
      <c r="A63" s="50"/>
      <c r="B63" s="34" t="s">
        <v>11</v>
      </c>
      <c r="C63" s="36">
        <v>0.18097135886601692</v>
      </c>
      <c r="D63" s="42">
        <v>0.18103457646900001</v>
      </c>
      <c r="E63" s="36">
        <v>0.16995326879138001</v>
      </c>
      <c r="F63" s="36">
        <v>1.4967608514362099E-3</v>
      </c>
      <c r="G63" s="36">
        <v>1.4967608514362099E-3</v>
      </c>
      <c r="H63" s="36">
        <v>0.17934521135431211</v>
      </c>
      <c r="I63" s="34">
        <v>0.165206682928</v>
      </c>
    </row>
    <row r="64" spans="1:9" s="33" customFormat="1" ht="13.15">
      <c r="A64" s="50"/>
      <c r="B64" s="34" t="s">
        <v>12</v>
      </c>
      <c r="C64" s="34">
        <v>0.15164216367536307</v>
      </c>
      <c r="D64" s="34">
        <v>0.15157894607237998</v>
      </c>
      <c r="E64" s="34">
        <v>0.16266025375000001</v>
      </c>
      <c r="F64" s="34">
        <v>0.33111676168994381</v>
      </c>
      <c r="G64" s="34">
        <v>0.33111676168994381</v>
      </c>
      <c r="H64" s="34">
        <v>0.15326831118706788</v>
      </c>
      <c r="I64" s="34">
        <f>I62-I63</f>
        <v>0.16740683961337999</v>
      </c>
    </row>
    <row r="65" spans="1:9" s="33" customFormat="1" ht="13.15">
      <c r="A65" s="50"/>
      <c r="B65" s="32" t="s">
        <v>13</v>
      </c>
      <c r="C65" s="37">
        <f t="shared" ref="C65:D65" si="15">C63/C62</f>
        <v>0.54408900000000004</v>
      </c>
      <c r="D65" s="37">
        <f t="shared" si="15"/>
        <v>0.54427906323765818</v>
      </c>
      <c r="E65" s="37">
        <f>E63/E62</f>
        <v>0.51096319684427849</v>
      </c>
      <c r="F65" s="37">
        <f>F63/F62</f>
        <v>4.4999999999999997E-3</v>
      </c>
      <c r="G65" s="37">
        <f>G63/G62</f>
        <v>4.4999999999999997E-3</v>
      </c>
      <c r="H65" s="37">
        <f>H63/H62</f>
        <v>0.53920000000000001</v>
      </c>
      <c r="I65" s="37">
        <f>I63/I62</f>
        <v>0.49669262291477301</v>
      </c>
    </row>
    <row r="66" spans="1:9" s="33" customFormat="1" ht="13.15">
      <c r="A66" s="50" t="s">
        <v>29</v>
      </c>
      <c r="B66" s="34" t="s">
        <v>10</v>
      </c>
      <c r="C66" s="34">
        <v>0.21479649287319999</v>
      </c>
      <c r="D66" s="34">
        <v>0.21479649287319999</v>
      </c>
      <c r="E66" s="34">
        <v>0.21479649287319999</v>
      </c>
      <c r="F66" s="34">
        <v>0.21479649287319999</v>
      </c>
      <c r="G66" s="34">
        <v>0.21479649287319999</v>
      </c>
      <c r="H66" s="34">
        <v>0.21479649287319999</v>
      </c>
      <c r="I66" s="34">
        <v>0.21479649287319999</v>
      </c>
    </row>
    <row r="67" spans="1:9" s="33" customFormat="1" ht="13.15">
      <c r="A67" s="50"/>
      <c r="B67" s="34" t="s">
        <v>11</v>
      </c>
      <c r="C67" s="36">
        <v>0</v>
      </c>
      <c r="D67" s="39">
        <v>0</v>
      </c>
      <c r="E67" s="36">
        <v>2.8304603900599998E-2</v>
      </c>
      <c r="F67" s="36">
        <v>0</v>
      </c>
      <c r="G67" s="36">
        <v>0</v>
      </c>
      <c r="H67" s="36">
        <v>0</v>
      </c>
      <c r="I67" s="34">
        <v>0</v>
      </c>
    </row>
    <row r="68" spans="1:9" s="33" customFormat="1" ht="13.15">
      <c r="A68" s="50"/>
      <c r="B68" s="34" t="s">
        <v>12</v>
      </c>
      <c r="C68" s="34">
        <v>0.21479649287319999</v>
      </c>
      <c r="D68" s="34">
        <v>0.21479649287319999</v>
      </c>
      <c r="E68" s="34">
        <v>0.1864918889726</v>
      </c>
      <c r="F68" s="34">
        <v>0.21479649287319999</v>
      </c>
      <c r="G68" s="34">
        <v>0.21479649287319999</v>
      </c>
      <c r="H68" s="34">
        <v>0.21479649287319999</v>
      </c>
      <c r="I68" s="34">
        <f>I66-I67</f>
        <v>0.21479649287319999</v>
      </c>
    </row>
    <row r="69" spans="1:9" s="33" customFormat="1" ht="13.15">
      <c r="A69" s="50"/>
      <c r="B69" s="32" t="s">
        <v>13</v>
      </c>
      <c r="C69" s="37">
        <f t="shared" ref="C69:D69" si="16">C67/C66</f>
        <v>0</v>
      </c>
      <c r="D69" s="37">
        <f t="shared" si="16"/>
        <v>0</v>
      </c>
      <c r="E69" s="37">
        <f>E67/E66</f>
        <v>0.13177405050700222</v>
      </c>
      <c r="F69" s="37">
        <f>F67/F66</f>
        <v>0</v>
      </c>
      <c r="G69" s="37">
        <f>G67/G66</f>
        <v>0</v>
      </c>
      <c r="H69" s="37">
        <f>H67/H66</f>
        <v>0</v>
      </c>
      <c r="I69" s="37">
        <f>I67/I66</f>
        <v>0</v>
      </c>
    </row>
    <row r="70" spans="1:9" s="33" customFormat="1" ht="13.15">
      <c r="A70" s="50" t="s">
        <v>30</v>
      </c>
      <c r="B70" s="34" t="s">
        <v>10</v>
      </c>
      <c r="C70" s="34">
        <v>1.8062869617103989</v>
      </c>
      <c r="D70" s="34">
        <v>1.8062869617103989</v>
      </c>
      <c r="E70" s="34">
        <v>1.8062869617103989</v>
      </c>
      <c r="F70" s="34">
        <v>1.8062869617103989</v>
      </c>
      <c r="G70" s="34">
        <v>1.8062869617103989</v>
      </c>
      <c r="H70" s="34">
        <v>1.8062869617103989</v>
      </c>
      <c r="I70" s="34">
        <v>1.8062869617103989</v>
      </c>
    </row>
    <row r="71" spans="1:9" s="33" customFormat="1" ht="13.15">
      <c r="A71" s="50"/>
      <c r="B71" s="34" t="s">
        <v>11</v>
      </c>
      <c r="C71" s="36">
        <v>1.8062869617103992</v>
      </c>
      <c r="D71" s="42">
        <v>1.8062865694579002</v>
      </c>
      <c r="E71" s="36">
        <v>1.8062869617103989</v>
      </c>
      <c r="F71" s="36">
        <v>0.60600927565383877</v>
      </c>
      <c r="G71" s="36">
        <v>0.60600927565383877</v>
      </c>
      <c r="H71" s="36">
        <v>1.73349359715347</v>
      </c>
      <c r="I71" s="34">
        <v>0.53424837462469998</v>
      </c>
    </row>
    <row r="72" spans="1:9" s="33" customFormat="1" ht="13.15">
      <c r="A72" s="50"/>
      <c r="B72" s="34" t="s">
        <v>12</v>
      </c>
      <c r="C72" s="34">
        <v>0</v>
      </c>
      <c r="D72" s="34">
        <v>3.9225249870433743E-7</v>
      </c>
      <c r="E72" s="34">
        <v>0</v>
      </c>
      <c r="F72" s="34">
        <v>1.2002776860565603</v>
      </c>
      <c r="G72" s="34">
        <v>1.2002776860565603</v>
      </c>
      <c r="H72" s="34">
        <v>7.2793364556928974E-2</v>
      </c>
      <c r="I72" s="34">
        <f>I70-I71</f>
        <v>1.2720385870856989</v>
      </c>
    </row>
    <row r="73" spans="1:9" s="33" customFormat="1" ht="13.15">
      <c r="A73" s="50"/>
      <c r="B73" s="32" t="s">
        <v>13</v>
      </c>
      <c r="C73" s="37">
        <f t="shared" ref="C73:D73" si="17">C71/C70</f>
        <v>1.0000000000000002</v>
      </c>
      <c r="D73" s="37">
        <f t="shared" si="17"/>
        <v>0.99999978284043067</v>
      </c>
      <c r="E73" s="37">
        <f>E71/E70</f>
        <v>1</v>
      </c>
      <c r="F73" s="37">
        <f>F71/F70</f>
        <v>0.33549999999999996</v>
      </c>
      <c r="G73" s="37">
        <f>G71/G70</f>
        <v>0.33549999999999996</v>
      </c>
      <c r="H73" s="37">
        <f>H71/H70</f>
        <v>0.95970000000000011</v>
      </c>
      <c r="I73" s="37">
        <f>I71/I70</f>
        <v>0.29577159440868273</v>
      </c>
    </row>
    <row r="74" spans="1:9" s="33" customFormat="1" ht="13.15">
      <c r="A74" s="50" t="s">
        <v>31</v>
      </c>
      <c r="B74" s="34" t="s">
        <v>10</v>
      </c>
      <c r="C74" s="34">
        <v>68.568644010008725</v>
      </c>
      <c r="D74" s="34">
        <v>68.568644010008725</v>
      </c>
      <c r="E74" s="34">
        <v>68.568644010008725</v>
      </c>
      <c r="F74" s="34">
        <v>68.568644010008725</v>
      </c>
      <c r="G74" s="34">
        <v>68.568644010008725</v>
      </c>
      <c r="H74" s="34">
        <v>68.568644010008725</v>
      </c>
      <c r="I74" s="34">
        <v>68.568644010008725</v>
      </c>
    </row>
    <row r="75" spans="1:9" s="33" customFormat="1" ht="13.15">
      <c r="A75" s="50"/>
      <c r="B75" s="34" t="s">
        <v>11</v>
      </c>
      <c r="C75" s="36">
        <v>0.33125511921235218</v>
      </c>
      <c r="D75" s="42">
        <v>0.33125838397200003</v>
      </c>
      <c r="E75" s="36">
        <v>0</v>
      </c>
      <c r="F75" s="36">
        <v>5.4237797411916908</v>
      </c>
      <c r="G75" s="36">
        <v>5.4237797411916908</v>
      </c>
      <c r="H75" s="36">
        <v>15.517084139464973</v>
      </c>
      <c r="I75" s="34">
        <v>2.141705105082</v>
      </c>
    </row>
    <row r="76" spans="1:9" s="33" customFormat="1" ht="13.15">
      <c r="A76" s="50"/>
      <c r="B76" s="34" t="s">
        <v>12</v>
      </c>
      <c r="C76" s="34">
        <v>68.237388890796367</v>
      </c>
      <c r="D76" s="34">
        <v>68.237385626036726</v>
      </c>
      <c r="E76" s="34">
        <v>68.568644010008725</v>
      </c>
      <c r="F76" s="34">
        <v>63.144864268817031</v>
      </c>
      <c r="G76" s="34">
        <v>63.144864268817031</v>
      </c>
      <c r="H76" s="34">
        <v>53.051559870543755</v>
      </c>
      <c r="I76" s="34">
        <f>I74-I75</f>
        <v>66.426938904926729</v>
      </c>
    </row>
    <row r="77" spans="1:9" s="33" customFormat="1" ht="13.15">
      <c r="A77" s="50"/>
      <c r="B77" s="32" t="s">
        <v>13</v>
      </c>
      <c r="C77" s="37">
        <f t="shared" ref="C77:D77" si="18">C75/C74</f>
        <v>4.8310000000000002E-3</v>
      </c>
      <c r="D77" s="37">
        <f t="shared" si="18"/>
        <v>4.8310476130116759E-3</v>
      </c>
      <c r="E77" s="37">
        <f>E75/E74</f>
        <v>0</v>
      </c>
      <c r="F77" s="37">
        <f>F75/F74</f>
        <v>7.9100000000000004E-2</v>
      </c>
      <c r="G77" s="37">
        <f>G75/G74</f>
        <v>7.9100000000000004E-2</v>
      </c>
      <c r="H77" s="37">
        <f>H75/H74</f>
        <v>0.22629999999999997</v>
      </c>
      <c r="I77" s="37">
        <f>I75/I74</f>
        <v>3.1234467824234394E-2</v>
      </c>
    </row>
    <row r="78" spans="1:9" s="33" customFormat="1" ht="13.15">
      <c r="A78" s="50" t="s">
        <v>32</v>
      </c>
      <c r="B78" s="34" t="s">
        <v>10</v>
      </c>
      <c r="C78" s="34">
        <v>9.6551985102743725</v>
      </c>
      <c r="D78" s="34">
        <v>9.6551985102743725</v>
      </c>
      <c r="E78" s="34">
        <v>9.6551985102743725</v>
      </c>
      <c r="F78" s="34">
        <v>9.6551985102743725</v>
      </c>
      <c r="G78" s="34">
        <v>9.6551985102743725</v>
      </c>
      <c r="H78" s="34">
        <v>9.6551985102743725</v>
      </c>
      <c r="I78" s="34">
        <v>9.6551985102743725</v>
      </c>
    </row>
    <row r="79" spans="1:9" s="33" customFormat="1" ht="13.15">
      <c r="A79" s="50"/>
      <c r="B79" s="34" t="s">
        <v>11</v>
      </c>
      <c r="C79" s="36">
        <v>4.6857450786242349</v>
      </c>
      <c r="D79" s="42">
        <v>1.8107293579031398</v>
      </c>
      <c r="E79" s="36">
        <v>4.9502165895370001E-2</v>
      </c>
      <c r="F79" s="36">
        <v>1.0321407207483304</v>
      </c>
      <c r="G79" s="36">
        <v>1.0321407207483304</v>
      </c>
      <c r="H79" s="36">
        <v>2.7285590990035375</v>
      </c>
      <c r="I79" s="34">
        <v>1.56175595832615</v>
      </c>
    </row>
    <row r="80" spans="1:9" s="33" customFormat="1" ht="13.15">
      <c r="A80" s="50"/>
      <c r="B80" s="34" t="s">
        <v>12</v>
      </c>
      <c r="C80" s="34">
        <v>4.9694534316501375</v>
      </c>
      <c r="D80" s="34">
        <v>7.8444691523712322</v>
      </c>
      <c r="E80" s="34">
        <v>9.6056963443790018</v>
      </c>
      <c r="F80" s="34">
        <v>8.6230577895260421</v>
      </c>
      <c r="G80" s="34">
        <v>8.6230577895260421</v>
      </c>
      <c r="H80" s="34">
        <v>6.9266394112708349</v>
      </c>
      <c r="I80" s="34">
        <f>I78-I79</f>
        <v>8.0934425519482218</v>
      </c>
    </row>
    <row r="81" spans="1:9" s="33" customFormat="1" ht="13.15">
      <c r="A81" s="50"/>
      <c r="B81" s="32" t="s">
        <v>13</v>
      </c>
      <c r="C81" s="37">
        <f t="shared" ref="C81:D81" si="19">C79/C78</f>
        <v>0.48530799999999996</v>
      </c>
      <c r="D81" s="37">
        <f t="shared" si="19"/>
        <v>0.18753931946363309</v>
      </c>
      <c r="E81" s="37">
        <f>E79/E78</f>
        <v>5.1269961816624828E-3</v>
      </c>
      <c r="F81" s="37">
        <f>F79/F78</f>
        <v>0.1069</v>
      </c>
      <c r="G81" s="37">
        <f>G79/G78</f>
        <v>0.1069</v>
      </c>
      <c r="H81" s="37">
        <f>H79/H78</f>
        <v>0.28259999999999996</v>
      </c>
      <c r="I81" s="37">
        <f>I79/I78</f>
        <v>0.16175285849009122</v>
      </c>
    </row>
    <row r="82" spans="1:9" s="33" customFormat="1" ht="13.15">
      <c r="A82" s="50" t="s">
        <v>33</v>
      </c>
      <c r="B82" s="34" t="s">
        <v>10</v>
      </c>
      <c r="C82" s="34">
        <v>177.38402219522519</v>
      </c>
      <c r="D82" s="34">
        <v>177.38402219522519</v>
      </c>
      <c r="E82" s="34">
        <v>177.38402219522519</v>
      </c>
      <c r="F82" s="34">
        <v>177.38402219522519</v>
      </c>
      <c r="G82" s="34">
        <v>177.38402219522519</v>
      </c>
      <c r="H82" s="34">
        <v>177.38402219522519</v>
      </c>
      <c r="I82" s="34">
        <v>177.38402219522519</v>
      </c>
    </row>
    <row r="83" spans="1:9" s="33" customFormat="1" ht="13.15">
      <c r="A83" s="50"/>
      <c r="B83" s="34" t="s">
        <v>11</v>
      </c>
      <c r="C83" s="36">
        <v>1.773840221952252E-3</v>
      </c>
      <c r="D83" s="42">
        <v>1.74069980202E-3</v>
      </c>
      <c r="E83" s="36">
        <v>0</v>
      </c>
      <c r="F83" s="36">
        <v>0.3725064466099729</v>
      </c>
      <c r="G83" s="36">
        <v>0.3725064466099729</v>
      </c>
      <c r="H83" s="36">
        <v>42.536688522414998</v>
      </c>
      <c r="I83" s="34">
        <v>9.8592853289199995E-3</v>
      </c>
    </row>
    <row r="84" spans="1:9" s="33" customFormat="1" ht="13.15">
      <c r="A84" s="50"/>
      <c r="B84" s="34" t="s">
        <v>12</v>
      </c>
      <c r="C84" s="34">
        <v>177.38224835500324</v>
      </c>
      <c r="D84" s="34">
        <v>177.38228149542317</v>
      </c>
      <c r="E84" s="34">
        <v>177.38402219522519</v>
      </c>
      <c r="F84" s="34">
        <v>177.01151574861521</v>
      </c>
      <c r="G84" s="34">
        <v>177.01151574861521</v>
      </c>
      <c r="H84" s="34">
        <v>134.84733367281018</v>
      </c>
      <c r="I84" s="34">
        <f>I82-I83</f>
        <v>177.37416290989626</v>
      </c>
    </row>
    <row r="85" spans="1:9" s="33" customFormat="1" ht="13.15">
      <c r="A85" s="50"/>
      <c r="B85" s="32" t="s">
        <v>13</v>
      </c>
      <c r="C85" s="37">
        <f t="shared" ref="C85:D85" si="20">C83/C82</f>
        <v>1.0000000000000001E-5</v>
      </c>
      <c r="D85" s="37">
        <f t="shared" si="20"/>
        <v>9.8131713357149037E-6</v>
      </c>
      <c r="E85" s="37">
        <f>E83/E82</f>
        <v>0</v>
      </c>
      <c r="F85" s="37">
        <f>F83/F82</f>
        <v>2.0999999999999999E-3</v>
      </c>
      <c r="G85" s="37">
        <f>G83/G82</f>
        <v>2.0999999999999999E-3</v>
      </c>
      <c r="H85" s="37">
        <f>H83/H82</f>
        <v>0.23979999999999999</v>
      </c>
      <c r="I85" s="37">
        <f>I83/I82</f>
        <v>5.5581586249459794E-5</v>
      </c>
    </row>
    <row r="86" spans="1:9" s="33" customFormat="1" ht="13.15">
      <c r="A86" s="47" t="s">
        <v>34</v>
      </c>
      <c r="B86" s="34" t="s">
        <v>10</v>
      </c>
      <c r="C86" s="34">
        <v>26.67</v>
      </c>
      <c r="D86" s="34">
        <v>26.695263065424388</v>
      </c>
      <c r="E86" s="34">
        <v>26.695263065424388</v>
      </c>
      <c r="F86" s="34">
        <v>26.67</v>
      </c>
      <c r="G86" s="34">
        <v>26.67</v>
      </c>
      <c r="H86" s="34">
        <v>26.67</v>
      </c>
      <c r="I86" s="34">
        <v>26.67</v>
      </c>
    </row>
    <row r="87" spans="1:9" s="33" customFormat="1" ht="13.15">
      <c r="A87" s="47"/>
      <c r="B87" s="34" t="s">
        <v>11</v>
      </c>
      <c r="C87" s="36">
        <v>0.14009751000000001</v>
      </c>
      <c r="D87" s="42">
        <v>0.13925300326000209</v>
      </c>
      <c r="E87" s="36">
        <v>9.4719134569717891</v>
      </c>
      <c r="F87" s="36">
        <v>8.9371169999999989</v>
      </c>
      <c r="G87" s="36">
        <v>8.9371169999999989</v>
      </c>
      <c r="H87" s="36">
        <v>0.10134600000000001</v>
      </c>
      <c r="I87" s="34">
        <v>7.3373520999399991E-2</v>
      </c>
    </row>
    <row r="88" spans="1:9" s="33" customFormat="1" ht="13.15">
      <c r="A88" s="47"/>
      <c r="B88" s="34" t="s">
        <v>12</v>
      </c>
      <c r="C88" s="34">
        <v>26.529902490000001</v>
      </c>
      <c r="D88" s="34">
        <v>26.556010062164386</v>
      </c>
      <c r="E88" s="34">
        <v>17.223349608452597</v>
      </c>
      <c r="F88" s="34">
        <v>17.732883000000001</v>
      </c>
      <c r="G88" s="34">
        <v>17.732883000000001</v>
      </c>
      <c r="H88" s="34">
        <v>26.568654000000002</v>
      </c>
      <c r="I88" s="34">
        <f>I86-I87</f>
        <v>26.596626479000602</v>
      </c>
    </row>
    <row r="89" spans="1:9" s="33" customFormat="1" ht="13.15">
      <c r="A89" s="47"/>
      <c r="B89" s="32" t="s">
        <v>13</v>
      </c>
      <c r="C89" s="37">
        <f t="shared" ref="C89:D89" si="21">C87/C86</f>
        <v>5.2529999999999999E-3</v>
      </c>
      <c r="D89" s="37">
        <f t="shared" si="21"/>
        <v>5.2163937444153563E-3</v>
      </c>
      <c r="E89" s="37">
        <f>E87/E86</f>
        <v>0.35481626211205158</v>
      </c>
      <c r="F89" s="37">
        <f>F87/F86</f>
        <v>0.33509999999999995</v>
      </c>
      <c r="G89" s="37">
        <f>G87/G86</f>
        <v>0.33509999999999995</v>
      </c>
      <c r="H89" s="37">
        <f>H87/H86</f>
        <v>3.8E-3</v>
      </c>
      <c r="I89" s="37">
        <f>I87/I86</f>
        <v>2.751163142084739E-3</v>
      </c>
    </row>
    <row r="90" spans="1:9" s="33" customFormat="1" ht="13.15">
      <c r="A90" s="47" t="s">
        <v>35</v>
      </c>
      <c r="B90" s="34" t="s">
        <v>10</v>
      </c>
      <c r="C90" s="34">
        <v>4.9525923800440994</v>
      </c>
      <c r="D90" s="34">
        <v>4.9525923800440994</v>
      </c>
      <c r="E90" s="34">
        <v>4.9525923800440994</v>
      </c>
      <c r="F90" s="34">
        <v>4.9525923800440994</v>
      </c>
      <c r="G90" s="34">
        <v>4.9525923800440994</v>
      </c>
      <c r="H90" s="34">
        <v>4.9525923800440994</v>
      </c>
      <c r="I90" s="34">
        <v>4.9525923800440994</v>
      </c>
    </row>
    <row r="91" spans="1:9" s="33" customFormat="1" ht="13.15">
      <c r="A91" s="47"/>
      <c r="B91" s="34" t="s">
        <v>11</v>
      </c>
      <c r="C91" s="36">
        <v>3.4970452899186584</v>
      </c>
      <c r="D91" s="42">
        <v>3.499968708161</v>
      </c>
      <c r="E91" s="36">
        <v>4.9385782447456998</v>
      </c>
      <c r="F91" s="36">
        <v>5.9926367798533595E-2</v>
      </c>
      <c r="G91" s="36">
        <v>5.9926367798533595E-2</v>
      </c>
      <c r="H91" s="36">
        <v>3.3479524489098109</v>
      </c>
      <c r="I91" s="34">
        <v>3.2962451506359995</v>
      </c>
    </row>
    <row r="92" spans="1:9" s="33" customFormat="1" ht="13.15">
      <c r="A92" s="47"/>
      <c r="B92" s="34" t="s">
        <v>12</v>
      </c>
      <c r="C92" s="34">
        <v>1.455547090125441</v>
      </c>
      <c r="D92" s="34">
        <v>1.4526236718830994</v>
      </c>
      <c r="E92" s="34">
        <v>1.40141352984E-2</v>
      </c>
      <c r="F92" s="34">
        <v>4.8926660122455656</v>
      </c>
      <c r="G92" s="34">
        <v>4.8926660122455656</v>
      </c>
      <c r="H92" s="34">
        <v>1.6046399311342885</v>
      </c>
      <c r="I92" s="34">
        <f>I90-I91</f>
        <v>1.6563472294080999</v>
      </c>
    </row>
    <row r="93" spans="1:9" s="33" customFormat="1" ht="13.15">
      <c r="A93" s="47"/>
      <c r="B93" s="32" t="s">
        <v>13</v>
      </c>
      <c r="C93" s="37">
        <f t="shared" ref="C93:D93" si="22">C91/C90</f>
        <v>0.70610399999999995</v>
      </c>
      <c r="D93" s="37">
        <f t="shared" si="22"/>
        <v>0.70669428040630211</v>
      </c>
      <c r="E93" s="37">
        <f>E91/E90</f>
        <v>0.99717034348417855</v>
      </c>
      <c r="F93" s="37">
        <f>F91/F90</f>
        <v>1.2099999999999998E-2</v>
      </c>
      <c r="G93" s="37">
        <f>G91/G90</f>
        <v>1.2099999999999998E-2</v>
      </c>
      <c r="H93" s="37">
        <f>H91/H90</f>
        <v>0.67599999999999993</v>
      </c>
      <c r="I93" s="37">
        <f>I91/I90</f>
        <v>0.66555954895820613</v>
      </c>
    </row>
    <row r="94" spans="1:9" s="33" customFormat="1" ht="13.15">
      <c r="A94" s="47" t="s">
        <v>36</v>
      </c>
      <c r="B94" s="34" t="s">
        <v>10</v>
      </c>
      <c r="C94" s="34">
        <v>81.737053077111113</v>
      </c>
      <c r="D94" s="34">
        <v>81.737053077111113</v>
      </c>
      <c r="E94" s="34">
        <v>81.737053077111113</v>
      </c>
      <c r="F94" s="34">
        <v>81.737053077111113</v>
      </c>
      <c r="G94" s="34">
        <v>81.737053077111113</v>
      </c>
      <c r="H94" s="34">
        <v>81.737053077111113</v>
      </c>
      <c r="I94" s="34">
        <v>81.737053077111113</v>
      </c>
    </row>
    <row r="95" spans="1:9" s="33" customFormat="1" ht="13.15">
      <c r="A95" s="47"/>
      <c r="B95" s="34" t="s">
        <v>11</v>
      </c>
      <c r="C95" s="36">
        <v>46.535029480179361</v>
      </c>
      <c r="D95" s="42">
        <v>46.545526724600002</v>
      </c>
      <c r="E95" s="36">
        <v>61.333297079290688</v>
      </c>
      <c r="F95" s="36">
        <v>0</v>
      </c>
      <c r="G95" s="36">
        <v>0</v>
      </c>
      <c r="H95" s="36">
        <v>44.644778390718081</v>
      </c>
      <c r="I95" s="34">
        <v>44.429743830171198</v>
      </c>
    </row>
    <row r="96" spans="1:9" s="33" customFormat="1" ht="13.15">
      <c r="A96" s="47"/>
      <c r="B96" s="34" t="s">
        <v>12</v>
      </c>
      <c r="C96" s="34">
        <v>35.202023596931753</v>
      </c>
      <c r="D96" s="34">
        <v>35.191526352511111</v>
      </c>
      <c r="E96" s="34">
        <v>20.403755997820419</v>
      </c>
      <c r="F96" s="34">
        <v>81.737053077111113</v>
      </c>
      <c r="G96" s="34">
        <v>81.737053077111113</v>
      </c>
      <c r="H96" s="34">
        <v>37.092274686393033</v>
      </c>
      <c r="I96" s="34">
        <f>I94-I95</f>
        <v>37.307309246939916</v>
      </c>
    </row>
    <row r="97" spans="1:9" s="33" customFormat="1" ht="13.15">
      <c r="A97" s="47"/>
      <c r="B97" s="32" t="s">
        <v>13</v>
      </c>
      <c r="C97" s="37">
        <f t="shared" ref="C97:D97" si="23">C95/C94</f>
        <v>0.569326</v>
      </c>
      <c r="D97" s="37">
        <f t="shared" si="23"/>
        <v>0.56945442699883908</v>
      </c>
      <c r="E97" s="37">
        <f>E95/E94</f>
        <v>0.75037323674280954</v>
      </c>
      <c r="F97" s="37">
        <f>F95/F94</f>
        <v>0</v>
      </c>
      <c r="G97" s="37">
        <f>G95/G94</f>
        <v>0</v>
      </c>
      <c r="H97" s="37">
        <f>H95/H94</f>
        <v>0.54619999999999991</v>
      </c>
      <c r="I97" s="37">
        <f>I95/I94</f>
        <v>0.54356919117521851</v>
      </c>
    </row>
    <row r="98" spans="1:9" s="33" customFormat="1" ht="13.15">
      <c r="A98" s="47" t="s">
        <v>37</v>
      </c>
      <c r="B98" s="34" t="s">
        <v>10</v>
      </c>
      <c r="C98" s="34">
        <v>14.447676904500998</v>
      </c>
      <c r="D98" s="34">
        <v>14.447676904500998</v>
      </c>
      <c r="E98" s="34">
        <v>14.447676904500998</v>
      </c>
      <c r="F98" s="34">
        <v>14.447676904500998</v>
      </c>
      <c r="G98" s="34">
        <v>14.447676904500998</v>
      </c>
      <c r="H98" s="34">
        <v>14.447676904500998</v>
      </c>
      <c r="I98" s="34">
        <v>14.447676904500998</v>
      </c>
    </row>
    <row r="99" spans="1:9" s="33" customFormat="1" ht="13.15">
      <c r="A99" s="47"/>
      <c r="B99" s="34" t="s">
        <v>11</v>
      </c>
      <c r="C99" s="36">
        <v>13.499822613504307</v>
      </c>
      <c r="D99" s="42">
        <v>13.4934483552</v>
      </c>
      <c r="E99" s="36">
        <v>14.058959187708998</v>
      </c>
      <c r="F99" s="36">
        <v>2.5413463675017254</v>
      </c>
      <c r="G99" s="36">
        <v>2.5413463675017254</v>
      </c>
      <c r="H99" s="36">
        <v>13.494130228803932</v>
      </c>
      <c r="I99" s="34">
        <v>13.4934483552</v>
      </c>
    </row>
    <row r="100" spans="1:9" s="33" customFormat="1" ht="13.15">
      <c r="A100" s="47"/>
      <c r="B100" s="34" t="s">
        <v>12</v>
      </c>
      <c r="C100" s="34">
        <v>0.94785429099669116</v>
      </c>
      <c r="D100" s="34">
        <v>0.9542285493009981</v>
      </c>
      <c r="E100" s="34">
        <v>0.38871771679200001</v>
      </c>
      <c r="F100" s="34">
        <v>11.906330536999272</v>
      </c>
      <c r="G100" s="34">
        <v>11.906330536999272</v>
      </c>
      <c r="H100" s="34">
        <v>0.95354667569706564</v>
      </c>
      <c r="I100" s="34">
        <f>I98-I99</f>
        <v>0.9542285493009981</v>
      </c>
    </row>
    <row r="101" spans="1:9" s="33" customFormat="1" ht="13.15">
      <c r="A101" s="47"/>
      <c r="B101" s="32" t="s">
        <v>13</v>
      </c>
      <c r="C101" s="37">
        <f t="shared" ref="C101:D101" si="24">C99/C98</f>
        <v>0.93439400000000006</v>
      </c>
      <c r="D101" s="37">
        <f t="shared" si="24"/>
        <v>0.93395280392768754</v>
      </c>
      <c r="E101" s="37">
        <f>E99/E98</f>
        <v>0.97309479445301694</v>
      </c>
      <c r="F101" s="37">
        <f>F99/F98</f>
        <v>0.1759</v>
      </c>
      <c r="G101" s="37">
        <f>G99/G98</f>
        <v>0.1759</v>
      </c>
      <c r="H101" s="37">
        <f>H99/H98</f>
        <v>0.93400000000000005</v>
      </c>
      <c r="I101" s="37">
        <f>I99/I98</f>
        <v>0.93395280392768754</v>
      </c>
    </row>
    <row r="102" spans="1:9" s="33" customFormat="1" ht="13.15">
      <c r="A102" s="47" t="s">
        <v>38</v>
      </c>
      <c r="B102" s="34" t="s">
        <v>10</v>
      </c>
      <c r="C102" s="34">
        <v>1.5292935532E-2</v>
      </c>
      <c r="D102" s="34">
        <v>1.5292935532E-2</v>
      </c>
      <c r="E102" s="34">
        <v>1.5292935532E-2</v>
      </c>
      <c r="F102" s="34">
        <v>1.5292935532E-2</v>
      </c>
      <c r="G102" s="34">
        <v>1.5292935532E-2</v>
      </c>
      <c r="H102" s="34">
        <v>1.5292935532E-2</v>
      </c>
      <c r="I102" s="34">
        <v>1.5292935532E-2</v>
      </c>
    </row>
    <row r="103" spans="1:9" s="33" customFormat="1" ht="13.15">
      <c r="A103" s="47"/>
      <c r="B103" s="34" t="s">
        <v>11</v>
      </c>
      <c r="C103" s="36">
        <v>0</v>
      </c>
      <c r="D103" s="42">
        <v>0</v>
      </c>
      <c r="E103" s="36">
        <v>1.5292935532E-2</v>
      </c>
      <c r="F103" s="36">
        <v>0</v>
      </c>
      <c r="G103" s="36">
        <v>0</v>
      </c>
      <c r="H103" s="36">
        <v>0</v>
      </c>
      <c r="I103" s="34">
        <v>0</v>
      </c>
    </row>
    <row r="104" spans="1:9" s="33" customFormat="1" ht="13.15">
      <c r="A104" s="47"/>
      <c r="B104" s="34" t="s">
        <v>12</v>
      </c>
      <c r="C104" s="34">
        <v>1.5292935532E-2</v>
      </c>
      <c r="D104" s="34">
        <v>1.5292935532E-2</v>
      </c>
      <c r="E104" s="34">
        <v>0</v>
      </c>
      <c r="F104" s="34">
        <v>1.5292935532E-2</v>
      </c>
      <c r="G104" s="34">
        <v>1.5292935532E-2</v>
      </c>
      <c r="H104" s="34">
        <v>1.5292935532E-2</v>
      </c>
      <c r="I104" s="34">
        <f>I102-I103</f>
        <v>1.5292935532E-2</v>
      </c>
    </row>
    <row r="105" spans="1:9" s="33" customFormat="1" ht="13.15">
      <c r="A105" s="47"/>
      <c r="B105" s="32" t="s">
        <v>13</v>
      </c>
      <c r="C105" s="37">
        <f t="shared" ref="C105:D105" si="25">C103/C102</f>
        <v>0</v>
      </c>
      <c r="D105" s="37">
        <f t="shared" si="25"/>
        <v>0</v>
      </c>
      <c r="E105" s="37">
        <f>E103/E102</f>
        <v>1</v>
      </c>
      <c r="F105" s="37">
        <f>F103/F102</f>
        <v>0</v>
      </c>
      <c r="G105" s="37">
        <f>G103/G102</f>
        <v>0</v>
      </c>
      <c r="H105" s="37">
        <f>H103/H102</f>
        <v>0</v>
      </c>
      <c r="I105" s="37">
        <f>I103/I102</f>
        <v>0</v>
      </c>
    </row>
    <row r="106" spans="1:9" s="33" customFormat="1" ht="13.15">
      <c r="A106" s="47" t="s">
        <v>39</v>
      </c>
      <c r="B106" s="34" t="s">
        <v>10</v>
      </c>
      <c r="C106" s="34">
        <v>1.1151242676399</v>
      </c>
      <c r="D106" s="34">
        <v>1.1151242676399</v>
      </c>
      <c r="E106" s="34">
        <v>1.1151242676399</v>
      </c>
      <c r="F106" s="34">
        <v>1.1151242676399</v>
      </c>
      <c r="G106" s="34">
        <v>1.1151242676399</v>
      </c>
      <c r="H106" s="34">
        <v>1.1151242676399</v>
      </c>
      <c r="I106" s="34">
        <v>1.1151242676399</v>
      </c>
    </row>
    <row r="107" spans="1:9" s="33" customFormat="1" ht="13.15">
      <c r="A107" s="47"/>
      <c r="B107" s="34" t="s">
        <v>11</v>
      </c>
      <c r="C107" s="36">
        <v>0.23183433524233521</v>
      </c>
      <c r="D107" s="42">
        <v>0.61568900100199997</v>
      </c>
      <c r="E107" s="36">
        <v>1.1151242676399</v>
      </c>
      <c r="F107" s="36">
        <v>0</v>
      </c>
      <c r="G107" s="36">
        <v>0</v>
      </c>
      <c r="H107" s="36">
        <v>0.50682397964233461</v>
      </c>
      <c r="I107" s="34">
        <v>0.17753765786359998</v>
      </c>
    </row>
    <row r="108" spans="1:9" s="33" customFormat="1" ht="14.45">
      <c r="A108" s="47"/>
      <c r="B108" s="34" t="s">
        <v>12</v>
      </c>
      <c r="C108" s="34">
        <v>0.88328993239756481</v>
      </c>
      <c r="D108" s="34">
        <v>0.49943526663790005</v>
      </c>
      <c r="E108" s="38">
        <v>0</v>
      </c>
      <c r="F108" s="34">
        <v>1.1151242676399</v>
      </c>
      <c r="G108" s="34">
        <v>1.1151242676399</v>
      </c>
      <c r="H108" s="34">
        <v>0.60830028799756541</v>
      </c>
      <c r="I108" s="34">
        <f>I106-I107</f>
        <v>0.93758660977630004</v>
      </c>
    </row>
    <row r="109" spans="1:9" s="33" customFormat="1" ht="13.15">
      <c r="A109" s="47"/>
      <c r="B109" s="32" t="s">
        <v>13</v>
      </c>
      <c r="C109" s="37">
        <f t="shared" ref="C109:D109" si="26">C107/C106</f>
        <v>0.2079</v>
      </c>
      <c r="D109" s="37">
        <f t="shared" si="26"/>
        <v>0.55212590997151578</v>
      </c>
      <c r="E109" s="37">
        <f>E107/E106</f>
        <v>1</v>
      </c>
      <c r="F109" s="37">
        <f>F107/F106</f>
        <v>0</v>
      </c>
      <c r="G109" s="37">
        <f>G107/G106</f>
        <v>0</v>
      </c>
      <c r="H109" s="37">
        <f>H107/H106</f>
        <v>0.45450000000000007</v>
      </c>
      <c r="I109" s="37">
        <f>I107/I106</f>
        <v>0.15920885502684717</v>
      </c>
    </row>
    <row r="110" spans="1:9" s="33" customFormat="1" ht="13.15">
      <c r="A110" s="46" t="s">
        <v>40</v>
      </c>
      <c r="B110" s="34" t="s">
        <v>10</v>
      </c>
      <c r="C110" s="34">
        <v>320.09198265167845</v>
      </c>
      <c r="D110" s="34">
        <v>320.09198265167845</v>
      </c>
      <c r="E110" s="34">
        <v>320.09198265167845</v>
      </c>
      <c r="F110" s="34">
        <v>320.09198265167845</v>
      </c>
      <c r="G110" s="34">
        <v>320.09198265167845</v>
      </c>
      <c r="H110" s="34">
        <v>320.09198265167845</v>
      </c>
      <c r="I110" s="34">
        <v>320.09198265167845</v>
      </c>
    </row>
    <row r="111" spans="1:9" s="33" customFormat="1" ht="13.15">
      <c r="A111" s="46"/>
      <c r="B111" s="34" t="s">
        <v>11</v>
      </c>
      <c r="C111" s="36">
        <v>123.36056928611301</v>
      </c>
      <c r="D111" s="42">
        <v>123.76758180734615</v>
      </c>
      <c r="E111" s="36">
        <v>149.1343315929727</v>
      </c>
      <c r="F111" s="36">
        <v>0.22406438785617491</v>
      </c>
      <c r="G111" s="36">
        <v>0.22406438785617491</v>
      </c>
      <c r="H111" s="36">
        <v>109.43944886860885</v>
      </c>
      <c r="I111" s="34">
        <v>16.796270718477</v>
      </c>
    </row>
    <row r="112" spans="1:9" s="33" customFormat="1" ht="13.15">
      <c r="A112" s="46"/>
      <c r="B112" s="34" t="s">
        <v>12</v>
      </c>
      <c r="C112" s="34">
        <v>196.73141336556546</v>
      </c>
      <c r="D112" s="34">
        <v>196.3244008443323</v>
      </c>
      <c r="E112" s="34">
        <v>170.95765105870572</v>
      </c>
      <c r="F112" s="34">
        <v>319.86791826382228</v>
      </c>
      <c r="G112" s="34">
        <v>319.86791826382228</v>
      </c>
      <c r="H112" s="34">
        <v>210.6525337830696</v>
      </c>
      <c r="I112" s="34">
        <f>I110-I111</f>
        <v>303.29571193320146</v>
      </c>
    </row>
    <row r="113" spans="1:9" s="33" customFormat="1" ht="13.15">
      <c r="A113" s="46"/>
      <c r="B113" s="32" t="s">
        <v>13</v>
      </c>
      <c r="C113" s="37">
        <f t="shared" ref="C113:D113" si="27">C111/C110</f>
        <v>0.38539099999999998</v>
      </c>
      <c r="D113" s="37">
        <f t="shared" si="27"/>
        <v>0.38666254862755822</v>
      </c>
      <c r="E113" s="37">
        <f>E111/E110</f>
        <v>0.46591086211384275</v>
      </c>
      <c r="F113" s="37">
        <f>F111/F110</f>
        <v>6.9999999999999999E-4</v>
      </c>
      <c r="G113" s="37">
        <f>G111/G110</f>
        <v>6.9999999999999999E-4</v>
      </c>
      <c r="H113" s="37">
        <f>H111/H110</f>
        <v>0.34189999999999998</v>
      </c>
      <c r="I113" s="37">
        <f>I111/I110</f>
        <v>5.2473262776951739E-2</v>
      </c>
    </row>
    <row r="114" spans="1:9" s="33" customFormat="1" ht="13.15">
      <c r="A114" s="46" t="s">
        <v>41</v>
      </c>
      <c r="B114" s="34" t="s">
        <v>10</v>
      </c>
      <c r="C114" s="34">
        <v>30.103622708722483</v>
      </c>
      <c r="D114" s="34">
        <v>30.103622708722483</v>
      </c>
      <c r="E114" s="34">
        <v>30.103622708722483</v>
      </c>
      <c r="F114" s="34">
        <v>30.103622708722483</v>
      </c>
      <c r="G114" s="34">
        <v>30.103622708722483</v>
      </c>
      <c r="H114" s="34">
        <v>30.103622708722483</v>
      </c>
      <c r="I114" s="34">
        <v>30.103622708722483</v>
      </c>
    </row>
    <row r="115" spans="1:9" s="33" customFormat="1" ht="13.15">
      <c r="A115" s="46"/>
      <c r="B115" s="34" t="s">
        <v>11</v>
      </c>
      <c r="C115" s="36">
        <v>19.635539466104873</v>
      </c>
      <c r="D115" s="42">
        <v>19.619747339587938</v>
      </c>
      <c r="E115" s="36">
        <v>22.955108605653781</v>
      </c>
      <c r="F115" s="36">
        <v>1.2163495340763781</v>
      </c>
      <c r="G115" s="36">
        <v>1.2163495340763781</v>
      </c>
      <c r="H115" s="36">
        <v>20.033574282127699</v>
      </c>
      <c r="I115" s="34">
        <v>19.356236691500001</v>
      </c>
    </row>
    <row r="116" spans="1:9" s="33" customFormat="1" ht="13.15">
      <c r="A116" s="46"/>
      <c r="B116" s="34" t="s">
        <v>12</v>
      </c>
      <c r="C116" s="34">
        <v>10.46808324261761</v>
      </c>
      <c r="D116" s="34">
        <v>10.483875369134545</v>
      </c>
      <c r="E116" s="34">
        <v>7.1485141030686998</v>
      </c>
      <c r="F116" s="34">
        <v>318.87563311760209</v>
      </c>
      <c r="G116" s="34">
        <v>318.87563311760209</v>
      </c>
      <c r="H116" s="34">
        <v>10.070048426594784</v>
      </c>
      <c r="I116" s="34">
        <f>I114-I115</f>
        <v>10.747386017222482</v>
      </c>
    </row>
    <row r="117" spans="1:9" s="33" customFormat="1" ht="13.15">
      <c r="A117" s="46"/>
      <c r="B117" s="32" t="s">
        <v>13</v>
      </c>
      <c r="C117" s="37">
        <f t="shared" ref="C117:D117" si="28">C115/C114</f>
        <v>0.65226500000000009</v>
      </c>
      <c r="D117" s="37">
        <f t="shared" si="28"/>
        <v>0.65174040777169129</v>
      </c>
      <c r="E117" s="37">
        <f>E115/E114</f>
        <v>0.76253641722006338</v>
      </c>
      <c r="F117" s="37">
        <f>F115/F114</f>
        <v>4.0405420498574832E-2</v>
      </c>
      <c r="G117" s="37">
        <f>G115/G114</f>
        <v>4.0405420498574832E-2</v>
      </c>
      <c r="H117" s="37">
        <f>H115/H114</f>
        <v>0.66548715667775749</v>
      </c>
      <c r="I117" s="37">
        <f>I115/I114</f>
        <v>0.64298695471929224</v>
      </c>
    </row>
    <row r="118" spans="1:9" s="33" customFormat="1" ht="13.15">
      <c r="A118" s="45" t="s">
        <v>42</v>
      </c>
      <c r="B118" s="34" t="s">
        <v>10</v>
      </c>
      <c r="C118" s="34">
        <v>9.4694258548091099</v>
      </c>
      <c r="D118" s="34">
        <v>9.4694258548091099</v>
      </c>
      <c r="E118" s="34">
        <v>9.4694258548091099</v>
      </c>
      <c r="F118" s="34">
        <v>9.4694258548091099</v>
      </c>
      <c r="G118" s="34">
        <v>9.4694258548091099</v>
      </c>
      <c r="H118" s="34">
        <v>9.4694258548091099</v>
      </c>
      <c r="I118" s="34">
        <v>9.4694258548091099</v>
      </c>
    </row>
    <row r="119" spans="1:9" s="33" customFormat="1" ht="13.15">
      <c r="A119" s="45"/>
      <c r="B119" s="34" t="s">
        <v>11</v>
      </c>
      <c r="C119" s="36">
        <v>1.9781630610696231E-2</v>
      </c>
      <c r="D119" s="42">
        <v>1.976924840153E-2</v>
      </c>
      <c r="E119" s="36">
        <v>3.1809625816300001E-2</v>
      </c>
      <c r="F119" s="36">
        <v>0</v>
      </c>
      <c r="G119" s="36">
        <v>0</v>
      </c>
      <c r="H119" s="36">
        <v>1.5151081367694576E-2</v>
      </c>
      <c r="I119" s="34">
        <v>6.8678580996799996E-3</v>
      </c>
    </row>
    <row r="120" spans="1:9" s="33" customFormat="1" ht="13.15">
      <c r="A120" s="45"/>
      <c r="B120" s="34" t="s">
        <v>12</v>
      </c>
      <c r="C120" s="34">
        <v>9.4496442241984138</v>
      </c>
      <c r="D120" s="34">
        <v>9.4496566064075793</v>
      </c>
      <c r="E120" s="34">
        <v>9.4376162289928107</v>
      </c>
      <c r="F120" s="34">
        <v>9.4694258548091099</v>
      </c>
      <c r="G120" s="34">
        <v>9.4694258548091099</v>
      </c>
      <c r="H120" s="34">
        <v>9.4542747734414156</v>
      </c>
      <c r="I120" s="34">
        <f>I118-I119</f>
        <v>9.46255799670943</v>
      </c>
    </row>
    <row r="121" spans="1:9" s="33" customFormat="1" ht="13.15">
      <c r="A121" s="45"/>
      <c r="B121" s="32" t="s">
        <v>13</v>
      </c>
      <c r="C121" s="37">
        <f t="shared" ref="C121:D121" si="29">C119/C118</f>
        <v>2.0890000000000001E-3</v>
      </c>
      <c r="D121" s="37">
        <f t="shared" si="29"/>
        <v>2.087692401275845E-3</v>
      </c>
      <c r="E121" s="37">
        <f>E119/E118</f>
        <v>3.3591926589873742E-3</v>
      </c>
      <c r="F121" s="37">
        <f>F119/F118</f>
        <v>0</v>
      </c>
      <c r="G121" s="37">
        <f>G119/G118</f>
        <v>0</v>
      </c>
      <c r="H121" s="37">
        <f>H119/H118</f>
        <v>1.6000000000000001E-3</v>
      </c>
      <c r="I121" s="37">
        <f>I119/I118</f>
        <v>7.2526657951412258E-4</v>
      </c>
    </row>
    <row r="122" spans="1:9" s="33" customFormat="1" ht="13.15">
      <c r="A122" s="45" t="s">
        <v>43</v>
      </c>
      <c r="B122" s="34" t="s">
        <v>10</v>
      </c>
      <c r="C122" s="34">
        <v>41.886757911059036</v>
      </c>
      <c r="D122" s="34">
        <v>41.886757911059036</v>
      </c>
      <c r="E122" s="34">
        <v>41.886757911059036</v>
      </c>
      <c r="F122" s="34">
        <v>41.886757911059036</v>
      </c>
      <c r="G122" s="34">
        <v>41.886757911059036</v>
      </c>
      <c r="H122" s="34">
        <v>41.886757911059036</v>
      </c>
      <c r="I122" s="34">
        <v>41.886757911059036</v>
      </c>
    </row>
    <row r="123" spans="1:9" s="33" customFormat="1" ht="13.15">
      <c r="A123" s="45"/>
      <c r="B123" s="34" t="s">
        <v>11</v>
      </c>
      <c r="C123" s="36">
        <v>0</v>
      </c>
      <c r="D123" s="42">
        <v>0</v>
      </c>
      <c r="E123" s="36">
        <v>2.5881117749404901</v>
      </c>
      <c r="F123" s="36">
        <v>4.3017700374657633</v>
      </c>
      <c r="G123" s="36">
        <v>4.3017700374657633</v>
      </c>
      <c r="H123" s="36">
        <v>0</v>
      </c>
      <c r="I123" s="34">
        <v>0</v>
      </c>
    </row>
    <row r="124" spans="1:9" s="33" customFormat="1" ht="13.15">
      <c r="A124" s="45"/>
      <c r="B124" s="34" t="s">
        <v>12</v>
      </c>
      <c r="C124" s="34">
        <v>41.886757911059036</v>
      </c>
      <c r="D124" s="34">
        <v>41.886757911059036</v>
      </c>
      <c r="E124" s="34">
        <v>39.298646136118549</v>
      </c>
      <c r="F124" s="34">
        <v>37.584987873593271</v>
      </c>
      <c r="G124" s="34">
        <v>37.584987873593271</v>
      </c>
      <c r="H124" s="34">
        <v>41.886757911059036</v>
      </c>
      <c r="I124" s="34">
        <f>I122-I123</f>
        <v>41.886757911059036</v>
      </c>
    </row>
    <row r="125" spans="1:9" s="33" customFormat="1" ht="13.15">
      <c r="A125" s="45"/>
      <c r="B125" s="32" t="s">
        <v>13</v>
      </c>
      <c r="C125" s="37">
        <f t="shared" ref="C125:D125" si="30">C123/C122</f>
        <v>0</v>
      </c>
      <c r="D125" s="37">
        <f t="shared" si="30"/>
        <v>0</v>
      </c>
      <c r="E125" s="37">
        <f>E123/E122</f>
        <v>6.1788305039888775E-2</v>
      </c>
      <c r="F125" s="37">
        <f>F123/F122</f>
        <v>0.10270000000000001</v>
      </c>
      <c r="G125" s="37">
        <f>G123/G122</f>
        <v>0.10270000000000001</v>
      </c>
      <c r="H125" s="37">
        <f>H123/H122</f>
        <v>0</v>
      </c>
      <c r="I125" s="37">
        <f>I123/I122</f>
        <v>0</v>
      </c>
    </row>
    <row r="126" spans="1:9" s="33" customFormat="1" ht="13.15">
      <c r="A126" s="45" t="s">
        <v>44</v>
      </c>
      <c r="B126" s="34" t="s">
        <v>10</v>
      </c>
      <c r="C126" s="34">
        <v>18.184304806890527</v>
      </c>
      <c r="D126" s="34">
        <v>18.184304806890527</v>
      </c>
      <c r="E126" s="34">
        <v>18.184304806890527</v>
      </c>
      <c r="F126" s="34">
        <v>18.184304806890527</v>
      </c>
      <c r="G126" s="34">
        <v>18.184304806890527</v>
      </c>
      <c r="H126" s="34">
        <v>18.184304806890527</v>
      </c>
      <c r="I126" s="34">
        <v>18.184304806890527</v>
      </c>
    </row>
    <row r="127" spans="1:9" s="33" customFormat="1" ht="13.15">
      <c r="A127" s="45"/>
      <c r="B127" s="34" t="s">
        <v>11</v>
      </c>
      <c r="C127" s="36">
        <v>0</v>
      </c>
      <c r="D127" s="42">
        <v>0</v>
      </c>
      <c r="E127" s="36">
        <v>0</v>
      </c>
      <c r="F127" s="36">
        <v>0</v>
      </c>
      <c r="G127" s="36">
        <v>0</v>
      </c>
      <c r="H127" s="36">
        <v>1.7966093149207842</v>
      </c>
      <c r="I127" s="34">
        <v>0</v>
      </c>
    </row>
    <row r="128" spans="1:9" s="33" customFormat="1" ht="13.15">
      <c r="A128" s="45"/>
      <c r="B128" s="34" t="s">
        <v>12</v>
      </c>
      <c r="C128" s="34">
        <v>18.184304806890527</v>
      </c>
      <c r="D128" s="34">
        <v>18.184304806890527</v>
      </c>
      <c r="E128" s="34">
        <v>18.184304806890527</v>
      </c>
      <c r="F128" s="34">
        <v>18.184304806890527</v>
      </c>
      <c r="G128" s="34">
        <v>18.184304806890527</v>
      </c>
      <c r="H128" s="34">
        <v>16.387695491969744</v>
      </c>
      <c r="I128" s="34">
        <f>I126-I127</f>
        <v>18.184304806890527</v>
      </c>
    </row>
    <row r="129" spans="1:9" s="33" customFormat="1" ht="13.15">
      <c r="A129" s="45"/>
      <c r="B129" s="32" t="s">
        <v>13</v>
      </c>
      <c r="C129" s="37">
        <f t="shared" ref="C129:D129" si="31">C127/C126</f>
        <v>0</v>
      </c>
      <c r="D129" s="37">
        <f t="shared" si="31"/>
        <v>0</v>
      </c>
      <c r="E129" s="37">
        <f>E127/E126</f>
        <v>0</v>
      </c>
      <c r="F129" s="37">
        <f>F127/F126</f>
        <v>0</v>
      </c>
      <c r="G129" s="37">
        <f>G127/G126</f>
        <v>0</v>
      </c>
      <c r="H129" s="37">
        <f>H127/H126</f>
        <v>9.8800000000000013E-2</v>
      </c>
      <c r="I129" s="37">
        <f>I127/I126</f>
        <v>0</v>
      </c>
    </row>
  </sheetData>
  <mergeCells count="32"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106:A109"/>
    <mergeCell ref="A50:A53"/>
    <mergeCell ref="A54:A57"/>
    <mergeCell ref="A58:A61"/>
    <mergeCell ref="A62:A65"/>
    <mergeCell ref="A66:A69"/>
    <mergeCell ref="A70:A73"/>
    <mergeCell ref="A102:A105"/>
    <mergeCell ref="A98:A101"/>
    <mergeCell ref="A94:A97"/>
    <mergeCell ref="A90:A93"/>
    <mergeCell ref="A74:A77"/>
    <mergeCell ref="A78:A81"/>
    <mergeCell ref="A82:A85"/>
    <mergeCell ref="A86:A89"/>
    <mergeCell ref="A126:A129"/>
    <mergeCell ref="A122:A125"/>
    <mergeCell ref="A118:A121"/>
    <mergeCell ref="A114:A117"/>
    <mergeCell ref="A110:A113"/>
  </mergeCells>
  <conditionalFormatting sqref="C5:F5 C9:F9 C13:F13 C17:F17 C21:F21 C25:F25 C29:F29 C33:F33 C37:F37 C41:F41 C45:F45 C49:F49 C53:F53 C57:F57 C61:F61 C65:F65 C69:F69 C73:F73 C77:F77 C81:F81 C85:F85 C89:F89 C93:F93 C129:F129 C125:F125 C121:F121 C117:F117 C113:F113 C109:F109 C97:F97 C101:F101 C105:F105">
    <cfRule type="cellIs" dxfId="1" priority="3" operator="greaterThan">
      <formula>25</formula>
    </cfRule>
  </conditionalFormatting>
  <conditionalFormatting sqref="G5:I5 G9:I9 G13:I13 G17:I17 G21:I21 G25:I25 G29:I29 G33:I33 G37:I37 G41:I41 G45:I45 G49:I49 G53:I53 G57:I57 G61:I61 G65:I65 G69:I69 G73:I73 G77:I77 G81:I81 G85:I85 G89:I89 G93:I93 G97:I97 G101:I101 G105:I105 G109:I109 G113:I113 G117:I117 G121:I121 G125:I125 G129:I129">
    <cfRule type="cellIs" dxfId="0" priority="1" operator="greaterThan">
      <formula>25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tabSelected="1" zoomScale="80" zoomScaleNormal="80" workbookViewId="0">
      <pane ySplit="1" topLeftCell="A22" activePane="bottomLeft" state="frozen"/>
      <selection pane="bottomLeft" activeCell="K43" sqref="K43"/>
    </sheetView>
  </sheetViews>
  <sheetFormatPr defaultColWidth="11.42578125" defaultRowHeight="13.9"/>
  <cols>
    <col min="1" max="1" width="20" style="2" customWidth="1"/>
    <col min="2" max="2" width="15.85546875" style="2" bestFit="1" customWidth="1"/>
    <col min="3" max="3" width="13.140625" style="2" bestFit="1" customWidth="1"/>
    <col min="4" max="4" width="8.28515625" style="2" customWidth="1"/>
    <col min="5" max="5" width="8.140625" style="2" customWidth="1"/>
    <col min="6" max="6" width="9.28515625" style="2" customWidth="1"/>
    <col min="7" max="7" width="19" style="2" bestFit="1" customWidth="1"/>
    <col min="8" max="8" width="13.5703125" style="2" bestFit="1" customWidth="1"/>
    <col min="9" max="9" width="10.140625" style="2" bestFit="1" customWidth="1"/>
    <col min="10" max="10" width="12" style="2" bestFit="1" customWidth="1"/>
    <col min="11" max="11" width="13" style="2" bestFit="1" customWidth="1"/>
    <col min="12" max="12" width="24" style="2" bestFit="1" customWidth="1"/>
    <col min="13" max="13" width="22.42578125" style="2" bestFit="1" customWidth="1"/>
    <col min="14" max="14" width="12.28515625" style="2" customWidth="1"/>
    <col min="15" max="16" width="13.42578125" style="2" customWidth="1"/>
    <col min="17" max="16384" width="11.42578125" style="2"/>
  </cols>
  <sheetData>
    <row r="1" spans="1:17" s="1" customFormat="1">
      <c r="A1" s="5" t="s">
        <v>45</v>
      </c>
      <c r="B1" s="7" t="s">
        <v>46</v>
      </c>
      <c r="C1" s="6" t="s">
        <v>47</v>
      </c>
      <c r="D1" s="6" t="s">
        <v>48</v>
      </c>
      <c r="E1" s="7" t="s">
        <v>49</v>
      </c>
      <c r="F1" s="6" t="s">
        <v>50</v>
      </c>
      <c r="G1" s="6" t="s">
        <v>51</v>
      </c>
      <c r="H1" s="6" t="s">
        <v>52</v>
      </c>
      <c r="I1" s="6" t="s">
        <v>53</v>
      </c>
      <c r="J1" s="6" t="s">
        <v>54</v>
      </c>
      <c r="K1" s="6" t="s">
        <v>55</v>
      </c>
      <c r="L1" s="7" t="s">
        <v>56</v>
      </c>
      <c r="M1" s="7" t="s">
        <v>57</v>
      </c>
      <c r="N1" s="7" t="s">
        <v>4</v>
      </c>
      <c r="O1" s="7" t="s">
        <v>7</v>
      </c>
      <c r="P1" s="21" t="s">
        <v>58</v>
      </c>
      <c r="Q1" s="17" t="s">
        <v>59</v>
      </c>
    </row>
    <row r="2" spans="1:17">
      <c r="A2" s="8" t="s">
        <v>9</v>
      </c>
      <c r="B2" s="28">
        <v>1</v>
      </c>
      <c r="C2" s="14">
        <v>1</v>
      </c>
      <c r="D2" s="14">
        <v>1</v>
      </c>
      <c r="E2" s="28">
        <v>1</v>
      </c>
      <c r="F2" s="14">
        <v>0</v>
      </c>
      <c r="G2" s="14">
        <v>1</v>
      </c>
      <c r="H2" s="14">
        <v>0</v>
      </c>
      <c r="I2" s="14">
        <v>1</v>
      </c>
      <c r="J2" s="14">
        <v>0</v>
      </c>
      <c r="K2" s="14">
        <v>1</v>
      </c>
      <c r="L2" s="15">
        <v>1</v>
      </c>
      <c r="M2" s="15">
        <v>1</v>
      </c>
      <c r="N2" s="15">
        <v>1</v>
      </c>
      <c r="O2" s="15">
        <v>1</v>
      </c>
      <c r="P2" s="26">
        <v>0</v>
      </c>
      <c r="Q2" s="17">
        <f>SUM(B2:P2)</f>
        <v>11</v>
      </c>
    </row>
    <row r="3" spans="1:17">
      <c r="A3" s="9" t="s">
        <v>14</v>
      </c>
      <c r="B3" s="28">
        <v>1</v>
      </c>
      <c r="C3" s="14">
        <v>1</v>
      </c>
      <c r="D3" s="14">
        <v>1</v>
      </c>
      <c r="E3" s="28">
        <v>1</v>
      </c>
      <c r="F3" s="14">
        <v>1</v>
      </c>
      <c r="G3" s="14">
        <v>0</v>
      </c>
      <c r="H3" s="14">
        <v>1</v>
      </c>
      <c r="I3" s="14">
        <v>0</v>
      </c>
      <c r="J3" s="14">
        <v>1</v>
      </c>
      <c r="K3" s="14">
        <v>1</v>
      </c>
      <c r="L3" s="15">
        <v>1</v>
      </c>
      <c r="M3" s="15">
        <v>1</v>
      </c>
      <c r="N3" s="15">
        <v>1</v>
      </c>
      <c r="O3" s="15">
        <v>1</v>
      </c>
      <c r="P3" s="26">
        <v>0</v>
      </c>
      <c r="Q3" s="17">
        <f t="shared" ref="Q3:Q33" si="0">SUM(B3:P3)</f>
        <v>12</v>
      </c>
    </row>
    <row r="4" spans="1:17">
      <c r="A4" s="9" t="s">
        <v>15</v>
      </c>
      <c r="B4" s="28">
        <v>1</v>
      </c>
      <c r="C4" s="14">
        <v>1</v>
      </c>
      <c r="D4" s="14">
        <v>1</v>
      </c>
      <c r="E4" s="28">
        <v>1</v>
      </c>
      <c r="F4" s="14">
        <v>1</v>
      </c>
      <c r="G4" s="14">
        <v>1</v>
      </c>
      <c r="H4" s="14">
        <v>1</v>
      </c>
      <c r="I4" s="14">
        <v>1</v>
      </c>
      <c r="J4" s="14">
        <v>1</v>
      </c>
      <c r="K4" s="14">
        <v>1</v>
      </c>
      <c r="L4" s="15">
        <v>1</v>
      </c>
      <c r="M4" s="15">
        <v>1</v>
      </c>
      <c r="N4" s="15">
        <v>1</v>
      </c>
      <c r="O4" s="15">
        <v>1</v>
      </c>
      <c r="P4" s="26">
        <v>0</v>
      </c>
      <c r="Q4" s="17">
        <f t="shared" si="0"/>
        <v>14</v>
      </c>
    </row>
    <row r="5" spans="1:17">
      <c r="A5" s="10" t="s">
        <v>16</v>
      </c>
      <c r="B5" s="28">
        <v>1</v>
      </c>
      <c r="C5" s="14">
        <v>1</v>
      </c>
      <c r="D5" s="14">
        <v>1</v>
      </c>
      <c r="E5" s="28">
        <v>1</v>
      </c>
      <c r="F5" s="14">
        <v>1</v>
      </c>
      <c r="G5" s="14">
        <v>1</v>
      </c>
      <c r="H5" s="14">
        <v>1</v>
      </c>
      <c r="I5" s="14">
        <v>0</v>
      </c>
      <c r="J5" s="14">
        <v>1</v>
      </c>
      <c r="K5" s="14">
        <v>1</v>
      </c>
      <c r="L5" s="15">
        <v>1</v>
      </c>
      <c r="M5" s="15">
        <v>1</v>
      </c>
      <c r="N5" s="15">
        <v>1</v>
      </c>
      <c r="O5" s="15">
        <v>1</v>
      </c>
      <c r="P5" s="26">
        <v>0</v>
      </c>
      <c r="Q5" s="17">
        <f t="shared" si="0"/>
        <v>13</v>
      </c>
    </row>
    <row r="6" spans="1:17">
      <c r="A6" s="11" t="s">
        <v>17</v>
      </c>
      <c r="B6" s="28">
        <v>1</v>
      </c>
      <c r="C6" s="14">
        <v>1</v>
      </c>
      <c r="D6" s="14">
        <v>1</v>
      </c>
      <c r="E6" s="24">
        <v>1</v>
      </c>
      <c r="F6" s="14">
        <v>1</v>
      </c>
      <c r="G6" s="14">
        <v>0</v>
      </c>
      <c r="H6" s="14">
        <v>1</v>
      </c>
      <c r="I6" s="14">
        <v>0</v>
      </c>
      <c r="J6" s="14">
        <v>1</v>
      </c>
      <c r="K6" s="14">
        <v>1</v>
      </c>
      <c r="L6" s="15">
        <v>0</v>
      </c>
      <c r="M6" s="15">
        <v>0</v>
      </c>
      <c r="N6" s="15">
        <v>1</v>
      </c>
      <c r="O6" s="15">
        <v>1</v>
      </c>
      <c r="P6" s="26">
        <v>0</v>
      </c>
      <c r="Q6" s="17">
        <f t="shared" si="0"/>
        <v>10</v>
      </c>
    </row>
    <row r="7" spans="1:17">
      <c r="A7" s="11" t="s">
        <v>18</v>
      </c>
      <c r="B7" s="28">
        <v>1</v>
      </c>
      <c r="C7" s="14">
        <v>1</v>
      </c>
      <c r="D7" s="14">
        <v>1</v>
      </c>
      <c r="E7" s="28">
        <v>1</v>
      </c>
      <c r="F7" s="14">
        <v>1</v>
      </c>
      <c r="G7" s="14">
        <v>0</v>
      </c>
      <c r="H7" s="14">
        <v>1</v>
      </c>
      <c r="I7" s="14">
        <v>0</v>
      </c>
      <c r="J7" s="14">
        <v>1</v>
      </c>
      <c r="K7" s="14">
        <v>1</v>
      </c>
      <c r="L7" s="15">
        <v>1</v>
      </c>
      <c r="M7" s="15">
        <v>1</v>
      </c>
      <c r="N7" s="15">
        <v>1</v>
      </c>
      <c r="O7" s="15">
        <v>1</v>
      </c>
      <c r="P7" s="26">
        <v>1</v>
      </c>
      <c r="Q7" s="17">
        <f t="shared" si="0"/>
        <v>13</v>
      </c>
    </row>
    <row r="8" spans="1:17">
      <c r="A8" s="11" t="s">
        <v>19</v>
      </c>
      <c r="B8" s="28">
        <v>1</v>
      </c>
      <c r="C8" s="14">
        <v>1</v>
      </c>
      <c r="D8" s="14">
        <v>1</v>
      </c>
      <c r="E8" s="28">
        <v>1</v>
      </c>
      <c r="F8" s="14">
        <v>1</v>
      </c>
      <c r="G8" s="14">
        <v>0</v>
      </c>
      <c r="H8" s="14">
        <v>1</v>
      </c>
      <c r="I8" s="14">
        <v>0</v>
      </c>
      <c r="J8" s="14">
        <v>1</v>
      </c>
      <c r="K8" s="14">
        <v>1</v>
      </c>
      <c r="L8" s="15">
        <v>1</v>
      </c>
      <c r="M8" s="15">
        <v>1</v>
      </c>
      <c r="N8" s="15">
        <v>1</v>
      </c>
      <c r="O8" s="15">
        <v>1</v>
      </c>
      <c r="P8" s="26">
        <v>0</v>
      </c>
      <c r="Q8" s="17">
        <f t="shared" si="0"/>
        <v>12</v>
      </c>
    </row>
    <row r="9" spans="1:17">
      <c r="A9" s="11" t="s">
        <v>20</v>
      </c>
      <c r="B9" s="28">
        <v>1</v>
      </c>
      <c r="C9" s="14">
        <v>1</v>
      </c>
      <c r="D9" s="14">
        <v>1</v>
      </c>
      <c r="E9" s="28">
        <v>1</v>
      </c>
      <c r="F9" s="14">
        <v>0</v>
      </c>
      <c r="G9" s="14">
        <v>1</v>
      </c>
      <c r="H9" s="14">
        <v>1</v>
      </c>
      <c r="I9" s="14">
        <v>0</v>
      </c>
      <c r="J9" s="14">
        <v>1</v>
      </c>
      <c r="K9" s="14">
        <v>1</v>
      </c>
      <c r="L9" s="15">
        <v>1</v>
      </c>
      <c r="M9" s="15">
        <v>1</v>
      </c>
      <c r="N9" s="15">
        <v>1</v>
      </c>
      <c r="O9" s="15">
        <v>1</v>
      </c>
      <c r="P9" s="26">
        <v>0</v>
      </c>
      <c r="Q9" s="17">
        <f t="shared" si="0"/>
        <v>12</v>
      </c>
    </row>
    <row r="10" spans="1:17">
      <c r="A10" s="11" t="s">
        <v>21</v>
      </c>
      <c r="B10" s="28">
        <v>1</v>
      </c>
      <c r="C10" s="14">
        <v>1</v>
      </c>
      <c r="D10" s="14">
        <v>1</v>
      </c>
      <c r="E10" s="28">
        <v>1</v>
      </c>
      <c r="F10" s="14">
        <v>0</v>
      </c>
      <c r="G10" s="14">
        <v>1</v>
      </c>
      <c r="H10" s="14">
        <v>1</v>
      </c>
      <c r="I10" s="14">
        <v>0</v>
      </c>
      <c r="J10" s="14">
        <v>1</v>
      </c>
      <c r="K10" s="14">
        <v>1</v>
      </c>
      <c r="L10" s="15">
        <v>1</v>
      </c>
      <c r="M10" s="15">
        <v>1</v>
      </c>
      <c r="N10" s="15">
        <v>1</v>
      </c>
      <c r="O10" s="15">
        <v>1</v>
      </c>
      <c r="P10" s="26">
        <v>0</v>
      </c>
      <c r="Q10" s="17">
        <f t="shared" si="0"/>
        <v>12</v>
      </c>
    </row>
    <row r="11" spans="1:17">
      <c r="A11" s="11" t="s">
        <v>22</v>
      </c>
      <c r="B11" s="24">
        <v>1</v>
      </c>
      <c r="C11" s="24">
        <v>1</v>
      </c>
      <c r="D11" s="14">
        <v>0</v>
      </c>
      <c r="E11" s="28">
        <v>1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5">
        <v>1</v>
      </c>
      <c r="M11" s="15">
        <v>1</v>
      </c>
      <c r="N11" s="15">
        <v>1</v>
      </c>
      <c r="O11" s="15">
        <v>1</v>
      </c>
      <c r="P11" s="26">
        <v>0</v>
      </c>
      <c r="Q11" s="17">
        <f t="shared" si="0"/>
        <v>8</v>
      </c>
    </row>
    <row r="12" spans="1:17">
      <c r="A12" s="11" t="s">
        <v>23</v>
      </c>
      <c r="B12" s="28">
        <v>1</v>
      </c>
      <c r="C12" s="14">
        <v>1</v>
      </c>
      <c r="D12" s="14">
        <v>1</v>
      </c>
      <c r="E12" s="24">
        <v>1</v>
      </c>
      <c r="F12" s="14">
        <v>1</v>
      </c>
      <c r="G12" s="14">
        <v>1</v>
      </c>
      <c r="H12" s="14">
        <v>1</v>
      </c>
      <c r="I12" s="14">
        <v>1</v>
      </c>
      <c r="J12" s="14">
        <v>1</v>
      </c>
      <c r="K12" s="14">
        <v>1</v>
      </c>
      <c r="L12" s="15">
        <v>0</v>
      </c>
      <c r="M12" s="15">
        <v>0</v>
      </c>
      <c r="N12" s="15">
        <v>0</v>
      </c>
      <c r="O12" s="15">
        <v>1</v>
      </c>
      <c r="P12" s="26">
        <v>0</v>
      </c>
      <c r="Q12" s="17">
        <f t="shared" si="0"/>
        <v>11</v>
      </c>
    </row>
    <row r="13" spans="1:17">
      <c r="A13" s="11" t="s">
        <v>24</v>
      </c>
      <c r="B13" s="24">
        <v>1</v>
      </c>
      <c r="C13" s="14">
        <v>1</v>
      </c>
      <c r="D13" s="14">
        <v>1</v>
      </c>
      <c r="E13" s="28">
        <v>0</v>
      </c>
      <c r="F13" s="14">
        <v>1</v>
      </c>
      <c r="G13" s="14">
        <v>1</v>
      </c>
      <c r="H13" s="14">
        <v>1</v>
      </c>
      <c r="I13" s="14">
        <v>1</v>
      </c>
      <c r="J13" s="14">
        <v>1</v>
      </c>
      <c r="K13" s="14">
        <v>1</v>
      </c>
      <c r="L13" s="15">
        <v>0</v>
      </c>
      <c r="M13" s="15">
        <v>0</v>
      </c>
      <c r="N13" s="15">
        <v>0</v>
      </c>
      <c r="O13" s="15">
        <v>1</v>
      </c>
      <c r="P13" s="26">
        <v>0</v>
      </c>
      <c r="Q13" s="17">
        <f t="shared" si="0"/>
        <v>10</v>
      </c>
    </row>
    <row r="14" spans="1:17">
      <c r="A14" s="11" t="s">
        <v>25</v>
      </c>
      <c r="B14" s="28">
        <v>1</v>
      </c>
      <c r="C14" s="14">
        <v>1</v>
      </c>
      <c r="D14" s="14">
        <v>1</v>
      </c>
      <c r="E14" s="28">
        <v>1</v>
      </c>
      <c r="F14" s="14">
        <v>1</v>
      </c>
      <c r="G14" s="14">
        <v>1</v>
      </c>
      <c r="H14" s="14">
        <v>1</v>
      </c>
      <c r="I14" s="14">
        <v>0</v>
      </c>
      <c r="J14" s="14">
        <v>1</v>
      </c>
      <c r="K14" s="14">
        <v>1</v>
      </c>
      <c r="L14" s="15">
        <v>1</v>
      </c>
      <c r="M14" s="15">
        <v>1</v>
      </c>
      <c r="N14" s="15">
        <v>1</v>
      </c>
      <c r="O14" s="15">
        <v>1</v>
      </c>
      <c r="P14" s="26">
        <v>0</v>
      </c>
      <c r="Q14" s="17">
        <f t="shared" si="0"/>
        <v>13</v>
      </c>
    </row>
    <row r="15" spans="1:17">
      <c r="A15" s="12" t="s">
        <v>26</v>
      </c>
      <c r="B15" s="24">
        <v>1</v>
      </c>
      <c r="C15" s="24">
        <v>1</v>
      </c>
      <c r="D15" s="14">
        <v>0</v>
      </c>
      <c r="E15" s="28">
        <v>1</v>
      </c>
      <c r="F15" s="14">
        <v>1</v>
      </c>
      <c r="G15" s="14">
        <v>0</v>
      </c>
      <c r="H15" s="14">
        <v>1</v>
      </c>
      <c r="I15" s="14">
        <v>0</v>
      </c>
      <c r="J15" s="14">
        <v>1</v>
      </c>
      <c r="K15" s="14">
        <v>0</v>
      </c>
      <c r="L15" s="15">
        <v>1</v>
      </c>
      <c r="M15" s="15">
        <v>1</v>
      </c>
      <c r="N15" s="15">
        <v>1</v>
      </c>
      <c r="O15" s="15">
        <v>1</v>
      </c>
      <c r="P15" s="26">
        <v>0</v>
      </c>
      <c r="Q15" s="17">
        <f t="shared" si="0"/>
        <v>10</v>
      </c>
    </row>
    <row r="16" spans="1:17">
      <c r="A16" s="12" t="s">
        <v>27</v>
      </c>
      <c r="B16" s="24">
        <v>1</v>
      </c>
      <c r="C16" s="14">
        <v>1</v>
      </c>
      <c r="D16" s="14">
        <v>1</v>
      </c>
      <c r="E16" s="24">
        <v>1</v>
      </c>
      <c r="F16" s="14">
        <v>1</v>
      </c>
      <c r="G16" s="14">
        <v>1</v>
      </c>
      <c r="H16" s="14">
        <v>1</v>
      </c>
      <c r="I16" s="14">
        <v>0</v>
      </c>
      <c r="J16" s="14">
        <v>1</v>
      </c>
      <c r="K16" s="14">
        <v>1</v>
      </c>
      <c r="L16" s="15">
        <v>1</v>
      </c>
      <c r="M16" s="15">
        <v>1</v>
      </c>
      <c r="N16" s="15">
        <v>1</v>
      </c>
      <c r="O16" s="15">
        <v>1</v>
      </c>
      <c r="P16" s="26">
        <v>0</v>
      </c>
      <c r="Q16" s="17">
        <f t="shared" si="0"/>
        <v>13</v>
      </c>
    </row>
    <row r="17" spans="1:17">
      <c r="A17" s="18" t="s">
        <v>28</v>
      </c>
      <c r="B17" s="28">
        <v>1</v>
      </c>
      <c r="C17" s="14">
        <v>1</v>
      </c>
      <c r="D17" s="14">
        <v>0</v>
      </c>
      <c r="E17" s="28">
        <v>1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5">
        <v>0</v>
      </c>
      <c r="N17" s="15">
        <v>1</v>
      </c>
      <c r="O17" s="15">
        <v>1</v>
      </c>
      <c r="P17" s="26">
        <v>0</v>
      </c>
      <c r="Q17" s="17">
        <f t="shared" si="0"/>
        <v>5</v>
      </c>
    </row>
    <row r="18" spans="1:17">
      <c r="A18" s="18" t="s">
        <v>29</v>
      </c>
      <c r="B18" s="28">
        <v>0</v>
      </c>
      <c r="C18" s="14">
        <v>0</v>
      </c>
      <c r="D18" s="14">
        <v>0</v>
      </c>
      <c r="E18" s="28">
        <v>0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  <c r="Q18" s="17">
        <f t="shared" si="0"/>
        <v>1</v>
      </c>
    </row>
    <row r="19" spans="1:17">
      <c r="A19" s="18" t="s">
        <v>30</v>
      </c>
      <c r="B19" s="28">
        <v>1</v>
      </c>
      <c r="C19" s="14">
        <v>1</v>
      </c>
      <c r="D19" s="14">
        <v>0</v>
      </c>
      <c r="E19" s="28">
        <v>1</v>
      </c>
      <c r="F19" s="14">
        <v>1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1</v>
      </c>
      <c r="M19" s="15">
        <v>1</v>
      </c>
      <c r="N19" s="15">
        <v>1</v>
      </c>
      <c r="O19" s="15">
        <v>1</v>
      </c>
      <c r="P19" s="26">
        <v>0</v>
      </c>
      <c r="Q19" s="17">
        <f t="shared" si="0"/>
        <v>8</v>
      </c>
    </row>
    <row r="20" spans="1:17">
      <c r="A20" s="18" t="s">
        <v>31</v>
      </c>
      <c r="B20" s="24">
        <v>1</v>
      </c>
      <c r="C20" s="14">
        <v>1</v>
      </c>
      <c r="D20" s="14">
        <v>1</v>
      </c>
      <c r="E20" s="24">
        <v>1</v>
      </c>
      <c r="F20" s="14">
        <v>1</v>
      </c>
      <c r="G20" s="14">
        <v>1</v>
      </c>
      <c r="H20" s="14">
        <v>1</v>
      </c>
      <c r="I20" s="14">
        <v>0</v>
      </c>
      <c r="J20" s="14">
        <v>1</v>
      </c>
      <c r="K20" s="14">
        <v>1</v>
      </c>
      <c r="L20" s="15">
        <v>0</v>
      </c>
      <c r="M20" s="15">
        <v>0</v>
      </c>
      <c r="N20" s="15">
        <v>0</v>
      </c>
      <c r="O20" s="15">
        <v>0</v>
      </c>
      <c r="P20" s="26">
        <v>0</v>
      </c>
      <c r="Q20" s="17">
        <f t="shared" si="0"/>
        <v>9</v>
      </c>
    </row>
    <row r="21" spans="1:17">
      <c r="A21" s="18" t="s">
        <v>32</v>
      </c>
      <c r="B21" s="28">
        <v>1</v>
      </c>
      <c r="C21" s="14">
        <v>1</v>
      </c>
      <c r="D21" s="14">
        <v>0</v>
      </c>
      <c r="E21" s="28">
        <v>0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5">
        <v>0</v>
      </c>
      <c r="N21" s="15">
        <v>0</v>
      </c>
      <c r="O21" s="15">
        <v>1</v>
      </c>
      <c r="P21" s="26">
        <v>0</v>
      </c>
      <c r="Q21" s="17">
        <f t="shared" si="0"/>
        <v>4</v>
      </c>
    </row>
    <row r="22" spans="1:17">
      <c r="A22" s="18" t="s">
        <v>33</v>
      </c>
      <c r="B22" s="28">
        <v>0</v>
      </c>
      <c r="C22" s="14">
        <v>0</v>
      </c>
      <c r="D22" s="14">
        <v>0</v>
      </c>
      <c r="E22" s="28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  <c r="Q22" s="17">
        <f t="shared" si="0"/>
        <v>0</v>
      </c>
    </row>
    <row r="23" spans="1:17">
      <c r="A23" s="19" t="s">
        <v>34</v>
      </c>
      <c r="B23" s="28">
        <v>0</v>
      </c>
      <c r="C23" s="14">
        <v>0</v>
      </c>
      <c r="D23" s="14">
        <v>0</v>
      </c>
      <c r="E23" s="28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24">
        <v>0</v>
      </c>
      <c r="M23" s="24">
        <v>0</v>
      </c>
      <c r="N23" s="15">
        <v>1</v>
      </c>
      <c r="O23" s="15">
        <v>0</v>
      </c>
      <c r="P23" s="26">
        <v>0</v>
      </c>
      <c r="Q23" s="17">
        <f t="shared" si="0"/>
        <v>1</v>
      </c>
    </row>
    <row r="24" spans="1:17">
      <c r="A24" s="19" t="s">
        <v>35</v>
      </c>
      <c r="B24" s="28">
        <v>1</v>
      </c>
      <c r="C24" s="24">
        <v>1</v>
      </c>
      <c r="D24" s="14">
        <v>0</v>
      </c>
      <c r="E24" s="28">
        <v>1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5">
        <v>0</v>
      </c>
      <c r="M24" s="15">
        <v>0</v>
      </c>
      <c r="N24" s="15">
        <v>1</v>
      </c>
      <c r="O24" s="15">
        <v>1</v>
      </c>
      <c r="P24" s="26">
        <v>0</v>
      </c>
      <c r="Q24" s="17">
        <f t="shared" si="0"/>
        <v>5</v>
      </c>
    </row>
    <row r="25" spans="1:17">
      <c r="A25" s="19" t="s">
        <v>36</v>
      </c>
      <c r="B25" s="24">
        <v>1</v>
      </c>
      <c r="C25" s="24">
        <v>1</v>
      </c>
      <c r="D25" s="14">
        <v>0</v>
      </c>
      <c r="E25" s="24">
        <v>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5">
        <v>0</v>
      </c>
      <c r="N25" s="15">
        <v>1</v>
      </c>
      <c r="O25" s="15">
        <v>1</v>
      </c>
      <c r="P25" s="26">
        <v>0</v>
      </c>
      <c r="Q25" s="17">
        <f t="shared" si="0"/>
        <v>5</v>
      </c>
    </row>
    <row r="26" spans="1:17">
      <c r="A26" s="19" t="s">
        <v>37</v>
      </c>
      <c r="B26" s="28">
        <v>1</v>
      </c>
      <c r="C26" s="24">
        <v>1</v>
      </c>
      <c r="D26" s="14">
        <v>0</v>
      </c>
      <c r="E26" s="28">
        <v>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5">
        <v>0</v>
      </c>
      <c r="N26" s="15">
        <v>1</v>
      </c>
      <c r="O26" s="15">
        <v>1</v>
      </c>
      <c r="P26" s="26">
        <v>0</v>
      </c>
      <c r="Q26" s="17">
        <f t="shared" si="0"/>
        <v>5</v>
      </c>
    </row>
    <row r="27" spans="1:17">
      <c r="A27" s="19" t="s">
        <v>38</v>
      </c>
      <c r="B27" s="28">
        <v>0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5">
        <v>0</v>
      </c>
      <c r="N27" s="15">
        <v>1</v>
      </c>
      <c r="O27" s="15">
        <v>0</v>
      </c>
      <c r="P27" s="26">
        <v>0</v>
      </c>
      <c r="Q27" s="17">
        <f t="shared" si="0"/>
        <v>1</v>
      </c>
    </row>
    <row r="28" spans="1:17">
      <c r="A28" s="19" t="s">
        <v>39</v>
      </c>
      <c r="B28" s="24">
        <v>1</v>
      </c>
      <c r="C28" s="24">
        <v>1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5">
        <v>0</v>
      </c>
      <c r="N28" s="15">
        <v>1</v>
      </c>
      <c r="O28" s="15">
        <v>1</v>
      </c>
      <c r="P28" s="26">
        <v>0</v>
      </c>
      <c r="Q28" s="17">
        <f t="shared" si="0"/>
        <v>4</v>
      </c>
    </row>
    <row r="29" spans="1:17">
      <c r="A29" s="20" t="s">
        <v>40</v>
      </c>
      <c r="B29" s="24">
        <v>1</v>
      </c>
      <c r="C29" s="44">
        <v>1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15">
        <v>0</v>
      </c>
      <c r="N29" s="15">
        <v>1</v>
      </c>
      <c r="O29" s="15">
        <v>1</v>
      </c>
      <c r="P29" s="26">
        <v>0</v>
      </c>
      <c r="Q29" s="17">
        <f t="shared" si="0"/>
        <v>4</v>
      </c>
    </row>
    <row r="30" spans="1:17">
      <c r="A30" s="20" t="s">
        <v>41</v>
      </c>
      <c r="B30" s="24">
        <v>1</v>
      </c>
      <c r="C30" s="24">
        <v>1</v>
      </c>
      <c r="D30" s="14">
        <v>0</v>
      </c>
      <c r="E30" s="24">
        <v>1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5">
        <v>0</v>
      </c>
      <c r="N30" s="15">
        <v>1</v>
      </c>
      <c r="O30" s="15">
        <v>1</v>
      </c>
      <c r="P30" s="26">
        <v>0</v>
      </c>
      <c r="Q30" s="17">
        <f t="shared" si="0"/>
        <v>5</v>
      </c>
    </row>
    <row r="31" spans="1:17">
      <c r="A31" s="13" t="s">
        <v>42</v>
      </c>
      <c r="B31" s="24">
        <v>1</v>
      </c>
      <c r="C31" s="14">
        <v>1</v>
      </c>
      <c r="D31" s="14">
        <v>1</v>
      </c>
      <c r="E31" s="28">
        <v>0</v>
      </c>
      <c r="F31" s="14">
        <v>0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5">
        <v>0</v>
      </c>
      <c r="M31" s="15">
        <v>0</v>
      </c>
      <c r="N31" s="15">
        <v>0</v>
      </c>
      <c r="O31" s="15">
        <v>0</v>
      </c>
      <c r="P31" s="26">
        <v>0</v>
      </c>
      <c r="Q31" s="17">
        <f t="shared" si="0"/>
        <v>8</v>
      </c>
    </row>
    <row r="32" spans="1:17">
      <c r="A32" s="13" t="s">
        <v>43</v>
      </c>
      <c r="B32" s="24">
        <v>1</v>
      </c>
      <c r="C32" s="14">
        <v>1</v>
      </c>
      <c r="D32" s="14">
        <v>1</v>
      </c>
      <c r="E32" s="24">
        <v>1</v>
      </c>
      <c r="F32" s="14">
        <v>0</v>
      </c>
      <c r="G32" s="14">
        <v>1</v>
      </c>
      <c r="H32" s="14">
        <v>1</v>
      </c>
      <c r="I32" s="14">
        <v>0</v>
      </c>
      <c r="J32" s="14">
        <v>1</v>
      </c>
      <c r="K32" s="14">
        <v>1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  <c r="Q32" s="17">
        <f>SUM(B32:P32)</f>
        <v>8</v>
      </c>
    </row>
    <row r="33" spans="1:17">
      <c r="A33" s="13" t="s">
        <v>44</v>
      </c>
      <c r="B33" s="24">
        <v>0</v>
      </c>
      <c r="C33" s="14">
        <v>0</v>
      </c>
      <c r="D33" s="14">
        <v>0</v>
      </c>
      <c r="E33" s="28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  <c r="Q33" s="17">
        <f t="shared" si="0"/>
        <v>0</v>
      </c>
    </row>
    <row r="34" spans="1:17">
      <c r="A34" s="16" t="s">
        <v>59</v>
      </c>
      <c r="B34" s="17">
        <f>SUM(B2:B33)</f>
        <v>27</v>
      </c>
      <c r="C34" s="17">
        <f t="shared" ref="C34:P34" si="1">SUM(C2:C33)</f>
        <v>27</v>
      </c>
      <c r="D34" s="17">
        <f t="shared" si="1"/>
        <v>16</v>
      </c>
      <c r="E34" s="17">
        <f t="shared" si="1"/>
        <v>22</v>
      </c>
      <c r="F34" s="17">
        <f t="shared" si="1"/>
        <v>15</v>
      </c>
      <c r="G34" s="17">
        <f t="shared" si="1"/>
        <v>13</v>
      </c>
      <c r="H34" s="17">
        <f t="shared" si="1"/>
        <v>16</v>
      </c>
      <c r="I34" s="17">
        <f t="shared" si="1"/>
        <v>5</v>
      </c>
      <c r="J34" s="17">
        <f t="shared" si="1"/>
        <v>16</v>
      </c>
      <c r="K34" s="17">
        <f t="shared" si="1"/>
        <v>16</v>
      </c>
      <c r="L34" s="17">
        <f t="shared" si="1"/>
        <v>13</v>
      </c>
      <c r="M34" s="17">
        <f t="shared" si="1"/>
        <v>13</v>
      </c>
      <c r="N34" s="17">
        <f t="shared" si="1"/>
        <v>23</v>
      </c>
      <c r="O34" s="17">
        <f t="shared" si="1"/>
        <v>24</v>
      </c>
      <c r="P34" s="17">
        <f t="shared" si="1"/>
        <v>1</v>
      </c>
    </row>
    <row r="36" spans="1:17">
      <c r="A36" s="3" t="s">
        <v>60</v>
      </c>
    </row>
    <row r="37" spans="1:17">
      <c r="A37" s="4" t="s">
        <v>61</v>
      </c>
    </row>
    <row r="38" spans="1:17">
      <c r="A38" s="25" t="s">
        <v>62</v>
      </c>
    </row>
    <row r="41" spans="1:17">
      <c r="A41" s="27" t="s">
        <v>58</v>
      </c>
      <c r="B41" s="5">
        <v>1</v>
      </c>
    </row>
    <row r="42" spans="1:17">
      <c r="A42" s="22" t="s">
        <v>53</v>
      </c>
      <c r="B42" s="5">
        <v>5</v>
      </c>
    </row>
    <row r="43" spans="1:17">
      <c r="A43" s="22" t="s">
        <v>51</v>
      </c>
      <c r="B43" s="5">
        <v>13</v>
      </c>
    </row>
    <row r="44" spans="1:17">
      <c r="A44" s="23" t="s">
        <v>63</v>
      </c>
      <c r="B44" s="5">
        <v>13</v>
      </c>
    </row>
    <row r="45" spans="1:17">
      <c r="A45" s="23" t="s">
        <v>64</v>
      </c>
      <c r="B45" s="5">
        <v>13</v>
      </c>
    </row>
    <row r="46" spans="1:17">
      <c r="A46" s="22" t="s">
        <v>50</v>
      </c>
      <c r="B46" s="5">
        <v>15</v>
      </c>
    </row>
    <row r="47" spans="1:17">
      <c r="A47" s="22" t="s">
        <v>48</v>
      </c>
      <c r="B47" s="5">
        <v>16</v>
      </c>
    </row>
    <row r="48" spans="1:17">
      <c r="A48" s="22" t="s">
        <v>52</v>
      </c>
      <c r="B48" s="5">
        <v>16</v>
      </c>
    </row>
    <row r="49" spans="1:2">
      <c r="A49" s="22" t="s">
        <v>54</v>
      </c>
      <c r="B49" s="5">
        <v>16</v>
      </c>
    </row>
    <row r="50" spans="1:2">
      <c r="A50" s="22" t="s">
        <v>55</v>
      </c>
      <c r="B50" s="5">
        <v>16</v>
      </c>
    </row>
    <row r="51" spans="1:2">
      <c r="A51" s="23" t="s">
        <v>8</v>
      </c>
      <c r="B51" s="5">
        <v>22</v>
      </c>
    </row>
    <row r="52" spans="1:2">
      <c r="A52" s="23" t="s">
        <v>4</v>
      </c>
      <c r="B52" s="5">
        <v>23</v>
      </c>
    </row>
    <row r="53" spans="1:2">
      <c r="A53" s="23" t="s">
        <v>7</v>
      </c>
      <c r="B53" s="5">
        <v>24</v>
      </c>
    </row>
    <row r="54" spans="1:2">
      <c r="A54" s="23" t="s">
        <v>65</v>
      </c>
      <c r="B54" s="5">
        <v>27</v>
      </c>
    </row>
    <row r="55" spans="1:2">
      <c r="A55" s="22" t="s">
        <v>47</v>
      </c>
      <c r="B55" s="5">
        <v>27</v>
      </c>
    </row>
    <row r="56" spans="1:2" ht="14.25"/>
  </sheetData>
  <autoFilter ref="A1:Q34" xr:uid="{00000000-0001-0000-0100-000000000000}"/>
  <sortState xmlns:xlrd2="http://schemas.microsoft.com/office/spreadsheetml/2017/richdata2" ref="A41:B55">
    <sortCondition ref="B41:B55"/>
  </sortState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A2" sqref="A2"/>
    </sheetView>
  </sheetViews>
  <sheetFormatPr defaultColWidth="11.42578125" defaultRowHeight="14.45"/>
  <cols>
    <col min="1" max="1" width="19" bestFit="1" customWidth="1"/>
  </cols>
  <sheetData>
    <row r="1" spans="1:2">
      <c r="A1" t="s">
        <v>66</v>
      </c>
      <c r="B1" t="s">
        <v>0</v>
      </c>
    </row>
    <row r="2" spans="1:2">
      <c r="A2" s="27" t="s">
        <v>58</v>
      </c>
      <c r="B2" s="5">
        <v>1</v>
      </c>
    </row>
    <row r="3" spans="1:2">
      <c r="A3" s="22" t="s">
        <v>53</v>
      </c>
      <c r="B3" s="5">
        <v>5</v>
      </c>
    </row>
    <row r="4" spans="1:2">
      <c r="A4" s="22" t="s">
        <v>51</v>
      </c>
      <c r="B4" s="5">
        <v>13</v>
      </c>
    </row>
    <row r="5" spans="1:2">
      <c r="A5" s="23" t="s">
        <v>63</v>
      </c>
      <c r="B5" s="5">
        <v>13</v>
      </c>
    </row>
    <row r="6" spans="1:2">
      <c r="A6" s="23" t="s">
        <v>64</v>
      </c>
      <c r="B6" s="5">
        <v>13</v>
      </c>
    </row>
    <row r="7" spans="1:2">
      <c r="A7" s="22" t="s">
        <v>50</v>
      </c>
      <c r="B7" s="5">
        <v>15</v>
      </c>
    </row>
    <row r="8" spans="1:2">
      <c r="A8" s="22" t="s">
        <v>48</v>
      </c>
      <c r="B8" s="5">
        <v>16</v>
      </c>
    </row>
    <row r="9" spans="1:2">
      <c r="A9" s="22" t="s">
        <v>52</v>
      </c>
      <c r="B9" s="5">
        <v>16</v>
      </c>
    </row>
    <row r="10" spans="1:2">
      <c r="A10" s="22" t="s">
        <v>54</v>
      </c>
      <c r="B10" s="5">
        <v>16</v>
      </c>
    </row>
    <row r="11" spans="1:2">
      <c r="A11" s="22" t="s">
        <v>55</v>
      </c>
      <c r="B11" s="5">
        <v>16</v>
      </c>
    </row>
    <row r="12" spans="1:2">
      <c r="A12" s="23" t="s">
        <v>8</v>
      </c>
      <c r="B12" s="5">
        <v>22</v>
      </c>
    </row>
    <row r="13" spans="1:2">
      <c r="A13" s="23" t="s">
        <v>4</v>
      </c>
      <c r="B13" s="5">
        <v>23</v>
      </c>
    </row>
    <row r="14" spans="1:2">
      <c r="A14" s="23" t="s">
        <v>7</v>
      </c>
      <c r="B14" s="5">
        <v>25</v>
      </c>
    </row>
    <row r="15" spans="1:2">
      <c r="A15" s="23" t="s">
        <v>65</v>
      </c>
      <c r="B15" s="5">
        <v>27</v>
      </c>
    </row>
    <row r="16" spans="1:2">
      <c r="A16" s="22" t="s">
        <v>47</v>
      </c>
      <c r="B16" s="5">
        <v>27</v>
      </c>
    </row>
  </sheetData>
  <autoFilter ref="A1:B1" xr:uid="{00000000-0001-0000-0200-000000000000}">
    <sortState xmlns:xlrd2="http://schemas.microsoft.com/office/spreadsheetml/2017/richdata2" ref="A2:B16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2024-09-17T22:04:24+00:00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E0B5C8-6FB9-4010-9447-5BA08C37C8A0}"/>
</file>

<file path=customXml/itemProps2.xml><?xml version="1.0" encoding="utf-8"?>
<ds:datastoreItem xmlns:ds="http://schemas.openxmlformats.org/officeDocument/2006/customXml" ds:itemID="{F63EADAD-246A-4395-B185-3F28D7E8EBCF}"/>
</file>

<file path=customXml/itemProps3.xml><?xml version="1.0" encoding="utf-8"?>
<ds:datastoreItem xmlns:ds="http://schemas.openxmlformats.org/officeDocument/2006/customXml" ds:itemID="{B10B4904-97E8-4157-9761-FA6C82EE6B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NUEVOPC</dc:creator>
  <cp:keywords/>
  <dc:description/>
  <cp:lastModifiedBy>Maria Antonia Forero Perdomo</cp:lastModifiedBy>
  <cp:revision/>
  <dcterms:created xsi:type="dcterms:W3CDTF">2023-12-05T20:58:09Z</dcterms:created>
  <dcterms:modified xsi:type="dcterms:W3CDTF">2023-12-15T01:12:34Z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