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C:\Users\Cristina\Desktop\ANT\2025\MUNICIPIOS\6. MAGANGUE\"/>
    </mc:Choice>
  </mc:AlternateContent>
  <xr:revisionPtr revIDLastSave="7" documentId="8_{6A5B3724-6086-44FE-9EFF-D9C78E7C8F15}" xr6:coauthVersionLast="47" xr6:coauthVersionMax="47" xr10:uidLastSave="{E0BA8DC6-D716-43EF-AE78-51F0BE2C847F}"/>
  <bookViews>
    <workbookView xWindow="-120" yWindow="-120" windowWidth="20730" windowHeight="11040" firstSheet="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SIPRA!$B$1:$G$161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13" l="1"/>
  <c r="F161" i="13"/>
  <c r="E161" i="13"/>
  <c r="D161" i="13"/>
  <c r="C161" i="13"/>
  <c r="G157" i="13"/>
  <c r="F157" i="13"/>
  <c r="E157" i="13"/>
  <c r="D157" i="13"/>
  <c r="C157" i="13"/>
  <c r="G153" i="13"/>
  <c r="F153" i="13"/>
  <c r="E153" i="13"/>
  <c r="D153" i="13"/>
  <c r="C153" i="13"/>
  <c r="G149" i="13"/>
  <c r="F149" i="13"/>
  <c r="E149" i="13"/>
  <c r="D149" i="13"/>
  <c r="C149" i="13"/>
  <c r="G145" i="13"/>
  <c r="F145" i="13"/>
  <c r="E145" i="13"/>
  <c r="D145" i="13"/>
  <c r="C145" i="13"/>
  <c r="G141" i="13"/>
  <c r="F141" i="13"/>
  <c r="E141" i="13"/>
  <c r="D141" i="13"/>
  <c r="C141" i="13"/>
  <c r="G137" i="13"/>
  <c r="F137" i="13"/>
  <c r="E137" i="13"/>
  <c r="D137" i="13"/>
  <c r="C137" i="13"/>
  <c r="G133" i="13"/>
  <c r="F133" i="13"/>
  <c r="E133" i="13"/>
  <c r="D133" i="13"/>
  <c r="C133" i="13"/>
  <c r="G129" i="13"/>
  <c r="F129" i="13"/>
  <c r="E129" i="13"/>
  <c r="D129" i="13"/>
  <c r="C129" i="13"/>
  <c r="G125" i="13"/>
  <c r="F125" i="13"/>
  <c r="E125" i="13"/>
  <c r="D125" i="13"/>
  <c r="C125" i="13"/>
  <c r="G121" i="13"/>
  <c r="F121" i="13"/>
  <c r="E121" i="13"/>
  <c r="D121" i="13"/>
  <c r="C121" i="13"/>
  <c r="G117" i="13"/>
  <c r="F117" i="13"/>
  <c r="E117" i="13"/>
  <c r="D117" i="13"/>
  <c r="C117" i="13"/>
  <c r="G113" i="13"/>
  <c r="F113" i="13"/>
  <c r="E113" i="13"/>
  <c r="D113" i="13"/>
  <c r="C113" i="13"/>
  <c r="G109" i="13"/>
  <c r="F109" i="13"/>
  <c r="E109" i="13"/>
  <c r="D109" i="13"/>
  <c r="C109" i="13"/>
  <c r="G105" i="13"/>
  <c r="F105" i="13"/>
  <c r="E105" i="13"/>
  <c r="D105" i="13"/>
  <c r="C105" i="13"/>
  <c r="G101" i="13"/>
  <c r="F101" i="13"/>
  <c r="E101" i="13"/>
  <c r="D101" i="13"/>
  <c r="C101" i="13"/>
  <c r="G97" i="13"/>
  <c r="F97" i="13"/>
  <c r="E97" i="13"/>
  <c r="D97" i="13"/>
  <c r="C97" i="13"/>
  <c r="G93" i="13"/>
  <c r="F93" i="13"/>
  <c r="E93" i="13"/>
  <c r="D93" i="13"/>
  <c r="C93" i="13"/>
  <c r="G89" i="13"/>
  <c r="F89" i="13"/>
  <c r="E89" i="13"/>
  <c r="D89" i="13"/>
  <c r="C89" i="13"/>
  <c r="G85" i="13"/>
  <c r="F85" i="13"/>
  <c r="E85" i="13"/>
  <c r="D85" i="13"/>
  <c r="C85" i="13"/>
  <c r="G81" i="13"/>
  <c r="F81" i="13"/>
  <c r="E81" i="13"/>
  <c r="D81" i="13"/>
  <c r="C81" i="13"/>
  <c r="G77" i="13"/>
  <c r="F77" i="13"/>
  <c r="E77" i="13"/>
  <c r="D77" i="13"/>
  <c r="C77" i="13"/>
  <c r="G73" i="13"/>
  <c r="F73" i="13"/>
  <c r="E73" i="13"/>
  <c r="D73" i="13"/>
  <c r="C73" i="13"/>
  <c r="G69" i="13"/>
  <c r="F69" i="13"/>
  <c r="E69" i="13"/>
  <c r="D69" i="13"/>
  <c r="C69" i="13"/>
  <c r="G65" i="13"/>
  <c r="F65" i="13"/>
  <c r="E65" i="13"/>
  <c r="D65" i="13"/>
  <c r="C65" i="13"/>
  <c r="G61" i="13"/>
  <c r="F61" i="13"/>
  <c r="E61" i="13"/>
  <c r="D61" i="13"/>
  <c r="C61" i="13"/>
  <c r="G57" i="13"/>
  <c r="F57" i="13"/>
  <c r="E57" i="13"/>
  <c r="D57" i="13"/>
  <c r="C57" i="13"/>
  <c r="G53" i="13"/>
  <c r="F53" i="13"/>
  <c r="E53" i="13"/>
  <c r="D53" i="13"/>
  <c r="C53" i="13"/>
  <c r="G49" i="13"/>
  <c r="F49" i="13"/>
  <c r="E49" i="13"/>
  <c r="D49" i="13"/>
  <c r="C49" i="13"/>
  <c r="G45" i="13"/>
  <c r="F45" i="13"/>
  <c r="E45" i="13"/>
  <c r="D45" i="13"/>
  <c r="C45" i="13"/>
  <c r="G41" i="13"/>
  <c r="F41" i="13"/>
  <c r="E41" i="13"/>
  <c r="D41" i="13"/>
  <c r="C41" i="13"/>
  <c r="G37" i="13"/>
  <c r="F37" i="13"/>
  <c r="E37" i="13"/>
  <c r="D37" i="13"/>
  <c r="C37" i="13"/>
  <c r="G33" i="13"/>
  <c r="F33" i="13"/>
  <c r="E33" i="13"/>
  <c r="D33" i="13"/>
  <c r="C33" i="13"/>
  <c r="G29" i="13"/>
  <c r="F29" i="13"/>
  <c r="E29" i="13"/>
  <c r="D29" i="13"/>
  <c r="C29" i="13"/>
  <c r="G25" i="13"/>
  <c r="F25" i="13"/>
  <c r="E25" i="13"/>
  <c r="D25" i="13"/>
  <c r="C25" i="13"/>
  <c r="G21" i="13"/>
  <c r="F21" i="13"/>
  <c r="E21" i="13"/>
  <c r="D21" i="13"/>
  <c r="C21" i="13"/>
  <c r="G17" i="13"/>
  <c r="F17" i="13"/>
  <c r="E17" i="13"/>
  <c r="D17" i="13"/>
  <c r="C17" i="13"/>
  <c r="G13" i="13"/>
  <c r="F13" i="13"/>
  <c r="E13" i="13"/>
  <c r="D13" i="13"/>
  <c r="C13" i="13"/>
  <c r="G9" i="13"/>
  <c r="F9" i="13"/>
  <c r="E9" i="13"/>
  <c r="D9" i="13"/>
  <c r="C9" i="13"/>
  <c r="D5" i="13"/>
  <c r="E5" i="13"/>
  <c r="F5" i="13"/>
  <c r="G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AP102" i="12" s="1"/>
  <c r="K102" i="12"/>
  <c r="J102" i="12"/>
  <c r="I102" i="12"/>
  <c r="H102" i="12"/>
  <c r="G102" i="12"/>
  <c r="F102" i="12"/>
  <c r="E102" i="12"/>
  <c r="D102" i="12"/>
  <c r="C102" i="12"/>
  <c r="B102" i="12"/>
  <c r="AQ102" i="12" s="1"/>
  <c r="AS57" i="12" l="1"/>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<sst xmlns="http://schemas.openxmlformats.org/spreadsheetml/2006/main" count="332" uniqueCount="81">
  <si>
    <t>UFH</t>
  </si>
  <si>
    <t>avicultura_engorde</t>
  </si>
  <si>
    <t>ganaderia_dp</t>
  </si>
  <si>
    <t>porcicultura_ceba</t>
  </si>
  <si>
    <t>arroz_secano</t>
  </si>
  <si>
    <t>maiz_amarillo</t>
  </si>
  <si>
    <t>02WaE-80</t>
  </si>
  <si>
    <t>Área total</t>
  </si>
  <si>
    <t>Apto</t>
  </si>
  <si>
    <t>No apto</t>
  </si>
  <si>
    <t>% aptitud</t>
  </si>
  <si>
    <t>03Vb-73</t>
  </si>
  <si>
    <t>03Wai-73</t>
  </si>
  <si>
    <t>03Wb-73</t>
  </si>
  <si>
    <t>04Vai-67</t>
  </si>
  <si>
    <t>04VaiE-67</t>
  </si>
  <si>
    <t>04Vb2s1-67</t>
  </si>
  <si>
    <t>04Wai-67</t>
  </si>
  <si>
    <t>04WaiE-67</t>
  </si>
  <si>
    <t>04Wb2s1-67</t>
  </si>
  <si>
    <t>Se flexibiliza Arroz teniendo en cuenta informacion primaria, linea validada en campo</t>
  </si>
  <si>
    <t>04Wc-67</t>
  </si>
  <si>
    <t>04Wc2s1-67</t>
  </si>
  <si>
    <t>04Wcs1-67</t>
  </si>
  <si>
    <t>05Vai-61</t>
  </si>
  <si>
    <t>05Wci-61</t>
  </si>
  <si>
    <t>05Wcis1-61</t>
  </si>
  <si>
    <t>06Vb2s1-55</t>
  </si>
  <si>
    <t>06Vb2s2-55</t>
  </si>
  <si>
    <t>06Wb2s1-55</t>
  </si>
  <si>
    <t>06Wb2s2-55</t>
  </si>
  <si>
    <t>06Wc2s2-55</t>
  </si>
  <si>
    <t>06Wd2s1-55</t>
  </si>
  <si>
    <t>07Vai-49</t>
  </si>
  <si>
    <t>07VaiE-49</t>
  </si>
  <si>
    <t>Se flexibilizaron las lineas de avicultura, porcicultura, arroz y maiz debido a revision de información primaria obtenida en los encuentros territoriales que determinaron presencia de estas producciones en la UFH</t>
  </si>
  <si>
    <t>07Wai-49</t>
  </si>
  <si>
    <t>07WaiE-49</t>
  </si>
  <si>
    <t>07Wc2s1-49</t>
  </si>
  <si>
    <t>07Wd2s1-49</t>
  </si>
  <si>
    <t>08Vb2s2-44</t>
  </si>
  <si>
    <t>08Wb2s2-44</t>
  </si>
  <si>
    <t>08Wc2s2-44</t>
  </si>
  <si>
    <t>08Wd2s2-44</t>
  </si>
  <si>
    <t>13VaiEs3-6</t>
  </si>
  <si>
    <t>Se flexibiliza maiz teniendo en cuenta informacion primaria, linea validada en campo</t>
  </si>
  <si>
    <t>13Vais3-6</t>
  </si>
  <si>
    <t>13Vb2s3-6</t>
  </si>
  <si>
    <t>13Vbs3-6</t>
  </si>
  <si>
    <t>13WaEs3-6</t>
  </si>
  <si>
    <t>13WaiEs3-6</t>
  </si>
  <si>
    <t>13Wais3-6</t>
  </si>
  <si>
    <t>13Wb2s3-6</t>
  </si>
  <si>
    <t>.</t>
  </si>
  <si>
    <t>ahuyama</t>
  </si>
  <si>
    <t>patilla</t>
  </si>
  <si>
    <t>platano</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</si>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</sst>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name val="Calibri"/>
      <family val="2"/>
      <scheme val="minor"/>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548235"/>
        <bgColor indexed="64"/>
      </patternFill>
    </fill>
    <fill>
      <patternFill patternType="solid">
        <fgColor rgb="FFC6E0B4"/>
        <bgColor indexed="64"/>
      </patternFill>
    </fill>
    <fill>
      <patternFill patternType="solid">
        <fgColor theme="5" tint="0.79998168889431442"/>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rgb="FF000000"/>
      </top>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6" fillId="11" borderId="1" xfId="0" applyFont="1" applyFill="1" applyBorder="1" applyAlignment="1">
      <alignment horizontal="center" vertical="center"/>
    </xf>
    <xf numFmtId="0" fontId="9" fillId="1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4" borderId="2" xfId="0" applyFont="1" applyFill="1" applyBorder="1" applyAlignment="1">
      <alignment horizontal="center" wrapText="1"/>
    </xf>
    <xf numFmtId="0" fontId="1" fillId="3" borderId="11" xfId="0"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10" fontId="3" fillId="13" borderId="1" xfId="1" applyNumberFormat="1" applyFont="1" applyFill="1" applyBorder="1" applyAlignment="1">
      <alignment horizontal="center"/>
    </xf>
    <xf numFmtId="0" fontId="0" fillId="0" borderId="0" xfId="0" applyAlignment="1">
      <alignment horizontal="left"/>
    </xf>
    <xf numFmtId="10" fontId="3" fillId="0" borderId="0" xfId="1" applyNumberFormat="1" applyFont="1" applyFill="1" applyBorder="1" applyAlignment="1">
      <alignment horizontal="left"/>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aji_dulce</v>
          </cell>
          <cell r="C5" t="str">
            <v>Ají</v>
          </cell>
        </row>
        <row r="6">
          <cell r="A6" t="str">
            <v>agricola</v>
          </cell>
          <cell r="B6" t="str">
            <v>ajonjoli</v>
          </cell>
          <cell r="C6" t="str">
            <v>Ají dulce</v>
          </cell>
        </row>
        <row r="7">
          <cell r="A7" t="str">
            <v>agricola</v>
          </cell>
          <cell r="B7" t="str">
            <v>algodon</v>
          </cell>
          <cell r="C7" t="str">
            <v>Ajonjolí</v>
          </cell>
        </row>
        <row r="8">
          <cell r="A8" t="str">
            <v>agricola</v>
          </cell>
          <cell r="B8" t="str">
            <v>arracacha</v>
          </cell>
          <cell r="C8" t="str">
            <v>Algodón</v>
          </cell>
        </row>
        <row r="9">
          <cell r="A9" t="str">
            <v>agricola</v>
          </cell>
          <cell r="B9" t="str">
            <v>arroz_riego</v>
          </cell>
          <cell r="C9" t="str">
            <v>Apicultura</v>
          </cell>
        </row>
        <row r="10">
          <cell r="A10" t="str">
            <v>agricola</v>
          </cell>
          <cell r="B10" t="str">
            <v>arroz_secano</v>
          </cell>
          <cell r="C10" t="str">
            <v>Arracacha</v>
          </cell>
        </row>
        <row r="11">
          <cell r="A11" t="str">
            <v>agricola</v>
          </cell>
          <cell r="B11" t="str">
            <v>arveja</v>
          </cell>
          <cell r="C11" t="str">
            <v>Arroz riego</v>
          </cell>
        </row>
        <row r="12">
          <cell r="A12" t="str">
            <v>agricola</v>
          </cell>
          <cell r="B12" t="str">
            <v>asai</v>
          </cell>
          <cell r="C12" t="str">
            <v>Arroz secano</v>
          </cell>
        </row>
        <row r="13">
          <cell r="A13" t="str">
            <v>agricola</v>
          </cell>
          <cell r="B13" t="str">
            <v>berenjena</v>
          </cell>
          <cell r="C13" t="str">
            <v>Arveja</v>
          </cell>
        </row>
        <row r="14">
          <cell r="A14" t="str">
            <v>agricola</v>
          </cell>
          <cell r="B14" t="str">
            <v>cacao</v>
          </cell>
          <cell r="C14" t="str">
            <v>Açaí</v>
          </cell>
        </row>
        <row r="15">
          <cell r="A15" t="str">
            <v>agricola</v>
          </cell>
          <cell r="B15" t="str">
            <v>cacao_sombrio</v>
          </cell>
          <cell r="C15" t="str">
            <v>Avicultura de engorde</v>
          </cell>
        </row>
        <row r="16">
          <cell r="A16" t="str">
            <v>agricola</v>
          </cell>
          <cell r="B16" t="str">
            <v>cachaco</v>
          </cell>
          <cell r="C16" t="str">
            <v>Avicultura de postura</v>
          </cell>
        </row>
        <row r="17">
          <cell r="A17" t="str">
            <v>agricola</v>
          </cell>
          <cell r="B17" t="str">
            <v>cafe</v>
          </cell>
          <cell r="C17" t="str">
            <v>Batata</v>
          </cell>
        </row>
        <row r="18">
          <cell r="A18" t="str">
            <v>agricola</v>
          </cell>
          <cell r="B18" t="str">
            <v>cafe_aguacate</v>
          </cell>
          <cell r="C18" t="str">
            <v>Berenjena</v>
          </cell>
        </row>
        <row r="19">
          <cell r="A19" t="str">
            <v>agricola</v>
          </cell>
          <cell r="B19" t="str">
            <v>cafe_frijol_arbustivo</v>
          </cell>
          <cell r="C19" t="str">
            <v>Brócoli</v>
          </cell>
        </row>
        <row r="20">
          <cell r="A20" t="str">
            <v>agricola</v>
          </cell>
          <cell r="B20" t="str">
            <v>cafe_maiz</v>
          </cell>
          <cell r="C20" t="str">
            <v>Búfalos</v>
          </cell>
        </row>
        <row r="21">
          <cell r="A21" t="str">
            <v>agricola</v>
          </cell>
          <cell r="B21" t="str">
            <v>cafe_platano</v>
          </cell>
          <cell r="C21" t="str">
            <v>Cacao</v>
          </cell>
        </row>
        <row r="22">
          <cell r="A22" t="str">
            <v>agricola</v>
          </cell>
          <cell r="B22" t="str">
            <v>cafe_platano_frutales_forestal</v>
          </cell>
          <cell r="C22" t="str">
            <v>Cacao plátano</v>
          </cell>
        </row>
        <row r="23">
          <cell r="A23" t="str">
            <v>agricola</v>
          </cell>
          <cell r="B23" t="str">
            <v>cafe_sombrio</v>
          </cell>
          <cell r="C23" t="str">
            <v>Cacao en sistema de sombrío</v>
          </cell>
        </row>
        <row r="24">
          <cell r="A24" t="str">
            <v>agricola</v>
          </cell>
          <cell r="B24" t="str">
            <v>calabacin</v>
          </cell>
          <cell r="C24" t="str">
            <v>Cachaco</v>
          </cell>
        </row>
        <row r="25">
          <cell r="A25" t="str">
            <v>agricola</v>
          </cell>
          <cell r="B25" t="str">
            <v>caña</v>
          </cell>
          <cell r="C25" t="str">
            <v>Café</v>
          </cell>
        </row>
        <row r="26">
          <cell r="A26" t="str">
            <v>agricola</v>
          </cell>
          <cell r="B26" t="str">
            <v>caña_panelera</v>
          </cell>
          <cell r="C26" t="str">
            <v>Café aguacate</v>
          </cell>
        </row>
        <row r="27">
          <cell r="A27" t="str">
            <v>agricola</v>
          </cell>
          <cell r="B27" t="str">
            <v>caucho</v>
          </cell>
          <cell r="C27" t="str">
            <v>Café en asocio con frijol arbustivo</v>
          </cell>
        </row>
        <row r="28">
          <cell r="A28" t="str">
            <v>agricola</v>
          </cell>
          <cell r="B28" t="str">
            <v>cebolla_bulbo</v>
          </cell>
          <cell r="C28" t="str">
            <v>Café maíz</v>
          </cell>
        </row>
        <row r="29">
          <cell r="A29" t="str">
            <v>agricola</v>
          </cell>
          <cell r="B29" t="str">
            <v>cebolla_junca</v>
          </cell>
          <cell r="C29" t="str">
            <v>Café plátano</v>
          </cell>
        </row>
        <row r="30">
          <cell r="A30" t="str">
            <v>agricola</v>
          </cell>
          <cell r="B30" t="str">
            <v>chontaduro</v>
          </cell>
          <cell r="C30" t="str">
            <v>Café en asocio con plátano, frutales y sistema forestal</v>
          </cell>
        </row>
        <row r="31">
          <cell r="A31" t="str">
            <v>agricola</v>
          </cell>
          <cell r="B31" t="str">
            <v>cilantro_morron</v>
          </cell>
          <cell r="C31" t="str">
            <v>Café en sistema de sombrío</v>
          </cell>
        </row>
        <row r="32">
          <cell r="A32" t="str">
            <v>agricola</v>
          </cell>
          <cell r="B32" t="str">
            <v>citricos</v>
          </cell>
          <cell r="C32" t="str">
            <v>Calabacín</v>
          </cell>
        </row>
        <row r="33">
          <cell r="A33" t="str">
            <v>agricola</v>
          </cell>
          <cell r="B33" t="str">
            <v>coco</v>
          </cell>
          <cell r="C33" t="str">
            <v>Camarón</v>
          </cell>
        </row>
        <row r="34">
          <cell r="A34" t="str">
            <v>agricola</v>
          </cell>
          <cell r="B34" t="str">
            <v>espinaca</v>
          </cell>
          <cell r="C34" t="str">
            <v>Caña</v>
          </cell>
        </row>
        <row r="35">
          <cell r="A35" t="str">
            <v>agricola</v>
          </cell>
          <cell r="B35" t="str">
            <v>frijol</v>
          </cell>
          <cell r="C35" t="str">
            <v>Caña panelera</v>
          </cell>
        </row>
        <row r="36">
          <cell r="A36" t="str">
            <v>agricola</v>
          </cell>
          <cell r="B36" t="str">
            <v>frijol_arbustivo</v>
          </cell>
          <cell r="C36" t="str">
            <v>Caprinos</v>
          </cell>
        </row>
        <row r="37">
          <cell r="A37" t="str">
            <v>agricola</v>
          </cell>
          <cell r="B37" t="str">
            <v>frijol_caraota</v>
          </cell>
          <cell r="C37" t="str">
            <v>Caucho</v>
          </cell>
        </row>
        <row r="38">
          <cell r="A38" t="str">
            <v>agricola</v>
          </cell>
          <cell r="B38" t="str">
            <v>frijol_caupi</v>
          </cell>
          <cell r="C38" t="str">
            <v>Cebolla bulbo</v>
          </cell>
        </row>
        <row r="39">
          <cell r="A39" t="str">
            <v>agricola</v>
          </cell>
          <cell r="B39" t="str">
            <v>frijol_voluble</v>
          </cell>
          <cell r="C39" t="str">
            <v>Cebolla junca</v>
          </cell>
        </row>
        <row r="40">
          <cell r="A40" t="str">
            <v>agricola</v>
          </cell>
          <cell r="B40" t="str">
            <v>granadilla</v>
          </cell>
          <cell r="C40" t="str">
            <v>Chontaduro</v>
          </cell>
        </row>
        <row r="41">
          <cell r="A41" t="str">
            <v>agricola</v>
          </cell>
          <cell r="B41" t="str">
            <v>gulupa</v>
          </cell>
          <cell r="C41" t="str">
            <v>Cilantro</v>
          </cell>
        </row>
        <row r="42">
          <cell r="A42" t="str">
            <v>agricola</v>
          </cell>
          <cell r="B42" t="str">
            <v>lechuga_gourmet</v>
          </cell>
          <cell r="C42" t="str">
            <v>Cilantro morrón</v>
          </cell>
        </row>
        <row r="43">
          <cell r="A43" t="str">
            <v>agricola</v>
          </cell>
          <cell r="B43" t="str">
            <v>limon</v>
          </cell>
          <cell r="C43" t="str">
            <v>Ciruela</v>
          </cell>
        </row>
        <row r="44">
          <cell r="A44" t="str">
            <v>agricola</v>
          </cell>
          <cell r="B44" t="str">
            <v>limon_tahiti</v>
          </cell>
          <cell r="C44" t="str">
            <v>Ciruela castilla</v>
          </cell>
        </row>
        <row r="45">
          <cell r="A45" t="str">
            <v>agricola</v>
          </cell>
          <cell r="B45" t="str">
            <v>maiz</v>
          </cell>
          <cell r="C45" t="str">
            <v>Cítricos</v>
          </cell>
        </row>
        <row r="46">
          <cell r="A46" t="str">
            <v>agricola</v>
          </cell>
          <cell r="B46" t="str">
            <v>maiz_amarillo</v>
          </cell>
          <cell r="C46" t="str">
            <v>Coco</v>
          </cell>
        </row>
        <row r="47">
          <cell r="A47" t="str">
            <v>agricola</v>
          </cell>
          <cell r="B47" t="str">
            <v>maiz_amarillo_tradicional</v>
          </cell>
          <cell r="C47" t="str">
            <v>Codornices</v>
          </cell>
        </row>
        <row r="48">
          <cell r="A48" t="str">
            <v>agricola</v>
          </cell>
          <cell r="B48" t="str">
            <v>maiz_blanco</v>
          </cell>
          <cell r="C48" t="str">
            <v>Coliflor</v>
          </cell>
        </row>
        <row r="49">
          <cell r="A49" t="str">
            <v>agricola</v>
          </cell>
          <cell r="B49" t="str">
            <v>maiz_tradicional</v>
          </cell>
          <cell r="C49" t="str">
            <v>Cunicultura</v>
          </cell>
        </row>
        <row r="50">
          <cell r="A50" t="str">
            <v>agricola</v>
          </cell>
          <cell r="B50" t="str">
            <v>malanga</v>
          </cell>
          <cell r="C50" t="str">
            <v>Cuyicultura</v>
          </cell>
        </row>
        <row r="51">
          <cell r="A51" t="str">
            <v>agricola</v>
          </cell>
          <cell r="B51" t="str">
            <v>maracuya</v>
          </cell>
          <cell r="C51" t="str">
            <v>Espinaca</v>
          </cell>
        </row>
        <row r="52">
          <cell r="A52" t="str">
            <v>agricola</v>
          </cell>
          <cell r="B52" t="str">
            <v>melon</v>
          </cell>
          <cell r="C52" t="str">
            <v>Frijol</v>
          </cell>
        </row>
        <row r="53">
          <cell r="A53" t="str">
            <v>agricola</v>
          </cell>
          <cell r="B53" t="str">
            <v>name</v>
          </cell>
          <cell r="C53" t="str">
            <v>Frjiol arbustivo</v>
          </cell>
        </row>
        <row r="54">
          <cell r="A54" t="str">
            <v>agricola</v>
          </cell>
          <cell r="B54" t="str">
            <v>name_espino</v>
          </cell>
          <cell r="C54" t="str">
            <v>Frijol caraota</v>
          </cell>
        </row>
        <row r="55">
          <cell r="A55" t="str">
            <v>agricola</v>
          </cell>
          <cell r="B55" t="str">
            <v>palma_aceite</v>
          </cell>
          <cell r="C55" t="str">
            <v>Frijol Caupí</v>
          </cell>
        </row>
        <row r="56">
          <cell r="A56" t="str">
            <v>agricola</v>
          </cell>
          <cell r="B56" t="str">
            <v>papa</v>
          </cell>
          <cell r="C56" t="str">
            <v>Frijol cabeza negra</v>
          </cell>
        </row>
        <row r="57">
          <cell r="A57" t="str">
            <v>agricola</v>
          </cell>
          <cell r="B57" t="str">
            <v>papa_criolla</v>
          </cell>
          <cell r="C57" t="str">
            <v>Frijol rosado zaragoza</v>
          </cell>
        </row>
        <row r="58">
          <cell r="A58" t="str">
            <v>agricola</v>
          </cell>
          <cell r="B58" t="str">
            <v>papaya</v>
          </cell>
          <cell r="C58" t="str">
            <v>Frijol voluble</v>
          </cell>
        </row>
        <row r="59">
          <cell r="A59" t="str">
            <v>agricola</v>
          </cell>
          <cell r="B59" t="str">
            <v>patilla</v>
          </cell>
          <cell r="C59" t="str">
            <v>Ganadería de carne</v>
          </cell>
        </row>
        <row r="60">
          <cell r="A60" t="str">
            <v>agricola</v>
          </cell>
          <cell r="B60" t="str">
            <v>pepino_guiso</v>
          </cell>
          <cell r="C60" t="str">
            <v>Ganadería doble propósito</v>
          </cell>
        </row>
        <row r="61">
          <cell r="A61" t="str">
            <v>agricola</v>
          </cell>
          <cell r="B61" t="str">
            <v>pimienta</v>
          </cell>
          <cell r="C61" t="str">
            <v>Ganadería de leche</v>
          </cell>
        </row>
        <row r="62">
          <cell r="A62" t="str">
            <v>agricola</v>
          </cell>
          <cell r="B62" t="str">
            <v>piña</v>
          </cell>
          <cell r="C62" t="str">
            <v>Granadilla</v>
          </cell>
        </row>
        <row r="63">
          <cell r="A63" t="str">
            <v>agricola</v>
          </cell>
          <cell r="B63" t="str">
            <v>platano</v>
          </cell>
          <cell r="C63" t="str">
            <v>Guandul</v>
          </cell>
        </row>
        <row r="64">
          <cell r="A64" t="str">
            <v>agricola</v>
          </cell>
          <cell r="B64" t="str">
            <v>sacha_inchi</v>
          </cell>
          <cell r="C64" t="str">
            <v>Gulupa</v>
          </cell>
        </row>
        <row r="65">
          <cell r="A65" t="str">
            <v>agricola</v>
          </cell>
          <cell r="B65" t="str">
            <v>stevia</v>
          </cell>
          <cell r="C65" t="str">
            <v>Hortalizas</v>
          </cell>
        </row>
        <row r="66">
          <cell r="A66" t="str">
            <v>agricola</v>
          </cell>
          <cell r="B66" t="str">
            <v>tomate_arbol</v>
          </cell>
          <cell r="C66" t="str">
            <v>Lechuga gourmet</v>
          </cell>
        </row>
        <row r="67">
          <cell r="A67" t="str">
            <v>agricola</v>
          </cell>
          <cell r="B67" t="str">
            <v>tomate_cherry</v>
          </cell>
          <cell r="C67" t="str">
            <v>Lechuga</v>
          </cell>
        </row>
        <row r="68">
          <cell r="A68" t="str">
            <v>agricola</v>
          </cell>
          <cell r="B68" t="str">
            <v>tomate_mesa</v>
          </cell>
          <cell r="C68" t="str">
            <v>Limón</v>
          </cell>
        </row>
        <row r="69">
          <cell r="A69" t="str">
            <v>agricola</v>
          </cell>
          <cell r="B69" t="str">
            <v>uchuva</v>
          </cell>
          <cell r="C69" t="str">
            <v>Limón de castilla</v>
          </cell>
        </row>
        <row r="70">
          <cell r="A70" t="str">
            <v>agricola</v>
          </cell>
          <cell r="B70" t="str">
            <v>yuca</v>
          </cell>
          <cell r="C70" t="str">
            <v>Limón mandarino</v>
          </cell>
        </row>
        <row r="71">
          <cell r="A71" t="str">
            <v>agricola</v>
          </cell>
          <cell r="B71" t="str">
            <v>zanahoria</v>
          </cell>
          <cell r="C71" t="str">
            <v>Limón de castilla y limón mandarino</v>
          </cell>
        </row>
        <row r="72">
          <cell r="A72" t="str">
            <v>pecuaria</v>
          </cell>
          <cell r="B72" t="str">
            <v>apicultura</v>
          </cell>
          <cell r="C72" t="str">
            <v>Limón Tahití</v>
          </cell>
        </row>
        <row r="73">
          <cell r="A73" t="str">
            <v>pecuaria</v>
          </cell>
          <cell r="B73" t="str">
            <v>avicultura_engorde</v>
          </cell>
          <cell r="C73" t="str">
            <v>Maíz</v>
          </cell>
        </row>
        <row r="74">
          <cell r="A74" t="str">
            <v>pecuaria</v>
          </cell>
          <cell r="B74" t="str">
            <v>avicultura_postura</v>
          </cell>
          <cell r="C74" t="str">
            <v>Maíz amarillo</v>
          </cell>
        </row>
        <row r="75">
          <cell r="A75" t="str">
            <v>pecuaria</v>
          </cell>
          <cell r="B75" t="str">
            <v>bufalos</v>
          </cell>
          <cell r="C75" t="str">
            <v>Maíz amarillo  tradicional</v>
          </cell>
        </row>
        <row r="76">
          <cell r="A76" t="str">
            <v>pecuaria</v>
          </cell>
          <cell r="B76" t="str">
            <v>camaron</v>
          </cell>
          <cell r="C76" t="str">
            <v>Maíz blanco</v>
          </cell>
        </row>
        <row r="77">
          <cell r="A77" t="str">
            <v>pecuaria</v>
          </cell>
          <cell r="B77" t="str">
            <v>caprinos</v>
          </cell>
          <cell r="C77" t="str">
            <v>Maíz blanco tradicional</v>
          </cell>
        </row>
        <row r="78">
          <cell r="A78" t="str">
            <v>pecuaria</v>
          </cell>
          <cell r="B78" t="str">
            <v>codornices</v>
          </cell>
          <cell r="C78" t="str">
            <v>Maíz tecnificado</v>
          </cell>
        </row>
        <row r="79">
          <cell r="A79" t="str">
            <v>pecuaria</v>
          </cell>
          <cell r="B79" t="str">
            <v>cunicultura</v>
          </cell>
          <cell r="C79" t="str">
            <v>Maíz tradicional</v>
          </cell>
        </row>
        <row r="80">
          <cell r="A80" t="str">
            <v>pecuaria</v>
          </cell>
          <cell r="B80" t="str">
            <v>cuyicultura</v>
          </cell>
          <cell r="C80" t="str">
            <v>Malanga</v>
          </cell>
        </row>
        <row r="81">
          <cell r="A81" t="str">
            <v>pecuaria</v>
          </cell>
          <cell r="B81" t="str">
            <v>ganaderia_carne</v>
          </cell>
          <cell r="C81" t="str">
            <v>Mamoncillo</v>
          </cell>
        </row>
        <row r="82">
          <cell r="A82" t="str">
            <v>pecuaria</v>
          </cell>
          <cell r="B82" t="str">
            <v>ganaderia_dp</v>
          </cell>
          <cell r="C82" t="str">
            <v>Mango</v>
          </cell>
        </row>
        <row r="83">
          <cell r="A83" t="str">
            <v>pecuaria</v>
          </cell>
          <cell r="B83" t="str">
            <v>ganaderia_leche</v>
          </cell>
          <cell r="C83" t="str">
            <v>Mango tommy</v>
          </cell>
        </row>
        <row r="84">
          <cell r="A84" t="str">
            <v>pecuaria</v>
          </cell>
          <cell r="B84" t="str">
            <v>ovinos</v>
          </cell>
          <cell r="C84" t="str">
            <v>Maracuyá</v>
          </cell>
        </row>
        <row r="85">
          <cell r="A85" t="str">
            <v>pecuaria</v>
          </cell>
          <cell r="B85" t="str">
            <v>piangua</v>
          </cell>
          <cell r="C85" t="str">
            <v xml:space="preserve">Melón </v>
          </cell>
        </row>
        <row r="86">
          <cell r="A86" t="str">
            <v>pecuaria</v>
          </cell>
          <cell r="B86" t="str">
            <v>piscicultura_bocachico</v>
          </cell>
          <cell r="C86" t="str">
            <v>Ñame</v>
          </cell>
        </row>
        <row r="87">
          <cell r="A87" t="str">
            <v>pecuaria</v>
          </cell>
          <cell r="B87" t="str">
            <v>piscicultura_cachama</v>
          </cell>
          <cell r="C87" t="str">
            <v>Ñame diamante</v>
          </cell>
        </row>
        <row r="88">
          <cell r="A88" t="str">
            <v>pecuaria</v>
          </cell>
          <cell r="B88" t="str">
            <v>piscicultura_cachama_bocachico</v>
          </cell>
          <cell r="C88" t="str">
            <v>Ñame espino</v>
          </cell>
        </row>
        <row r="89">
          <cell r="A89" t="str">
            <v>pecuaria</v>
          </cell>
          <cell r="B89" t="str">
            <v>piscicultura_tilapia</v>
          </cell>
          <cell r="C89" t="str">
            <v>Naranja</v>
          </cell>
        </row>
        <row r="90">
          <cell r="A90" t="str">
            <v>pecuaria</v>
          </cell>
          <cell r="B90" t="str">
            <v>piscicultura_tilapia_bocachico</v>
          </cell>
          <cell r="C90" t="str">
            <v>Naranja valencia</v>
          </cell>
        </row>
        <row r="91">
          <cell r="A91" t="str">
            <v>pecuaria</v>
          </cell>
          <cell r="B91" t="str">
            <v>piscicultura_tilapia_cachama</v>
          </cell>
          <cell r="C91" t="str">
            <v>Ovinos</v>
          </cell>
        </row>
        <row r="92">
          <cell r="A92" t="str">
            <v>pecuaria</v>
          </cell>
          <cell r="B92" t="str">
            <v>piscicultura_trucha</v>
          </cell>
          <cell r="C92" t="str">
            <v>Palma de aceite</v>
          </cell>
        </row>
        <row r="93">
          <cell r="A93" t="str">
            <v>pecuaria</v>
          </cell>
          <cell r="B93" t="str">
            <v>porcicultura_ceba</v>
          </cell>
          <cell r="C93" t="str">
            <v>Papa</v>
          </cell>
        </row>
        <row r="94">
          <cell r="A94" t="str">
            <v>pecuaria</v>
          </cell>
          <cell r="B94" t="str">
            <v>porcicultura_ciclo_completo</v>
          </cell>
          <cell r="C94" t="str">
            <v>Papa criolla</v>
          </cell>
        </row>
        <row r="95">
          <cell r="A95" t="str">
            <v>pecuaria</v>
          </cell>
          <cell r="B95" t="str">
            <v>porcicultura_cria</v>
          </cell>
          <cell r="C95" t="str">
            <v>Papaya</v>
          </cell>
        </row>
        <row r="96">
          <cell r="A96" t="str">
            <v>pecuaria</v>
          </cell>
          <cell r="B96" t="str">
            <v>porcicultura_cria_levante</v>
          </cell>
          <cell r="C96" t="str">
            <v>Patilla</v>
          </cell>
        </row>
        <row r="97">
          <cell r="A97" t="str">
            <v>agricola</v>
          </cell>
          <cell r="B97" t="str">
            <v>mamoncillo</v>
          </cell>
          <cell r="C97" t="str">
            <v>Pepino guiso</v>
          </cell>
        </row>
        <row r="98">
          <cell r="A98" t="str">
            <v>agricola</v>
          </cell>
          <cell r="B98" t="str">
            <v>naranja_valencia</v>
          </cell>
          <cell r="C98" t="str">
            <v>Piangua</v>
          </cell>
        </row>
        <row r="99">
          <cell r="A99" t="str">
            <v>agricola</v>
          </cell>
          <cell r="B99" t="str">
            <v>pimienta</v>
          </cell>
          <cell r="C99" t="str">
            <v>Pimienta</v>
          </cell>
        </row>
        <row r="100">
          <cell r="A100" t="str">
            <v>agricola</v>
          </cell>
          <cell r="B100" t="str">
            <v>pimenton</v>
          </cell>
          <cell r="C100" t="str">
            <v>Pimentón</v>
          </cell>
        </row>
        <row r="101">
          <cell r="A101" t="str">
            <v>agricola</v>
          </cell>
          <cell r="B101" t="str">
            <v>pimientos</v>
          </cell>
          <cell r="C101" t="str">
            <v>Pimientos</v>
          </cell>
        </row>
        <row r="102">
          <cell r="A102" t="str">
            <v>agricola</v>
          </cell>
          <cell r="B102" t="str">
            <v>piña</v>
          </cell>
          <cell r="C102" t="str">
            <v>Piña</v>
          </cell>
        </row>
        <row r="103">
          <cell r="A103" t="str">
            <v>pecuaria</v>
          </cell>
          <cell r="B103" t="str">
            <v>piscicultura_bocachico</v>
          </cell>
          <cell r="C103" t="str">
            <v>Piscicultura</v>
          </cell>
        </row>
        <row r="104">
          <cell r="A104" t="str">
            <v>pecuaria</v>
          </cell>
          <cell r="B104" t="str">
            <v>piscicultura_cachama</v>
          </cell>
          <cell r="C104" t="str">
            <v>Piscicultura cachama</v>
          </cell>
        </row>
        <row r="105">
          <cell r="A105" t="str">
            <v>pecuaria</v>
          </cell>
          <cell r="B105" t="str">
            <v>piscicultura_cachama_bocachico</v>
          </cell>
          <cell r="C105" t="str">
            <v>Piscicultura cachama bocachico</v>
          </cell>
        </row>
        <row r="106">
          <cell r="A106" t="str">
            <v>pecuaria</v>
          </cell>
          <cell r="B106" t="str">
            <v>piscicultura_tilapia</v>
          </cell>
          <cell r="C106" t="str">
            <v>Piscicultura tilapia</v>
          </cell>
        </row>
        <row r="107">
          <cell r="A107" t="str">
            <v>pecuaria</v>
          </cell>
          <cell r="B107" t="str">
            <v>piscicultura_tilapia_bocachico</v>
          </cell>
          <cell r="C107" t="str">
            <v>Piscicultura tilapia y bocachico</v>
          </cell>
        </row>
        <row r="108">
          <cell r="A108" t="str">
            <v>pecuaria</v>
          </cell>
          <cell r="B108" t="str">
            <v>piscicultura_tilapia_cachama</v>
          </cell>
          <cell r="C108" t="str">
            <v>Piscicultura tilapia y cachama</v>
          </cell>
        </row>
        <row r="109">
          <cell r="A109" t="str">
            <v>pecuaria</v>
          </cell>
          <cell r="B109" t="str">
            <v>piscicultura_trucha</v>
          </cell>
          <cell r="C109" t="str">
            <v>Piscicultura trucha</v>
          </cell>
        </row>
        <row r="110">
          <cell r="A110" t="str">
            <v>agricola</v>
          </cell>
          <cell r="B110" t="str">
            <v>platano</v>
          </cell>
          <cell r="C110" t="str">
            <v>Plátano</v>
          </cell>
        </row>
        <row r="111">
          <cell r="A111" t="str">
            <v>pecuaria</v>
          </cell>
          <cell r="B111" t="str">
            <v>porcicultura_ceba</v>
          </cell>
          <cell r="C111" t="str">
            <v>Porcicultura de ceba</v>
          </cell>
        </row>
        <row r="112">
          <cell r="A112" t="str">
            <v>pecuaria</v>
          </cell>
          <cell r="B112" t="str">
            <v>porcicultura_ciclo_completo</v>
          </cell>
          <cell r="C112" t="str">
            <v>Porcicultura de ciclo completo</v>
          </cell>
        </row>
        <row r="113">
          <cell r="A113" t="str">
            <v>pecuaria</v>
          </cell>
          <cell r="B113" t="str">
            <v>porcicultura_cria</v>
          </cell>
          <cell r="C113" t="str">
            <v>Porcicultura de cría</v>
          </cell>
        </row>
        <row r="114">
          <cell r="A114" t="str">
            <v>pecuaria</v>
          </cell>
          <cell r="B114" t="str">
            <v>porcicultura_cria_levante</v>
          </cell>
          <cell r="C114" t="str">
            <v>Porcicultura de cría y levante</v>
          </cell>
        </row>
        <row r="115">
          <cell r="A115" t="str">
            <v>agricola</v>
          </cell>
          <cell r="B115" t="str">
            <v>remolacha</v>
          </cell>
          <cell r="C115" t="str">
            <v>Remolacha</v>
          </cell>
        </row>
        <row r="116">
          <cell r="A116" t="str">
            <v>agricola</v>
          </cell>
          <cell r="B116" t="str">
            <v>sacha_inchi</v>
          </cell>
          <cell r="C116" t="str">
            <v>Sacha incho</v>
          </cell>
        </row>
        <row r="117">
          <cell r="A117" t="str">
            <v>agricola</v>
          </cell>
          <cell r="B117" t="str">
            <v>sorgo</v>
          </cell>
          <cell r="C117" t="str">
            <v>Sorgo</v>
          </cell>
        </row>
        <row r="118">
          <cell r="A118" t="str">
            <v>agricola</v>
          </cell>
          <cell r="B118" t="str">
            <v>stevia</v>
          </cell>
          <cell r="C118" t="str">
            <v>Stevia</v>
          </cell>
        </row>
        <row r="119">
          <cell r="A119" t="str">
            <v>agricola</v>
          </cell>
          <cell r="B119" t="str">
            <v>tomate_arbol</v>
          </cell>
          <cell r="C119" t="str">
            <v>Tomate de árbol</v>
          </cell>
        </row>
        <row r="120">
          <cell r="A120" t="str">
            <v>agricola</v>
          </cell>
          <cell r="B120" t="str">
            <v>tomate_cherry</v>
          </cell>
          <cell r="C120" t="str">
            <v>Tomate Cherry</v>
          </cell>
        </row>
        <row r="121">
          <cell r="A121" t="str">
            <v>agricola</v>
          </cell>
          <cell r="B121" t="str">
            <v>tomate_mesa</v>
          </cell>
          <cell r="C121" t="str">
            <v>Tomate de mesa</v>
          </cell>
        </row>
        <row r="122">
          <cell r="A122" t="str">
            <v>agricola</v>
          </cell>
          <cell r="B122" t="str">
            <v>uchuva</v>
          </cell>
          <cell r="C122" t="str">
            <v>Uchuva</v>
          </cell>
        </row>
        <row r="123">
          <cell r="A123" t="str">
            <v>agricola</v>
          </cell>
          <cell r="B123" t="str">
            <v>yuca</v>
          </cell>
          <cell r="C123" t="str">
            <v>Yuca</v>
          </cell>
        </row>
        <row r="124">
          <cell r="A124" t="str">
            <v>agricola</v>
          </cell>
          <cell r="B124" t="str">
            <v>yuca_industrial</v>
          </cell>
          <cell r="C124" t="str">
            <v>Yuca para uso industrial</v>
          </cell>
        </row>
        <row r="125">
          <cell r="A125" t="str">
            <v>agricola</v>
          </cell>
          <cell r="B125" t="str">
            <v>yuca_maiz</v>
          </cell>
          <cell r="C125" t="str">
            <v>Yuca en asocio con maíz</v>
          </cell>
        </row>
        <row r="126">
          <cell r="A126" t="str">
            <v>agricola</v>
          </cell>
          <cell r="B126" t="str">
            <v>yuca_maiz_ahuyama</v>
          </cell>
          <cell r="C126" t="str">
            <v>Yuca en asocio con maíz y ahuyama</v>
          </cell>
        </row>
        <row r="127">
          <cell r="A127" t="str">
            <v>agricola</v>
          </cell>
          <cell r="B127" t="str">
            <v>yuca_maiz_name</v>
          </cell>
          <cell r="C127" t="str">
            <v>Yuca en asocio con maíz y ñame</v>
          </cell>
        </row>
        <row r="128">
          <cell r="A128" t="str">
            <v>agricola</v>
          </cell>
          <cell r="B128" t="str">
            <v>yuca_maiz_name_patilla</v>
          </cell>
          <cell r="C128" t="str">
            <v>Yuca en asocio con maíz, ñame y patilla</v>
          </cell>
        </row>
        <row r="129">
          <cell r="A129" t="str">
            <v>agricola</v>
          </cell>
          <cell r="B129" t="str">
            <v>yuca_maiz_patilla</v>
          </cell>
          <cell r="C129" t="str">
            <v>Yuca en asocio con maíz y patilla</v>
          </cell>
        </row>
        <row r="130">
          <cell r="A130" t="str">
            <v>agricola</v>
          </cell>
          <cell r="B130" t="str">
            <v>zanahoria</v>
          </cell>
          <cell r="C130" t="str">
            <v>Zanahoria</v>
          </cell>
        </row>
        <row r="131">
          <cell r="A131" t="str">
            <v>agricola</v>
          </cell>
          <cell r="B131" t="str">
            <v>patilla_melon</v>
          </cell>
          <cell r="C131" t="str">
            <v>Patilla en asocio con melón</v>
          </cell>
        </row>
        <row r="132">
          <cell r="A132" t="str">
            <v>agricola</v>
          </cell>
          <cell r="B132" t="str">
            <v>tabaco</v>
          </cell>
          <cell r="C132" t="str">
            <v>Tabaco</v>
          </cell>
        </row>
        <row r="133">
          <cell r="A133" t="str">
            <v>agricola</v>
          </cell>
          <cell r="B133" t="str">
            <v>ajonjoli</v>
          </cell>
          <cell r="C133" t="str">
            <v>Ajonjolí</v>
          </cell>
        </row>
        <row r="134">
          <cell r="A134" t="str">
            <v>agricola</v>
          </cell>
          <cell r="B134" t="str">
            <v>mamoncillo</v>
          </cell>
          <cell r="C134" t="str">
            <v>Mamoncillo</v>
          </cell>
        </row>
        <row r="135">
          <cell r="A135" t="str">
            <v>agricola</v>
          </cell>
          <cell r="B135" t="str">
            <v>yuca_name</v>
          </cell>
          <cell r="C135" t="str">
            <v>Yuca en asocio con ñame</v>
          </cell>
        </row>
        <row r="136">
          <cell r="A136" t="str">
            <v>agricola</v>
          </cell>
          <cell r="B136" t="str">
            <v>hierbabuena</v>
          </cell>
          <cell r="C136" t="str">
            <v>Hierbabuena</v>
          </cell>
        </row>
        <row r="137">
          <cell r="A137" t="str">
            <v>agricola</v>
          </cell>
          <cell r="B137"/>
        </row>
        <row r="138">
          <cell r="A138" t="str">
            <v>agricola</v>
          </cell>
          <cell r="B138"/>
        </row>
        <row r="139">
          <cell r="A139" t="str">
            <v>agricola</v>
          </cell>
          <cell r="B139"/>
        </row>
        <row r="140">
          <cell r="A140" t="str">
            <v>agricola</v>
          </cell>
          <cell r="B140"/>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276"/>
  <sheetViews>
    <sheetView tabSelected="1" zoomScaleNormal="100" workbookViewId="0">
      <pane ySplit="1" topLeftCell="A2" activePane="bottomLeft" state="frozen"/>
      <selection pane="bottomLeft" activeCell="I12" sqref="I12"/>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71" t="s">
        <v>5</v>
      </c>
      <c r="H1" s="14"/>
      <c r="I1" s="14"/>
      <c r="J1" s="14"/>
      <c r="K1" s="14"/>
    </row>
    <row r="2" spans="1:11">
      <c r="A2" s="77" t="s">
        <v>6</v>
      </c>
      <c r="B2" s="25" t="s">
        <v>7</v>
      </c>
      <c r="C2" s="26">
        <v>1152.7202879395679</v>
      </c>
      <c r="D2" s="5">
        <v>1152.720287924451</v>
      </c>
      <c r="E2" s="5">
        <v>1152.7202952967091</v>
      </c>
      <c r="F2" s="26">
        <v>1152.72029346207</v>
      </c>
      <c r="G2" s="5">
        <v>1152.720293942032</v>
      </c>
      <c r="H2" s="72"/>
      <c r="I2" s="72"/>
      <c r="J2" s="72"/>
      <c r="K2" s="72"/>
    </row>
    <row r="3" spans="1:11">
      <c r="A3" s="78"/>
      <c r="B3" s="25" t="s">
        <v>8</v>
      </c>
      <c r="C3" s="26">
        <v>711.82467823571301</v>
      </c>
      <c r="D3" s="5">
        <v>717.45277792431602</v>
      </c>
      <c r="E3" s="5">
        <v>806.10833511610201</v>
      </c>
      <c r="F3" s="26">
        <v>0</v>
      </c>
      <c r="G3" s="5">
        <v>626.52640913435096</v>
      </c>
      <c r="H3" s="72"/>
      <c r="I3" s="72"/>
      <c r="J3" s="72"/>
      <c r="K3" s="72"/>
    </row>
    <row r="4" spans="1:11">
      <c r="A4" s="78"/>
      <c r="B4" s="25" t="s">
        <v>9</v>
      </c>
      <c r="C4" s="26">
        <v>440.89560970385497</v>
      </c>
      <c r="D4" s="5">
        <v>435.26751000013502</v>
      </c>
      <c r="E4" s="5">
        <v>346.61196018060701</v>
      </c>
      <c r="F4" s="26">
        <v>1152.72029346207</v>
      </c>
      <c r="G4" s="5">
        <v>526.193884807681</v>
      </c>
      <c r="H4" s="72"/>
      <c r="I4" s="72"/>
      <c r="J4" s="72"/>
      <c r="K4" s="72"/>
    </row>
    <row r="5" spans="1:11">
      <c r="A5" s="79"/>
      <c r="B5" s="27" t="s">
        <v>10</v>
      </c>
      <c r="C5" s="28">
        <f>C3/C2</f>
        <v>0.61751726388720496</v>
      </c>
      <c r="D5" s="28">
        <f t="shared" ref="D5:G5" si="0">D3/D2</f>
        <v>0.62239971434539176</v>
      </c>
      <c r="E5" s="28">
        <f t="shared" si="0"/>
        <v>0.69930957093855151</v>
      </c>
      <c r="F5" s="28">
        <f t="shared" si="0"/>
        <v>0</v>
      </c>
      <c r="G5" s="28">
        <f t="shared" si="0"/>
        <v>0.54351989153568048</v>
      </c>
      <c r="H5" s="73"/>
      <c r="I5" s="73"/>
      <c r="J5" s="73"/>
      <c r="K5" s="73"/>
    </row>
    <row r="6" spans="1:11">
      <c r="A6" s="77" t="s">
        <v>11</v>
      </c>
      <c r="B6" s="25" t="s">
        <v>7</v>
      </c>
      <c r="C6" s="26">
        <v>14.368513767811031</v>
      </c>
      <c r="D6" s="5">
        <v>14.36851289608652</v>
      </c>
      <c r="E6" s="5">
        <v>14.368513503070879</v>
      </c>
      <c r="F6" s="26">
        <v>14.3685193469697</v>
      </c>
      <c r="G6" s="5">
        <v>14.36851952604337</v>
      </c>
      <c r="H6" s="72"/>
      <c r="I6" s="72"/>
      <c r="J6" s="72"/>
      <c r="K6" s="72"/>
    </row>
    <row r="7" spans="1:11">
      <c r="A7" s="78"/>
      <c r="B7" s="25" t="s">
        <v>8</v>
      </c>
      <c r="C7" s="26">
        <v>12.7757972946797</v>
      </c>
      <c r="D7" s="5">
        <v>7.4254390260910297</v>
      </c>
      <c r="E7" s="5">
        <v>8.7098770960805005</v>
      </c>
      <c r="F7" s="26">
        <v>0</v>
      </c>
      <c r="G7" s="5">
        <v>6.6747042624369</v>
      </c>
      <c r="H7" s="72"/>
      <c r="I7" s="72"/>
      <c r="J7" s="72"/>
      <c r="K7" s="72"/>
    </row>
    <row r="8" spans="1:11">
      <c r="A8" s="78"/>
      <c r="B8" s="25" t="s">
        <v>9</v>
      </c>
      <c r="C8" s="26">
        <v>1.5927164731313299</v>
      </c>
      <c r="D8" s="5">
        <v>6.9430738699954899</v>
      </c>
      <c r="E8" s="5">
        <v>5.6586364069903796</v>
      </c>
      <c r="F8" s="26">
        <v>14.3685193469697</v>
      </c>
      <c r="G8" s="5">
        <v>7.6938152636064698</v>
      </c>
      <c r="H8" s="72"/>
      <c r="I8" s="72"/>
      <c r="J8" s="72"/>
      <c r="K8" s="72"/>
    </row>
    <row r="9" spans="1:11">
      <c r="A9" s="79"/>
      <c r="B9" s="27" t="s">
        <v>10</v>
      </c>
      <c r="C9" s="28">
        <f>C7/C6</f>
        <v>0.88915231603846157</v>
      </c>
      <c r="D9" s="28">
        <f t="shared" ref="D9:G9" si="1">D7/D6</f>
        <v>0.51678549337652468</v>
      </c>
      <c r="E9" s="28">
        <f t="shared" si="1"/>
        <v>0.60617802211892002</v>
      </c>
      <c r="F9" s="28">
        <f t="shared" si="1"/>
        <v>0</v>
      </c>
      <c r="G9" s="28">
        <f t="shared" si="1"/>
        <v>0.46453667340875304</v>
      </c>
      <c r="H9" s="73"/>
      <c r="I9" s="73"/>
      <c r="J9" s="73"/>
      <c r="K9" s="73"/>
    </row>
    <row r="10" spans="1:11">
      <c r="A10" s="77" t="s">
        <v>12</v>
      </c>
      <c r="B10" s="25" t="s">
        <v>7</v>
      </c>
      <c r="C10" s="26">
        <v>208.08089716363952</v>
      </c>
      <c r="D10" s="5">
        <v>208.08088157141282</v>
      </c>
      <c r="E10" s="5">
        <v>208.08088327693849</v>
      </c>
      <c r="F10" s="26">
        <v>208.08087697918899</v>
      </c>
      <c r="G10" s="5">
        <v>208.08087454790262</v>
      </c>
      <c r="H10" s="72"/>
      <c r="I10" s="72"/>
      <c r="J10" s="72"/>
      <c r="K10" s="72"/>
    </row>
    <row r="11" spans="1:11">
      <c r="A11" s="78"/>
      <c r="B11" s="25" t="s">
        <v>8</v>
      </c>
      <c r="C11" s="26">
        <v>190.49700432406601</v>
      </c>
      <c r="D11" s="5">
        <v>163.451548984623</v>
      </c>
      <c r="E11" s="5">
        <v>167.16253518622901</v>
      </c>
      <c r="F11" s="26">
        <v>0</v>
      </c>
      <c r="G11" s="5">
        <v>117.732542535006</v>
      </c>
      <c r="H11" s="72"/>
      <c r="I11" s="72"/>
      <c r="J11" s="72"/>
      <c r="K11" s="72"/>
    </row>
    <row r="12" spans="1:11">
      <c r="A12" s="78"/>
      <c r="B12" s="25" t="s">
        <v>9</v>
      </c>
      <c r="C12" s="26">
        <v>17.583892839573501</v>
      </c>
      <c r="D12" s="5">
        <v>44.629332586789801</v>
      </c>
      <c r="E12" s="5">
        <v>40.9183480907095</v>
      </c>
      <c r="F12" s="26">
        <v>208.08087697918899</v>
      </c>
      <c r="G12" s="5">
        <v>90.348332012896606</v>
      </c>
      <c r="H12" s="72"/>
      <c r="I12" s="72"/>
      <c r="J12" s="72"/>
      <c r="K12" s="72"/>
    </row>
    <row r="13" spans="1:11">
      <c r="A13" s="79"/>
      <c r="B13" s="27" t="s">
        <v>10</v>
      </c>
      <c r="C13" s="28">
        <f>C11/C10</f>
        <v>0.91549492010434219</v>
      </c>
      <c r="D13" s="28">
        <f t="shared" ref="D13:G13" si="2">D11/D10</f>
        <v>0.78551930263966541</v>
      </c>
      <c r="E13" s="28">
        <f t="shared" si="2"/>
        <v>0.80335364091928363</v>
      </c>
      <c r="F13" s="28">
        <f t="shared" si="2"/>
        <v>0</v>
      </c>
      <c r="G13" s="28">
        <f t="shared" si="2"/>
        <v>0.5658018440705016</v>
      </c>
      <c r="H13" s="73"/>
      <c r="I13" s="73"/>
      <c r="J13" s="73"/>
      <c r="K13" s="73"/>
    </row>
    <row r="14" spans="1:11">
      <c r="A14" s="77" t="s">
        <v>13</v>
      </c>
      <c r="B14" s="25" t="s">
        <v>7</v>
      </c>
      <c r="C14" s="26">
        <v>89.947098679493806</v>
      </c>
      <c r="D14" s="5">
        <v>89.947100597322304</v>
      </c>
      <c r="E14" s="5">
        <v>89.947099709215095</v>
      </c>
      <c r="F14" s="26">
        <v>89.947102890180602</v>
      </c>
      <c r="G14" s="5">
        <v>89.947102486414593</v>
      </c>
      <c r="H14" s="72"/>
      <c r="I14" s="72"/>
      <c r="J14" s="72"/>
      <c r="K14" s="72"/>
    </row>
    <row r="15" spans="1:11">
      <c r="A15" s="78"/>
      <c r="B15" s="25" t="s">
        <v>8</v>
      </c>
      <c r="C15" s="26">
        <v>89.947098679493806</v>
      </c>
      <c r="D15" s="5">
        <v>70.301870357527207</v>
      </c>
      <c r="E15" s="5">
        <v>69.203555250726097</v>
      </c>
      <c r="F15" s="26">
        <v>0</v>
      </c>
      <c r="G15" s="5">
        <v>54.198035586434401</v>
      </c>
      <c r="H15" s="72"/>
      <c r="I15" s="72"/>
      <c r="J15" s="72"/>
      <c r="K15" s="72"/>
    </row>
    <row r="16" spans="1:11">
      <c r="A16" s="78"/>
      <c r="B16" s="25" t="s">
        <v>9</v>
      </c>
      <c r="C16" s="26">
        <v>0</v>
      </c>
      <c r="D16" s="5">
        <v>19.645230239795101</v>
      </c>
      <c r="E16" s="5">
        <v>20.743544458489001</v>
      </c>
      <c r="F16" s="26">
        <v>89.947102890180602</v>
      </c>
      <c r="G16" s="5">
        <v>35.7490668999802</v>
      </c>
      <c r="H16" s="72"/>
      <c r="I16" s="72"/>
      <c r="J16" s="72"/>
      <c r="K16" s="72"/>
    </row>
    <row r="17" spans="1:11">
      <c r="A17" s="79"/>
      <c r="B17" s="27" t="s">
        <v>10</v>
      </c>
      <c r="C17" s="28">
        <f>C15/C14</f>
        <v>1</v>
      </c>
      <c r="D17" s="28">
        <f t="shared" ref="D17:G17" si="3">D15/D14</f>
        <v>0.7815912896654289</v>
      </c>
      <c r="E17" s="28">
        <f t="shared" si="3"/>
        <v>0.76938061899105548</v>
      </c>
      <c r="F17" s="28">
        <f t="shared" si="3"/>
        <v>0</v>
      </c>
      <c r="G17" s="28">
        <f t="shared" si="3"/>
        <v>0.60255454693074018</v>
      </c>
      <c r="H17" s="73"/>
      <c r="I17" s="73"/>
      <c r="J17" s="73"/>
      <c r="K17" s="73"/>
    </row>
    <row r="18" spans="1:11">
      <c r="A18" s="77" t="s">
        <v>14</v>
      </c>
      <c r="B18" s="25" t="s">
        <v>7</v>
      </c>
      <c r="C18" s="26">
        <v>3010.4660788278202</v>
      </c>
      <c r="D18" s="5">
        <v>3010.4660733145702</v>
      </c>
      <c r="E18" s="5">
        <v>3010.4660768296999</v>
      </c>
      <c r="F18" s="26">
        <v>3010.46607939262</v>
      </c>
      <c r="G18" s="5">
        <v>3010.4660821222797</v>
      </c>
      <c r="H18" s="72"/>
      <c r="I18" s="72"/>
      <c r="J18" s="72"/>
      <c r="K18" s="72"/>
    </row>
    <row r="19" spans="1:11">
      <c r="A19" s="78"/>
      <c r="B19" s="25" t="s">
        <v>8</v>
      </c>
      <c r="C19" s="26">
        <v>1946.2941269113701</v>
      </c>
      <c r="D19" s="5">
        <v>1820.38204682533</v>
      </c>
      <c r="E19" s="5">
        <v>1931.0939934410801</v>
      </c>
      <c r="F19" s="26">
        <v>1762.8854322007201</v>
      </c>
      <c r="G19" s="5">
        <v>1783.16868079287</v>
      </c>
      <c r="H19" s="72"/>
      <c r="I19" s="72"/>
      <c r="J19" s="72"/>
      <c r="K19" s="72"/>
    </row>
    <row r="20" spans="1:11">
      <c r="A20" s="78"/>
      <c r="B20" s="25" t="s">
        <v>9</v>
      </c>
      <c r="C20" s="26">
        <v>1064.1719519164501</v>
      </c>
      <c r="D20" s="5">
        <v>1190.0840264892399</v>
      </c>
      <c r="E20" s="5">
        <v>1079.37208338862</v>
      </c>
      <c r="F20" s="26">
        <v>1247.5806471919</v>
      </c>
      <c r="G20" s="5">
        <v>1227.2974013294099</v>
      </c>
      <c r="H20" s="72"/>
      <c r="I20" s="72"/>
      <c r="J20" s="72"/>
      <c r="K20" s="72"/>
    </row>
    <row r="21" spans="1:11">
      <c r="A21" s="79"/>
      <c r="B21" s="27" t="s">
        <v>10</v>
      </c>
      <c r="C21" s="28">
        <f>C19/C18</f>
        <v>0.64650923675884608</v>
      </c>
      <c r="D21" s="28">
        <f t="shared" ref="D21:G21" si="4">D19/D18</f>
        <v>0.60468445831746609</v>
      </c>
      <c r="E21" s="28">
        <f t="shared" si="4"/>
        <v>0.64146014077484681</v>
      </c>
      <c r="F21" s="28">
        <f t="shared" si="4"/>
        <v>0.58558554911749516</v>
      </c>
      <c r="G21" s="28">
        <f t="shared" si="4"/>
        <v>0.59232312610404658</v>
      </c>
      <c r="H21" s="73"/>
      <c r="I21" s="73"/>
      <c r="J21" s="73"/>
      <c r="K21" s="73"/>
    </row>
    <row r="22" spans="1:11">
      <c r="A22" s="77" t="s">
        <v>15</v>
      </c>
      <c r="B22" s="25" t="s">
        <v>7</v>
      </c>
      <c r="C22" s="26">
        <v>377.93529567296935</v>
      </c>
      <c r="D22" s="5">
        <v>377.93529897144606</v>
      </c>
      <c r="E22" s="5">
        <v>377.93529295328904</v>
      </c>
      <c r="F22" s="26">
        <v>377.93529473596772</v>
      </c>
      <c r="G22" s="5">
        <v>377.93529367637603</v>
      </c>
      <c r="H22" s="72"/>
      <c r="I22" s="72"/>
      <c r="J22" s="72"/>
      <c r="K22" s="72"/>
    </row>
    <row r="23" spans="1:11">
      <c r="A23" s="78"/>
      <c r="B23" s="25" t="s">
        <v>8</v>
      </c>
      <c r="C23" s="26">
        <v>95.379394147224303</v>
      </c>
      <c r="D23" s="5">
        <v>265.93328351294502</v>
      </c>
      <c r="E23" s="5">
        <v>169.94430773169699</v>
      </c>
      <c r="F23" s="26">
        <v>4.76580371580972</v>
      </c>
      <c r="G23" s="5">
        <v>268.17384676555503</v>
      </c>
      <c r="H23" s="72"/>
      <c r="I23" s="72"/>
      <c r="J23" s="72"/>
      <c r="K23" s="72"/>
    </row>
    <row r="24" spans="1:11">
      <c r="A24" s="78"/>
      <c r="B24" s="25" t="s">
        <v>9</v>
      </c>
      <c r="C24" s="26">
        <v>282.55590152574501</v>
      </c>
      <c r="D24" s="5">
        <v>112.00201545850101</v>
      </c>
      <c r="E24" s="5">
        <v>207.99098522159201</v>
      </c>
      <c r="F24" s="26">
        <v>373.16949102015798</v>
      </c>
      <c r="G24" s="5">
        <v>109.76144691082099</v>
      </c>
      <c r="H24" s="72"/>
      <c r="I24" s="72"/>
      <c r="J24" s="72"/>
      <c r="K24" s="72"/>
    </row>
    <row r="25" spans="1:11">
      <c r="A25" s="79"/>
      <c r="B25" s="29" t="s">
        <v>10</v>
      </c>
      <c r="C25" s="28">
        <f>C23/C22</f>
        <v>0.25236963903407666</v>
      </c>
      <c r="D25" s="28">
        <f t="shared" ref="D25:G25" si="5">D23/D22</f>
        <v>0.70364764613595132</v>
      </c>
      <c r="E25" s="28">
        <f t="shared" si="5"/>
        <v>0.44966509056009563</v>
      </c>
      <c r="F25" s="28">
        <f t="shared" si="5"/>
        <v>1.2610104909993111E-2</v>
      </c>
      <c r="G25" s="28">
        <f t="shared" si="5"/>
        <v>0.70957608683985696</v>
      </c>
      <c r="H25" s="73"/>
      <c r="I25" s="73"/>
      <c r="J25" s="73"/>
      <c r="K25" s="73"/>
    </row>
    <row r="26" spans="1:11">
      <c r="A26" s="77" t="s">
        <v>16</v>
      </c>
      <c r="B26" s="25" t="s">
        <v>7</v>
      </c>
      <c r="C26" s="26">
        <v>1266.2164595459419</v>
      </c>
      <c r="D26" s="5">
        <v>1266.216459545552</v>
      </c>
      <c r="E26" s="5">
        <v>1266.2164591144431</v>
      </c>
      <c r="F26" s="26">
        <v>1266.21645975159</v>
      </c>
      <c r="G26" s="5">
        <v>1266.2164600016649</v>
      </c>
      <c r="H26" s="72"/>
      <c r="I26" s="72"/>
      <c r="J26" s="72"/>
      <c r="K26" s="72"/>
    </row>
    <row r="27" spans="1:11">
      <c r="A27" s="78"/>
      <c r="B27" s="25" t="s">
        <v>8</v>
      </c>
      <c r="C27" s="26">
        <v>964.35551304700698</v>
      </c>
      <c r="D27" s="5">
        <v>966.96802854390103</v>
      </c>
      <c r="E27" s="5">
        <v>1069.8016334644501</v>
      </c>
      <c r="F27" s="26">
        <v>0</v>
      </c>
      <c r="G27" s="5">
        <v>846.77392602652196</v>
      </c>
      <c r="H27" s="72"/>
      <c r="I27" s="72"/>
      <c r="J27" s="72"/>
      <c r="K27" s="72"/>
    </row>
    <row r="28" spans="1:11">
      <c r="A28" s="78"/>
      <c r="B28" s="25" t="s">
        <v>9</v>
      </c>
      <c r="C28" s="26">
        <v>301.86094649893499</v>
      </c>
      <c r="D28" s="5">
        <v>299.248431001651</v>
      </c>
      <c r="E28" s="5">
        <v>196.41482564999299</v>
      </c>
      <c r="F28" s="26">
        <v>1266.21645975159</v>
      </c>
      <c r="G28" s="5">
        <v>419.44253397514302</v>
      </c>
      <c r="H28" s="72"/>
      <c r="I28" s="72"/>
      <c r="J28" s="72"/>
      <c r="K28" s="72"/>
    </row>
    <row r="29" spans="1:11">
      <c r="A29" s="79"/>
      <c r="B29" s="27" t="s">
        <v>10</v>
      </c>
      <c r="C29" s="28">
        <f>C27/C26</f>
        <v>0.76160399414869351</v>
      </c>
      <c r="D29" s="28">
        <f t="shared" ref="D29:G29" si="6">D27/D26</f>
        <v>0.76366723971582873</v>
      </c>
      <c r="E29" s="28">
        <f t="shared" si="6"/>
        <v>0.84488053031046517</v>
      </c>
      <c r="F29" s="28">
        <f t="shared" si="6"/>
        <v>0</v>
      </c>
      <c r="G29" s="28">
        <f t="shared" si="6"/>
        <v>0.66874342008269938</v>
      </c>
      <c r="H29" s="73"/>
      <c r="I29" s="73"/>
      <c r="J29" s="73"/>
      <c r="K29" s="73"/>
    </row>
    <row r="30" spans="1:11">
      <c r="A30" s="77" t="s">
        <v>17</v>
      </c>
      <c r="B30" s="25" t="s">
        <v>7</v>
      </c>
      <c r="C30" s="26">
        <v>810.3041865610254</v>
      </c>
      <c r="D30" s="5">
        <v>810.30418907604394</v>
      </c>
      <c r="E30" s="5">
        <v>810.30418661800616</v>
      </c>
      <c r="F30" s="26">
        <v>810.30418664331</v>
      </c>
      <c r="G30" s="5">
        <v>810.30418357596204</v>
      </c>
      <c r="H30" s="72"/>
      <c r="I30" s="72"/>
      <c r="J30" s="72"/>
      <c r="K30" s="72"/>
    </row>
    <row r="31" spans="1:11">
      <c r="A31" s="78"/>
      <c r="B31" s="25" t="s">
        <v>8</v>
      </c>
      <c r="C31" s="26">
        <v>719.41762377549196</v>
      </c>
      <c r="D31" s="5">
        <v>671.19013579786395</v>
      </c>
      <c r="E31" s="5">
        <v>717.35544243540403</v>
      </c>
      <c r="F31" s="26">
        <v>0</v>
      </c>
      <c r="G31" s="5">
        <v>698.45408266553102</v>
      </c>
      <c r="H31" s="72"/>
      <c r="I31" s="72"/>
      <c r="J31" s="72"/>
      <c r="K31" s="72"/>
    </row>
    <row r="32" spans="1:11">
      <c r="A32" s="78"/>
      <c r="B32" s="25" t="s">
        <v>9</v>
      </c>
      <c r="C32" s="26">
        <v>90.8865627855334</v>
      </c>
      <c r="D32" s="5">
        <v>139.11405327817999</v>
      </c>
      <c r="E32" s="5">
        <v>92.948744182602098</v>
      </c>
      <c r="F32" s="26">
        <v>810.30418664331</v>
      </c>
      <c r="G32" s="5">
        <v>111.850100910431</v>
      </c>
      <c r="H32" s="72"/>
      <c r="I32" s="72"/>
      <c r="J32" s="72"/>
      <c r="K32" s="72"/>
    </row>
    <row r="33" spans="1:11">
      <c r="A33" s="79"/>
      <c r="B33" s="27" t="s">
        <v>10</v>
      </c>
      <c r="C33" s="28">
        <f>C31/C30</f>
        <v>0.88783648870029797</v>
      </c>
      <c r="D33" s="28">
        <f t="shared" ref="D33:G33" si="7">D31/D30</f>
        <v>0.8283187287519691</v>
      </c>
      <c r="E33" s="28">
        <f t="shared" si="7"/>
        <v>0.88529154147586797</v>
      </c>
      <c r="F33" s="28">
        <f t="shared" si="7"/>
        <v>0</v>
      </c>
      <c r="G33" s="28">
        <f t="shared" si="7"/>
        <v>0.86196529256849674</v>
      </c>
      <c r="H33" s="73"/>
      <c r="I33" s="73"/>
      <c r="J33" s="73"/>
      <c r="K33" s="73"/>
    </row>
    <row r="34" spans="1:11">
      <c r="A34" s="77" t="s">
        <v>18</v>
      </c>
      <c r="B34" s="25" t="s">
        <v>7</v>
      </c>
      <c r="C34" s="26">
        <v>28.234403095446609</v>
      </c>
      <c r="D34" s="5">
        <v>28.2344013365541</v>
      </c>
      <c r="E34" s="5">
        <v>28.234403275466772</v>
      </c>
      <c r="F34" s="26">
        <v>28.234402322256202</v>
      </c>
      <c r="G34" s="5">
        <v>28.234403149163093</v>
      </c>
      <c r="H34" s="72"/>
      <c r="I34" s="72"/>
      <c r="J34" s="72"/>
      <c r="K34" s="72"/>
    </row>
    <row r="35" spans="1:11">
      <c r="A35" s="78"/>
      <c r="B35" s="25" t="s">
        <v>8</v>
      </c>
      <c r="C35" s="26">
        <v>26.6186588220496</v>
      </c>
      <c r="D35" s="5">
        <v>6.9618182828926001</v>
      </c>
      <c r="E35" s="5">
        <v>20.436026405525201</v>
      </c>
      <c r="F35" s="26">
        <v>0</v>
      </c>
      <c r="G35" s="5">
        <v>18.386465142219301</v>
      </c>
      <c r="H35" s="72"/>
      <c r="I35" s="72"/>
      <c r="J35" s="72"/>
      <c r="K35" s="72"/>
    </row>
    <row r="36" spans="1:11">
      <c r="A36" s="78"/>
      <c r="B36" s="25" t="s">
        <v>9</v>
      </c>
      <c r="C36" s="26">
        <v>1.61574427339701</v>
      </c>
      <c r="D36" s="5">
        <v>21.272583053661499</v>
      </c>
      <c r="E36" s="5">
        <v>7.7983768699415696</v>
      </c>
      <c r="F36" s="26">
        <v>28.234402322256202</v>
      </c>
      <c r="G36" s="5">
        <v>9.8479380069437905</v>
      </c>
      <c r="H36" s="72"/>
      <c r="I36" s="72"/>
      <c r="J36" s="72"/>
      <c r="K36" s="72"/>
    </row>
    <row r="37" spans="1:11">
      <c r="A37" s="79"/>
      <c r="B37" s="27" t="s">
        <v>10</v>
      </c>
      <c r="C37" s="28">
        <f>C35/C34</f>
        <v>0.9427739177649701</v>
      </c>
      <c r="D37" s="28">
        <f t="shared" ref="D37:G37" si="8">D35/D34</f>
        <v>0.2465721939667754</v>
      </c>
      <c r="E37" s="28">
        <f t="shared" si="8"/>
        <v>0.72379877152503247</v>
      </c>
      <c r="F37" s="28">
        <f t="shared" si="8"/>
        <v>0</v>
      </c>
      <c r="G37" s="28">
        <f t="shared" si="8"/>
        <v>0.65120785607130149</v>
      </c>
      <c r="H37" s="73"/>
      <c r="I37" s="73"/>
      <c r="J37" s="73"/>
      <c r="K37" s="73"/>
    </row>
    <row r="38" spans="1:11">
      <c r="A38" s="77" t="s">
        <v>19</v>
      </c>
      <c r="B38" s="25" t="s">
        <v>7</v>
      </c>
      <c r="C38" s="26">
        <v>12279.646417237369</v>
      </c>
      <c r="D38" s="5">
        <v>12279.646406835718</v>
      </c>
      <c r="E38" s="5">
        <v>12279.646422167094</v>
      </c>
      <c r="F38" s="26">
        <v>12279.646410155499</v>
      </c>
      <c r="G38" s="5">
        <v>12279.646401529417</v>
      </c>
      <c r="H38" s="72"/>
      <c r="I38" s="72"/>
      <c r="J38" s="72"/>
      <c r="K38" s="72"/>
    </row>
    <row r="39" spans="1:11">
      <c r="A39" s="78"/>
      <c r="B39" s="25" t="s">
        <v>8</v>
      </c>
      <c r="C39" s="26">
        <v>11780.9610686469</v>
      </c>
      <c r="D39" s="5">
        <v>11710.471012146199</v>
      </c>
      <c r="E39" s="5">
        <v>12113.244844369599</v>
      </c>
      <c r="F39" s="26">
        <v>0</v>
      </c>
      <c r="G39" s="5">
        <v>11279.859329909399</v>
      </c>
      <c r="H39" s="72"/>
      <c r="I39" s="72"/>
      <c r="J39" s="72"/>
      <c r="K39" s="72"/>
    </row>
    <row r="40" spans="1:11">
      <c r="A40" s="78"/>
      <c r="B40" s="25" t="s">
        <v>9</v>
      </c>
      <c r="C40" s="26">
        <v>498.68534859046798</v>
      </c>
      <c r="D40" s="5">
        <v>569.17539468951895</v>
      </c>
      <c r="E40" s="5">
        <v>166.40157779749501</v>
      </c>
      <c r="F40" s="26">
        <v>12279.646410155499</v>
      </c>
      <c r="G40" s="5">
        <v>999.78707162001797</v>
      </c>
      <c r="H40" s="72"/>
      <c r="I40" s="72"/>
      <c r="J40" s="72"/>
      <c r="K40" s="72"/>
    </row>
    <row r="41" spans="1:11">
      <c r="A41" s="79"/>
      <c r="B41" s="27" t="s">
        <v>10</v>
      </c>
      <c r="C41" s="28">
        <f>C39/C38</f>
        <v>0.95938927460562329</v>
      </c>
      <c r="D41" s="28">
        <f t="shared" ref="D41:G41" si="9">D39/D38</f>
        <v>0.95364887751387728</v>
      </c>
      <c r="E41" s="28">
        <f t="shared" si="9"/>
        <v>0.98644899274159004</v>
      </c>
      <c r="F41" s="74">
        <f t="shared" si="9"/>
        <v>0</v>
      </c>
      <c r="G41" s="28">
        <f t="shared" si="9"/>
        <v>0.9185817702783774</v>
      </c>
      <c r="H41" s="76" t="s">
        <v>20</v>
      </c>
      <c r="I41" s="73"/>
      <c r="J41" s="73"/>
      <c r="K41" s="73"/>
    </row>
    <row r="42" spans="1:11">
      <c r="A42" s="77" t="s">
        <v>21</v>
      </c>
      <c r="B42" s="25" t="s">
        <v>7</v>
      </c>
      <c r="C42" s="26">
        <v>22.232908320352895</v>
      </c>
      <c r="D42" s="5">
        <v>22.232908192027594</v>
      </c>
      <c r="E42" s="5">
        <v>22.232908638758296</v>
      </c>
      <c r="F42" s="26">
        <v>22.232910575539101</v>
      </c>
      <c r="G42" s="5">
        <v>22.232908342106295</v>
      </c>
      <c r="H42" s="72"/>
      <c r="I42" s="72"/>
      <c r="J42" s="72"/>
      <c r="K42" s="72"/>
    </row>
    <row r="43" spans="1:11">
      <c r="A43" s="78"/>
      <c r="B43" s="25" t="s">
        <v>8</v>
      </c>
      <c r="C43" s="26">
        <v>22.017336449424899</v>
      </c>
      <c r="D43" s="5">
        <v>22.017336321099599</v>
      </c>
      <c r="E43" s="5">
        <v>22.017336767830301</v>
      </c>
      <c r="F43" s="26">
        <v>0</v>
      </c>
      <c r="G43" s="5">
        <v>22.0173364711783</v>
      </c>
      <c r="H43" s="72"/>
      <c r="I43" s="72"/>
      <c r="J43" s="72"/>
      <c r="K43" s="72"/>
    </row>
    <row r="44" spans="1:11">
      <c r="A44" s="78"/>
      <c r="B44" s="25" t="s">
        <v>9</v>
      </c>
      <c r="C44" s="26">
        <v>0.21557187092799601</v>
      </c>
      <c r="D44" s="5">
        <v>0.21557187092799601</v>
      </c>
      <c r="E44" s="5">
        <v>0.21557187092799601</v>
      </c>
      <c r="F44" s="26">
        <v>22.232910575539101</v>
      </c>
      <c r="G44" s="5">
        <v>0.21557187092799601</v>
      </c>
      <c r="H44" s="72"/>
      <c r="I44" s="72"/>
      <c r="J44" s="72"/>
      <c r="K44" s="72"/>
    </row>
    <row r="45" spans="1:11">
      <c r="A45" s="79"/>
      <c r="B45" s="27" t="s">
        <v>10</v>
      </c>
      <c r="C45" s="28">
        <f>C43/C42</f>
        <v>0.99030392840100667</v>
      </c>
      <c r="D45" s="28">
        <f t="shared" ref="D45:G45" si="10">D43/D42</f>
        <v>0.99030392834504233</v>
      </c>
      <c r="E45" s="28">
        <f t="shared" si="10"/>
        <v>0.9903039285398676</v>
      </c>
      <c r="F45" s="28">
        <f t="shared" si="10"/>
        <v>0</v>
      </c>
      <c r="G45" s="28">
        <f t="shared" si="10"/>
        <v>0.99030392841049364</v>
      </c>
      <c r="H45" s="73"/>
      <c r="I45" s="73"/>
      <c r="J45" s="73"/>
      <c r="K45" s="73"/>
    </row>
    <row r="46" spans="1:11">
      <c r="A46" s="77" t="s">
        <v>22</v>
      </c>
      <c r="B46" s="25" t="s">
        <v>7</v>
      </c>
      <c r="C46" s="26">
        <v>6471.0662559938255</v>
      </c>
      <c r="D46" s="5">
        <v>6471.0662335372026</v>
      </c>
      <c r="E46" s="5">
        <v>6471.0662522632956</v>
      </c>
      <c r="F46" s="26">
        <v>6471.06625128428</v>
      </c>
      <c r="G46" s="5">
        <v>6471.0662444956852</v>
      </c>
    </row>
    <row r="47" spans="1:11">
      <c r="A47" s="78"/>
      <c r="B47" s="25" t="s">
        <v>8</v>
      </c>
      <c r="C47" s="26">
        <v>6376.3289058056998</v>
      </c>
      <c r="D47" s="5">
        <v>6163.0449501602698</v>
      </c>
      <c r="E47" s="5">
        <v>6381.5686479249298</v>
      </c>
      <c r="F47" s="26">
        <v>0</v>
      </c>
      <c r="G47" s="5">
        <v>6080.8855550427597</v>
      </c>
    </row>
    <row r="48" spans="1:11">
      <c r="A48" s="78"/>
      <c r="B48" s="25" t="s">
        <v>9</v>
      </c>
      <c r="C48" s="26">
        <v>94.737350188125305</v>
      </c>
      <c r="D48" s="5">
        <v>308.02128337693301</v>
      </c>
      <c r="E48" s="5">
        <v>89.497604338365804</v>
      </c>
      <c r="F48" s="26">
        <v>6471.06625128428</v>
      </c>
      <c r="G48" s="5">
        <v>390.18068945292498</v>
      </c>
    </row>
    <row r="49" spans="1:7">
      <c r="A49" s="79"/>
      <c r="B49" s="27" t="s">
        <v>10</v>
      </c>
      <c r="C49" s="28">
        <f>C47/C46</f>
        <v>0.98535985470703913</v>
      </c>
      <c r="D49" s="28">
        <f t="shared" ref="D49:G49" si="11">D47/D46</f>
        <v>0.95240022706295768</v>
      </c>
      <c r="E49" s="28">
        <f t="shared" si="11"/>
        <v>0.98616957378437231</v>
      </c>
      <c r="F49" s="28">
        <f t="shared" si="11"/>
        <v>0</v>
      </c>
      <c r="G49" s="28">
        <f t="shared" si="11"/>
        <v>0.93970380232395012</v>
      </c>
    </row>
    <row r="50" spans="1:7">
      <c r="A50" s="77" t="s">
        <v>23</v>
      </c>
      <c r="B50" s="25" t="s">
        <v>7</v>
      </c>
      <c r="C50" s="26">
        <v>12.3425695757009</v>
      </c>
      <c r="D50" s="5">
        <v>12.3425695757009</v>
      </c>
      <c r="E50" s="5">
        <v>12.3425695757009</v>
      </c>
      <c r="F50" s="26">
        <v>12.3425687560617</v>
      </c>
      <c r="G50" s="5">
        <v>12.3425691844818</v>
      </c>
    </row>
    <row r="51" spans="1:7">
      <c r="A51" s="78"/>
      <c r="B51" s="25" t="s">
        <v>8</v>
      </c>
      <c r="C51" s="26">
        <v>12.3425695757009</v>
      </c>
      <c r="D51" s="5">
        <v>12.3425695757009</v>
      </c>
      <c r="E51" s="5">
        <v>12.3425695757009</v>
      </c>
      <c r="F51" s="26">
        <v>0</v>
      </c>
      <c r="G51" s="5">
        <v>12.3425691844818</v>
      </c>
    </row>
    <row r="52" spans="1:7">
      <c r="A52" s="78"/>
      <c r="B52" s="25" t="s">
        <v>9</v>
      </c>
      <c r="C52" s="26">
        <v>0</v>
      </c>
      <c r="D52" s="5">
        <v>0</v>
      </c>
      <c r="E52" s="5">
        <v>0</v>
      </c>
      <c r="F52" s="26">
        <v>12.3425687560617</v>
      </c>
      <c r="G52" s="5">
        <v>0</v>
      </c>
    </row>
    <row r="53" spans="1:7">
      <c r="A53" s="80"/>
      <c r="B53" s="27" t="s">
        <v>10</v>
      </c>
      <c r="C53" s="28">
        <f>C51/C50</f>
        <v>1</v>
      </c>
      <c r="D53" s="28">
        <f t="shared" ref="D53:G53" si="12">D51/D50</f>
        <v>1</v>
      </c>
      <c r="E53" s="28">
        <f t="shared" si="12"/>
        <v>1</v>
      </c>
      <c r="F53" s="28">
        <f t="shared" si="12"/>
        <v>0</v>
      </c>
      <c r="G53" s="28">
        <f t="shared" si="12"/>
        <v>1</v>
      </c>
    </row>
    <row r="54" spans="1:7">
      <c r="A54" s="81" t="s">
        <v>24</v>
      </c>
      <c r="B54" s="25" t="s">
        <v>7</v>
      </c>
      <c r="C54" s="26">
        <v>39.062904188981101</v>
      </c>
      <c r="D54" s="5">
        <v>39.062904752426</v>
      </c>
      <c r="E54" s="5">
        <v>39.062904008579821</v>
      </c>
      <c r="F54" s="26">
        <v>39.062904195061599</v>
      </c>
      <c r="G54" s="5">
        <v>39.062902632048299</v>
      </c>
    </row>
    <row r="55" spans="1:7">
      <c r="A55" s="78"/>
      <c r="B55" s="25" t="s">
        <v>8</v>
      </c>
      <c r="C55" s="26">
        <v>10.734518633308101</v>
      </c>
      <c r="D55" s="5">
        <v>10.4891352876875</v>
      </c>
      <c r="E55" s="5">
        <v>9.9621337117759197</v>
      </c>
      <c r="F55" s="26">
        <v>0</v>
      </c>
      <c r="G55" s="5">
        <v>12.7787660028263</v>
      </c>
    </row>
    <row r="56" spans="1:7">
      <c r="A56" s="78"/>
      <c r="B56" s="25" t="s">
        <v>9</v>
      </c>
      <c r="C56" s="26">
        <v>28.328385555673002</v>
      </c>
      <c r="D56" s="5">
        <v>28.573769464738501</v>
      </c>
      <c r="E56" s="5">
        <v>29.100770296803901</v>
      </c>
      <c r="F56" s="26">
        <v>39.062904195061599</v>
      </c>
      <c r="G56" s="5">
        <v>26.284136629222001</v>
      </c>
    </row>
    <row r="57" spans="1:7">
      <c r="A57" s="79"/>
      <c r="B57" s="27" t="s">
        <v>10</v>
      </c>
      <c r="C57" s="28">
        <f>C55/C54</f>
        <v>0.27480083358308272</v>
      </c>
      <c r="D57" s="28">
        <f t="shared" ref="D57:G57" si="13">D55/D54</f>
        <v>0.26851908106081313</v>
      </c>
      <c r="E57" s="28">
        <f t="shared" si="13"/>
        <v>0.2550279853640125</v>
      </c>
      <c r="F57" s="28">
        <f t="shared" si="13"/>
        <v>0</v>
      </c>
      <c r="G57" s="28">
        <f t="shared" si="13"/>
        <v>0.32713303778767949</v>
      </c>
    </row>
    <row r="58" spans="1:7">
      <c r="A58" s="77" t="s">
        <v>25</v>
      </c>
      <c r="B58" s="25" t="s">
        <v>7</v>
      </c>
      <c r="C58" s="26">
        <v>2.98048129554196</v>
      </c>
      <c r="D58" s="5">
        <v>2.9804817016280301</v>
      </c>
      <c r="E58" s="5">
        <v>2.98048201042148</v>
      </c>
      <c r="F58" s="26">
        <v>2.9804817016280301</v>
      </c>
      <c r="G58" s="5">
        <v>2.9804819784622123</v>
      </c>
    </row>
    <row r="59" spans="1:7">
      <c r="A59" s="78"/>
      <c r="B59" s="25" t="s">
        <v>8</v>
      </c>
      <c r="C59" s="26">
        <v>2.98048129554196</v>
      </c>
      <c r="D59" s="5">
        <v>2.9804817016280301</v>
      </c>
      <c r="E59" s="5">
        <v>2.98048201042148</v>
      </c>
      <c r="F59" s="26">
        <v>0</v>
      </c>
      <c r="G59" s="5">
        <v>2.7698002503985402</v>
      </c>
    </row>
    <row r="60" spans="1:7">
      <c r="A60" s="78"/>
      <c r="B60" s="25" t="s">
        <v>9</v>
      </c>
      <c r="C60" s="26">
        <v>0</v>
      </c>
      <c r="D60" s="5">
        <v>0</v>
      </c>
      <c r="E60" s="5">
        <v>0</v>
      </c>
      <c r="F60" s="26">
        <v>2.9804817016280301</v>
      </c>
      <c r="G60" s="5">
        <v>0.210681728063672</v>
      </c>
    </row>
    <row r="61" spans="1:7">
      <c r="A61" s="79"/>
      <c r="B61" s="27" t="s">
        <v>10</v>
      </c>
      <c r="C61" s="28">
        <f>C59/C58</f>
        <v>1</v>
      </c>
      <c r="D61" s="28">
        <f t="shared" ref="D61:G61" si="14">D59/D58</f>
        <v>1</v>
      </c>
      <c r="E61" s="28">
        <f t="shared" si="14"/>
        <v>1</v>
      </c>
      <c r="F61" s="28">
        <f t="shared" si="14"/>
        <v>0</v>
      </c>
      <c r="G61" s="28">
        <f t="shared" si="14"/>
        <v>0.92931286631285925</v>
      </c>
    </row>
    <row r="62" spans="1:7">
      <c r="A62" s="77" t="s">
        <v>26</v>
      </c>
      <c r="B62" s="25" t="s">
        <v>7</v>
      </c>
      <c r="C62" s="26">
        <v>55.740120124456773</v>
      </c>
      <c r="D62" s="5">
        <v>55.740119073572906</v>
      </c>
      <c r="E62" s="5">
        <v>55.740120246293543</v>
      </c>
      <c r="F62" s="26">
        <v>55.740119616008599</v>
      </c>
      <c r="G62" s="5">
        <v>55.740120131629794</v>
      </c>
    </row>
    <row r="63" spans="1:7">
      <c r="A63" s="78"/>
      <c r="B63" s="25" t="s">
        <v>8</v>
      </c>
      <c r="C63" s="26">
        <v>53.463853946669801</v>
      </c>
      <c r="D63" s="5">
        <v>47.546536165720198</v>
      </c>
      <c r="E63" s="5">
        <v>52.906591515310303</v>
      </c>
      <c r="F63" s="26">
        <v>0</v>
      </c>
      <c r="G63" s="5">
        <v>25.721471109846998</v>
      </c>
    </row>
    <row r="64" spans="1:7">
      <c r="A64" s="78"/>
      <c r="B64" s="25" t="s">
        <v>9</v>
      </c>
      <c r="C64" s="26">
        <v>2.2762661777869702</v>
      </c>
      <c r="D64" s="5">
        <v>8.1935829078527096</v>
      </c>
      <c r="E64" s="5">
        <v>2.83352873098324</v>
      </c>
      <c r="F64" s="26">
        <v>55.740119616008599</v>
      </c>
      <c r="G64" s="5">
        <v>30.018649021782799</v>
      </c>
    </row>
    <row r="65" spans="1:7">
      <c r="A65" s="79"/>
      <c r="B65" s="27" t="s">
        <v>10</v>
      </c>
      <c r="C65" s="28">
        <f>C63/C62</f>
        <v>0.95916287635002373</v>
      </c>
      <c r="D65" s="28">
        <f t="shared" ref="D65:G65" si="15">D63/D62</f>
        <v>0.85300384993728173</v>
      </c>
      <c r="E65" s="28">
        <f t="shared" si="15"/>
        <v>0.94916536386245676</v>
      </c>
      <c r="F65" s="28">
        <f t="shared" si="15"/>
        <v>0</v>
      </c>
      <c r="G65" s="28">
        <f t="shared" si="15"/>
        <v>0.4614534566683024</v>
      </c>
    </row>
    <row r="66" spans="1:7">
      <c r="A66" s="77" t="s">
        <v>27</v>
      </c>
      <c r="B66" s="25" t="s">
        <v>7</v>
      </c>
      <c r="C66" s="26">
        <v>2325.2568390970828</v>
      </c>
      <c r="D66" s="5">
        <v>2325.2568339491481</v>
      </c>
      <c r="E66" s="5">
        <v>2325.2568363528171</v>
      </c>
      <c r="F66" s="26">
        <v>2325.2568378066599</v>
      </c>
      <c r="G66" s="5">
        <v>2325.2568367938147</v>
      </c>
    </row>
    <row r="67" spans="1:7">
      <c r="A67" s="78"/>
      <c r="B67" s="25" t="s">
        <v>8</v>
      </c>
      <c r="C67" s="26">
        <v>1817.37974667502</v>
      </c>
      <c r="D67" s="5">
        <v>1735.3530723881599</v>
      </c>
      <c r="E67" s="5">
        <v>1777.8479494098301</v>
      </c>
      <c r="F67" s="26">
        <v>0</v>
      </c>
      <c r="G67" s="5">
        <v>1571.5299897131899</v>
      </c>
    </row>
    <row r="68" spans="1:7">
      <c r="A68" s="78"/>
      <c r="B68" s="25" t="s">
        <v>9</v>
      </c>
      <c r="C68" s="26">
        <v>507.87709242206301</v>
      </c>
      <c r="D68" s="5">
        <v>589.90376156098796</v>
      </c>
      <c r="E68" s="5">
        <v>547.40888694298701</v>
      </c>
      <c r="F68" s="26">
        <v>2325.2568378066599</v>
      </c>
      <c r="G68" s="5">
        <v>753.72684708062502</v>
      </c>
    </row>
    <row r="69" spans="1:7">
      <c r="A69" s="79"/>
      <c r="B69" s="27" t="s">
        <v>10</v>
      </c>
      <c r="C69" s="28">
        <f>C67/C66</f>
        <v>0.7815823680711006</v>
      </c>
      <c r="D69" s="28">
        <f t="shared" ref="D69:G69" si="16">D67/D66</f>
        <v>0.74630597663522924</v>
      </c>
      <c r="E69" s="28">
        <f t="shared" si="16"/>
        <v>0.76458132349732089</v>
      </c>
      <c r="F69" s="28">
        <f t="shared" si="16"/>
        <v>0</v>
      </c>
      <c r="G69" s="28">
        <f t="shared" si="16"/>
        <v>0.67585221763291203</v>
      </c>
    </row>
    <row r="70" spans="1:7">
      <c r="A70" s="77" t="s">
        <v>28</v>
      </c>
      <c r="B70" s="25" t="s">
        <v>7</v>
      </c>
      <c r="C70" s="26">
        <v>167.44224342386121</v>
      </c>
      <c r="D70" s="5">
        <v>167.44224573412239</v>
      </c>
      <c r="E70" s="5">
        <v>167.44224417868071</v>
      </c>
      <c r="F70" s="26">
        <v>167.44224491597899</v>
      </c>
      <c r="G70" s="5">
        <v>167.44224509629581</v>
      </c>
    </row>
    <row r="71" spans="1:7">
      <c r="A71" s="78"/>
      <c r="B71" s="25" t="s">
        <v>8</v>
      </c>
      <c r="C71" s="26">
        <v>76.584144857515099</v>
      </c>
      <c r="D71" s="5">
        <v>20.7221187073824</v>
      </c>
      <c r="E71" s="5">
        <v>165.95422486536</v>
      </c>
      <c r="F71" s="26">
        <v>0</v>
      </c>
      <c r="G71" s="5">
        <v>126.499119812676</v>
      </c>
    </row>
    <row r="72" spans="1:7">
      <c r="A72" s="78"/>
      <c r="B72" s="25" t="s">
        <v>9</v>
      </c>
      <c r="C72" s="26">
        <v>90.858098566346101</v>
      </c>
      <c r="D72" s="5">
        <v>146.72012702673999</v>
      </c>
      <c r="E72" s="5">
        <v>1.48801931332071</v>
      </c>
      <c r="F72" s="26">
        <v>167.44224491597899</v>
      </c>
      <c r="G72" s="5">
        <v>40.9431252836198</v>
      </c>
    </row>
    <row r="73" spans="1:7">
      <c r="A73" s="80"/>
      <c r="B73" s="27" t="s">
        <v>10</v>
      </c>
      <c r="C73" s="28">
        <f>C71/C70</f>
        <v>0.45737648571544126</v>
      </c>
      <c r="D73" s="28">
        <f t="shared" ref="D73:G73" si="17">D71/D70</f>
        <v>0.12375681308220486</v>
      </c>
      <c r="E73" s="28">
        <f t="shared" si="17"/>
        <v>0.99111323835499476</v>
      </c>
      <c r="F73" s="28">
        <f t="shared" si="17"/>
        <v>0</v>
      </c>
      <c r="G73" s="28">
        <f t="shared" si="17"/>
        <v>0.75547911902355658</v>
      </c>
    </row>
    <row r="74" spans="1:7">
      <c r="A74" s="81" t="s">
        <v>29</v>
      </c>
      <c r="B74" s="25" t="s">
        <v>7</v>
      </c>
      <c r="C74" s="26">
        <v>2010.995069447001</v>
      </c>
      <c r="D74" s="5">
        <v>2010.9950815016571</v>
      </c>
      <c r="E74" s="5">
        <v>2010.9950728017966</v>
      </c>
      <c r="F74" s="26">
        <v>2010.99507200983</v>
      </c>
      <c r="G74" s="5">
        <v>2010.9950707832761</v>
      </c>
    </row>
    <row r="75" spans="1:7">
      <c r="A75" s="78"/>
      <c r="B75" s="25" t="s">
        <v>8</v>
      </c>
      <c r="C75" s="26">
        <v>1760.47268504826</v>
      </c>
      <c r="D75" s="5">
        <v>1773.60785942393</v>
      </c>
      <c r="E75" s="5">
        <v>1953.7000378743401</v>
      </c>
      <c r="F75" s="26">
        <v>0</v>
      </c>
      <c r="G75" s="5">
        <v>1488.5036406459101</v>
      </c>
    </row>
    <row r="76" spans="1:7">
      <c r="A76" s="78"/>
      <c r="B76" s="25" t="s">
        <v>9</v>
      </c>
      <c r="C76" s="26">
        <v>250.522384398741</v>
      </c>
      <c r="D76" s="5">
        <v>237.38722207772699</v>
      </c>
      <c r="E76" s="5">
        <v>57.295034927456499</v>
      </c>
      <c r="F76" s="26">
        <v>2010.99507200983</v>
      </c>
      <c r="G76" s="5">
        <v>522.49143013736602</v>
      </c>
    </row>
    <row r="77" spans="1:7">
      <c r="A77" s="80"/>
      <c r="B77" s="27" t="s">
        <v>10</v>
      </c>
      <c r="C77" s="28">
        <f>C75/C74</f>
        <v>0.87542367049779413</v>
      </c>
      <c r="D77" s="28">
        <f t="shared" ref="D77:G77" si="18">D75/D74</f>
        <v>0.88195534426644917</v>
      </c>
      <c r="E77" s="28">
        <f t="shared" si="18"/>
        <v>0.97150911222888736</v>
      </c>
      <c r="F77" s="28">
        <f t="shared" si="18"/>
        <v>0</v>
      </c>
      <c r="G77" s="28">
        <f t="shared" si="18"/>
        <v>0.74018264006293299</v>
      </c>
    </row>
    <row r="78" spans="1:7">
      <c r="A78" s="81" t="s">
        <v>30</v>
      </c>
      <c r="B78" s="25" t="s">
        <v>7</v>
      </c>
      <c r="C78" s="26">
        <v>1441.5989393149989</v>
      </c>
      <c r="D78" s="5">
        <v>1441.5989400705271</v>
      </c>
      <c r="E78" s="5">
        <v>1441.5989395216043</v>
      </c>
      <c r="F78" s="26">
        <v>1441.59893926018</v>
      </c>
      <c r="G78" s="5">
        <v>1441.5989413932759</v>
      </c>
    </row>
    <row r="79" spans="1:7">
      <c r="A79" s="78"/>
      <c r="B79" s="25" t="s">
        <v>8</v>
      </c>
      <c r="C79" s="26">
        <v>1439.4721919813201</v>
      </c>
      <c r="D79" s="5">
        <v>112.900208157647</v>
      </c>
      <c r="E79" s="5">
        <v>1438.5592593277599</v>
      </c>
      <c r="F79" s="26">
        <v>0</v>
      </c>
      <c r="G79" s="5">
        <v>1174.83296686065</v>
      </c>
    </row>
    <row r="80" spans="1:7">
      <c r="A80" s="78"/>
      <c r="B80" s="25" t="s">
        <v>9</v>
      </c>
      <c r="C80" s="26">
        <v>2.1267473336787899</v>
      </c>
      <c r="D80" s="5">
        <v>1328.69873191288</v>
      </c>
      <c r="E80" s="5">
        <v>3.0396801938442399</v>
      </c>
      <c r="F80" s="26">
        <v>1441.59893926018</v>
      </c>
      <c r="G80" s="5">
        <v>266.76597453262599</v>
      </c>
    </row>
    <row r="81" spans="1:7">
      <c r="A81" s="80"/>
      <c r="B81" s="27" t="s">
        <v>10</v>
      </c>
      <c r="C81" s="28">
        <f>C79/C78</f>
        <v>0.99852473023135724</v>
      </c>
      <c r="D81" s="28">
        <f t="shared" ref="D81:G81" si="19">D79/D78</f>
        <v>7.8315962241289935E-2</v>
      </c>
      <c r="E81" s="28">
        <f t="shared" si="19"/>
        <v>0.99789145225449938</v>
      </c>
      <c r="F81" s="28">
        <f t="shared" si="19"/>
        <v>0</v>
      </c>
      <c r="G81" s="28">
        <f t="shared" si="19"/>
        <v>0.81495132462097808</v>
      </c>
    </row>
    <row r="82" spans="1:7">
      <c r="A82" s="81" t="s">
        <v>31</v>
      </c>
      <c r="B82" s="25" t="s">
        <v>7</v>
      </c>
      <c r="C82" s="26">
        <v>2549.3634693937952</v>
      </c>
      <c r="D82" s="5">
        <v>2549.3634739286672</v>
      </c>
      <c r="E82" s="5">
        <v>2549.3634652653477</v>
      </c>
      <c r="F82" s="26">
        <v>2549.3634666069602</v>
      </c>
      <c r="G82" s="5">
        <v>2549.3634745111181</v>
      </c>
    </row>
    <row r="83" spans="1:7">
      <c r="A83" s="78"/>
      <c r="B83" s="25" t="s">
        <v>8</v>
      </c>
      <c r="C83" s="26">
        <v>2542.0151467427299</v>
      </c>
      <c r="D83" s="5">
        <v>260.597720630997</v>
      </c>
      <c r="E83" s="5">
        <v>2535.6695244340099</v>
      </c>
      <c r="F83" s="26">
        <v>0</v>
      </c>
      <c r="G83" s="5">
        <v>2234.9587059780602</v>
      </c>
    </row>
    <row r="84" spans="1:7">
      <c r="A84" s="78"/>
      <c r="B84" s="25" t="s">
        <v>9</v>
      </c>
      <c r="C84" s="26">
        <v>7.3483226510653301</v>
      </c>
      <c r="D84" s="5">
        <v>2288.76575329767</v>
      </c>
      <c r="E84" s="5">
        <v>13.693940831337899</v>
      </c>
      <c r="F84" s="26">
        <v>2549.3634666069602</v>
      </c>
      <c r="G84" s="5">
        <v>314.40476853305802</v>
      </c>
    </row>
    <row r="85" spans="1:7">
      <c r="A85" s="80"/>
      <c r="B85" s="27" t="s">
        <v>10</v>
      </c>
      <c r="C85" s="28">
        <f>C83/C82</f>
        <v>0.99711758533481587</v>
      </c>
      <c r="D85" s="28">
        <f t="shared" ref="D85:G85" si="20">D83/D82</f>
        <v>0.1022207006949095</v>
      </c>
      <c r="E85" s="28">
        <f t="shared" si="20"/>
        <v>0.99462848627984379</v>
      </c>
      <c r="F85" s="28">
        <f t="shared" si="20"/>
        <v>0</v>
      </c>
      <c r="G85" s="28">
        <f t="shared" si="20"/>
        <v>0.87667322777763179</v>
      </c>
    </row>
    <row r="86" spans="1:7">
      <c r="A86" s="81" t="s">
        <v>32</v>
      </c>
      <c r="B86" s="25" t="s">
        <v>7</v>
      </c>
      <c r="C86" s="26">
        <v>1624.116464694896</v>
      </c>
      <c r="D86" s="5">
        <v>1624.1164653195431</v>
      </c>
      <c r="E86" s="5">
        <v>1624.1164683089651</v>
      </c>
      <c r="F86" s="26">
        <v>1624.11646541052</v>
      </c>
      <c r="G86" s="5">
        <v>1624.1164658229691</v>
      </c>
    </row>
    <row r="87" spans="1:7">
      <c r="A87" s="78"/>
      <c r="B87" s="25" t="s">
        <v>8</v>
      </c>
      <c r="C87" s="26">
        <v>1515.4093035390699</v>
      </c>
      <c r="D87" s="5">
        <v>1520.70452987816</v>
      </c>
      <c r="E87" s="5">
        <v>1563.8173036497799</v>
      </c>
      <c r="F87" s="26">
        <v>0</v>
      </c>
      <c r="G87" s="5">
        <v>871.61920260277896</v>
      </c>
    </row>
    <row r="88" spans="1:7">
      <c r="A88" s="78"/>
      <c r="B88" s="25" t="s">
        <v>9</v>
      </c>
      <c r="C88" s="26">
        <v>108.707161155826</v>
      </c>
      <c r="D88" s="5">
        <v>103.41193544138299</v>
      </c>
      <c r="E88" s="5">
        <v>60.299164659185202</v>
      </c>
      <c r="F88" s="26">
        <v>1624.11646541052</v>
      </c>
      <c r="G88" s="5">
        <v>752.49726322019001</v>
      </c>
    </row>
    <row r="89" spans="1:7">
      <c r="A89" s="80"/>
      <c r="B89" s="27" t="s">
        <v>10</v>
      </c>
      <c r="C89" s="28">
        <f>C87/C86</f>
        <v>0.93306689297294476</v>
      </c>
      <c r="D89" s="28">
        <f t="shared" ref="D89:G89" si="21">D87/D86</f>
        <v>0.93632726614772854</v>
      </c>
      <c r="E89" s="28">
        <f t="shared" si="21"/>
        <v>0.96287263516146171</v>
      </c>
      <c r="F89" s="28">
        <f t="shared" si="21"/>
        <v>0</v>
      </c>
      <c r="G89" s="28">
        <f t="shared" si="21"/>
        <v>0.53667284393986725</v>
      </c>
    </row>
    <row r="90" spans="1:7">
      <c r="A90" s="81" t="s">
        <v>33</v>
      </c>
      <c r="B90" s="25" t="s">
        <v>7</v>
      </c>
      <c r="C90" s="26">
        <v>256.88127134147669</v>
      </c>
      <c r="D90" s="5">
        <v>256.88127253311001</v>
      </c>
      <c r="E90" s="5">
        <v>256.88127145292998</v>
      </c>
      <c r="F90" s="26">
        <v>256.88126411397502</v>
      </c>
      <c r="G90" s="5">
        <v>256.88126527051952</v>
      </c>
    </row>
    <row r="91" spans="1:7">
      <c r="A91" s="78"/>
      <c r="B91" s="25" t="s">
        <v>8</v>
      </c>
      <c r="C91" s="26">
        <v>176.57364954459899</v>
      </c>
      <c r="D91" s="5">
        <v>145.55227731324601</v>
      </c>
      <c r="E91" s="5">
        <v>147.50951876853</v>
      </c>
      <c r="F91" s="26">
        <v>0</v>
      </c>
      <c r="G91" s="5">
        <v>94.759226423490503</v>
      </c>
    </row>
    <row r="92" spans="1:7">
      <c r="A92" s="78"/>
      <c r="B92" s="25" t="s">
        <v>9</v>
      </c>
      <c r="C92" s="26">
        <v>80.307621796877697</v>
      </c>
      <c r="D92" s="5">
        <v>111.328995219864</v>
      </c>
      <c r="E92" s="5">
        <v>109.37175268439999</v>
      </c>
      <c r="F92" s="26">
        <v>256.88126411397502</v>
      </c>
      <c r="G92" s="5">
        <v>162.12203884702899</v>
      </c>
    </row>
    <row r="93" spans="1:7">
      <c r="A93" s="80"/>
      <c r="B93" s="27" t="s">
        <v>10</v>
      </c>
      <c r="C93" s="28">
        <f>C91/C90</f>
        <v>0.6873745548770529</v>
      </c>
      <c r="D93" s="28">
        <f t="shared" ref="D93:G93" si="22">D91/D90</f>
        <v>0.5666130344106165</v>
      </c>
      <c r="E93" s="28">
        <f t="shared" si="22"/>
        <v>0.57423228222988276</v>
      </c>
      <c r="F93" s="28">
        <f t="shared" si="22"/>
        <v>0</v>
      </c>
      <c r="G93" s="28">
        <f t="shared" si="22"/>
        <v>0.36888336844534125</v>
      </c>
    </row>
    <row r="94" spans="1:7">
      <c r="A94" s="81" t="s">
        <v>34</v>
      </c>
      <c r="B94" s="25" t="s">
        <v>7</v>
      </c>
      <c r="C94" s="26">
        <v>16222.75514044442</v>
      </c>
      <c r="D94" s="5">
        <v>16222.75513354316</v>
      </c>
      <c r="E94" s="5">
        <v>16222.75513235363</v>
      </c>
      <c r="F94" s="26">
        <v>16222.755139391789</v>
      </c>
      <c r="G94" s="5">
        <v>16222.75515231071</v>
      </c>
    </row>
    <row r="95" spans="1:7">
      <c r="A95" s="78"/>
      <c r="B95" s="25" t="s">
        <v>8</v>
      </c>
      <c r="C95" s="26">
        <v>3278.3133338901198</v>
      </c>
      <c r="D95" s="5">
        <v>3539.0217069446599</v>
      </c>
      <c r="E95" s="5">
        <v>3878.4232424059301</v>
      </c>
      <c r="F95" s="26">
        <v>3159.9235735072898</v>
      </c>
      <c r="G95" s="5">
        <v>2526.7081359255099</v>
      </c>
    </row>
    <row r="96" spans="1:7">
      <c r="A96" s="78"/>
      <c r="B96" s="25" t="s">
        <v>9</v>
      </c>
      <c r="C96" s="26">
        <v>12944.4418065543</v>
      </c>
      <c r="D96" s="5">
        <v>12683.733426598499</v>
      </c>
      <c r="E96" s="5">
        <v>12344.3318899477</v>
      </c>
      <c r="F96" s="26">
        <v>13062.8315658845</v>
      </c>
      <c r="G96" s="5">
        <v>13696.047016385201</v>
      </c>
    </row>
    <row r="97" spans="1:8">
      <c r="A97" s="80"/>
      <c r="B97" s="27" t="s">
        <v>10</v>
      </c>
      <c r="C97" s="74">
        <f>C95/C94</f>
        <v>0.20208116966008222</v>
      </c>
      <c r="D97" s="28">
        <f t="shared" ref="D97:G97" si="23">D95/D94</f>
        <v>0.21815170591012387</v>
      </c>
      <c r="E97" s="74">
        <f t="shared" si="23"/>
        <v>0.23907303110746272</v>
      </c>
      <c r="F97" s="74">
        <f t="shared" si="23"/>
        <v>0.19478341048459905</v>
      </c>
      <c r="G97" s="74">
        <f t="shared" si="23"/>
        <v>0.15575086427693602</v>
      </c>
      <c r="H97" s="75" t="s">
        <v>35</v>
      </c>
    </row>
    <row r="98" spans="1:8">
      <c r="A98" s="81" t="s">
        <v>36</v>
      </c>
      <c r="B98" s="25" t="s">
        <v>7</v>
      </c>
      <c r="C98" s="26">
        <v>7372.977426663083</v>
      </c>
      <c r="D98" s="5">
        <v>7372.977438461784</v>
      </c>
      <c r="E98" s="5">
        <v>7372.9774225252513</v>
      </c>
      <c r="F98" s="26">
        <v>7372.9774214366698</v>
      </c>
      <c r="G98" s="5">
        <v>7372.9774298512793</v>
      </c>
    </row>
    <row r="99" spans="1:8">
      <c r="A99" s="78"/>
      <c r="B99" s="25" t="s">
        <v>8</v>
      </c>
      <c r="C99" s="26">
        <v>6982.7548625330901</v>
      </c>
      <c r="D99" s="5">
        <v>6699.1208101961302</v>
      </c>
      <c r="E99" s="5">
        <v>6891.7627787341999</v>
      </c>
      <c r="F99" s="26">
        <v>0</v>
      </c>
      <c r="G99" s="5">
        <v>5866.9857027588696</v>
      </c>
    </row>
    <row r="100" spans="1:8">
      <c r="A100" s="78"/>
      <c r="B100" s="25" t="s">
        <v>9</v>
      </c>
      <c r="C100" s="26">
        <v>390.22256412999297</v>
      </c>
      <c r="D100" s="5">
        <v>673.85662826565397</v>
      </c>
      <c r="E100" s="5">
        <v>481.214643791051</v>
      </c>
      <c r="F100" s="26">
        <v>7372.9774214366698</v>
      </c>
      <c r="G100" s="5">
        <v>1505.99172709241</v>
      </c>
    </row>
    <row r="101" spans="1:8">
      <c r="A101" s="80"/>
      <c r="B101" s="27" t="s">
        <v>10</v>
      </c>
      <c r="C101" s="28">
        <f>C99/C98</f>
        <v>0.94707395105824943</v>
      </c>
      <c r="D101" s="28">
        <f t="shared" ref="D101:G101" si="24">D99/D98</f>
        <v>0.90860454492232379</v>
      </c>
      <c r="E101" s="28">
        <f t="shared" si="24"/>
        <v>0.93473265734940569</v>
      </c>
      <c r="F101" s="28">
        <f t="shared" si="24"/>
        <v>0</v>
      </c>
      <c r="G101" s="28">
        <f t="shared" si="24"/>
        <v>0.79574171473860222</v>
      </c>
    </row>
    <row r="102" spans="1:8">
      <c r="A102" s="81" t="s">
        <v>37</v>
      </c>
      <c r="B102" s="25" t="s">
        <v>7</v>
      </c>
      <c r="C102" s="26">
        <v>2045.448275201165</v>
      </c>
      <c r="D102" s="5">
        <v>2045.4482948520131</v>
      </c>
      <c r="E102" s="5">
        <v>2045.4482962973341</v>
      </c>
      <c r="F102" s="26">
        <v>2045.4482799406101</v>
      </c>
      <c r="G102" s="5">
        <v>2045.4482881952899</v>
      </c>
    </row>
    <row r="103" spans="1:8">
      <c r="A103" s="78"/>
      <c r="B103" s="25" t="s">
        <v>8</v>
      </c>
      <c r="C103" s="26">
        <v>1319.3315565385701</v>
      </c>
      <c r="D103" s="5">
        <v>1569.31966861148</v>
      </c>
      <c r="E103" s="5">
        <v>1897.00311412159</v>
      </c>
      <c r="F103" s="26">
        <v>0</v>
      </c>
      <c r="G103" s="5">
        <v>1107.4287801263599</v>
      </c>
    </row>
    <row r="104" spans="1:8">
      <c r="A104" s="78"/>
      <c r="B104" s="25" t="s">
        <v>9</v>
      </c>
      <c r="C104" s="26">
        <v>726.11671866259496</v>
      </c>
      <c r="D104" s="5">
        <v>476.12862624053298</v>
      </c>
      <c r="E104" s="5">
        <v>148.44518217574401</v>
      </c>
      <c r="F104" s="26">
        <v>2045.4482799406101</v>
      </c>
      <c r="G104" s="5">
        <v>938.01950806893001</v>
      </c>
    </row>
    <row r="105" spans="1:8">
      <c r="A105" s="80"/>
      <c r="B105" s="27" t="s">
        <v>10</v>
      </c>
      <c r="C105" s="28">
        <f>C103/C102</f>
        <v>0.64500851599819453</v>
      </c>
      <c r="D105" s="28">
        <f t="shared" ref="D105:G105" si="25">D103/D102</f>
        <v>0.76722529362445668</v>
      </c>
      <c r="E105" s="28">
        <f t="shared" si="25"/>
        <v>0.92742657810297169</v>
      </c>
      <c r="F105" s="28">
        <f t="shared" si="25"/>
        <v>0</v>
      </c>
      <c r="G105" s="28">
        <f t="shared" si="25"/>
        <v>0.54141128207325662</v>
      </c>
    </row>
    <row r="106" spans="1:8">
      <c r="A106" s="81" t="s">
        <v>38</v>
      </c>
      <c r="B106" s="25" t="s">
        <v>7</v>
      </c>
      <c r="C106" s="26">
        <v>2007.26140787588</v>
      </c>
      <c r="D106" s="5">
        <v>2007.261405623653</v>
      </c>
      <c r="E106" s="5">
        <v>2007.261406711159</v>
      </c>
      <c r="F106" s="26">
        <v>2007.2614069128499</v>
      </c>
      <c r="G106" s="5">
        <v>2007.261405548365</v>
      </c>
    </row>
    <row r="107" spans="1:8">
      <c r="A107" s="78"/>
      <c r="B107" s="25" t="s">
        <v>8</v>
      </c>
      <c r="C107" s="26">
        <v>1734.30688783146</v>
      </c>
      <c r="D107" s="5">
        <v>1753.0480120090299</v>
      </c>
      <c r="E107" s="5">
        <v>1848.9592009161399</v>
      </c>
      <c r="F107" s="26">
        <v>0</v>
      </c>
      <c r="G107" s="5">
        <v>1608.24184253873</v>
      </c>
    </row>
    <row r="108" spans="1:8">
      <c r="A108" s="78"/>
      <c r="B108" s="25" t="s">
        <v>9</v>
      </c>
      <c r="C108" s="26">
        <v>272.95452004442001</v>
      </c>
      <c r="D108" s="5">
        <v>254.21339361462299</v>
      </c>
      <c r="E108" s="5">
        <v>158.30220579501901</v>
      </c>
      <c r="F108" s="26">
        <v>2007.2614069128499</v>
      </c>
      <c r="G108" s="5">
        <v>399.01956300963502</v>
      </c>
    </row>
    <row r="109" spans="1:8">
      <c r="A109" s="80"/>
      <c r="B109" s="27" t="s">
        <v>10</v>
      </c>
      <c r="C109" s="28">
        <f>C107/C106</f>
        <v>0.86401645596660714</v>
      </c>
      <c r="D109" s="28">
        <f t="shared" ref="D109:G109" si="26">D107/D106</f>
        <v>0.87335312037465329</v>
      </c>
      <c r="E109" s="28">
        <f t="shared" si="26"/>
        <v>0.92113523168146161</v>
      </c>
      <c r="F109" s="28">
        <f t="shared" si="26"/>
        <v>0</v>
      </c>
      <c r="G109" s="28">
        <f t="shared" si="26"/>
        <v>0.80121195878788565</v>
      </c>
    </row>
    <row r="110" spans="1:8">
      <c r="A110" s="81" t="s">
        <v>39</v>
      </c>
      <c r="B110" s="25" t="s">
        <v>7</v>
      </c>
      <c r="C110" s="26">
        <v>426.95163330692611</v>
      </c>
      <c r="D110" s="5">
        <v>426.95163692091216</v>
      </c>
      <c r="E110" s="5">
        <v>426.95163418167436</v>
      </c>
      <c r="F110" s="26">
        <v>426.95163560527999</v>
      </c>
      <c r="G110" s="5">
        <v>426.951637884582</v>
      </c>
    </row>
    <row r="111" spans="1:8">
      <c r="A111" s="78"/>
      <c r="B111" s="25" t="s">
        <v>8</v>
      </c>
      <c r="C111" s="26">
        <v>418.89901738957201</v>
      </c>
      <c r="D111" s="5">
        <v>391.59039163800298</v>
      </c>
      <c r="E111" s="5">
        <v>418.83015147802098</v>
      </c>
      <c r="F111" s="26">
        <v>0</v>
      </c>
      <c r="G111" s="5">
        <v>419.24546460455201</v>
      </c>
    </row>
    <row r="112" spans="1:8">
      <c r="A112" s="78"/>
      <c r="B112" s="25" t="s">
        <v>9</v>
      </c>
      <c r="C112" s="26">
        <v>8.0526159173540997</v>
      </c>
      <c r="D112" s="5">
        <v>35.361245282909202</v>
      </c>
      <c r="E112" s="5">
        <v>8.1214827036534096</v>
      </c>
      <c r="F112" s="26">
        <v>426.95163560527999</v>
      </c>
      <c r="G112" s="5">
        <v>7.7061732800299598</v>
      </c>
    </row>
    <row r="113" spans="1:8">
      <c r="A113" s="80"/>
      <c r="B113" s="27" t="s">
        <v>10</v>
      </c>
      <c r="C113" s="28">
        <f>C111/C110</f>
        <v>0.98113927834171033</v>
      </c>
      <c r="D113" s="28">
        <f t="shared" ref="D113:G113" si="27">D111/D110</f>
        <v>0.91717739850366364</v>
      </c>
      <c r="E113" s="28">
        <f t="shared" si="27"/>
        <v>0.9809779795802408</v>
      </c>
      <c r="F113" s="28">
        <f t="shared" si="27"/>
        <v>0</v>
      </c>
      <c r="G113" s="28">
        <f t="shared" si="27"/>
        <v>0.98195071151802626</v>
      </c>
    </row>
    <row r="114" spans="1:8">
      <c r="A114" s="81" t="s">
        <v>40</v>
      </c>
      <c r="B114" s="25" t="s">
        <v>7</v>
      </c>
      <c r="C114" s="26">
        <v>248.67006701128608</v>
      </c>
      <c r="D114" s="5">
        <v>248.6700683438371</v>
      </c>
      <c r="E114" s="5">
        <v>248.67006767287191</v>
      </c>
      <c r="F114" s="26">
        <v>248.67006697869701</v>
      </c>
      <c r="G114" s="5">
        <v>248.6700672641349</v>
      </c>
    </row>
    <row r="115" spans="1:8">
      <c r="A115" s="78"/>
      <c r="B115" s="25" t="s">
        <v>8</v>
      </c>
      <c r="C115" s="26">
        <v>212.11693135453999</v>
      </c>
      <c r="D115" s="5">
        <v>24.923595579926101</v>
      </c>
      <c r="E115" s="5">
        <v>210.64358737647601</v>
      </c>
      <c r="F115" s="26">
        <v>0</v>
      </c>
      <c r="G115" s="5">
        <v>210.182202689018</v>
      </c>
    </row>
    <row r="116" spans="1:8">
      <c r="A116" s="78"/>
      <c r="B116" s="25" t="s">
        <v>9</v>
      </c>
      <c r="C116" s="26">
        <v>36.5531356567461</v>
      </c>
      <c r="D116" s="5">
        <v>223.74647276391099</v>
      </c>
      <c r="E116" s="5">
        <v>38.026480296395903</v>
      </c>
      <c r="F116" s="26">
        <v>248.67006697869701</v>
      </c>
      <c r="G116" s="5">
        <v>38.487864575116902</v>
      </c>
    </row>
    <row r="117" spans="1:8">
      <c r="A117" s="80"/>
      <c r="B117" s="27" t="s">
        <v>10</v>
      </c>
      <c r="C117" s="28">
        <f>C115/C114</f>
        <v>0.85300548595948578</v>
      </c>
      <c r="D117" s="28">
        <f t="shared" ref="D117:G117" si="28">D115/D114</f>
        <v>0.10022756556878468</v>
      </c>
      <c r="E117" s="28">
        <f t="shared" si="28"/>
        <v>0.84708058894156835</v>
      </c>
      <c r="F117" s="28">
        <f t="shared" si="28"/>
        <v>0</v>
      </c>
      <c r="G117" s="28">
        <f t="shared" si="28"/>
        <v>0.84522518130726421</v>
      </c>
    </row>
    <row r="118" spans="1:8">
      <c r="A118" s="81" t="s">
        <v>41</v>
      </c>
      <c r="B118" s="25" t="s">
        <v>7</v>
      </c>
      <c r="C118" s="26">
        <v>3184.2366220186359</v>
      </c>
      <c r="D118" s="5">
        <v>3184.2366148479828</v>
      </c>
      <c r="E118" s="5">
        <v>3184.2366196154976</v>
      </c>
      <c r="F118" s="26">
        <v>3184.2366211962899</v>
      </c>
      <c r="G118" s="5">
        <v>3184.2366190616499</v>
      </c>
    </row>
    <row r="119" spans="1:8">
      <c r="A119" s="78"/>
      <c r="B119" s="25" t="s">
        <v>8</v>
      </c>
      <c r="C119" s="26">
        <v>3036.3481567670101</v>
      </c>
      <c r="D119" s="5">
        <v>117.212032030213</v>
      </c>
      <c r="E119" s="5">
        <v>3156.1058551753199</v>
      </c>
      <c r="F119" s="26">
        <v>0</v>
      </c>
      <c r="G119" s="5">
        <v>2817.5691607144099</v>
      </c>
    </row>
    <row r="120" spans="1:8">
      <c r="A120" s="78"/>
      <c r="B120" s="25" t="s">
        <v>9</v>
      </c>
      <c r="C120" s="26">
        <v>147.888465251626</v>
      </c>
      <c r="D120" s="5">
        <v>3067.0245828177699</v>
      </c>
      <c r="E120" s="5">
        <v>28.130764440177501</v>
      </c>
      <c r="F120" s="26">
        <v>3184.2366211962899</v>
      </c>
      <c r="G120" s="5">
        <v>366.66745834723997</v>
      </c>
    </row>
    <row r="121" spans="1:8">
      <c r="A121" s="80"/>
      <c r="B121" s="27" t="s">
        <v>10</v>
      </c>
      <c r="C121" s="28">
        <f>C119/C118</f>
        <v>0.95355606922268465</v>
      </c>
      <c r="D121" s="28">
        <f t="shared" ref="D121:G121" si="29">D119/D118</f>
        <v>3.6810088635893898E-2</v>
      </c>
      <c r="E121" s="28">
        <f t="shared" si="29"/>
        <v>0.99116561744598786</v>
      </c>
      <c r="F121" s="74">
        <f t="shared" si="29"/>
        <v>0</v>
      </c>
      <c r="G121" s="28">
        <f t="shared" si="29"/>
        <v>0.88484917981525768</v>
      </c>
      <c r="H121" s="76" t="s">
        <v>20</v>
      </c>
    </row>
    <row r="122" spans="1:8">
      <c r="A122" s="81" t="s">
        <v>42</v>
      </c>
      <c r="B122" s="25" t="s">
        <v>7</v>
      </c>
      <c r="C122" s="26">
        <v>747.90674864261848</v>
      </c>
      <c r="D122" s="5">
        <v>747.90675033656078</v>
      </c>
      <c r="E122" s="5">
        <v>747.90674568535394</v>
      </c>
      <c r="F122" s="26">
        <v>747.90674857516899</v>
      </c>
      <c r="G122" s="5">
        <v>747.90674920352956</v>
      </c>
    </row>
    <row r="123" spans="1:8">
      <c r="A123" s="78"/>
      <c r="B123" s="25" t="s">
        <v>8</v>
      </c>
      <c r="C123" s="26">
        <v>716.53917998383997</v>
      </c>
      <c r="D123" s="5">
        <v>45.654811353846704</v>
      </c>
      <c r="E123" s="5">
        <v>721.87763703135499</v>
      </c>
      <c r="F123" s="26">
        <v>0</v>
      </c>
      <c r="G123" s="5">
        <v>679.85731282265499</v>
      </c>
    </row>
    <row r="124" spans="1:8">
      <c r="A124" s="78"/>
      <c r="B124" s="25" t="s">
        <v>9</v>
      </c>
      <c r="C124" s="26">
        <v>31.367568658778499</v>
      </c>
      <c r="D124" s="5">
        <v>702.25193898271402</v>
      </c>
      <c r="E124" s="5">
        <v>26.029108653999</v>
      </c>
      <c r="F124" s="26">
        <v>747.90674857516899</v>
      </c>
      <c r="G124" s="5">
        <v>68.049436380874596</v>
      </c>
    </row>
    <row r="125" spans="1:8">
      <c r="A125" s="80"/>
      <c r="B125" s="27" t="s">
        <v>10</v>
      </c>
      <c r="C125" s="28">
        <f>C123/C122</f>
        <v>0.95805951916370891</v>
      </c>
      <c r="D125" s="28">
        <f t="shared" ref="D125:G125" si="30">D123/D122</f>
        <v>6.1043454058011738E-2</v>
      </c>
      <c r="E125" s="28">
        <f t="shared" si="30"/>
        <v>0.96519738750297424</v>
      </c>
      <c r="F125" s="28">
        <f t="shared" si="30"/>
        <v>0</v>
      </c>
      <c r="G125" s="28">
        <f t="shared" si="30"/>
        <v>0.90901347467001381</v>
      </c>
    </row>
    <row r="126" spans="1:8">
      <c r="A126" s="81" t="s">
        <v>43</v>
      </c>
      <c r="B126" s="25" t="s">
        <v>7</v>
      </c>
      <c r="C126" s="26">
        <v>433.15812800512697</v>
      </c>
      <c r="D126" s="5">
        <v>433.15812431620151</v>
      </c>
      <c r="E126" s="5">
        <v>433.15812856601065</v>
      </c>
      <c r="F126" s="26">
        <v>433.15812659711003</v>
      </c>
      <c r="G126" s="5">
        <v>433.158123658661</v>
      </c>
    </row>
    <row r="127" spans="1:8">
      <c r="A127" s="78"/>
      <c r="B127" s="25" t="s">
        <v>8</v>
      </c>
      <c r="C127" s="26">
        <v>399.209861127718</v>
      </c>
      <c r="D127" s="5">
        <v>22.402702597152501</v>
      </c>
      <c r="E127" s="5">
        <v>397.14304728927902</v>
      </c>
      <c r="F127" s="26">
        <v>0</v>
      </c>
      <c r="G127" s="5">
        <v>208.30391335507801</v>
      </c>
    </row>
    <row r="128" spans="1:8">
      <c r="A128" s="78"/>
      <c r="B128" s="25" t="s">
        <v>9</v>
      </c>
      <c r="C128" s="26">
        <v>33.948266877408997</v>
      </c>
      <c r="D128" s="5">
        <v>410.75542171904902</v>
      </c>
      <c r="E128" s="5">
        <v>36.0150812767316</v>
      </c>
      <c r="F128" s="26">
        <v>433.15812659711003</v>
      </c>
      <c r="G128" s="5">
        <v>224.85421030358299</v>
      </c>
    </row>
    <row r="129" spans="1:8">
      <c r="A129" s="80"/>
      <c r="B129" s="27" t="s">
        <v>10</v>
      </c>
      <c r="C129" s="28">
        <f>C127/C126</f>
        <v>0.92162615755646826</v>
      </c>
      <c r="D129" s="28">
        <f t="shared" ref="D129:G129" si="31">D127/D126</f>
        <v>5.171945610513063E-2</v>
      </c>
      <c r="E129" s="28">
        <f t="shared" si="31"/>
        <v>0.91685465676019717</v>
      </c>
      <c r="F129" s="28">
        <f t="shared" si="31"/>
        <v>0</v>
      </c>
      <c r="G129" s="28">
        <f t="shared" si="31"/>
        <v>0.48089577911097081</v>
      </c>
    </row>
    <row r="130" spans="1:8">
      <c r="A130" s="81" t="s">
        <v>44</v>
      </c>
      <c r="B130" s="25" t="s">
        <v>7</v>
      </c>
      <c r="C130" s="26">
        <v>4546.07509280457</v>
      </c>
      <c r="D130" s="5">
        <v>4546.0750934666075</v>
      </c>
      <c r="E130" s="5">
        <v>4546.0750908648297</v>
      </c>
      <c r="F130" s="26">
        <v>4546.0750928921834</v>
      </c>
      <c r="G130" s="5">
        <v>4546.0750914440614</v>
      </c>
    </row>
    <row r="131" spans="1:8">
      <c r="A131" s="78"/>
      <c r="B131" s="25" t="s">
        <v>8</v>
      </c>
      <c r="C131" s="26">
        <v>25.858650868730699</v>
      </c>
      <c r="D131" s="5">
        <v>51.905607809517498</v>
      </c>
      <c r="E131" s="5">
        <v>123.223740921309</v>
      </c>
      <c r="F131" s="26">
        <v>74.334979616103595</v>
      </c>
      <c r="G131" s="5">
        <v>54.078244814931303</v>
      </c>
    </row>
    <row r="132" spans="1:8">
      <c r="A132" s="78"/>
      <c r="B132" s="25" t="s">
        <v>9</v>
      </c>
      <c r="C132" s="26">
        <v>4520.2164419358396</v>
      </c>
      <c r="D132" s="5">
        <v>4494.1694856570903</v>
      </c>
      <c r="E132" s="5">
        <v>4422.8513499435203</v>
      </c>
      <c r="F132" s="26">
        <v>4471.7401132760797</v>
      </c>
      <c r="G132" s="5">
        <v>4491.9968466291302</v>
      </c>
    </row>
    <row r="133" spans="1:8">
      <c r="A133" s="80"/>
      <c r="B133" s="27" t="s">
        <v>10</v>
      </c>
      <c r="C133" s="28">
        <f>C131/C130</f>
        <v>5.6881266456991035E-3</v>
      </c>
      <c r="D133" s="28">
        <f t="shared" ref="D133:G133" si="32">D131/D130</f>
        <v>1.1417674970682655E-2</v>
      </c>
      <c r="E133" s="28">
        <f t="shared" si="32"/>
        <v>2.7105522557012436E-2</v>
      </c>
      <c r="F133" s="28">
        <f t="shared" si="32"/>
        <v>1.6351463206651998E-2</v>
      </c>
      <c r="G133" s="74">
        <f t="shared" si="32"/>
        <v>1.1895589871955534E-2</v>
      </c>
      <c r="H133" s="76" t="s">
        <v>45</v>
      </c>
    </row>
    <row r="134" spans="1:8">
      <c r="A134" s="81" t="s">
        <v>46</v>
      </c>
      <c r="B134" s="25" t="s">
        <v>7</v>
      </c>
      <c r="C134" s="26">
        <v>20.283639109785934</v>
      </c>
      <c r="D134" s="5">
        <v>20.28363886480814</v>
      </c>
      <c r="E134" s="5">
        <v>20.283639226883221</v>
      </c>
      <c r="F134" s="26">
        <v>20.283640282008001</v>
      </c>
      <c r="G134" s="5">
        <v>20.283641635135233</v>
      </c>
    </row>
    <row r="135" spans="1:8">
      <c r="A135" s="78"/>
      <c r="B135" s="25" t="s">
        <v>8</v>
      </c>
      <c r="C135" s="26">
        <v>2.10543180089326E-2</v>
      </c>
      <c r="D135" s="5">
        <v>2.04275740226934</v>
      </c>
      <c r="E135" s="5">
        <v>1.7441592685130201</v>
      </c>
      <c r="F135" s="26">
        <v>0</v>
      </c>
      <c r="G135" s="5">
        <v>9.3794897794084306</v>
      </c>
    </row>
    <row r="136" spans="1:8">
      <c r="A136" s="78"/>
      <c r="B136" s="25" t="s">
        <v>9</v>
      </c>
      <c r="C136" s="26">
        <v>20.262584791777002</v>
      </c>
      <c r="D136" s="5">
        <v>18.240881462538798</v>
      </c>
      <c r="E136" s="5">
        <v>18.539479958370201</v>
      </c>
      <c r="F136" s="26">
        <v>20.283640282008001</v>
      </c>
      <c r="G136" s="5">
        <v>10.9041518557268</v>
      </c>
    </row>
    <row r="137" spans="1:8">
      <c r="A137" s="80"/>
      <c r="B137" s="27" t="s">
        <v>10</v>
      </c>
      <c r="C137" s="28">
        <f>C135/C134</f>
        <v>1.0379951001383597E-3</v>
      </c>
      <c r="D137" s="28">
        <f t="shared" ref="D137:G137" si="33">D135/D134</f>
        <v>0.10070961211074896</v>
      </c>
      <c r="E137" s="28">
        <f t="shared" si="33"/>
        <v>8.5988478152449727E-2</v>
      </c>
      <c r="F137" s="28">
        <f t="shared" si="33"/>
        <v>0</v>
      </c>
      <c r="G137" s="28">
        <f t="shared" si="33"/>
        <v>0.46241646091603789</v>
      </c>
    </row>
    <row r="138" spans="1:8">
      <c r="A138" s="81" t="s">
        <v>47</v>
      </c>
      <c r="B138" s="25" t="s">
        <v>7</v>
      </c>
      <c r="C138" s="26">
        <v>39.111296031263798</v>
      </c>
      <c r="D138" s="5">
        <v>39.111295794586702</v>
      </c>
      <c r="E138" s="5">
        <v>39.111296880196043</v>
      </c>
      <c r="F138" s="26">
        <v>39.111295794586702</v>
      </c>
      <c r="G138" s="5">
        <v>39.111294518602406</v>
      </c>
    </row>
    <row r="139" spans="1:8">
      <c r="A139" s="78"/>
      <c r="B139" s="25" t="s">
        <v>8</v>
      </c>
      <c r="C139" s="26">
        <v>0</v>
      </c>
      <c r="D139" s="5">
        <v>0</v>
      </c>
      <c r="E139" s="5">
        <v>0.85721801020354305</v>
      </c>
      <c r="F139" s="26">
        <v>0</v>
      </c>
      <c r="G139" s="5">
        <v>2.1639661458604098</v>
      </c>
    </row>
    <row r="140" spans="1:8">
      <c r="A140" s="78"/>
      <c r="B140" s="25" t="s">
        <v>9</v>
      </c>
      <c r="C140" s="26">
        <v>39.111296031263798</v>
      </c>
      <c r="D140" s="5">
        <v>39.111295794586702</v>
      </c>
      <c r="E140" s="5">
        <v>38.254078869992497</v>
      </c>
      <c r="F140" s="26">
        <v>39.111295794586702</v>
      </c>
      <c r="G140" s="5">
        <v>36.947328372742</v>
      </c>
    </row>
    <row r="141" spans="1:8">
      <c r="A141" s="80"/>
      <c r="B141" s="27" t="s">
        <v>10</v>
      </c>
      <c r="C141" s="28">
        <f>C139/C138</f>
        <v>0</v>
      </c>
      <c r="D141" s="28">
        <f t="shared" ref="D141:G141" si="34">D139/D138</f>
        <v>0</v>
      </c>
      <c r="E141" s="28">
        <f t="shared" si="34"/>
        <v>2.1917401839916854E-2</v>
      </c>
      <c r="F141" s="28">
        <f t="shared" si="34"/>
        <v>0</v>
      </c>
      <c r="G141" s="28">
        <f t="shared" si="34"/>
        <v>5.53284204088711E-2</v>
      </c>
    </row>
    <row r="142" spans="1:8">
      <c r="A142" s="81" t="s">
        <v>48</v>
      </c>
      <c r="B142" s="25" t="s">
        <v>7</v>
      </c>
      <c r="C142" s="26">
        <v>0.26378326165948301</v>
      </c>
      <c r="D142" s="5">
        <v>0.26378322635058049</v>
      </c>
      <c r="E142" s="5">
        <v>0.26378326165948301</v>
      </c>
      <c r="F142" s="26">
        <v>0.26378343962368</v>
      </c>
      <c r="G142" s="5">
        <v>0.2637832371731183</v>
      </c>
    </row>
    <row r="143" spans="1:8">
      <c r="A143" s="78"/>
      <c r="B143" s="25" t="s">
        <v>8</v>
      </c>
      <c r="C143" s="26">
        <v>0</v>
      </c>
      <c r="D143" s="5">
        <v>4.1839280913029499E-2</v>
      </c>
      <c r="E143" s="5">
        <v>0</v>
      </c>
      <c r="F143" s="26">
        <v>0</v>
      </c>
      <c r="G143" s="5">
        <v>7.9417984134460301E-2</v>
      </c>
    </row>
    <row r="144" spans="1:8">
      <c r="A144" s="78"/>
      <c r="B144" s="25" t="s">
        <v>9</v>
      </c>
      <c r="C144" s="26">
        <v>0.26378326165948301</v>
      </c>
      <c r="D144" s="5">
        <v>0.221943945437551</v>
      </c>
      <c r="E144" s="5">
        <v>0.26378326165948301</v>
      </c>
      <c r="F144" s="26">
        <v>0.26378343962368</v>
      </c>
      <c r="G144" s="5">
        <v>0.184365253038658</v>
      </c>
    </row>
    <row r="145" spans="1:8">
      <c r="A145" s="80"/>
      <c r="B145" s="27" t="s">
        <v>10</v>
      </c>
      <c r="C145" s="28">
        <f>C143/C142</f>
        <v>0</v>
      </c>
      <c r="D145" s="28">
        <f t="shared" ref="D145:G145" si="35">D143/D142</f>
        <v>0.15861236323428352</v>
      </c>
      <c r="E145" s="28">
        <f t="shared" si="35"/>
        <v>0</v>
      </c>
      <c r="F145" s="28">
        <f t="shared" si="35"/>
        <v>0</v>
      </c>
      <c r="G145" s="28">
        <f t="shared" si="35"/>
        <v>0.30107289980044893</v>
      </c>
    </row>
    <row r="146" spans="1:8">
      <c r="A146" s="81" t="s">
        <v>49</v>
      </c>
      <c r="B146" s="25" t="s">
        <v>7</v>
      </c>
      <c r="C146" s="26">
        <v>1.9456857568218329</v>
      </c>
      <c r="D146" s="5">
        <v>1.9456846661631593</v>
      </c>
      <c r="E146" s="5">
        <v>1.945685641626349</v>
      </c>
      <c r="F146" s="26">
        <v>1.9456851896831699</v>
      </c>
      <c r="G146" s="5">
        <v>1.9456863636970598</v>
      </c>
    </row>
    <row r="147" spans="1:8">
      <c r="A147" s="78"/>
      <c r="B147" s="25" t="s">
        <v>8</v>
      </c>
      <c r="C147" s="26">
        <v>1.19430683639724</v>
      </c>
      <c r="D147" s="5">
        <v>1.71408293824893E-2</v>
      </c>
      <c r="E147" s="5">
        <v>0.16723151248548901</v>
      </c>
      <c r="F147" s="26">
        <v>0</v>
      </c>
      <c r="G147" s="5">
        <v>0.21947711473302001</v>
      </c>
    </row>
    <row r="148" spans="1:8">
      <c r="A148" s="78"/>
      <c r="B148" s="25" t="s">
        <v>9</v>
      </c>
      <c r="C148" s="26">
        <v>0.75137892042459298</v>
      </c>
      <c r="D148" s="5">
        <v>1.92854383678067</v>
      </c>
      <c r="E148" s="5">
        <v>1.77845412914086</v>
      </c>
      <c r="F148" s="26">
        <v>1.9456851896831699</v>
      </c>
      <c r="G148" s="5">
        <v>1.7262092489640399</v>
      </c>
    </row>
    <row r="149" spans="1:8">
      <c r="A149" s="80"/>
      <c r="B149" s="27" t="s">
        <v>10</v>
      </c>
      <c r="C149" s="28">
        <f>C147/C146</f>
        <v>0.61382308638989702</v>
      </c>
      <c r="D149" s="28">
        <f t="shared" ref="D149:G149" si="36">D147/D146</f>
        <v>8.8096646288992869E-3</v>
      </c>
      <c r="E149" s="28">
        <f t="shared" si="36"/>
        <v>8.594991344321401E-2</v>
      </c>
      <c r="F149" s="28">
        <f t="shared" si="36"/>
        <v>0</v>
      </c>
      <c r="G149" s="28">
        <f t="shared" si="36"/>
        <v>0.1128018979975707</v>
      </c>
    </row>
    <row r="150" spans="1:8">
      <c r="A150" s="81" t="s">
        <v>50</v>
      </c>
      <c r="B150" s="25" t="s">
        <v>7</v>
      </c>
      <c r="C150" s="26">
        <v>5005.2661673176699</v>
      </c>
      <c r="D150" s="5">
        <v>5005.2661577209292</v>
      </c>
      <c r="E150" s="5">
        <v>5005.2661650541004</v>
      </c>
      <c r="F150" s="26">
        <v>5005.2661588083402</v>
      </c>
      <c r="G150" s="5">
        <v>5005.2661553023609</v>
      </c>
    </row>
    <row r="151" spans="1:8">
      <c r="A151" s="78"/>
      <c r="B151" s="25" t="s">
        <v>8</v>
      </c>
      <c r="C151" s="26">
        <v>1882.83313487139</v>
      </c>
      <c r="D151" s="5">
        <v>64.6575954341684</v>
      </c>
      <c r="E151" s="5">
        <v>3562.1078608561902</v>
      </c>
      <c r="F151" s="26">
        <v>0</v>
      </c>
      <c r="G151" s="5">
        <v>41.123299520950901</v>
      </c>
    </row>
    <row r="152" spans="1:8">
      <c r="A152" s="78"/>
      <c r="B152" s="25" t="s">
        <v>9</v>
      </c>
      <c r="C152" s="26">
        <v>3122.4330324462799</v>
      </c>
      <c r="D152" s="5">
        <v>4940.6085622867604</v>
      </c>
      <c r="E152" s="5">
        <v>1443.15830419791</v>
      </c>
      <c r="F152" s="26">
        <v>5005.2661588083402</v>
      </c>
      <c r="G152" s="5">
        <v>4964.1428557814097</v>
      </c>
    </row>
    <row r="153" spans="1:8">
      <c r="A153" s="80"/>
      <c r="B153" s="27" t="s">
        <v>10</v>
      </c>
      <c r="C153" s="28">
        <f>C151/C150</f>
        <v>0.37617043168763259</v>
      </c>
      <c r="D153" s="28">
        <f t="shared" ref="D153:G153" si="37">D151/D150</f>
        <v>1.2917913532815854E-2</v>
      </c>
      <c r="E153" s="28">
        <f t="shared" si="37"/>
        <v>0.71167201571141392</v>
      </c>
      <c r="F153" s="28">
        <f t="shared" si="37"/>
        <v>0</v>
      </c>
      <c r="G153" s="74">
        <f t="shared" si="37"/>
        <v>8.2160065508977316E-3</v>
      </c>
      <c r="H153" s="76" t="s">
        <v>45</v>
      </c>
    </row>
    <row r="154" spans="1:8">
      <c r="A154" s="81" t="s">
        <v>51</v>
      </c>
      <c r="B154" s="25" t="s">
        <v>7</v>
      </c>
      <c r="C154" s="26">
        <v>56.1611025170658</v>
      </c>
      <c r="D154" s="5">
        <v>56.161101994379351</v>
      </c>
      <c r="E154" s="5">
        <v>56.161102489276111</v>
      </c>
      <c r="F154" s="26">
        <v>56.1611025170658</v>
      </c>
      <c r="G154" s="5">
        <v>56.161104276742989</v>
      </c>
    </row>
    <row r="155" spans="1:8">
      <c r="A155" s="78"/>
      <c r="B155" s="25" t="s">
        <v>8</v>
      </c>
      <c r="C155" s="26">
        <v>56.1611025170658</v>
      </c>
      <c r="D155" s="5">
        <v>3.33358119051955</v>
      </c>
      <c r="E155" s="5">
        <v>54.6675550629366</v>
      </c>
      <c r="F155" s="26">
        <v>0</v>
      </c>
      <c r="G155" s="5">
        <v>2.94021538462599</v>
      </c>
    </row>
    <row r="156" spans="1:8">
      <c r="A156" s="78"/>
      <c r="B156" s="25" t="s">
        <v>9</v>
      </c>
      <c r="C156" s="26">
        <v>0</v>
      </c>
      <c r="D156" s="5">
        <v>52.827520803859798</v>
      </c>
      <c r="E156" s="5">
        <v>1.4935474263395101</v>
      </c>
      <c r="F156" s="26">
        <v>56.1611025170658</v>
      </c>
      <c r="G156" s="5">
        <v>53.220888892117003</v>
      </c>
    </row>
    <row r="157" spans="1:8">
      <c r="A157" s="80"/>
      <c r="B157" s="27" t="s">
        <v>10</v>
      </c>
      <c r="C157" s="28">
        <f>C155/C154</f>
        <v>1</v>
      </c>
      <c r="D157" s="28">
        <f t="shared" ref="D157:G157" si="38">D155/D154</f>
        <v>5.9357474695798843E-2</v>
      </c>
      <c r="E157" s="28">
        <f t="shared" si="38"/>
        <v>0.97340601661755655</v>
      </c>
      <c r="F157" s="28">
        <f t="shared" si="38"/>
        <v>0</v>
      </c>
      <c r="G157" s="28">
        <f t="shared" si="38"/>
        <v>5.2353233122653713E-2</v>
      </c>
    </row>
    <row r="158" spans="1:8">
      <c r="A158" s="81" t="s">
        <v>52</v>
      </c>
      <c r="B158" s="25" t="s">
        <v>7</v>
      </c>
      <c r="C158" s="26">
        <v>116.2919771211681</v>
      </c>
      <c r="D158" s="5">
        <v>116.29198464139037</v>
      </c>
      <c r="E158" s="5">
        <v>116.2919869363936</v>
      </c>
      <c r="F158" s="26">
        <v>116.291986117721</v>
      </c>
      <c r="G158" s="5">
        <v>116.291984505789</v>
      </c>
    </row>
    <row r="159" spans="1:8">
      <c r="A159" s="78"/>
      <c r="B159" s="25" t="s">
        <v>8</v>
      </c>
      <c r="C159" s="26">
        <v>9.9426415245421005</v>
      </c>
      <c r="D159" s="5">
        <v>5.6374260987913702</v>
      </c>
      <c r="E159" s="5">
        <v>28.586899278423498</v>
      </c>
      <c r="F159" s="26">
        <v>0</v>
      </c>
      <c r="G159" s="5">
        <v>19.269771896079401</v>
      </c>
    </row>
    <row r="160" spans="1:8">
      <c r="A160" s="78"/>
      <c r="B160" s="25" t="s">
        <v>9</v>
      </c>
      <c r="C160" s="26">
        <v>106.34933559662601</v>
      </c>
      <c r="D160" s="5">
        <v>110.65455854259901</v>
      </c>
      <c r="E160" s="5">
        <v>87.705087657970097</v>
      </c>
      <c r="F160" s="26">
        <v>116.291986117721</v>
      </c>
      <c r="G160" s="5">
        <v>97.022212609709598</v>
      </c>
    </row>
    <row r="161" spans="1:7">
      <c r="A161" s="78"/>
      <c r="B161" s="27" t="s">
        <v>10</v>
      </c>
      <c r="C161" s="28">
        <f>C159/C158</f>
        <v>8.5497226641718924E-2</v>
      </c>
      <c r="D161" s="28">
        <f t="shared" ref="D161:G161" si="39">D159/D158</f>
        <v>4.8476480267969482E-2</v>
      </c>
      <c r="E161" s="28">
        <f t="shared" si="39"/>
        <v>0.24582002622467208</v>
      </c>
      <c r="F161" s="28">
        <f t="shared" si="39"/>
        <v>0</v>
      </c>
      <c r="G161" s="28">
        <f t="shared" si="39"/>
        <v>0.16570163436431987</v>
      </c>
    </row>
    <row r="276" spans="9:9">
      <c r="I276" s="1" t="s">
        <v>53</v>
      </c>
    </row>
  </sheetData>
  <autoFilter ref="B1:G161" xr:uid="{0A81C690-5968-40EA-9542-AD00D72632C9}"/>
  <mergeCells count="40">
    <mergeCell ref="A146:A149"/>
    <mergeCell ref="A150:A153"/>
    <mergeCell ref="A154:A157"/>
    <mergeCell ref="A158:A161"/>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C5:K5 C9:K9 C13:K13 C17:K17 C21:K21 C25:K25 C29:K29 C33:K33 C37:K37 C41:G41 C45:K45 C49:G49 C53:G53 C57:G57 C61:G61 C65:G65 C69:G69 C73:G73 C77:G77 C81:G81 C85:G85 C89:G89 C93:G93 C97:G97 C101:G101 C105:G105 C109:G109 C113:G113 C117:G117 C121:G121 C125:G125 C129:G129 C133:G133 C137:G137 C141:G141 C145:G145 C149:G149 C153:G153 C157:G157 C161:G161 I41:K41">
    <cfRule type="cellIs" dxfId="52" priority="15" operator="greaterThan">
      <formula>0.25</formula>
    </cfRule>
  </conditionalFormatting>
  <conditionalFormatting sqref="A2 A6 A10 A14 A18 A22 A26 A30 A34 A38 A42 A46 A50 A54 A58 A62 A66 A70 A74 A78 A82 A86 A90 A94 A98 A102 A106 A110 A114 A118 A122 A126 A130 A134 A138 A142 A146 A150 A154 A158">
    <cfRule type="beginsWith" dxfId="51" priority="2" operator="beginsWith" text="13">
      <formula>LEFT(A2,LEN("13"))="13"</formula>
    </cfRule>
    <cfRule type="beginsWith" dxfId="50" priority="3" operator="beginsWith" text="12">
      <formula>LEFT(A2,LEN("12"))="12"</formula>
    </cfRule>
    <cfRule type="beginsWith" dxfId="49" priority="4" operator="beginsWith" text="11">
      <formula>LEFT(A2,LEN("11"))="11"</formula>
    </cfRule>
    <cfRule type="beginsWith" dxfId="48" priority="5" operator="beginsWith" text="10">
      <formula>LEFT(A2,LEN("10"))="10"</formula>
    </cfRule>
    <cfRule type="beginsWith" dxfId="47" priority="6" operator="beginsWith" text="09">
      <formula>LEFT(A2,LEN("09"))="09"</formula>
    </cfRule>
    <cfRule type="beginsWith" dxfId="46" priority="7" operator="beginsWith" text="08">
      <formula>LEFT(A2,LEN("08"))="08"</formula>
    </cfRule>
    <cfRule type="beginsWith" dxfId="45" priority="8" operator="beginsWith" text="07">
      <formula>LEFT(A2,LEN("07"))="07"</formula>
    </cfRule>
    <cfRule type="beginsWith" dxfId="44" priority="9" operator="beginsWith" text="06">
      <formula>LEFT(A2,LEN("06"))="06"</formula>
    </cfRule>
    <cfRule type="beginsWith" dxfId="43" priority="10" operator="beginsWith" text="05">
      <formula>LEFT(A2,LEN("05"))="05"</formula>
    </cfRule>
    <cfRule type="beginsWith" dxfId="42" priority="11" operator="beginsWith" text="04">
      <formula>LEFT(A2,LEN("04"))="04"</formula>
    </cfRule>
    <cfRule type="beginsWith" dxfId="41" priority="12" operator="beginsWith" text="03">
      <formula>LEFT(A2,LEN("03"))="03"</formula>
    </cfRule>
    <cfRule type="beginsWith" dxfId="40" priority="13" operator="beginsWith" text="02">
      <formula>LEFT(A2,LEN("02"))="02"</formula>
    </cfRule>
    <cfRule type="beginsWith" dxfId="39" priority="14" operator="beginsWith" text="01">
      <formula>LEFT(A2,LEN("01"))="01"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8" activePane="bottomRight" state="frozen"/>
      <selection pane="bottomRight" activeCell="F102" sqref="F102"/>
      <selection pane="bottomLeft" activeCell="A2" sqref="A2"/>
      <selection pane="topRight" activeCell="B1" sqref="B1"/>
    </sheetView>
  </sheetViews>
  <sheetFormatPr defaultColWidth="11.42578125" defaultRowHeight="15" customHeight="1"/>
  <cols>
    <col min="1" max="1" width="28.85546875" style="48" customWidth="1"/>
    <col min="2" max="2" width="17.28515625" style="36" customWidth="1"/>
    <col min="3" max="3" width="13.42578125" style="36" customWidth="1"/>
    <col min="4" max="4" width="16.42578125" style="36" customWidth="1"/>
    <col min="5" max="5" width="12.42578125" style="36" customWidth="1"/>
    <col min="6" max="6" width="12.7109375" style="36" customWidth="1"/>
    <col min="7" max="7" width="10.28515625" style="36" customWidth="1"/>
    <col min="8" max="8" width="9.28515625" style="36" customWidth="1"/>
    <col min="9" max="9" width="10.5703125" style="36" customWidth="1"/>
    <col min="10" max="10" width="8.5703125" style="36"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
      <c r="A1" s="33" t="s">
        <v>0</v>
      </c>
      <c r="B1" s="34" t="s">
        <v>1</v>
      </c>
      <c r="C1" s="34" t="s">
        <v>2</v>
      </c>
      <c r="D1" s="66" t="s">
        <v>3</v>
      </c>
      <c r="E1" s="34" t="s">
        <v>4</v>
      </c>
      <c r="F1" s="34" t="s">
        <v>5</v>
      </c>
      <c r="G1" s="67" t="s">
        <v>54</v>
      </c>
      <c r="H1" s="67" t="s">
        <v>55</v>
      </c>
      <c r="I1" s="67" t="s">
        <v>56</v>
      </c>
      <c r="J1" s="67" t="s">
        <v>57</v>
      </c>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58</v>
      </c>
      <c r="AQ1" s="15" t="s">
        <v>59</v>
      </c>
      <c r="AR1" s="49" t="s">
        <v>60</v>
      </c>
      <c r="AS1" s="49" t="s">
        <v>61</v>
      </c>
      <c r="AT1" s="35" t="s">
        <v>62</v>
      </c>
    </row>
    <row r="2" spans="1:46">
      <c r="A2" s="69" t="s">
        <v>6</v>
      </c>
      <c r="B2" s="22">
        <v>1</v>
      </c>
      <c r="C2" s="22">
        <v>1</v>
      </c>
      <c r="D2" s="22">
        <v>1</v>
      </c>
      <c r="E2" s="22">
        <v>0</v>
      </c>
      <c r="F2" s="22">
        <v>1</v>
      </c>
      <c r="G2" s="68">
        <v>1</v>
      </c>
      <c r="H2" s="68">
        <v>1</v>
      </c>
      <c r="I2" s="68">
        <v>1</v>
      </c>
      <c r="J2" s="68">
        <v>1</v>
      </c>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8</v>
      </c>
      <c r="AR2" s="50">
        <v>1152.720293462073</v>
      </c>
      <c r="AS2" s="50">
        <f t="shared" ref="AS2:AS33" si="0">IFERROR(AR2/$AR$102,0)*100</f>
        <v>1.464859991025574</v>
      </c>
      <c r="AT2" s="8"/>
    </row>
    <row r="3" spans="1:46">
      <c r="A3" s="69" t="s">
        <v>11</v>
      </c>
      <c r="B3" s="22">
        <v>1</v>
      </c>
      <c r="C3" s="22">
        <v>1</v>
      </c>
      <c r="D3" s="22">
        <v>1</v>
      </c>
      <c r="E3" s="22">
        <v>0</v>
      </c>
      <c r="F3" s="22">
        <v>1</v>
      </c>
      <c r="G3" s="68">
        <v>1</v>
      </c>
      <c r="H3" s="68">
        <v>1</v>
      </c>
      <c r="I3" s="68">
        <v>1</v>
      </c>
      <c r="J3" s="68">
        <v>1</v>
      </c>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8</v>
      </c>
      <c r="AR3" s="50">
        <v>14.368512691767711</v>
      </c>
      <c r="AS3" s="50">
        <f t="shared" si="0"/>
        <v>1.8259294550544161E-2</v>
      </c>
      <c r="AT3" s="37"/>
    </row>
    <row r="4" spans="1:46">
      <c r="A4" s="69" t="s">
        <v>12</v>
      </c>
      <c r="B4" s="22">
        <v>1</v>
      </c>
      <c r="C4" s="22">
        <v>1</v>
      </c>
      <c r="D4" s="22">
        <v>1</v>
      </c>
      <c r="E4" s="22">
        <v>0</v>
      </c>
      <c r="F4" s="22">
        <v>1</v>
      </c>
      <c r="G4" s="68">
        <v>1</v>
      </c>
      <c r="H4" s="68">
        <v>1</v>
      </c>
      <c r="I4" s="68">
        <v>1</v>
      </c>
      <c r="J4" s="68">
        <v>1</v>
      </c>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8</v>
      </c>
      <c r="AR4" s="50">
        <v>208.08088227962671</v>
      </c>
      <c r="AS4" s="50">
        <f t="shared" si="0"/>
        <v>0.26442612408016603</v>
      </c>
      <c r="AT4" s="37"/>
    </row>
    <row r="5" spans="1:46">
      <c r="A5" s="69" t="s">
        <v>13</v>
      </c>
      <c r="B5" s="22">
        <v>1</v>
      </c>
      <c r="C5" s="22">
        <v>1</v>
      </c>
      <c r="D5" s="22">
        <v>1</v>
      </c>
      <c r="E5" s="22">
        <v>0</v>
      </c>
      <c r="F5" s="22">
        <v>1</v>
      </c>
      <c r="G5" s="68">
        <v>1</v>
      </c>
      <c r="H5" s="68">
        <v>1</v>
      </c>
      <c r="I5" s="68">
        <v>1</v>
      </c>
      <c r="J5" s="68">
        <v>1</v>
      </c>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8</v>
      </c>
      <c r="AR5" s="50">
        <v>89.947099362430365</v>
      </c>
      <c r="AS5" s="50">
        <f t="shared" si="0"/>
        <v>0.11430345063944286</v>
      </c>
      <c r="AT5" s="8"/>
    </row>
    <row r="6" spans="1:46">
      <c r="A6" s="69" t="s">
        <v>14</v>
      </c>
      <c r="B6" s="22">
        <v>1</v>
      </c>
      <c r="C6" s="22">
        <v>1</v>
      </c>
      <c r="D6" s="22">
        <v>1</v>
      </c>
      <c r="E6" s="22">
        <v>1</v>
      </c>
      <c r="F6" s="22">
        <v>1</v>
      </c>
      <c r="G6" s="68">
        <v>1</v>
      </c>
      <c r="H6" s="68">
        <v>1</v>
      </c>
      <c r="I6" s="68">
        <v>1</v>
      </c>
      <c r="J6" s="68">
        <v>1</v>
      </c>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9</v>
      </c>
      <c r="AR6" s="50">
        <v>3010.4660780450258</v>
      </c>
      <c r="AS6" s="50">
        <f t="shared" si="0"/>
        <v>3.8256560043921244</v>
      </c>
      <c r="AT6" s="37"/>
    </row>
    <row r="7" spans="1:46">
      <c r="A7" s="69" t="s">
        <v>15</v>
      </c>
      <c r="B7" s="22">
        <v>1</v>
      </c>
      <c r="C7" s="22">
        <v>1</v>
      </c>
      <c r="D7" s="22">
        <v>1</v>
      </c>
      <c r="E7" s="22">
        <v>0</v>
      </c>
      <c r="F7" s="22">
        <v>1</v>
      </c>
      <c r="G7" s="68">
        <v>1</v>
      </c>
      <c r="H7" s="68">
        <v>1</v>
      </c>
      <c r="I7" s="68">
        <v>1</v>
      </c>
      <c r="J7" s="68">
        <v>1</v>
      </c>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8</v>
      </c>
      <c r="AR7" s="50">
        <v>377.93529608875571</v>
      </c>
      <c r="AS7" s="50">
        <f t="shared" si="0"/>
        <v>0.4802746143854868</v>
      </c>
      <c r="AT7" s="37"/>
    </row>
    <row r="8" spans="1:46">
      <c r="A8" s="69" t="s">
        <v>16</v>
      </c>
      <c r="B8" s="22">
        <v>1</v>
      </c>
      <c r="C8" s="22">
        <v>1</v>
      </c>
      <c r="D8" s="22">
        <v>1</v>
      </c>
      <c r="E8" s="22">
        <v>0</v>
      </c>
      <c r="F8" s="22">
        <v>1</v>
      </c>
      <c r="G8" s="68">
        <v>1</v>
      </c>
      <c r="H8" s="68">
        <v>1</v>
      </c>
      <c r="I8" s="68">
        <v>1</v>
      </c>
      <c r="J8" s="68">
        <v>1</v>
      </c>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50">
        <v>1266.2164593251609</v>
      </c>
      <c r="AS8" s="50">
        <f t="shared" si="0"/>
        <v>1.6090892489388771</v>
      </c>
      <c r="AT8" s="37"/>
    </row>
    <row r="9" spans="1:46">
      <c r="A9" s="69" t="s">
        <v>17</v>
      </c>
      <c r="B9" s="22">
        <v>1</v>
      </c>
      <c r="C9" s="22">
        <v>1</v>
      </c>
      <c r="D9" s="22">
        <v>1</v>
      </c>
      <c r="E9" s="22">
        <v>0</v>
      </c>
      <c r="F9" s="22">
        <v>1</v>
      </c>
      <c r="G9" s="68">
        <v>1</v>
      </c>
      <c r="H9" s="68">
        <v>1</v>
      </c>
      <c r="I9" s="68">
        <v>1</v>
      </c>
      <c r="J9" s="68">
        <v>1</v>
      </c>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8</v>
      </c>
      <c r="AR9" s="50">
        <v>810.30418704938586</v>
      </c>
      <c r="AS9" s="50">
        <f t="shared" si="0"/>
        <v>1.0297226403503084</v>
      </c>
      <c r="AT9" s="8"/>
    </row>
    <row r="10" spans="1:46">
      <c r="A10" s="69" t="s">
        <v>18</v>
      </c>
      <c r="B10" s="22">
        <v>1</v>
      </c>
      <c r="C10" s="22">
        <v>0</v>
      </c>
      <c r="D10" s="22">
        <v>1</v>
      </c>
      <c r="E10" s="22">
        <v>0</v>
      </c>
      <c r="F10" s="22">
        <v>1</v>
      </c>
      <c r="G10" s="68">
        <v>1</v>
      </c>
      <c r="H10" s="68">
        <v>1</v>
      </c>
      <c r="I10" s="68">
        <v>1</v>
      </c>
      <c r="J10" s="68">
        <v>1</v>
      </c>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7</v>
      </c>
      <c r="AR10" s="50">
        <v>28.234402950251638</v>
      </c>
      <c r="AS10" s="50">
        <f t="shared" si="0"/>
        <v>3.587986390705359E-2</v>
      </c>
      <c r="AT10" s="8"/>
    </row>
    <row r="11" spans="1:46">
      <c r="A11" s="69" t="s">
        <v>19</v>
      </c>
      <c r="B11" s="22">
        <v>1</v>
      </c>
      <c r="C11" s="22">
        <v>1</v>
      </c>
      <c r="D11" s="22">
        <v>1</v>
      </c>
      <c r="E11" s="70">
        <v>1</v>
      </c>
      <c r="F11" s="22">
        <v>1</v>
      </c>
      <c r="G11" s="68">
        <v>1</v>
      </c>
      <c r="H11" s="68">
        <v>1</v>
      </c>
      <c r="I11" s="68">
        <v>1</v>
      </c>
      <c r="J11" s="68">
        <v>1</v>
      </c>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6</v>
      </c>
      <c r="AQ11" s="17">
        <f t="shared" si="1"/>
        <v>9</v>
      </c>
      <c r="AR11" s="50">
        <v>12279.646410954731</v>
      </c>
      <c r="AS11" s="50">
        <f t="shared" si="0"/>
        <v>15.604794010629789</v>
      </c>
      <c r="AT11" s="37" t="s">
        <v>63</v>
      </c>
    </row>
    <row r="12" spans="1:46">
      <c r="A12" s="69" t="s">
        <v>21</v>
      </c>
      <c r="B12" s="22">
        <v>1</v>
      </c>
      <c r="C12" s="22">
        <v>1</v>
      </c>
      <c r="D12" s="22">
        <v>1</v>
      </c>
      <c r="E12" s="22">
        <v>0</v>
      </c>
      <c r="F12" s="22">
        <v>1</v>
      </c>
      <c r="G12" s="68">
        <v>1</v>
      </c>
      <c r="H12" s="68">
        <v>1</v>
      </c>
      <c r="I12" s="68">
        <v>1</v>
      </c>
      <c r="J12" s="68">
        <v>1</v>
      </c>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8</v>
      </c>
      <c r="AR12" s="50">
        <v>22.232908643215168</v>
      </c>
      <c r="AS12" s="50">
        <f t="shared" si="0"/>
        <v>2.8253253230892422E-2</v>
      </c>
      <c r="AT12" s="37"/>
    </row>
    <row r="13" spans="1:46">
      <c r="A13" s="69" t="s">
        <v>22</v>
      </c>
      <c r="B13" s="22">
        <v>1</v>
      </c>
      <c r="C13" s="22">
        <v>1</v>
      </c>
      <c r="D13" s="22">
        <v>1</v>
      </c>
      <c r="E13" s="22">
        <v>0</v>
      </c>
      <c r="F13" s="22">
        <v>1</v>
      </c>
      <c r="G13" s="68">
        <v>1</v>
      </c>
      <c r="H13" s="68">
        <v>1</v>
      </c>
      <c r="I13" s="68">
        <v>1</v>
      </c>
      <c r="J13" s="68">
        <v>1</v>
      </c>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8</v>
      </c>
      <c r="AR13" s="50">
        <v>6471.0662429680769</v>
      </c>
      <c r="AS13" s="50">
        <f t="shared" si="0"/>
        <v>8.2233357843734343</v>
      </c>
      <c r="AT13" s="8"/>
    </row>
    <row r="14" spans="1:46">
      <c r="A14" s="69" t="s">
        <v>23</v>
      </c>
      <c r="B14" s="22">
        <v>1</v>
      </c>
      <c r="C14" s="22">
        <v>1</v>
      </c>
      <c r="D14" s="22">
        <v>1</v>
      </c>
      <c r="E14" s="22">
        <v>0</v>
      </c>
      <c r="F14" s="22">
        <v>1</v>
      </c>
      <c r="G14" s="68">
        <v>1</v>
      </c>
      <c r="H14" s="68">
        <v>1</v>
      </c>
      <c r="I14" s="68">
        <v>1</v>
      </c>
      <c r="J14" s="68">
        <v>1</v>
      </c>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8</v>
      </c>
      <c r="AR14" s="50">
        <v>12.34256957570096</v>
      </c>
      <c r="AS14" s="50">
        <f t="shared" si="0"/>
        <v>1.568475584271364E-2</v>
      </c>
      <c r="AT14" s="37"/>
    </row>
    <row r="15" spans="1:46">
      <c r="A15" s="69" t="s">
        <v>24</v>
      </c>
      <c r="B15" s="22">
        <v>1</v>
      </c>
      <c r="C15" s="22">
        <v>1</v>
      </c>
      <c r="D15" s="22">
        <v>1</v>
      </c>
      <c r="E15" s="22">
        <v>0</v>
      </c>
      <c r="F15" s="22">
        <v>1</v>
      </c>
      <c r="G15" s="68">
        <v>0</v>
      </c>
      <c r="H15" s="68">
        <v>0</v>
      </c>
      <c r="I15" s="68">
        <v>0</v>
      </c>
      <c r="J15" s="68">
        <v>0</v>
      </c>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1</v>
      </c>
      <c r="AQ15" s="17">
        <f t="shared" si="1"/>
        <v>4</v>
      </c>
      <c r="AR15" s="50">
        <v>39.06290419506162</v>
      </c>
      <c r="AS15" s="50">
        <f t="shared" si="0"/>
        <v>4.9640563988642521E-2</v>
      </c>
      <c r="AT15" s="37"/>
    </row>
    <row r="16" spans="1:46">
      <c r="A16" s="69" t="s">
        <v>25</v>
      </c>
      <c r="B16" s="22">
        <v>1</v>
      </c>
      <c r="C16" s="22">
        <v>1</v>
      </c>
      <c r="D16" s="22">
        <v>1</v>
      </c>
      <c r="E16" s="22">
        <v>0</v>
      </c>
      <c r="F16" s="22">
        <v>1</v>
      </c>
      <c r="G16" s="68">
        <v>1</v>
      </c>
      <c r="H16" s="68">
        <v>1</v>
      </c>
      <c r="I16" s="68">
        <v>1</v>
      </c>
      <c r="J16" s="68">
        <v>1</v>
      </c>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8</v>
      </c>
      <c r="AR16" s="50">
        <v>2.9804813314926588</v>
      </c>
      <c r="AS16" s="50">
        <f t="shared" si="0"/>
        <v>3.7875518295851685E-3</v>
      </c>
      <c r="AT16" s="8"/>
    </row>
    <row r="17" spans="1:46">
      <c r="A17" s="69" t="s">
        <v>26</v>
      </c>
      <c r="B17" s="22">
        <v>1</v>
      </c>
      <c r="C17" s="22">
        <v>1</v>
      </c>
      <c r="D17" s="22">
        <v>1</v>
      </c>
      <c r="E17" s="22">
        <v>0</v>
      </c>
      <c r="F17" s="22">
        <v>1</v>
      </c>
      <c r="G17" s="68">
        <v>1</v>
      </c>
      <c r="H17" s="68">
        <v>1</v>
      </c>
      <c r="I17" s="68">
        <v>1</v>
      </c>
      <c r="J17" s="68">
        <v>1</v>
      </c>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8</v>
      </c>
      <c r="AR17" s="50">
        <v>55.740121332861598</v>
      </c>
      <c r="AS17" s="50">
        <f t="shared" si="0"/>
        <v>7.083372618537713E-2</v>
      </c>
      <c r="AT17" s="37"/>
    </row>
    <row r="18" spans="1:46">
      <c r="A18" s="69" t="s">
        <v>27</v>
      </c>
      <c r="B18" s="22">
        <v>1</v>
      </c>
      <c r="C18" s="22">
        <v>1</v>
      </c>
      <c r="D18" s="22">
        <v>1</v>
      </c>
      <c r="E18" s="22">
        <v>0</v>
      </c>
      <c r="F18" s="22">
        <v>1</v>
      </c>
      <c r="G18" s="68">
        <v>1</v>
      </c>
      <c r="H18" s="68">
        <v>1</v>
      </c>
      <c r="I18" s="68">
        <v>1</v>
      </c>
      <c r="J18" s="68">
        <v>1</v>
      </c>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8</v>
      </c>
      <c r="AR18" s="50">
        <v>2325.2568399450561</v>
      </c>
      <c r="AS18" s="50">
        <f t="shared" si="0"/>
        <v>2.9549021848691344</v>
      </c>
      <c r="AT18" s="37"/>
    </row>
    <row r="19" spans="1:46">
      <c r="A19" s="69" t="s">
        <v>28</v>
      </c>
      <c r="B19" s="22">
        <v>1</v>
      </c>
      <c r="C19" s="22">
        <v>0</v>
      </c>
      <c r="D19" s="22">
        <v>1</v>
      </c>
      <c r="E19" s="22">
        <v>0</v>
      </c>
      <c r="F19" s="22">
        <v>1</v>
      </c>
      <c r="G19" s="68">
        <v>1</v>
      </c>
      <c r="H19" s="68">
        <v>1</v>
      </c>
      <c r="I19" s="68">
        <v>1</v>
      </c>
      <c r="J19" s="68">
        <v>1</v>
      </c>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5</v>
      </c>
      <c r="AQ19" s="17">
        <f t="shared" si="1"/>
        <v>7</v>
      </c>
      <c r="AR19" s="50">
        <v>167.44224489101529</v>
      </c>
      <c r="AS19" s="50">
        <f t="shared" si="0"/>
        <v>0.21278314153009648</v>
      </c>
      <c r="AT19" s="37"/>
    </row>
    <row r="20" spans="1:46">
      <c r="A20" s="69" t="s">
        <v>29</v>
      </c>
      <c r="B20" s="22">
        <v>1</v>
      </c>
      <c r="C20" s="22">
        <v>1</v>
      </c>
      <c r="D20" s="22">
        <v>1</v>
      </c>
      <c r="E20" s="22">
        <v>0</v>
      </c>
      <c r="F20" s="22">
        <v>1</v>
      </c>
      <c r="G20" s="68">
        <v>1</v>
      </c>
      <c r="H20" s="68">
        <v>1</v>
      </c>
      <c r="I20" s="68">
        <v>1</v>
      </c>
      <c r="J20" s="68">
        <v>1</v>
      </c>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8</v>
      </c>
      <c r="AR20" s="50">
        <v>2010.9950718247339</v>
      </c>
      <c r="AS20" s="50">
        <f t="shared" si="0"/>
        <v>2.5555429531115279</v>
      </c>
      <c r="AT20" s="37"/>
    </row>
    <row r="21" spans="1:46">
      <c r="A21" s="69" t="s">
        <v>30</v>
      </c>
      <c r="B21" s="22">
        <v>1</v>
      </c>
      <c r="C21" s="22">
        <v>0</v>
      </c>
      <c r="D21" s="22">
        <v>1</v>
      </c>
      <c r="E21" s="22">
        <v>0</v>
      </c>
      <c r="F21" s="22">
        <v>1</v>
      </c>
      <c r="G21" s="68">
        <v>1</v>
      </c>
      <c r="H21" s="68">
        <v>1</v>
      </c>
      <c r="I21" s="68">
        <v>1</v>
      </c>
      <c r="J21" s="68">
        <v>1</v>
      </c>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5</v>
      </c>
      <c r="AQ21" s="17">
        <f t="shared" si="1"/>
        <v>7</v>
      </c>
      <c r="AR21" s="50">
        <v>1441.598939391288</v>
      </c>
      <c r="AS21" s="50">
        <f t="shared" si="0"/>
        <v>1.8319627245190682</v>
      </c>
      <c r="AT21" s="37"/>
    </row>
    <row r="22" spans="1:46">
      <c r="A22" s="69" t="s">
        <v>31</v>
      </c>
      <c r="B22" s="22">
        <v>1</v>
      </c>
      <c r="C22" s="22">
        <v>0</v>
      </c>
      <c r="D22" s="22">
        <v>1</v>
      </c>
      <c r="E22" s="22">
        <v>0</v>
      </c>
      <c r="F22" s="22">
        <v>1</v>
      </c>
      <c r="G22" s="68">
        <v>1</v>
      </c>
      <c r="H22" s="68">
        <v>1</v>
      </c>
      <c r="I22" s="68">
        <v>1</v>
      </c>
      <c r="J22" s="68">
        <v>1</v>
      </c>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1"/>
        <v>7</v>
      </c>
      <c r="AR22" s="50">
        <v>2549.363469092073</v>
      </c>
      <c r="AS22" s="50">
        <f t="shared" si="0"/>
        <v>3.2396935923103118</v>
      </c>
      <c r="AT22" s="37"/>
    </row>
    <row r="23" spans="1:46">
      <c r="A23" s="69" t="s">
        <v>32</v>
      </c>
      <c r="B23" s="22">
        <v>1</v>
      </c>
      <c r="C23" s="22">
        <v>1</v>
      </c>
      <c r="D23" s="22">
        <v>1</v>
      </c>
      <c r="E23" s="22">
        <v>0</v>
      </c>
      <c r="F23" s="22">
        <v>1</v>
      </c>
      <c r="G23" s="70">
        <v>1</v>
      </c>
      <c r="H23" s="68">
        <v>0</v>
      </c>
      <c r="I23" s="68">
        <v>1</v>
      </c>
      <c r="J23" s="70">
        <v>1</v>
      </c>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4</v>
      </c>
      <c r="AQ23" s="17">
        <f t="shared" si="1"/>
        <v>7</v>
      </c>
      <c r="AR23" s="50">
        <v>1624.1164658099549</v>
      </c>
      <c r="AS23" s="50">
        <f t="shared" si="0"/>
        <v>2.0639033120389279</v>
      </c>
      <c r="AT23" s="37" t="s">
        <v>63</v>
      </c>
    </row>
    <row r="24" spans="1:46">
      <c r="A24" s="69" t="s">
        <v>33</v>
      </c>
      <c r="B24" s="22">
        <v>1</v>
      </c>
      <c r="C24" s="22">
        <v>1</v>
      </c>
      <c r="D24" s="22">
        <v>1</v>
      </c>
      <c r="E24" s="22">
        <v>0</v>
      </c>
      <c r="F24" s="22">
        <v>1</v>
      </c>
      <c r="G24" s="68">
        <v>0</v>
      </c>
      <c r="H24" s="68">
        <v>0</v>
      </c>
      <c r="I24" s="68">
        <v>0</v>
      </c>
      <c r="J24" s="68">
        <v>0</v>
      </c>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1</v>
      </c>
      <c r="AQ24" s="17">
        <f t="shared" si="1"/>
        <v>4</v>
      </c>
      <c r="AR24" s="50">
        <v>256.88127124223121</v>
      </c>
      <c r="AS24" s="50">
        <f t="shared" si="0"/>
        <v>0.32644094046125488</v>
      </c>
      <c r="AT24" s="37"/>
    </row>
    <row r="25" spans="1:46">
      <c r="A25" s="69" t="s">
        <v>34</v>
      </c>
      <c r="B25" s="70">
        <v>1</v>
      </c>
      <c r="C25" s="22">
        <v>0</v>
      </c>
      <c r="D25" s="70">
        <v>1</v>
      </c>
      <c r="E25" s="70">
        <v>1</v>
      </c>
      <c r="F25" s="70">
        <v>1</v>
      </c>
      <c r="G25" s="70">
        <v>1</v>
      </c>
      <c r="H25" s="70">
        <v>1</v>
      </c>
      <c r="I25" s="70">
        <v>1</v>
      </c>
      <c r="J25" s="70">
        <v>1</v>
      </c>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6</v>
      </c>
      <c r="AQ25" s="17">
        <f t="shared" si="1"/>
        <v>8</v>
      </c>
      <c r="AR25" s="50">
        <v>16222.75514483712</v>
      </c>
      <c r="AS25" s="50">
        <f t="shared" si="0"/>
        <v>20.61563858176153</v>
      </c>
      <c r="AT25" s="37" t="s">
        <v>63</v>
      </c>
    </row>
    <row r="26" spans="1:46">
      <c r="A26" s="69" t="s">
        <v>36</v>
      </c>
      <c r="B26" s="22">
        <v>1</v>
      </c>
      <c r="C26" s="22">
        <v>1</v>
      </c>
      <c r="D26" s="22">
        <v>1</v>
      </c>
      <c r="E26" s="22">
        <v>0</v>
      </c>
      <c r="F26" s="22">
        <v>1</v>
      </c>
      <c r="G26" s="68">
        <v>0</v>
      </c>
      <c r="H26" s="68">
        <v>0</v>
      </c>
      <c r="I26" s="68">
        <v>0</v>
      </c>
      <c r="J26" s="68">
        <v>0</v>
      </c>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1</v>
      </c>
      <c r="AQ26" s="17">
        <f t="shared" si="1"/>
        <v>4</v>
      </c>
      <c r="AR26" s="50">
        <v>7372.9774287992041</v>
      </c>
      <c r="AS26" s="50">
        <f t="shared" si="0"/>
        <v>9.3694712511261233</v>
      </c>
      <c r="AT26" s="37"/>
    </row>
    <row r="27" spans="1:46">
      <c r="A27" s="69" t="s">
        <v>37</v>
      </c>
      <c r="B27" s="22">
        <v>1</v>
      </c>
      <c r="C27" s="22">
        <v>1</v>
      </c>
      <c r="D27" s="22">
        <v>1</v>
      </c>
      <c r="E27" s="22">
        <v>0</v>
      </c>
      <c r="F27" s="22">
        <v>1</v>
      </c>
      <c r="G27" s="68">
        <v>0</v>
      </c>
      <c r="H27" s="68">
        <v>0</v>
      </c>
      <c r="I27" s="68">
        <v>0</v>
      </c>
      <c r="J27" s="68">
        <v>0</v>
      </c>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1</v>
      </c>
      <c r="AQ27" s="17">
        <f t="shared" si="1"/>
        <v>4</v>
      </c>
      <c r="AR27" s="50">
        <v>2045.4482837193591</v>
      </c>
      <c r="AS27" s="50">
        <f t="shared" si="0"/>
        <v>2.5993255879389099</v>
      </c>
      <c r="AT27" s="37"/>
    </row>
    <row r="28" spans="1:46">
      <c r="A28" s="69" t="s">
        <v>38</v>
      </c>
      <c r="B28" s="22">
        <v>1</v>
      </c>
      <c r="C28" s="22">
        <v>1</v>
      </c>
      <c r="D28" s="22">
        <v>1</v>
      </c>
      <c r="E28" s="22">
        <v>0</v>
      </c>
      <c r="F28" s="22">
        <v>1</v>
      </c>
      <c r="G28" s="68">
        <v>1</v>
      </c>
      <c r="H28" s="68">
        <v>0</v>
      </c>
      <c r="I28" s="68">
        <v>1</v>
      </c>
      <c r="J28" s="68">
        <v>1</v>
      </c>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4</v>
      </c>
      <c r="AQ28" s="17">
        <f t="shared" si="1"/>
        <v>7</v>
      </c>
      <c r="AR28" s="50">
        <v>2007.2614066795879</v>
      </c>
      <c r="AS28" s="50">
        <f t="shared" si="0"/>
        <v>2.5507982663717943</v>
      </c>
      <c r="AT28" s="37"/>
    </row>
    <row r="29" spans="1:46">
      <c r="A29" s="69" t="s">
        <v>39</v>
      </c>
      <c r="B29" s="22">
        <v>1</v>
      </c>
      <c r="C29" s="22">
        <v>1</v>
      </c>
      <c r="D29" s="22">
        <v>1</v>
      </c>
      <c r="E29" s="22">
        <v>0</v>
      </c>
      <c r="F29" s="22">
        <v>1</v>
      </c>
      <c r="G29" s="70">
        <v>1</v>
      </c>
      <c r="H29" s="68">
        <v>0</v>
      </c>
      <c r="I29" s="68">
        <v>1</v>
      </c>
      <c r="J29" s="70">
        <v>1</v>
      </c>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4</v>
      </c>
      <c r="AQ29" s="17">
        <f t="shared" si="1"/>
        <v>7</v>
      </c>
      <c r="AR29" s="50">
        <v>426.9516338292683</v>
      </c>
      <c r="AS29" s="50">
        <f t="shared" si="0"/>
        <v>0.54256385529667428</v>
      </c>
      <c r="AT29" s="37" t="s">
        <v>63</v>
      </c>
    </row>
    <row r="30" spans="1:46">
      <c r="A30" s="69" t="s">
        <v>40</v>
      </c>
      <c r="B30" s="22">
        <v>1</v>
      </c>
      <c r="C30" s="22">
        <v>0</v>
      </c>
      <c r="D30" s="22">
        <v>1</v>
      </c>
      <c r="E30" s="22">
        <v>0</v>
      </c>
      <c r="F30" s="22">
        <v>1</v>
      </c>
      <c r="G30" s="68">
        <v>1</v>
      </c>
      <c r="H30" s="68">
        <v>1</v>
      </c>
      <c r="I30" s="68">
        <v>1</v>
      </c>
      <c r="J30" s="68">
        <v>1</v>
      </c>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5</v>
      </c>
      <c r="AQ30" s="17">
        <f t="shared" si="1"/>
        <v>7</v>
      </c>
      <c r="AR30" s="50">
        <v>248.67006697869761</v>
      </c>
      <c r="AS30" s="50">
        <f t="shared" si="0"/>
        <v>0.31600626287987615</v>
      </c>
      <c r="AT30" s="37"/>
    </row>
    <row r="31" spans="1:46">
      <c r="A31" s="69" t="s">
        <v>41</v>
      </c>
      <c r="B31" s="22">
        <v>1</v>
      </c>
      <c r="C31" s="22">
        <v>0</v>
      </c>
      <c r="D31" s="22">
        <v>1</v>
      </c>
      <c r="E31" s="70">
        <v>1</v>
      </c>
      <c r="F31" s="22">
        <v>1</v>
      </c>
      <c r="G31" s="68">
        <v>1</v>
      </c>
      <c r="H31" s="68">
        <v>1</v>
      </c>
      <c r="I31" s="68">
        <v>1</v>
      </c>
      <c r="J31" s="68">
        <v>1</v>
      </c>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6</v>
      </c>
      <c r="AQ31" s="17">
        <f t="shared" si="1"/>
        <v>8</v>
      </c>
      <c r="AR31" s="50">
        <v>3184.2366213785658</v>
      </c>
      <c r="AS31" s="50">
        <f t="shared" si="0"/>
        <v>4.046481054486077</v>
      </c>
      <c r="AT31" s="37" t="s">
        <v>63</v>
      </c>
    </row>
    <row r="32" spans="1:46">
      <c r="A32" s="69" t="s">
        <v>42</v>
      </c>
      <c r="B32" s="22">
        <v>1</v>
      </c>
      <c r="C32" s="22">
        <v>0</v>
      </c>
      <c r="D32" s="22">
        <v>1</v>
      </c>
      <c r="E32" s="22">
        <v>0</v>
      </c>
      <c r="F32" s="22">
        <v>1</v>
      </c>
      <c r="G32" s="68">
        <v>1</v>
      </c>
      <c r="H32" s="68">
        <v>1</v>
      </c>
      <c r="I32" s="68">
        <v>1</v>
      </c>
      <c r="J32" s="68">
        <v>1</v>
      </c>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5</v>
      </c>
      <c r="AQ32" s="17">
        <f t="shared" si="1"/>
        <v>7</v>
      </c>
      <c r="AR32" s="50">
        <v>747.9067485751691</v>
      </c>
      <c r="AS32" s="50">
        <f t="shared" si="0"/>
        <v>0.95042889347886317</v>
      </c>
      <c r="AT32" s="37"/>
    </row>
    <row r="33" spans="1:46">
      <c r="A33" s="69" t="s">
        <v>43</v>
      </c>
      <c r="B33" s="22">
        <v>1</v>
      </c>
      <c r="C33" s="22">
        <v>0</v>
      </c>
      <c r="D33" s="22">
        <v>1</v>
      </c>
      <c r="E33" s="22">
        <v>0</v>
      </c>
      <c r="F33" s="22">
        <v>1</v>
      </c>
      <c r="G33" s="70">
        <v>1</v>
      </c>
      <c r="H33" s="68">
        <v>0</v>
      </c>
      <c r="I33" s="68">
        <v>1</v>
      </c>
      <c r="J33" s="68">
        <v>0</v>
      </c>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3</v>
      </c>
      <c r="AQ33" s="17">
        <f t="shared" si="1"/>
        <v>5</v>
      </c>
      <c r="AR33" s="50">
        <v>433.15812833712869</v>
      </c>
      <c r="AS33" s="50">
        <f t="shared" si="0"/>
        <v>0.55045097721224223</v>
      </c>
      <c r="AT33" s="37" t="s">
        <v>63</v>
      </c>
    </row>
    <row r="34" spans="1:46">
      <c r="A34" s="69" t="s">
        <v>44</v>
      </c>
      <c r="B34" s="22">
        <v>0</v>
      </c>
      <c r="C34" s="22">
        <v>0</v>
      </c>
      <c r="D34" s="22">
        <v>0</v>
      </c>
      <c r="E34" s="22">
        <v>0</v>
      </c>
      <c r="F34" s="70">
        <v>1</v>
      </c>
      <c r="G34" s="68">
        <v>0</v>
      </c>
      <c r="H34" s="70">
        <v>1</v>
      </c>
      <c r="I34" s="68">
        <v>0</v>
      </c>
      <c r="J34" s="70">
        <v>1</v>
      </c>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3</v>
      </c>
      <c r="AQ34" s="17">
        <f t="shared" si="1"/>
        <v>3</v>
      </c>
      <c r="AR34" s="50">
        <v>4546.0750930156428</v>
      </c>
      <c r="AS34" s="50">
        <f t="shared" ref="AS34:AS65" si="3">IFERROR(AR34/$AR$102,0)*100</f>
        <v>5.7770853499557884</v>
      </c>
      <c r="AT34" s="37" t="s">
        <v>63</v>
      </c>
    </row>
    <row r="35" spans="1:46">
      <c r="A35" s="69" t="s">
        <v>46</v>
      </c>
      <c r="B35" s="22">
        <v>0</v>
      </c>
      <c r="C35" s="22">
        <v>0</v>
      </c>
      <c r="D35" s="22">
        <v>0</v>
      </c>
      <c r="E35" s="22">
        <v>0</v>
      </c>
      <c r="F35" s="22">
        <v>1</v>
      </c>
      <c r="G35" s="68">
        <v>0</v>
      </c>
      <c r="H35" s="68">
        <v>0</v>
      </c>
      <c r="I35" s="68">
        <v>0</v>
      </c>
      <c r="J35" s="68">
        <v>0</v>
      </c>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1</v>
      </c>
      <c r="AQ35" s="17">
        <f t="shared" si="1"/>
        <v>1</v>
      </c>
      <c r="AR35" s="50">
        <v>20.28363922377828</v>
      </c>
      <c r="AS35" s="50">
        <f t="shared" si="3"/>
        <v>2.5776150328776566E-2</v>
      </c>
      <c r="AT35" s="37"/>
    </row>
    <row r="36" spans="1:46">
      <c r="A36" s="69" t="s">
        <v>47</v>
      </c>
      <c r="B36" s="22">
        <v>0</v>
      </c>
      <c r="C36" s="22">
        <v>0</v>
      </c>
      <c r="D36" s="22">
        <v>0</v>
      </c>
      <c r="E36" s="22">
        <v>0</v>
      </c>
      <c r="F36" s="22">
        <v>0</v>
      </c>
      <c r="G36" s="68">
        <v>1</v>
      </c>
      <c r="H36" s="68">
        <v>1</v>
      </c>
      <c r="I36" s="68">
        <v>1</v>
      </c>
      <c r="J36" s="68">
        <v>1</v>
      </c>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4</v>
      </c>
      <c r="AQ36" s="17">
        <f t="shared" si="1"/>
        <v>4</v>
      </c>
      <c r="AR36" s="50">
        <v>39.111296031263812</v>
      </c>
      <c r="AS36" s="50">
        <f t="shared" si="3"/>
        <v>4.9702059622185976E-2</v>
      </c>
      <c r="AT36" s="37"/>
    </row>
    <row r="37" spans="1:46">
      <c r="A37" s="69" t="s">
        <v>49</v>
      </c>
      <c r="B37" s="22">
        <v>1</v>
      </c>
      <c r="C37" s="22">
        <v>0</v>
      </c>
      <c r="D37" s="22">
        <v>0</v>
      </c>
      <c r="E37" s="22">
        <v>0</v>
      </c>
      <c r="F37" s="22">
        <v>0</v>
      </c>
      <c r="G37" s="68">
        <v>1</v>
      </c>
      <c r="H37" s="68">
        <v>1</v>
      </c>
      <c r="I37" s="68">
        <v>1</v>
      </c>
      <c r="J37" s="68">
        <v>1</v>
      </c>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4</v>
      </c>
      <c r="AQ37" s="17">
        <f t="shared" si="1"/>
        <v>5</v>
      </c>
      <c r="AR37" s="50">
        <v>1.9456851896831719</v>
      </c>
      <c r="AS37" s="50">
        <f t="shared" si="3"/>
        <v>2.4725481156731796E-3</v>
      </c>
      <c r="AT37" s="37"/>
    </row>
    <row r="38" spans="1:46">
      <c r="A38" s="69" t="s">
        <v>50</v>
      </c>
      <c r="B38" s="22">
        <v>1</v>
      </c>
      <c r="C38" s="22">
        <v>0</v>
      </c>
      <c r="D38" s="22">
        <v>1</v>
      </c>
      <c r="E38" s="22">
        <v>0</v>
      </c>
      <c r="F38" s="70">
        <v>1</v>
      </c>
      <c r="G38" s="70">
        <v>1</v>
      </c>
      <c r="H38" s="68">
        <v>0</v>
      </c>
      <c r="I38" s="70">
        <v>1</v>
      </c>
      <c r="J38" s="70">
        <v>1</v>
      </c>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4</v>
      </c>
      <c r="AQ38" s="17">
        <f t="shared" si="1"/>
        <v>6</v>
      </c>
      <c r="AR38" s="50">
        <v>5005.2661555499317</v>
      </c>
      <c r="AS38" s="50">
        <f t="shared" si="3"/>
        <v>6.3606185969699167</v>
      </c>
      <c r="AT38" s="37" t="s">
        <v>63</v>
      </c>
    </row>
    <row r="39" spans="1:46">
      <c r="A39" s="69" t="s">
        <v>51</v>
      </c>
      <c r="B39" s="22">
        <v>1</v>
      </c>
      <c r="C39" s="22">
        <v>0</v>
      </c>
      <c r="D39" s="22">
        <v>1</v>
      </c>
      <c r="E39" s="22">
        <v>0</v>
      </c>
      <c r="F39" s="22">
        <v>0</v>
      </c>
      <c r="G39" s="68">
        <v>1</v>
      </c>
      <c r="H39" s="68">
        <v>1</v>
      </c>
      <c r="I39" s="68">
        <v>1</v>
      </c>
      <c r="J39" s="68">
        <v>1</v>
      </c>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4</v>
      </c>
      <c r="AQ39" s="17">
        <f t="shared" si="1"/>
        <v>6</v>
      </c>
      <c r="AR39" s="50">
        <v>56.161102517065849</v>
      </c>
      <c r="AS39" s="50">
        <f t="shared" si="3"/>
        <v>7.1368702881122847E-2</v>
      </c>
      <c r="AT39" s="37"/>
    </row>
    <row r="40" spans="1:46">
      <c r="A40" s="69" t="s">
        <v>52</v>
      </c>
      <c r="B40" s="22">
        <v>0</v>
      </c>
      <c r="C40" s="22">
        <v>0</v>
      </c>
      <c r="D40" s="22">
        <v>0</v>
      </c>
      <c r="E40" s="22">
        <v>0</v>
      </c>
      <c r="F40" s="22">
        <v>0</v>
      </c>
      <c r="G40" s="68">
        <v>1</v>
      </c>
      <c r="H40" s="68">
        <v>1</v>
      </c>
      <c r="I40" s="68">
        <v>1</v>
      </c>
      <c r="J40" s="68">
        <v>1</v>
      </c>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4</v>
      </c>
      <c r="AQ40" s="17">
        <f t="shared" si="1"/>
        <v>4</v>
      </c>
      <c r="AR40" s="50">
        <v>116.2919776356481</v>
      </c>
      <c r="AS40" s="50">
        <f t="shared" si="3"/>
        <v>0.14778213438410906</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c r="A102" s="16" t="s">
        <v>64</v>
      </c>
      <c r="B102" s="20">
        <f>SUM(B2:B101)</f>
        <v>35</v>
      </c>
      <c r="C102" s="20">
        <f t="shared" ref="C102:AO102" si="8">SUM(C2:C101)</f>
        <v>23</v>
      </c>
      <c r="D102" s="20">
        <f t="shared" si="8"/>
        <v>34</v>
      </c>
      <c r="E102" s="20">
        <f t="shared" si="8"/>
        <v>4</v>
      </c>
      <c r="F102" s="20">
        <f t="shared" si="8"/>
        <v>35</v>
      </c>
      <c r="G102" s="20">
        <f t="shared" si="8"/>
        <v>33</v>
      </c>
      <c r="H102" s="20">
        <f t="shared" si="8"/>
        <v>29</v>
      </c>
      <c r="I102" s="20">
        <f t="shared" si="8"/>
        <v>33</v>
      </c>
      <c r="J102" s="20">
        <f t="shared" si="8"/>
        <v>33</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167</v>
      </c>
      <c r="AQ102" s="17">
        <f t="shared" si="5"/>
        <v>259</v>
      </c>
      <c r="AR102" s="51">
        <f>SUM(AR2:AR101)</f>
        <v>78691.499564749087</v>
      </c>
      <c r="AS102" s="51">
        <f>SUM(AS2:AS101)</f>
        <v>100</v>
      </c>
      <c r="AT102" s="37"/>
    </row>
    <row r="103" spans="1:47">
      <c r="A103" s="60" t="s">
        <v>65</v>
      </c>
      <c r="B103" s="60" t="s">
        <v>63</v>
      </c>
      <c r="C103" s="60" t="s">
        <v>63</v>
      </c>
      <c r="D103" s="60" t="s">
        <v>63</v>
      </c>
      <c r="E103" s="60" t="s">
        <v>63</v>
      </c>
      <c r="F103" s="60" t="s">
        <v>63</v>
      </c>
      <c r="G103" s="60" t="s">
        <v>63</v>
      </c>
      <c r="H103" s="60" t="s">
        <v>63</v>
      </c>
      <c r="I103" s="60" t="s">
        <v>63</v>
      </c>
      <c r="J103" s="60" t="s">
        <v>63</v>
      </c>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66</v>
      </c>
      <c r="B104" s="8"/>
      <c r="C104" s="8"/>
      <c r="D104" s="8"/>
      <c r="E104" s="8"/>
      <c r="F104" s="8"/>
      <c r="G104" s="8"/>
      <c r="H104" s="8"/>
      <c r="I104" s="8" t="s">
        <v>63</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c r="A105" s="8" t="s">
        <v>67</v>
      </c>
      <c r="B105" s="8" t="s">
        <v>63</v>
      </c>
      <c r="C105" s="8" t="s">
        <v>63</v>
      </c>
      <c r="D105" s="8" t="s">
        <v>63</v>
      </c>
      <c r="E105" s="8" t="s">
        <v>63</v>
      </c>
      <c r="F105" s="8" t="s">
        <v>63</v>
      </c>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c r="A106" s="8" t="s">
        <v>68</v>
      </c>
      <c r="B106" s="8"/>
      <c r="C106" s="8"/>
      <c r="D106" s="8"/>
      <c r="E106" s="8" t="s">
        <v>63</v>
      </c>
      <c r="F106" s="8" t="s">
        <v>63</v>
      </c>
      <c r="G106" s="61" t="s">
        <v>63</v>
      </c>
      <c r="H106" s="61" t="s">
        <v>63</v>
      </c>
      <c r="I106" s="61" t="s">
        <v>63</v>
      </c>
      <c r="J106" s="61" t="s">
        <v>63</v>
      </c>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69</v>
      </c>
      <c r="B107" s="8" t="s">
        <v>63</v>
      </c>
      <c r="C107" s="8"/>
      <c r="D107" s="8" t="s">
        <v>63</v>
      </c>
      <c r="E107" s="8" t="s">
        <v>63</v>
      </c>
      <c r="F107" s="8" t="s">
        <v>63</v>
      </c>
      <c r="G107" s="61" t="s">
        <v>63</v>
      </c>
      <c r="H107" s="61" t="s">
        <v>63</v>
      </c>
      <c r="I107" s="61" t="s">
        <v>63</v>
      </c>
      <c r="J107" s="61" t="s">
        <v>63</v>
      </c>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70</v>
      </c>
      <c r="B108" s="8" t="s">
        <v>63</v>
      </c>
      <c r="C108" s="8"/>
      <c r="D108" s="8" t="s">
        <v>63</v>
      </c>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c r="A109" s="62" t="s">
        <v>71</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c r="A111" s="39" t="s">
        <v>72</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c r="A112" s="32" t="s">
        <v>73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c r="A113" s="6" t="s">
        <v>74</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c r="A114" s="7" t="s">
        <v>75</v>
      </c>
      <c r="B114" s="82" t="s">
        <v>76</v>
      </c>
      <c r="C114" s="83"/>
      <c r="D114" s="83"/>
      <c r="E114" s="83"/>
      <c r="F114" s="83"/>
      <c r="G114" s="83"/>
      <c r="H114" s="83"/>
      <c r="I114" s="83"/>
      <c r="J114" s="83"/>
      <c r="K114" s="83"/>
      <c r="L114" s="83"/>
      <c r="M114" s="83"/>
      <c r="N114" s="83"/>
      <c r="O114" s="83"/>
      <c r="P114" s="83"/>
      <c r="Q114" s="83"/>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53</v>
      </c>
    </row>
  </sheetData>
  <mergeCells count="1">
    <mergeCell ref="B114:Q114"/>
  </mergeCells>
  <phoneticPr fontId="6" type="noConversion"/>
  <conditionalFormatting sqref="A111:F111 B112:F112 A113:F113 B114 A115:F1048576 A1:A110">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41:AO101 AT16 F13:F24 K13:AO40 F26:F33 F35:F37 F39:F40">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G2:J22 G24:J24 H23:I23 G26:J28 G30:J32 H29:I29 G35:J37 H33:J33 G34 I34 G39:J40 H38">
    <cfRule type="beginsWith" dxfId="12" priority="1" operator="beginsWith" text="13">
      <formula>LEFT(G2,LEN("13"))="13"</formula>
    </cfRule>
    <cfRule type="beginsWith" dxfId="11" priority="2" operator="beginsWith" text="12">
      <formula>LEFT(G2,LEN("12"))="12"</formula>
    </cfRule>
    <cfRule type="beginsWith" dxfId="10" priority="3" operator="beginsWith" text="11">
      <formula>LEFT(G2,LEN("11"))="11"</formula>
    </cfRule>
    <cfRule type="beginsWith" dxfId="9" priority="4" operator="beginsWith" text="10">
      <formula>LEFT(G2,LEN("10"))="10"</formula>
    </cfRule>
    <cfRule type="beginsWith" dxfId="8" priority="5" operator="beginsWith" text="09">
      <formula>LEFT(G2,LEN("09"))="09"</formula>
    </cfRule>
    <cfRule type="beginsWith" dxfId="7" priority="6" operator="beginsWith" text="08">
      <formula>LEFT(G2,LEN("08"))="08"</formula>
    </cfRule>
    <cfRule type="beginsWith" dxfId="6" priority="7" operator="beginsWith" text="07">
      <formula>LEFT(G2,LEN("07"))="07"</formula>
    </cfRule>
    <cfRule type="beginsWith" dxfId="5" priority="8" operator="beginsWith" text="06">
      <formula>LEFT(G2,LEN("06"))="06"</formula>
    </cfRule>
    <cfRule type="beginsWith" dxfId="4" priority="9" operator="beginsWith" text="05">
      <formula>LEFT(G2,LEN("05"))="05"</formula>
    </cfRule>
    <cfRule type="beginsWith" dxfId="3" priority="10" operator="beginsWith" text="04">
      <formula>LEFT(G2,LEN("04"))="04"</formula>
    </cfRule>
    <cfRule type="beginsWith" dxfId="2" priority="11" operator="beginsWith" text="03">
      <formula>LEFT(G2,LEN("03"))="03"</formula>
    </cfRule>
    <cfRule type="beginsWith" dxfId="1" priority="12" operator="beginsWith" text="02">
      <formula>LEFT(G2,LEN("02"))="02"</formula>
    </cfRule>
    <cfRule type="beginsWith" dxfId="0" priority="13" operator="beginsWith" text="01">
      <formula>LEFT(G2,LEN("01"))="01"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H10" sqref="H10"/>
    </sheetView>
  </sheetViews>
  <sheetFormatPr defaultColWidth="11.42578125" defaultRowHeight="15"/>
  <cols>
    <col min="1" max="3" width="28.42578125" style="31" customWidth="1"/>
  </cols>
  <sheetData>
    <row r="1" spans="1:3">
      <c r="A1" s="65" t="s">
        <v>77</v>
      </c>
      <c r="B1" s="65" t="s">
        <v>78</v>
      </c>
      <c r="C1" s="65" t="s">
        <v>79</v>
      </c>
    </row>
    <row r="2" spans="1:3">
      <c r="A2" s="30">
        <v>1</v>
      </c>
      <c r="B2" s="30" t="str" cm="1">
        <f t="array" ref="B2:B10">TRANSPOSE(_xlfn._xlws.FILTER('Aptitud final'!1:1,'Aptitud final'!103:103="X"))</f>
        <v>avicultura_engorde</v>
      </c>
      <c r="C2" s="30" t="s">
        <v>6</v>
      </c>
    </row>
    <row r="3" spans="1:3">
      <c r="A3" s="30">
        <f>IF(B3="","",A2+1)</f>
        <v>2</v>
      </c>
      <c r="B3" s="30" t="str">
        <v>ganaderia_dp</v>
      </c>
      <c r="C3" s="30" t="s">
        <v>6</v>
      </c>
    </row>
    <row r="4" spans="1:3">
      <c r="A4" s="30">
        <f t="shared" ref="A4:A67" si="0">IF(B4="","",A3+1)</f>
        <v>3</v>
      </c>
      <c r="B4" s="30" t="str">
        <v>porcicultura_ceba</v>
      </c>
      <c r="C4" s="30" t="s">
        <v>6</v>
      </c>
    </row>
    <row r="5" spans="1:3">
      <c r="A5" s="30">
        <f t="shared" si="0"/>
        <v>4</v>
      </c>
      <c r="B5" s="30" t="str">
        <v>arroz_secano</v>
      </c>
      <c r="C5" s="30" t="s">
        <v>14</v>
      </c>
    </row>
    <row r="6" spans="1:3">
      <c r="A6" s="30">
        <f t="shared" si="0"/>
        <v>5</v>
      </c>
      <c r="B6" s="30" t="str">
        <v>maiz_amarillo</v>
      </c>
      <c r="C6" s="30" t="s">
        <v>6</v>
      </c>
    </row>
    <row r="7" spans="1:3">
      <c r="A7" s="30">
        <f t="shared" si="0"/>
        <v>6</v>
      </c>
      <c r="B7" s="30" t="str">
        <v>ahuyama</v>
      </c>
      <c r="C7" s="30" t="s">
        <v>6</v>
      </c>
    </row>
    <row r="8" spans="1:3">
      <c r="A8" s="30">
        <f t="shared" si="0"/>
        <v>7</v>
      </c>
      <c r="B8" s="30" t="str">
        <v>patilla</v>
      </c>
      <c r="C8" s="30" t="s">
        <v>6</v>
      </c>
    </row>
    <row r="9" spans="1:3">
      <c r="A9" s="30">
        <f t="shared" si="0"/>
        <v>8</v>
      </c>
      <c r="B9" s="30" t="str">
        <v>platano</v>
      </c>
      <c r="C9" s="30" t="s">
        <v>6</v>
      </c>
    </row>
    <row r="10" spans="1:3">
      <c r="A10" s="30">
        <f t="shared" si="0"/>
        <v>9</v>
      </c>
      <c r="B10" s="30" t="str">
        <v>yuca</v>
      </c>
      <c r="C10" s="30" t="s">
        <v>6</v>
      </c>
    </row>
    <row r="11" spans="1:3">
      <c r="A11" s="31" t="str">
        <f t="shared" si="0"/>
        <v/>
      </c>
    </row>
    <row r="12" spans="1:3">
      <c r="A12" s="31" t="str">
        <f t="shared" si="0"/>
        <v/>
      </c>
    </row>
    <row r="13" spans="1:3">
      <c r="A13" s="31" t="str">
        <f t="shared" si="0"/>
        <v/>
      </c>
    </row>
    <row r="14" spans="1:3">
      <c r="A14" s="31" t="str">
        <f t="shared" si="0"/>
        <v/>
      </c>
    </row>
    <row r="15" spans="1:3">
      <c r="A15" s="31" t="str">
        <f t="shared" si="0"/>
        <v/>
      </c>
    </row>
    <row r="16" spans="1:3">
      <c r="A16" s="31" t="str">
        <f t="shared" si="0"/>
        <v/>
      </c>
    </row>
    <row r="17" spans="1:3">
      <c r="A17" s="31" t="str">
        <f t="shared" si="0"/>
        <v/>
      </c>
    </row>
    <row r="18" spans="1:3">
      <c r="A18" s="31" t="str">
        <f>IF(B18="","",A17+1)</f>
        <v/>
      </c>
    </row>
    <row r="19" spans="1:3">
      <c r="A19" s="31" t="str">
        <f>IF(B19="","",A18+1)</f>
        <v/>
      </c>
      <c r="C19" s="31" t="s">
        <v>80</v>
      </c>
    </row>
    <row r="20" spans="1:3">
      <c r="A20" s="31" t="str">
        <f>IF(B20="","",A19+1)</f>
        <v/>
      </c>
    </row>
    <row r="21" spans="1:3">
      <c r="A21" s="31" t="str">
        <f>IF(B21="","",A20+1)</f>
        <v/>
      </c>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aji_dulce</v>
      </c>
      <c r="C5" t="str">
        <v>Ají</v>
      </c>
    </row>
    <row r="6" spans="1:3">
      <c r="A6" s="1" t="str">
        <v>agricola</v>
      </c>
      <c r="B6" s="1" t="str">
        <v>ajonjoli</v>
      </c>
      <c r="C6" t="str">
        <v>Ají dulce</v>
      </c>
    </row>
    <row r="7" spans="1:3">
      <c r="A7" s="1" t="str">
        <v>agricola</v>
      </c>
      <c r="B7" s="1" t="str">
        <v>algodon</v>
      </c>
      <c r="C7" t="str">
        <v>Ajonjolí</v>
      </c>
    </row>
    <row r="8" spans="1:3">
      <c r="A8" s="1" t="str">
        <v>agricola</v>
      </c>
      <c r="B8" s="1" t="str">
        <v>arracacha</v>
      </c>
      <c r="C8" t="str">
        <v>Algodón</v>
      </c>
    </row>
    <row r="9" spans="1:3">
      <c r="A9" s="1" t="str">
        <v>agricola</v>
      </c>
      <c r="B9" s="1" t="str">
        <v>arroz_riego</v>
      </c>
      <c r="C9" t="str">
        <v>Apicultura</v>
      </c>
    </row>
    <row r="10" spans="1:3">
      <c r="A10" s="1" t="str">
        <v>agricola</v>
      </c>
      <c r="B10" s="1" t="str">
        <v>arroz_secano</v>
      </c>
      <c r="C10" t="str">
        <v>Arracacha</v>
      </c>
    </row>
    <row r="11" spans="1:3">
      <c r="A11" s="1" t="str">
        <v>agricola</v>
      </c>
      <c r="B11" s="1" t="str">
        <v>arveja</v>
      </c>
      <c r="C11" t="str">
        <v>Arroz riego</v>
      </c>
    </row>
    <row r="12" spans="1:3">
      <c r="A12" s="1" t="str">
        <v>agricola</v>
      </c>
      <c r="B12" s="1" t="str">
        <v>asai</v>
      </c>
      <c r="C12" t="str">
        <v>Arroz secano</v>
      </c>
    </row>
    <row r="13" spans="1:3">
      <c r="A13" s="1" t="str">
        <v>agricola</v>
      </c>
      <c r="B13" s="1" t="str">
        <v>berenjena</v>
      </c>
      <c r="C13" t="str">
        <v>Arveja</v>
      </c>
    </row>
    <row r="14" spans="1:3">
      <c r="A14" s="1" t="str">
        <v>agricola</v>
      </c>
      <c r="B14" s="1" t="str">
        <v>cacao</v>
      </c>
      <c r="C14" t="str">
        <v>Açaí</v>
      </c>
    </row>
    <row r="15" spans="1:3">
      <c r="A15" s="1" t="str">
        <v>agricola</v>
      </c>
      <c r="B15" s="1" t="str">
        <v>cacao_sombrio</v>
      </c>
      <c r="C15" t="str">
        <v>Avicultura de engorde</v>
      </c>
    </row>
    <row r="16" spans="1:3">
      <c r="A16" s="1" t="str">
        <v>agricola</v>
      </c>
      <c r="B16" s="1" t="str">
        <v>cachaco</v>
      </c>
      <c r="C16" t="str">
        <v>Avicultura de postura</v>
      </c>
    </row>
    <row r="17" spans="1:3">
      <c r="A17" s="1" t="str">
        <v>agricola</v>
      </c>
      <c r="B17" s="1" t="str">
        <v>cafe</v>
      </c>
      <c r="C17" t="str">
        <v>Batata</v>
      </c>
    </row>
    <row r="18" spans="1:3">
      <c r="A18" s="1" t="str">
        <v>agricola</v>
      </c>
      <c r="B18" s="1" t="str">
        <v>cafe_aguacate</v>
      </c>
      <c r="C18" t="str">
        <v>Berenjena</v>
      </c>
    </row>
    <row r="19" spans="1:3">
      <c r="A19" s="1" t="str">
        <v>agricola</v>
      </c>
      <c r="B19" s="1" t="str">
        <v>cafe_frijol_arbustivo</v>
      </c>
      <c r="C19" t="str">
        <v>Brócoli</v>
      </c>
    </row>
    <row r="20" spans="1:3">
      <c r="A20" s="1" t="str">
        <v>agricola</v>
      </c>
      <c r="B20" s="1" t="str">
        <v>cafe_maiz</v>
      </c>
      <c r="C20" t="str">
        <v>Búfalos</v>
      </c>
    </row>
    <row r="21" spans="1:3">
      <c r="A21" s="1" t="str">
        <v>agricola</v>
      </c>
      <c r="B21" s="1" t="str">
        <v>cafe_platano</v>
      </c>
      <c r="C21" t="str">
        <v>Cacao</v>
      </c>
    </row>
    <row r="22" spans="1:3">
      <c r="A22" s="1" t="str">
        <v>agricola</v>
      </c>
      <c r="B22" s="1" t="str">
        <v>cafe_platano_frutales_forestal</v>
      </c>
      <c r="C22" t="str">
        <v>Cacao plátano</v>
      </c>
    </row>
    <row r="23" spans="1:3">
      <c r="A23" s="1" t="str">
        <v>agricola</v>
      </c>
      <c r="B23" s="1" t="str">
        <v>cafe_sombrio</v>
      </c>
      <c r="C23" t="str">
        <v>Cacao en sistema de sombrío</v>
      </c>
    </row>
    <row r="24" spans="1:3">
      <c r="A24" s="1" t="str">
        <v>agricola</v>
      </c>
      <c r="B24" s="1" t="str">
        <v>calabacin</v>
      </c>
      <c r="C24" t="str">
        <v>Cachaco</v>
      </c>
    </row>
    <row r="25" spans="1:3">
      <c r="A25" s="1" t="str">
        <v>agricola</v>
      </c>
      <c r="B25" s="1" t="str">
        <v>caña</v>
      </c>
      <c r="C25" t="str">
        <v>Café</v>
      </c>
    </row>
    <row r="26" spans="1:3">
      <c r="A26" s="1" t="str">
        <v>agricola</v>
      </c>
      <c r="B26" s="1" t="str">
        <v>caña_panelera</v>
      </c>
      <c r="C26" t="str">
        <v>Café aguacate</v>
      </c>
    </row>
    <row r="27" spans="1:3">
      <c r="A27" s="1" t="str">
        <v>agricola</v>
      </c>
      <c r="B27" s="1" t="str">
        <v>caucho</v>
      </c>
      <c r="C27" t="str">
        <v>Café en asocio con frijol arbustivo</v>
      </c>
    </row>
    <row r="28" spans="1:3">
      <c r="A28" s="1" t="str">
        <v>agricola</v>
      </c>
      <c r="B28" s="1" t="str">
        <v>cebolla_bulbo</v>
      </c>
      <c r="C28" t="str">
        <v>Café maíz</v>
      </c>
    </row>
    <row r="29" spans="1:3">
      <c r="A29" s="1" t="str">
        <v>agricola</v>
      </c>
      <c r="B29" s="1" t="str">
        <v>cebolla_junca</v>
      </c>
      <c r="C29" t="str">
        <v>Café plátano</v>
      </c>
    </row>
    <row r="30" spans="1:3">
      <c r="A30" s="1" t="str">
        <v>agricola</v>
      </c>
      <c r="B30" s="1" t="str">
        <v>chontaduro</v>
      </c>
      <c r="C30" t="str">
        <v>Café en asocio con plátano, frutales y sistema forestal</v>
      </c>
    </row>
    <row r="31" spans="1:3">
      <c r="A31" s="1" t="str">
        <v>agricola</v>
      </c>
      <c r="B31" s="1" t="str">
        <v>cilantro_morron</v>
      </c>
      <c r="C31" t="str">
        <v>Café en sistema de sombrío</v>
      </c>
    </row>
    <row r="32" spans="1:3">
      <c r="A32" s="1" t="str">
        <v>agricola</v>
      </c>
      <c r="B32" s="1" t="str">
        <v>citricos</v>
      </c>
      <c r="C32" t="str">
        <v>Calabacín</v>
      </c>
    </row>
    <row r="33" spans="1:3">
      <c r="A33" s="1" t="str">
        <v>agricola</v>
      </c>
      <c r="B33" s="1" t="str">
        <v>coco</v>
      </c>
      <c r="C33" t="str">
        <v>Camarón</v>
      </c>
    </row>
    <row r="34" spans="1:3">
      <c r="A34" s="1" t="str">
        <v>agricola</v>
      </c>
      <c r="B34" s="1" t="str">
        <v>espinaca</v>
      </c>
      <c r="C34" t="str">
        <v>Caña</v>
      </c>
    </row>
    <row r="35" spans="1:3">
      <c r="A35" s="1" t="str">
        <v>agricola</v>
      </c>
      <c r="B35" s="1" t="str">
        <v>frijol</v>
      </c>
      <c r="C35" t="str">
        <v>Caña panelera</v>
      </c>
    </row>
    <row r="36" spans="1:3">
      <c r="A36" s="1" t="str">
        <v>agricola</v>
      </c>
      <c r="B36" s="1" t="str">
        <v>frijol_arbustivo</v>
      </c>
      <c r="C36" t="str">
        <v>Caprinos</v>
      </c>
    </row>
    <row r="37" spans="1:3">
      <c r="A37" s="1" t="str">
        <v>agricola</v>
      </c>
      <c r="B37" s="1" t="str">
        <v>frijol_caraota</v>
      </c>
      <c r="C37" t="str">
        <v>Caucho</v>
      </c>
    </row>
    <row r="38" spans="1:3">
      <c r="A38" s="1" t="str">
        <v>agricola</v>
      </c>
      <c r="B38" s="1" t="str">
        <v>frijol_caupi</v>
      </c>
      <c r="C38" t="str">
        <v>Cebolla bulbo</v>
      </c>
    </row>
    <row r="39" spans="1:3">
      <c r="A39" s="1" t="str">
        <v>agricola</v>
      </c>
      <c r="B39" s="1" t="str">
        <v>frijol_voluble</v>
      </c>
      <c r="C39" t="str">
        <v>Cebolla junca</v>
      </c>
    </row>
    <row r="40" spans="1:3">
      <c r="A40" s="1" t="str">
        <v>agricola</v>
      </c>
      <c r="B40" s="1" t="str">
        <v>granadilla</v>
      </c>
      <c r="C40" t="str">
        <v>Chontaduro</v>
      </c>
    </row>
    <row r="41" spans="1:3">
      <c r="A41" s="1" t="str">
        <v>agricola</v>
      </c>
      <c r="B41" s="1" t="str">
        <v>gulupa</v>
      </c>
      <c r="C41" t="str">
        <v>Cilantro</v>
      </c>
    </row>
    <row r="42" spans="1:3">
      <c r="A42" s="1" t="str">
        <v>agricola</v>
      </c>
      <c r="B42" s="1" t="str">
        <v>lechuga_gourmet</v>
      </c>
      <c r="C42" t="str">
        <v>Cilantro morrón</v>
      </c>
    </row>
    <row r="43" spans="1:3">
      <c r="A43" s="1" t="str">
        <v>agricola</v>
      </c>
      <c r="B43" s="1" t="str">
        <v>limon</v>
      </c>
      <c r="C43" t="str">
        <v>Ciruela</v>
      </c>
    </row>
    <row r="44" spans="1:3">
      <c r="A44" s="1" t="str">
        <v>agricola</v>
      </c>
      <c r="B44" s="1" t="str">
        <v>limon_tahiti</v>
      </c>
      <c r="C44" t="str">
        <v>Ciruela castilla</v>
      </c>
    </row>
    <row r="45" spans="1:3">
      <c r="A45" s="1" t="str">
        <v>agricola</v>
      </c>
      <c r="B45" s="1" t="str">
        <v>maiz</v>
      </c>
      <c r="C45" t="str">
        <v>Cítricos</v>
      </c>
    </row>
    <row r="46" spans="1:3">
      <c r="A46" s="1" t="str">
        <v>agricola</v>
      </c>
      <c r="B46" s="1" t="str">
        <v>maiz_amarillo</v>
      </c>
      <c r="C46" t="str">
        <v>Coco</v>
      </c>
    </row>
    <row r="47" spans="1:3">
      <c r="A47" s="1" t="str">
        <v>agricola</v>
      </c>
      <c r="B47" s="1" t="str">
        <v>maiz_amarillo_tradicional</v>
      </c>
      <c r="C47" t="str">
        <v>Codornices</v>
      </c>
    </row>
    <row r="48" spans="1:3">
      <c r="A48" s="1" t="str">
        <v>agricola</v>
      </c>
      <c r="B48" s="1" t="str">
        <v>maiz_blanco</v>
      </c>
      <c r="C48" t="str">
        <v>Coliflor</v>
      </c>
    </row>
    <row r="49" spans="1:3">
      <c r="A49" s="1" t="str">
        <v>agricola</v>
      </c>
      <c r="B49" s="1" t="str">
        <v>maiz_tradicional</v>
      </c>
      <c r="C49" t="str">
        <v>Cunicultura</v>
      </c>
    </row>
    <row r="50" spans="1:3">
      <c r="A50" s="1" t="str">
        <v>agricola</v>
      </c>
      <c r="B50" s="1" t="str">
        <v>malanga</v>
      </c>
      <c r="C50" t="str">
        <v>Cuyicultura</v>
      </c>
    </row>
    <row r="51" spans="1:3">
      <c r="A51" s="1" t="str">
        <v>agricola</v>
      </c>
      <c r="B51" s="1" t="str">
        <v>maracuya</v>
      </c>
      <c r="C51" t="str">
        <v>Espinaca</v>
      </c>
    </row>
    <row r="52" spans="1:3">
      <c r="A52" s="1" t="str">
        <v>agricola</v>
      </c>
      <c r="B52" s="1" t="str">
        <v>melon</v>
      </c>
      <c r="C52" t="str">
        <v>Frijol</v>
      </c>
    </row>
    <row r="53" spans="1:3">
      <c r="A53" s="1" t="str">
        <v>agricola</v>
      </c>
      <c r="B53" s="1" t="str">
        <v>name</v>
      </c>
      <c r="C53" t="str">
        <v>Frjiol arbustivo</v>
      </c>
    </row>
    <row r="54" spans="1:3">
      <c r="A54" s="1" t="str">
        <v>agricola</v>
      </c>
      <c r="B54" s="1" t="str">
        <v>name_espino</v>
      </c>
      <c r="C54" t="str">
        <v>Frijol caraota</v>
      </c>
    </row>
    <row r="55" spans="1:3">
      <c r="A55" s="1" t="str">
        <v>agricola</v>
      </c>
      <c r="B55" s="1" t="str">
        <v>palma_aceite</v>
      </c>
      <c r="C55" t="str">
        <v>Frijol Caupí</v>
      </c>
    </row>
    <row r="56" spans="1:3">
      <c r="A56" s="1" t="str">
        <v>agricola</v>
      </c>
      <c r="B56" s="1" t="str">
        <v>papa</v>
      </c>
      <c r="C56" t="str">
        <v>Frijol cabeza negra</v>
      </c>
    </row>
    <row r="57" spans="1:3">
      <c r="A57" s="1" t="str">
        <v>agricola</v>
      </c>
      <c r="B57" s="1" t="str">
        <v>papa_criolla</v>
      </c>
      <c r="C57" t="str">
        <v>Frijol rosado zaragoza</v>
      </c>
    </row>
    <row r="58" spans="1:3">
      <c r="A58" s="1" t="str">
        <v>agricola</v>
      </c>
      <c r="B58" s="1" t="str">
        <v>papaya</v>
      </c>
      <c r="C58" t="str">
        <v>Frijol voluble</v>
      </c>
    </row>
    <row r="59" spans="1:3">
      <c r="A59" s="1" t="str">
        <v>agricola</v>
      </c>
      <c r="B59" s="1" t="str">
        <v>patilla</v>
      </c>
      <c r="C59" t="str">
        <v>Ganadería de carne</v>
      </c>
    </row>
    <row r="60" spans="1:3">
      <c r="A60" s="1" t="str">
        <v>agricola</v>
      </c>
      <c r="B60" s="1" t="str">
        <v>pepino_guiso</v>
      </c>
      <c r="C60" t="str">
        <v>Ganadería doble propósito</v>
      </c>
    </row>
    <row r="61" spans="1:3">
      <c r="A61" s="1" t="str">
        <v>agricola</v>
      </c>
      <c r="B61" s="1" t="str">
        <v>pimienta</v>
      </c>
      <c r="C61" t="str">
        <v>Ganadería de leche</v>
      </c>
    </row>
    <row r="62" spans="1:3">
      <c r="A62" s="1" t="str">
        <v>agricola</v>
      </c>
      <c r="B62" s="1" t="str">
        <v>piña</v>
      </c>
      <c r="C62" t="str">
        <v>Granadilla</v>
      </c>
    </row>
    <row r="63" spans="1:3">
      <c r="A63" s="1" t="str">
        <v>agricola</v>
      </c>
      <c r="B63" s="1" t="str">
        <v>platano</v>
      </c>
      <c r="C63" t="str">
        <v>Guandul</v>
      </c>
    </row>
    <row r="64" spans="1:3">
      <c r="A64" s="1" t="str">
        <v>agricola</v>
      </c>
      <c r="B64" s="1" t="str">
        <v>sacha_inchi</v>
      </c>
      <c r="C64" t="str">
        <v>Gulupa</v>
      </c>
    </row>
    <row r="65" spans="1:3">
      <c r="A65" s="1" t="str">
        <v>agricola</v>
      </c>
      <c r="B65" s="1" t="str">
        <v>stevia</v>
      </c>
      <c r="C65" t="str">
        <v>Hortalizas</v>
      </c>
    </row>
    <row r="66" spans="1:3">
      <c r="A66" s="1" t="str">
        <v>agricola</v>
      </c>
      <c r="B66" s="1" t="str">
        <v>tomate_arbol</v>
      </c>
      <c r="C66" t="str">
        <v>Lechuga gourmet</v>
      </c>
    </row>
    <row r="67" spans="1:3">
      <c r="A67" s="1" t="str">
        <v>agricola</v>
      </c>
      <c r="B67" s="1" t="str">
        <v>tomate_cherry</v>
      </c>
      <c r="C67" t="str">
        <v>Lechuga</v>
      </c>
    </row>
    <row r="68" spans="1:3">
      <c r="A68" s="1" t="str">
        <v>agricola</v>
      </c>
      <c r="B68" s="1" t="str">
        <v>tomate_mesa</v>
      </c>
      <c r="C68" t="str">
        <v>Limón</v>
      </c>
    </row>
    <row r="69" spans="1:3">
      <c r="A69" s="1" t="str">
        <v>agricola</v>
      </c>
      <c r="B69" s="1" t="str">
        <v>uchuva</v>
      </c>
      <c r="C69" t="str">
        <v>Limón de castilla</v>
      </c>
    </row>
    <row r="70" spans="1:3">
      <c r="A70" s="1" t="str">
        <v>agricola</v>
      </c>
      <c r="B70" s="1" t="str">
        <v>yuca</v>
      </c>
      <c r="C70" t="str">
        <v>Limón mandarino</v>
      </c>
    </row>
    <row r="71" spans="1:3">
      <c r="A71" s="1" t="str">
        <v>agricola</v>
      </c>
      <c r="B71" s="1" t="str">
        <v>zanahoria</v>
      </c>
      <c r="C71" t="str">
        <v>Limón de castilla y limón mandarino</v>
      </c>
    </row>
    <row r="72" spans="1:3">
      <c r="A72" s="1" t="str">
        <v>pecuaria</v>
      </c>
      <c r="B72" s="1" t="str">
        <v>apicultura</v>
      </c>
      <c r="C72" t="str">
        <v>Limón Tahití</v>
      </c>
    </row>
    <row r="73" spans="1:3">
      <c r="A73" s="1" t="str">
        <v>pecuaria</v>
      </c>
      <c r="B73" s="1" t="str">
        <v>avicultura_engorde</v>
      </c>
      <c r="C73" t="str">
        <v>Maíz</v>
      </c>
    </row>
    <row r="74" spans="1:3">
      <c r="A74" s="1" t="str">
        <v>pecuaria</v>
      </c>
      <c r="B74" s="1" t="str">
        <v>avicultura_postura</v>
      </c>
      <c r="C74" t="str">
        <v>Maíz amarillo</v>
      </c>
    </row>
    <row r="75" spans="1:3">
      <c r="A75" s="1" t="str">
        <v>pecuaria</v>
      </c>
      <c r="B75" s="1" t="str">
        <v>bufalos</v>
      </c>
      <c r="C75" t="str">
        <v>Maíz amarillo  tradicional</v>
      </c>
    </row>
    <row r="76" spans="1:3">
      <c r="A76" s="1" t="str">
        <v>pecuaria</v>
      </c>
      <c r="B76" s="1" t="str">
        <v>camaron</v>
      </c>
      <c r="C76" t="str">
        <v>Maíz blanco</v>
      </c>
    </row>
    <row r="77" spans="1:3">
      <c r="A77" s="1" t="str">
        <v>pecuaria</v>
      </c>
      <c r="B77" s="1" t="str">
        <v>caprinos</v>
      </c>
      <c r="C77" t="str">
        <v>Maíz blanco tradicional</v>
      </c>
    </row>
    <row r="78" spans="1:3">
      <c r="A78" s="1" t="str">
        <v>pecuaria</v>
      </c>
      <c r="B78" s="1" t="str">
        <v>codornices</v>
      </c>
      <c r="C78" t="str">
        <v>Maíz tecnificado</v>
      </c>
    </row>
    <row r="79" spans="1:3">
      <c r="A79" s="1" t="str">
        <v>pecuaria</v>
      </c>
      <c r="B79" s="1" t="str">
        <v>cunicultura</v>
      </c>
      <c r="C79" t="str">
        <v>Maíz tradicional</v>
      </c>
    </row>
    <row r="80" spans="1:3">
      <c r="A80" s="1" t="str">
        <v>pecuaria</v>
      </c>
      <c r="B80" s="1" t="str">
        <v>cuyicultura</v>
      </c>
      <c r="C80" t="str">
        <v>Malanga</v>
      </c>
    </row>
    <row r="81" spans="1:3">
      <c r="A81" s="1" t="str">
        <v>pecuaria</v>
      </c>
      <c r="B81" s="1" t="str">
        <v>ganaderia_carne</v>
      </c>
      <c r="C81" t="str">
        <v>Mamoncillo</v>
      </c>
    </row>
    <row r="82" spans="1:3">
      <c r="A82" s="1" t="str">
        <v>pecuaria</v>
      </c>
      <c r="B82" s="1" t="str">
        <v>ganaderia_dp</v>
      </c>
      <c r="C82" t="str">
        <v>Mango</v>
      </c>
    </row>
    <row r="83" spans="1:3">
      <c r="A83" s="1" t="str">
        <v>pecuaria</v>
      </c>
      <c r="B83" s="1" t="str">
        <v>ganaderia_leche</v>
      </c>
      <c r="C83" t="str">
        <v>Mango tommy</v>
      </c>
    </row>
    <row r="84" spans="1:3">
      <c r="A84" s="1" t="str">
        <v>pecuaria</v>
      </c>
      <c r="B84" s="1" t="str">
        <v>ovinos</v>
      </c>
      <c r="C84" t="str">
        <v>Maracuyá</v>
      </c>
    </row>
    <row r="85" spans="1:3">
      <c r="A85" s="1" t="str">
        <v>pecuaria</v>
      </c>
      <c r="B85" s="1" t="str">
        <v>piangua</v>
      </c>
      <c r="C85" t="str">
        <v xml:space="preserve">Melón </v>
      </c>
    </row>
    <row r="86" spans="1:3">
      <c r="A86" s="1" t="str">
        <v>pecuaria</v>
      </c>
      <c r="B86" s="1" t="str">
        <v>piscicultura_bocachico</v>
      </c>
      <c r="C86" t="str">
        <v>Ñame</v>
      </c>
    </row>
    <row r="87" spans="1:3">
      <c r="A87" s="1" t="str">
        <v>pecuaria</v>
      </c>
      <c r="B87" s="1" t="str">
        <v>piscicultura_cachama</v>
      </c>
      <c r="C87" t="str">
        <v>Ñame diamante</v>
      </c>
    </row>
    <row r="88" spans="1:3">
      <c r="A88" s="1" t="str">
        <v>pecuaria</v>
      </c>
      <c r="B88" s="1" t="str">
        <v>piscicultura_cachama_bocachico</v>
      </c>
      <c r="C88" t="str">
        <v>Ñame espino</v>
      </c>
    </row>
    <row r="89" spans="1:3">
      <c r="A89" s="1" t="str">
        <v>pecuaria</v>
      </c>
      <c r="B89" s="1" t="str">
        <v>piscicultura_tilapia</v>
      </c>
      <c r="C89" t="str">
        <v>Naranja</v>
      </c>
    </row>
    <row r="90" spans="1:3">
      <c r="A90" s="1" t="str">
        <v>pecuaria</v>
      </c>
      <c r="B90" s="1" t="str">
        <v>piscicultura_tilapia_bocachico</v>
      </c>
      <c r="C90" t="str">
        <v>Naranja valencia</v>
      </c>
    </row>
    <row r="91" spans="1:3">
      <c r="A91" s="1" t="str">
        <v>pecuaria</v>
      </c>
      <c r="B91" s="1" t="str">
        <v>piscicultura_tilapia_cachama</v>
      </c>
      <c r="C91" t="str">
        <v>Ovinos</v>
      </c>
    </row>
    <row r="92" spans="1:3">
      <c r="A92" s="1" t="str">
        <v>pecuaria</v>
      </c>
      <c r="B92" s="1" t="str">
        <v>piscicultura_trucha</v>
      </c>
      <c r="C92" t="str">
        <v>Palma de aceite</v>
      </c>
    </row>
    <row r="93" spans="1:3">
      <c r="A93" s="1" t="str">
        <v>pecuaria</v>
      </c>
      <c r="B93" s="1" t="str">
        <v>porcicultura_ceba</v>
      </c>
      <c r="C93" t="str">
        <v>Papa</v>
      </c>
    </row>
    <row r="94" spans="1:3">
      <c r="A94" s="1" t="str">
        <v>pecuaria</v>
      </c>
      <c r="B94" s="1" t="str">
        <v>porcicultura_ciclo_completo</v>
      </c>
      <c r="C94" t="str">
        <v>Papa criolla</v>
      </c>
    </row>
    <row r="95" spans="1:3">
      <c r="A95" s="1" t="str">
        <v>pecuaria</v>
      </c>
      <c r="B95" s="1" t="str">
        <v>porcicultura_cria</v>
      </c>
      <c r="C95" t="str">
        <v>Papaya</v>
      </c>
    </row>
    <row r="96" spans="1:3">
      <c r="A96" s="1" t="str">
        <v>pecuaria</v>
      </c>
      <c r="B96" s="1" t="str">
        <v>porcicultura_cria_levante</v>
      </c>
      <c r="C96" t="str">
        <v>Patilla</v>
      </c>
    </row>
    <row r="97" spans="1:3">
      <c r="A97" s="1" t="str">
        <v>agricola</v>
      </c>
      <c r="B97" s="1" t="str">
        <v>mamoncillo</v>
      </c>
      <c r="C97" t="str">
        <v>Pepino guiso</v>
      </c>
    </row>
    <row r="98" spans="1:3">
      <c r="A98" s="1" t="str">
        <v>agricola</v>
      </c>
      <c r="B98" s="1" t="str">
        <v>naranja_valencia</v>
      </c>
      <c r="C98" t="str">
        <v>Piangua</v>
      </c>
    </row>
    <row r="99" spans="1:3">
      <c r="A99" s="1" t="str">
        <v>agricola</v>
      </c>
      <c r="B99" s="1" t="str">
        <v>pimienta</v>
      </c>
      <c r="C99" t="str">
        <v>Pimienta</v>
      </c>
    </row>
    <row r="100" spans="1:3">
      <c r="A100" s="1" t="str">
        <v>agricola</v>
      </c>
      <c r="B100" s="1" t="str">
        <v>pimenton</v>
      </c>
      <c r="C100" t="str">
        <v>Pimentón</v>
      </c>
    </row>
    <row r="101" spans="1:3">
      <c r="A101" s="1" t="str">
        <v>agricola</v>
      </c>
      <c r="B101" s="1" t="str">
        <v>pimientos</v>
      </c>
      <c r="C101" t="str">
        <v>Pimientos</v>
      </c>
    </row>
    <row r="102" spans="1:3">
      <c r="A102" s="1" t="str">
        <v>agricola</v>
      </c>
      <c r="B102" s="1" t="str">
        <v>piña</v>
      </c>
      <c r="C102" t="str">
        <v>Piña</v>
      </c>
    </row>
    <row r="103" spans="1:3">
      <c r="A103" s="1" t="str">
        <v>pecuaria</v>
      </c>
      <c r="B103" s="1" t="str">
        <v>piscicultura_bocachico</v>
      </c>
      <c r="C103" t="str">
        <v>Piscicultura</v>
      </c>
    </row>
    <row r="104" spans="1:3">
      <c r="A104" s="1" t="str">
        <v>pecuaria</v>
      </c>
      <c r="B104" s="1" t="str">
        <v>piscicultura_cachama</v>
      </c>
      <c r="C104" t="str">
        <v>Piscicultura cachama</v>
      </c>
    </row>
    <row r="105" spans="1:3">
      <c r="A105" s="1" t="str">
        <v>pecuaria</v>
      </c>
      <c r="B105" s="1" t="str">
        <v>piscicultura_cachama_bocachico</v>
      </c>
      <c r="C105" t="str">
        <v>Piscicultura cachama bocachico</v>
      </c>
    </row>
    <row r="106" spans="1:3">
      <c r="A106" s="1" t="str">
        <v>pecuaria</v>
      </c>
      <c r="B106" s="1" t="str">
        <v>piscicultura_tilapia</v>
      </c>
      <c r="C106" t="str">
        <v>Piscicultura tilapia</v>
      </c>
    </row>
    <row r="107" spans="1:3">
      <c r="A107" s="1" t="str">
        <v>pecuaria</v>
      </c>
      <c r="B107" s="1" t="str">
        <v>piscicultura_tilapia_bocachico</v>
      </c>
      <c r="C107" t="str">
        <v>Piscicultura tilapia y bocachico</v>
      </c>
    </row>
    <row r="108" spans="1:3">
      <c r="A108" s="1" t="str">
        <v>pecuaria</v>
      </c>
      <c r="B108" s="1" t="str">
        <v>piscicultura_tilapia_cachama</v>
      </c>
      <c r="C108" t="str">
        <v>Piscicultura tilapia y cachama</v>
      </c>
    </row>
    <row r="109" spans="1:3">
      <c r="A109" s="1" t="str">
        <v>pecuaria</v>
      </c>
      <c r="B109" s="1" t="str">
        <v>piscicultura_trucha</v>
      </c>
      <c r="C109" t="str">
        <v>Piscicultura trucha</v>
      </c>
    </row>
    <row r="110" spans="1:3">
      <c r="A110" s="1" t="str">
        <v>agricola</v>
      </c>
      <c r="B110" s="1" t="str">
        <v>platano</v>
      </c>
      <c r="C110" t="str">
        <v>Plátano</v>
      </c>
    </row>
    <row r="111" spans="1:3">
      <c r="A111" s="1" t="str">
        <v>pecuaria</v>
      </c>
      <c r="B111" s="1" t="str">
        <v>porcicultura_ceba</v>
      </c>
      <c r="C111" t="str">
        <v>Porcicultura de ceba</v>
      </c>
    </row>
    <row r="112" spans="1:3">
      <c r="A112" s="1" t="str">
        <v>pecuaria</v>
      </c>
      <c r="B112" s="1" t="str">
        <v>porcicultura_ciclo_completo</v>
      </c>
      <c r="C112" t="str">
        <v>Porcicultura de ciclo completo</v>
      </c>
    </row>
    <row r="113" spans="1:3">
      <c r="A113" s="1" t="str">
        <v>pecuaria</v>
      </c>
      <c r="B113" s="1" t="str">
        <v>porcicultura_cria</v>
      </c>
      <c r="C113" t="str">
        <v>Porcicultura de cría</v>
      </c>
    </row>
    <row r="114" spans="1:3">
      <c r="A114" s="1" t="str">
        <v>pecuaria</v>
      </c>
      <c r="B114" s="1" t="str">
        <v>porcicultura_cria_levante</v>
      </c>
      <c r="C114" t="str">
        <v>Porcicultura de cría y levante</v>
      </c>
    </row>
    <row r="115" spans="1:3">
      <c r="A115" s="1" t="str">
        <v>agricola</v>
      </c>
      <c r="B115" s="1" t="str">
        <v>remolacha</v>
      </c>
      <c r="C115" t="str">
        <v>Remolacha</v>
      </c>
    </row>
    <row r="116" spans="1:3">
      <c r="A116" s="1" t="str">
        <v>agricola</v>
      </c>
      <c r="B116" s="1" t="str">
        <v>sacha_inchi</v>
      </c>
      <c r="C116" t="str">
        <v>Sacha incho</v>
      </c>
    </row>
    <row r="117" spans="1:3">
      <c r="A117" s="1" t="str">
        <v>agricola</v>
      </c>
      <c r="B117" s="1" t="str">
        <v>sorgo</v>
      </c>
      <c r="C117" t="str">
        <v>Sorgo</v>
      </c>
    </row>
    <row r="118" spans="1:3">
      <c r="A118" s="1" t="str">
        <v>agricola</v>
      </c>
      <c r="B118" s="1" t="str">
        <v>stevia</v>
      </c>
      <c r="C118" t="str">
        <v>Stevia</v>
      </c>
    </row>
    <row r="119" spans="1:3">
      <c r="A119" s="1" t="str">
        <v>agricola</v>
      </c>
      <c r="B119" s="1" t="str">
        <v>tomate_arbol</v>
      </c>
      <c r="C119" t="str">
        <v>Tomate de árbol</v>
      </c>
    </row>
    <row r="120" spans="1:3">
      <c r="A120" s="1" t="str">
        <v>agricola</v>
      </c>
      <c r="B120" s="1" t="str">
        <v>tomate_cherry</v>
      </c>
      <c r="C120" t="str">
        <v>Tomate Cherry</v>
      </c>
    </row>
    <row r="121" spans="1:3">
      <c r="A121" s="1" t="str">
        <v>agricola</v>
      </c>
      <c r="B121" s="1" t="str">
        <v>tomate_mesa</v>
      </c>
      <c r="C121" t="str">
        <v>Tomate de mesa</v>
      </c>
    </row>
    <row r="122" spans="1:3">
      <c r="A122" s="1" t="str">
        <v>agricola</v>
      </c>
      <c r="B122" s="1" t="str">
        <v>uchuva</v>
      </c>
      <c r="C122" t="str">
        <v>Uchuva</v>
      </c>
    </row>
    <row r="123" spans="1:3">
      <c r="A123" s="1" t="str">
        <v>agricola</v>
      </c>
      <c r="B123" s="1" t="str">
        <v>yuca</v>
      </c>
      <c r="C123" t="str">
        <v>Yuca</v>
      </c>
    </row>
    <row r="124" spans="1:3">
      <c r="A124" s="1" t="str">
        <v>agricola</v>
      </c>
      <c r="B124" s="1" t="str">
        <v>yuca_industrial</v>
      </c>
      <c r="C124" t="str">
        <v>Yuca para uso industrial</v>
      </c>
    </row>
    <row r="125" spans="1:3">
      <c r="A125" s="1" t="str">
        <v>agricola</v>
      </c>
      <c r="B125" s="1" t="str">
        <v>yuca_maiz</v>
      </c>
      <c r="C125" t="str">
        <v>Yuca en asocio con maíz</v>
      </c>
    </row>
    <row r="126" spans="1:3">
      <c r="A126" s="1" t="str">
        <v>agricola</v>
      </c>
      <c r="B126" s="1" t="str">
        <v>yuca_maiz_ahuyama</v>
      </c>
      <c r="C126" t="str">
        <v>Yuca en asocio con maíz y ahuyama</v>
      </c>
    </row>
    <row r="127" spans="1:3">
      <c r="A127" s="1" t="str">
        <v>agricola</v>
      </c>
      <c r="B127" s="1" t="str">
        <v>yuca_maiz_name</v>
      </c>
      <c r="C127" t="str">
        <v>Yuca en asocio con maíz y ñame</v>
      </c>
    </row>
    <row r="128" spans="1:3">
      <c r="A128" s="1" t="str">
        <v>agricola</v>
      </c>
      <c r="B128" s="1" t="str">
        <v>yuca_maiz_name_patilla</v>
      </c>
      <c r="C128" t="str">
        <v>Yuca en asocio con maíz, ñame y patilla</v>
      </c>
    </row>
    <row r="129" spans="1:3">
      <c r="A129" s="1" t="str">
        <v>agricola</v>
      </c>
      <c r="B129" s="1" t="str">
        <v>yuca_maiz_patilla</v>
      </c>
      <c r="C129" t="str">
        <v>Yuca en asocio con maíz y patilla</v>
      </c>
    </row>
    <row r="130" spans="1:3">
      <c r="A130" s="1" t="str">
        <v>agricola</v>
      </c>
      <c r="B130" s="1" t="str">
        <v>zanahoria</v>
      </c>
      <c r="C130" t="str">
        <v>Zanahoria</v>
      </c>
    </row>
    <row r="131" spans="1:3">
      <c r="A131" s="1" t="str">
        <v>agricola</v>
      </c>
      <c r="B131" s="1" t="str">
        <v>patilla_melon</v>
      </c>
      <c r="C131" t="str">
        <v>Patilla en asocio con melón</v>
      </c>
    </row>
    <row r="132" spans="1:3">
      <c r="A132" s="1" t="str">
        <v>agricola</v>
      </c>
      <c r="B132" s="1" t="str">
        <v>tabaco</v>
      </c>
      <c r="C132" t="str">
        <v>Tabaco</v>
      </c>
    </row>
    <row r="133" spans="1:3">
      <c r="A133" s="1" t="str">
        <v>agricola</v>
      </c>
      <c r="B133" s="1" t="str">
        <v>ajonjoli</v>
      </c>
      <c r="C133" t="str">
        <v>Ajonjolí</v>
      </c>
    </row>
    <row r="134" spans="1:3">
      <c r="A134" s="1" t="str">
        <v>agricola</v>
      </c>
      <c r="B134" s="1" t="str">
        <v>mamoncillo</v>
      </c>
      <c r="C134" t="str">
        <v>Mamoncillo</v>
      </c>
    </row>
    <row r="135" spans="1:3">
      <c r="A135" s="1" t="str">
        <v>agricola</v>
      </c>
      <c r="B135" s="1" t="str">
        <v>yuca_name</v>
      </c>
      <c r="C135" t="str">
        <v>Yuca en asocio con ñame</v>
      </c>
    </row>
    <row r="136" spans="1:3">
      <c r="A136" s="1" t="str">
        <v>agricola</v>
      </c>
      <c r="B136" s="1" t="str">
        <v>hierbabuena</v>
      </c>
      <c r="C136" t="str">
        <v>Hierbabuena</v>
      </c>
    </row>
    <row r="137" spans="1:3">
      <c r="A137" s="1" t="str">
        <v>agricola</v>
      </c>
      <c r="B137" s="1">
        <v>0</v>
      </c>
      <c r="C137">
        <v>0</v>
      </c>
    </row>
    <row r="138" spans="1:3">
      <c r="A138" s="1" t="str">
        <v>agricola</v>
      </c>
      <c r="B138" s="1">
        <v>0</v>
      </c>
      <c r="C138">
        <v>0</v>
      </c>
    </row>
    <row r="139" spans="1:3">
      <c r="A139" s="1" t="str">
        <v>agricola</v>
      </c>
      <c r="B139" s="1">
        <v>0</v>
      </c>
      <c r="C139">
        <v>0</v>
      </c>
    </row>
    <row r="140" spans="1:3">
      <c r="A140" s="1" t="str">
        <v>agricola</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2025-04-24T21:17:21Z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