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defaultThemeVersion="166925"/>
  <mc:AlternateContent xmlns:mc="http://schemas.openxmlformats.org/markup-compatibility/2006">
    <mc:Choice Requires="x15">
      <x15ac:absPath xmlns:x15ac="http://schemas.microsoft.com/office/spreadsheetml/2010/11/ac" url="C:\Users\Cristina\Desktop\ANT\2025\MUNICIPIOS\4. SAN JACINTO\"/>
    </mc:Choice>
  </mc:AlternateContent>
  <xr:revisionPtr revIDLastSave="0" documentId="13_ncr:1_{DA9FC872-B4D1-4468-BE05-B8904FF7857F}" xr6:coauthVersionLast="47" xr6:coauthVersionMax="47" xr10:uidLastSave="{00000000-0000-0000-0000-000000000000}"/>
  <bookViews>
    <workbookView xWindow="-120" yWindow="-120" windowWidth="20730" windowHeight="11040"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SIPRA!$B$1:$G$113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3" i="13" l="1"/>
  <c r="G113" i="13"/>
  <c r="F113" i="13"/>
  <c r="E113" i="13"/>
  <c r="D113" i="13"/>
  <c r="C113" i="13"/>
  <c r="H109" i="13"/>
  <c r="G109" i="13"/>
  <c r="F109" i="13"/>
  <c r="E109" i="13"/>
  <c r="D109" i="13"/>
  <c r="C109" i="13"/>
  <c r="H105" i="13"/>
  <c r="G105" i="13"/>
  <c r="F105" i="13"/>
  <c r="E105" i="13"/>
  <c r="D105" i="13"/>
  <c r="C105" i="13"/>
  <c r="H101" i="13"/>
  <c r="G101" i="13"/>
  <c r="F101" i="13"/>
  <c r="E101" i="13"/>
  <c r="D101" i="13"/>
  <c r="C101" i="13"/>
  <c r="H97" i="13"/>
  <c r="G97" i="13"/>
  <c r="F97" i="13"/>
  <c r="E97" i="13"/>
  <c r="D97" i="13"/>
  <c r="C97" i="13"/>
  <c r="H93" i="13"/>
  <c r="G93" i="13"/>
  <c r="F93" i="13"/>
  <c r="E93" i="13"/>
  <c r="D93" i="13"/>
  <c r="C93" i="13"/>
  <c r="H89" i="13"/>
  <c r="G89" i="13"/>
  <c r="F89" i="13"/>
  <c r="E89" i="13"/>
  <c r="D89" i="13"/>
  <c r="C89" i="13"/>
  <c r="H85" i="13"/>
  <c r="G85" i="13"/>
  <c r="F85" i="13"/>
  <c r="E85" i="13"/>
  <c r="D85" i="13"/>
  <c r="C85" i="13"/>
  <c r="H81" i="13"/>
  <c r="G81" i="13"/>
  <c r="F81" i="13"/>
  <c r="E81" i="13"/>
  <c r="D81" i="13"/>
  <c r="C81" i="13"/>
  <c r="H77" i="13"/>
  <c r="G77" i="13"/>
  <c r="F77" i="13"/>
  <c r="E77" i="13"/>
  <c r="D77" i="13"/>
  <c r="C77" i="13"/>
  <c r="H73" i="13"/>
  <c r="G73" i="13"/>
  <c r="F73" i="13"/>
  <c r="E73" i="13"/>
  <c r="D73" i="13"/>
  <c r="C73" i="13"/>
  <c r="H69" i="13"/>
  <c r="G69" i="13"/>
  <c r="F69" i="13"/>
  <c r="E69" i="13"/>
  <c r="D69" i="13"/>
  <c r="C69" i="13"/>
  <c r="H65" i="13"/>
  <c r="G65" i="13"/>
  <c r="F65" i="13"/>
  <c r="E65" i="13"/>
  <c r="D65" i="13"/>
  <c r="C65" i="13"/>
  <c r="H61" i="13"/>
  <c r="G61" i="13"/>
  <c r="F61" i="13"/>
  <c r="E61" i="13"/>
  <c r="D61" i="13"/>
  <c r="C61" i="13"/>
  <c r="H57" i="13"/>
  <c r="G57" i="13"/>
  <c r="F57" i="13"/>
  <c r="E57" i="13"/>
  <c r="D57" i="13"/>
  <c r="C57" i="13"/>
  <c r="H53" i="13"/>
  <c r="G53" i="13"/>
  <c r="F53" i="13"/>
  <c r="E53" i="13"/>
  <c r="D53" i="13"/>
  <c r="C53" i="13"/>
  <c r="H49" i="13"/>
  <c r="G49" i="13"/>
  <c r="F49" i="13"/>
  <c r="E49" i="13"/>
  <c r="D49" i="13"/>
  <c r="C49" i="13"/>
  <c r="H45" i="13"/>
  <c r="G45" i="13"/>
  <c r="F45" i="13"/>
  <c r="E45" i="13"/>
  <c r="D45" i="13"/>
  <c r="C45" i="13"/>
  <c r="H41" i="13"/>
  <c r="G41" i="13"/>
  <c r="F41" i="13"/>
  <c r="E41" i="13"/>
  <c r="D41" i="13"/>
  <c r="C41" i="13"/>
  <c r="H37" i="13"/>
  <c r="G37" i="13"/>
  <c r="F37" i="13"/>
  <c r="E37" i="13"/>
  <c r="D37" i="13"/>
  <c r="C37" i="13"/>
  <c r="H33" i="13"/>
  <c r="G33" i="13"/>
  <c r="F33" i="13"/>
  <c r="E33" i="13"/>
  <c r="D33" i="13"/>
  <c r="C33" i="13"/>
  <c r="H29" i="13"/>
  <c r="G29" i="13"/>
  <c r="F29" i="13"/>
  <c r="E29" i="13"/>
  <c r="D29" i="13"/>
  <c r="C29" i="13"/>
  <c r="H25" i="13"/>
  <c r="G25" i="13"/>
  <c r="F25" i="13"/>
  <c r="E25" i="13"/>
  <c r="D25" i="13"/>
  <c r="C25" i="13"/>
  <c r="H21" i="13"/>
  <c r="G21" i="13"/>
  <c r="F21" i="13"/>
  <c r="E21" i="13"/>
  <c r="D21" i="13"/>
  <c r="C21" i="13"/>
  <c r="H17" i="13"/>
  <c r="G17" i="13"/>
  <c r="F17" i="13"/>
  <c r="E17" i="13"/>
  <c r="D17" i="13"/>
  <c r="C17" i="13"/>
  <c r="H13" i="13"/>
  <c r="G13" i="13"/>
  <c r="F13" i="13"/>
  <c r="E13" i="13"/>
  <c r="D13" i="13"/>
  <c r="C13" i="13"/>
  <c r="H9" i="13"/>
  <c r="G9" i="13"/>
  <c r="F9" i="13"/>
  <c r="E9" i="13"/>
  <c r="D9" i="13"/>
  <c r="C9" i="13"/>
  <c r="D5" i="13"/>
  <c r="E5" i="13"/>
  <c r="F5" i="13"/>
  <c r="G5" i="13"/>
  <c r="H5" i="13"/>
  <c r="C5" i="13"/>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<sst xmlns="http://schemas.openxmlformats.org/spreadsheetml/2006/main" count="273" uniqueCount="71">
  <si>
    <t>UFH</t>
  </si>
  <si>
    <t>cacao</t>
  </si>
  <si>
    <t>Área total</t>
  </si>
  <si>
    <t>Apto</t>
  </si>
  <si>
    <t>No apto</t>
  </si>
  <si>
    <t>% aptitud</t>
  </si>
  <si>
    <t>aguacate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</si>
  <si>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</si>
  <si>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</si>
  <si>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</si>
  <si>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</si>
  <si>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</si>
  <si>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</si>
  <si>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</si>
  <si>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</si>
  <si>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</si>
  <si>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</si>
  <si>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</si>
  <si>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</si>
  <si>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</si>
  <si>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</si>
  <si>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</si>
  <si>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</si>
  <si>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</si>
  <si>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</si>
  <si>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</si>
  <si>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</si>
  <si>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</si>
  <si>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</si>
  <si>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</si>
  <si>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</si>
  <si>
    <t>avicultura_engorde</t>
  </si>
  <si>
    <t>avicultura_postura</t>
  </si>
  <si>
    <t>ganaderia_dp</t>
  </si>
  <si>
    <t>porcicultura_ciclo_completo</t>
  </si>
  <si>
    <t>maiz_amarillo</t>
  </si>
  <si>
    <t>03Vai-73</t>
  </si>
  <si>
    <t>03Vbi-73</t>
  </si>
  <si>
    <t>03Wai-73</t>
  </si>
  <si>
    <t>04Wc2s1-67</t>
  </si>
  <si>
    <t>05Vc2s1-61</t>
  </si>
  <si>
    <t>05Wan-61</t>
  </si>
  <si>
    <t>06Vd-55</t>
  </si>
  <si>
    <t>06Vds1-55</t>
  </si>
  <si>
    <t>06Wd-55</t>
  </si>
  <si>
    <t>06Wd2s1-55</t>
  </si>
  <si>
    <t>06Wds1-55</t>
  </si>
  <si>
    <t>07Vc2s2-49</t>
  </si>
  <si>
    <t>07Ve-49</t>
  </si>
  <si>
    <t>07Ve2s1-49</t>
  </si>
  <si>
    <t>07Wd2s2-49</t>
  </si>
  <si>
    <t>07We2s1-49</t>
  </si>
  <si>
    <t>08Ve2s1-44</t>
  </si>
  <si>
    <t>08Ves1-44</t>
  </si>
  <si>
    <t>08Wes1-44</t>
  </si>
  <si>
    <t>09Ve2s2-38</t>
  </si>
  <si>
    <t>09We2s2-38</t>
  </si>
  <si>
    <t>10Vf-30</t>
  </si>
  <si>
    <t>10Vf2s1-30</t>
  </si>
  <si>
    <t>10Vf2s2-30</t>
  </si>
  <si>
    <t>10Vfs1-30</t>
  </si>
  <si>
    <t>10Wf2-30</t>
  </si>
  <si>
    <t>10Wf2s1-30</t>
  </si>
  <si>
    <t>10Wf2s2-30</t>
  </si>
  <si>
    <t>platano</t>
  </si>
  <si>
    <t>yuca</t>
  </si>
  <si>
    <t>name_espino</t>
  </si>
  <si>
    <t>Se flexibiliza aptitud para maiz teniendo en cuenta % apto y de acuerdo al análisis de colindancias entre municipios ( San Jacinto y San Juan Nepomuceno) se corrobora la proximidad geografica para esta UFH</t>
  </si>
  <si>
    <t>Se flexibiliza aptitud para maiz teniendo en cuenta % apto y cartografia social</t>
  </si>
  <si>
    <t>Se flexibiliza aptitud para ganaderia y porcicultura teniendo en cuenta % apto y de acuerdo al análisis de colindancias entre municipios ( San Jacinto y San Juan Nepomuceno) se corrobora la proximidad geografica para esta UFH, se soporta ademas con informacion de tableros</t>
  </si>
  <si>
    <t>Se flexibiliza por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</si>
</sst>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theme="0"/>
      <name val="Calibri"/>
      <family val="2"/>
    </font>
    <font>
      <sz val="11"/>
      <color rgb="FFFF0000"/>
      <name val="Calibri"/>
      <family val="2"/>
    </font>
  </fonts>
  <fills count="2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A9E6"/>
        <bgColor indexed="64"/>
      </patternFill>
    </fill>
    <fill>
      <patternFill patternType="solid">
        <fgColor rgb="FF00FFFF"/>
        <bgColor indexed="64"/>
      </patternFill>
    </fill>
    <fill>
      <patternFill patternType="solid">
        <fgColor rgb="FF266600"/>
        <bgColor indexed="64"/>
      </patternFill>
    </fill>
    <fill>
      <patternFill patternType="solid">
        <fgColor rgb="FF38D400"/>
        <bgColor indexed="64"/>
      </patternFill>
    </fill>
    <fill>
      <patternFill patternType="solid">
        <fgColor rgb="FFAAFF00"/>
        <bgColor indexed="64"/>
      </patternFill>
    </fill>
    <fill>
      <patternFill patternType="solid">
        <fgColor rgb="FFFFFF00"/>
        <bgColor indexed="64"/>
      </patternFill>
    </fill>
    <fill>
      <patternFill patternType="solid">
        <fgColor rgb="FFFF8C3C"/>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rgb="FFFFF29C"/>
        <bgColor rgb="FF000000"/>
      </patternFill>
    </fill>
    <fill>
      <patternFill patternType="solid">
        <fgColor theme="5" tint="0.79998168889431442"/>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8" borderId="1" xfId="0" applyFont="1" applyFill="1" applyBorder="1" applyAlignment="1">
      <alignment horizontal="center" vertical="center"/>
    </xf>
    <xf numFmtId="0" fontId="3" fillId="19" borderId="2" xfId="0" applyFont="1" applyFill="1" applyBorder="1" applyAlignment="1">
      <alignment horizontal="center"/>
    </xf>
    <xf numFmtId="0" fontId="9" fillId="19"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3" fillId="4" borderId="2" xfId="0" applyFont="1" applyFill="1" applyBorder="1" applyAlignment="1">
      <alignment horizontal="center" wrapText="1"/>
    </xf>
    <xf numFmtId="0" fontId="1" fillId="3" borderId="6" xfId="0" applyFont="1" applyFill="1" applyBorder="1" applyAlignment="1">
      <alignment horizont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10" fontId="3" fillId="21" borderId="1" xfId="1" applyNumberFormat="1" applyFont="1" applyFill="1" applyBorder="1" applyAlignment="1">
      <alignment horizontal="center"/>
    </xf>
    <xf numFmtId="10" fontId="3" fillId="0" borderId="0" xfId="1" applyNumberFormat="1" applyFont="1" applyFill="1" applyBorder="1" applyAlignment="1">
      <alignment horizontal="left"/>
    </xf>
    <xf numFmtId="0" fontId="12" fillId="14" borderId="7" xfId="0" applyFont="1" applyFill="1" applyBorder="1" applyAlignment="1">
      <alignment horizontal="center" vertical="center"/>
    </xf>
    <xf numFmtId="0" fontId="12" fillId="14" borderId="8" xfId="0" applyFont="1" applyFill="1" applyBorder="1" applyAlignment="1">
      <alignment horizontal="center" vertical="center"/>
    </xf>
    <xf numFmtId="0" fontId="12" fillId="14" borderId="9" xfId="0" applyFont="1" applyFill="1" applyBorder="1" applyAlignment="1">
      <alignment horizontal="center" vertical="center"/>
    </xf>
    <xf numFmtId="0" fontId="16" fillId="13" borderId="7" xfId="0" applyFont="1" applyFill="1" applyBorder="1" applyAlignment="1">
      <alignment horizontal="center" vertical="center"/>
    </xf>
    <xf numFmtId="0" fontId="16" fillId="13" borderId="8" xfId="0" applyFont="1" applyFill="1" applyBorder="1" applyAlignment="1">
      <alignment horizontal="center" vertical="center"/>
    </xf>
    <xf numFmtId="0" fontId="16" fillId="13" borderId="9" xfId="0" applyFont="1" applyFill="1" applyBorder="1" applyAlignment="1">
      <alignment horizontal="center" vertical="center"/>
    </xf>
    <xf numFmtId="0" fontId="12" fillId="11" borderId="7" xfId="0" applyFont="1" applyFill="1" applyBorder="1" applyAlignment="1">
      <alignment horizontal="center" vertical="center"/>
    </xf>
    <xf numFmtId="0" fontId="12" fillId="11" borderId="8" xfId="0" applyFont="1" applyFill="1" applyBorder="1" applyAlignment="1">
      <alignment horizontal="center" vertical="center"/>
    </xf>
    <xf numFmtId="0" fontId="12" fillId="11" borderId="9" xfId="0" applyFont="1" applyFill="1" applyBorder="1" applyAlignment="1">
      <alignment horizontal="center" vertical="center"/>
    </xf>
    <xf numFmtId="0" fontId="8" fillId="12" borderId="7" xfId="0" applyFont="1" applyFill="1" applyBorder="1" applyAlignment="1">
      <alignment horizontal="center" vertical="center" wrapText="1"/>
    </xf>
    <xf numFmtId="0" fontId="8" fillId="12" borderId="8" xfId="0" applyFont="1" applyFill="1" applyBorder="1" applyAlignment="1">
      <alignment horizontal="center" vertical="center" wrapText="1"/>
    </xf>
    <xf numFmtId="0" fontId="8" fillId="12" borderId="9" xfId="0" applyFont="1" applyFill="1" applyBorder="1" applyAlignment="1">
      <alignment horizontal="center" vertical="center" wrapText="1"/>
    </xf>
    <xf numFmtId="0" fontId="4" fillId="15" borderId="7" xfId="0" applyFont="1" applyFill="1" applyBorder="1" applyAlignment="1">
      <alignment horizontal="center" vertical="center"/>
    </xf>
    <xf numFmtId="0" fontId="4" fillId="15" borderId="8" xfId="0" applyFont="1" applyFill="1" applyBorder="1" applyAlignment="1">
      <alignment horizontal="center" vertical="center"/>
    </xf>
    <xf numFmtId="0" fontId="4" fillId="15" borderId="9" xfId="0" applyFont="1" applyFill="1" applyBorder="1" applyAlignment="1">
      <alignment horizontal="center" vertical="center"/>
    </xf>
    <xf numFmtId="0" fontId="4" fillId="20" borderId="10" xfId="0" applyFont="1" applyFill="1" applyBorder="1" applyAlignment="1">
      <alignment horizontal="center" vertical="center"/>
    </xf>
    <xf numFmtId="0" fontId="4" fillId="20" borderId="11" xfId="0" applyFont="1" applyFill="1" applyBorder="1" applyAlignment="1">
      <alignment horizontal="center" vertical="center"/>
    </xf>
    <xf numFmtId="0" fontId="4" fillId="20" borderId="12" xfId="0" applyFont="1" applyFill="1" applyBorder="1" applyAlignment="1">
      <alignment horizontal="center" vertical="center"/>
    </xf>
    <xf numFmtId="0" fontId="4" fillId="16" borderId="10" xfId="0" applyFont="1" applyFill="1" applyBorder="1" applyAlignment="1">
      <alignment horizontal="center" vertical="center"/>
    </xf>
    <xf numFmtId="0" fontId="4" fillId="16" borderId="11" xfId="0" applyFont="1" applyFill="1" applyBorder="1" applyAlignment="1">
      <alignment horizontal="center" vertical="center"/>
    </xf>
    <xf numFmtId="0" fontId="4" fillId="16" borderId="12" xfId="0" applyFont="1" applyFill="1" applyBorder="1" applyAlignment="1">
      <alignment horizontal="center" vertical="center"/>
    </xf>
    <xf numFmtId="0" fontId="4" fillId="17" borderId="10" xfId="0" applyFont="1" applyFill="1" applyBorder="1" applyAlignment="1">
      <alignment horizontal="center" vertical="center"/>
    </xf>
    <xf numFmtId="0" fontId="4" fillId="17" borderId="11" xfId="0" applyFont="1" applyFill="1" applyBorder="1" applyAlignment="1">
      <alignment horizontal="center" vertical="center"/>
    </xf>
    <xf numFmtId="0" fontId="4" fillId="17" borderId="12"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10" fontId="17" fillId="0" borderId="0" xfId="1" applyNumberFormat="1" applyFont="1" applyFill="1" applyBorder="1" applyAlignment="1">
      <alignment horizontal="left"/>
    </xf>
    <xf numFmtId="0" fontId="0" fillId="0" borderId="0" xfId="0" applyAlignment="1">
      <alignment horizontal="left"/>
    </xf>
  </cellXfs>
  <cellStyles count="4">
    <cellStyle name="Normal" xfId="0" builtinId="0"/>
    <cellStyle name="Normal 2" xfId="3" xr:uid="{00000000-0005-0000-0000-000030000000}"/>
    <cellStyle name="Normal 2 2" xfId="2" xr:uid="{22C3CC89-1C23-4790-B118-D85F2A655827}"/>
    <cellStyle name="Porcentaje" xfId="1" builtinId="5"/>
  </cellStyles>
  <dxfs count="4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frijol_cabeza_negra</v>
          </cell>
          <cell r="C53" t="str">
            <v>Frijol cabeza negra</v>
          </cell>
        </row>
        <row r="54">
          <cell r="A54" t="str">
            <v>agricola</v>
          </cell>
          <cell r="B54" t="str">
            <v>frijol_rosado_zaragoza</v>
          </cell>
          <cell r="C54" t="str">
            <v>Frijol rosado zaragoza</v>
          </cell>
        </row>
        <row r="55">
          <cell r="A55" t="str">
            <v>agricola</v>
          </cell>
          <cell r="B55" t="str">
            <v>frijol_voluble</v>
          </cell>
          <cell r="C55" t="str">
            <v>Frijol voluble</v>
          </cell>
        </row>
        <row r="56">
          <cell r="A56" t="str">
            <v>pecuaria</v>
          </cell>
          <cell r="B56" t="str">
            <v>ganaderia_carne</v>
          </cell>
          <cell r="C56" t="str">
            <v>Ganadería de carne</v>
          </cell>
        </row>
        <row r="57">
          <cell r="A57" t="str">
            <v>pecuaria</v>
          </cell>
          <cell r="B57" t="str">
            <v>ganaderia_dp</v>
          </cell>
          <cell r="C57" t="str">
            <v>Ganadería doble propósito</v>
          </cell>
        </row>
        <row r="58">
          <cell r="A58" t="str">
            <v>pecuaria</v>
          </cell>
          <cell r="B58" t="str">
            <v>ganaderia_leche</v>
          </cell>
          <cell r="C58" t="str">
            <v>Ganadería de leche</v>
          </cell>
        </row>
        <row r="59">
          <cell r="A59" t="str">
            <v>agricola</v>
          </cell>
          <cell r="B59" t="str">
            <v>granadilla</v>
          </cell>
          <cell r="C59" t="str">
            <v>Granadilla</v>
          </cell>
        </row>
        <row r="60">
          <cell r="A60" t="str">
            <v>agricola</v>
          </cell>
          <cell r="B60" t="str">
            <v>guandul</v>
          </cell>
          <cell r="C60" t="str">
            <v>Guandul</v>
          </cell>
        </row>
        <row r="61">
          <cell r="A61" t="str">
            <v>agricola</v>
          </cell>
          <cell r="B61" t="str">
            <v>gulupa</v>
          </cell>
          <cell r="C61" t="str">
            <v>Gulupa</v>
          </cell>
        </row>
        <row r="62">
          <cell r="A62" t="str">
            <v>agricola</v>
          </cell>
          <cell r="B62" t="str">
            <v>lechuga_gourmet</v>
          </cell>
          <cell r="C62" t="str">
            <v>Lechuga gourmet</v>
          </cell>
        </row>
        <row r="63">
          <cell r="A63" t="str">
            <v>agricola</v>
          </cell>
          <cell r="B63" t="str">
            <v>limon</v>
          </cell>
          <cell r="C63" t="str">
            <v>Limón</v>
          </cell>
        </row>
        <row r="64">
          <cell r="A64" t="str">
            <v>agricola</v>
          </cell>
          <cell r="B64" t="str">
            <v>limon_tahiti</v>
          </cell>
          <cell r="C64" t="str">
            <v>Limón Tahití</v>
          </cell>
        </row>
        <row r="65">
          <cell r="A65" t="str">
            <v>agricola</v>
          </cell>
          <cell r="B65" t="str">
            <v>maiz</v>
          </cell>
          <cell r="C65" t="str">
            <v>Maíz</v>
          </cell>
        </row>
        <row r="66">
          <cell r="A66" t="str">
            <v>agricola</v>
          </cell>
          <cell r="B66" t="str">
            <v>maiz_amarillo</v>
          </cell>
          <cell r="C66" t="str">
            <v>Maíz amarillo</v>
          </cell>
        </row>
        <row r="67">
          <cell r="A67" t="str">
            <v>agricola</v>
          </cell>
          <cell r="B67" t="str">
            <v>maiz_amarillo_tradicional</v>
          </cell>
          <cell r="C67" t="str">
            <v>Maíz amarillo  tradicional</v>
          </cell>
        </row>
        <row r="68">
          <cell r="A68" t="str">
            <v>agricola</v>
          </cell>
          <cell r="B68" t="str">
            <v>maiz_blanco</v>
          </cell>
          <cell r="C68" t="str">
            <v>Maíz blanco</v>
          </cell>
        </row>
        <row r="69">
          <cell r="A69" t="str">
            <v>agricola</v>
          </cell>
          <cell r="B69" t="str">
            <v>maiz_blanco_tradicional</v>
          </cell>
          <cell r="C69" t="str">
            <v>Maíz blanco tradicional</v>
          </cell>
        </row>
        <row r="70">
          <cell r="A70" t="str">
            <v>agricola</v>
          </cell>
          <cell r="B70" t="str">
            <v>maiz_tecnificado</v>
          </cell>
          <cell r="C70" t="str">
            <v>Maíz tecnificado</v>
          </cell>
        </row>
        <row r="71">
          <cell r="A71" t="str">
            <v>agricola</v>
          </cell>
          <cell r="B71" t="str">
            <v>maiz_tradicional</v>
          </cell>
          <cell r="C71" t="str">
            <v>Maíz tradicional</v>
          </cell>
        </row>
        <row r="72">
          <cell r="A72" t="str">
            <v>agricola</v>
          </cell>
          <cell r="B72" t="str">
            <v>malanga</v>
          </cell>
          <cell r="C72" t="str">
            <v>Malanga</v>
          </cell>
        </row>
        <row r="73">
          <cell r="A73" t="str">
            <v>agricola</v>
          </cell>
          <cell r="B73" t="str">
            <v>mamoncillo</v>
          </cell>
          <cell r="C73" t="str">
            <v>Mamoncillo</v>
          </cell>
        </row>
        <row r="74">
          <cell r="A74" t="str">
            <v>agricola</v>
          </cell>
          <cell r="B74" t="str">
            <v>mango</v>
          </cell>
          <cell r="C74" t="str">
            <v>Mango</v>
          </cell>
        </row>
        <row r="75">
          <cell r="A75" t="str">
            <v>agricola</v>
          </cell>
          <cell r="B75" t="str">
            <v>mango_tommy</v>
          </cell>
          <cell r="C75" t="str">
            <v>Mango tommy</v>
          </cell>
        </row>
        <row r="76">
          <cell r="A76" t="str">
            <v>agricola</v>
          </cell>
          <cell r="B76" t="str">
            <v>maracuya</v>
          </cell>
          <cell r="C76" t="str">
            <v>Maracuyá</v>
          </cell>
        </row>
        <row r="77">
          <cell r="A77" t="str">
            <v>agricola</v>
          </cell>
          <cell r="B77" t="str">
            <v>melon</v>
          </cell>
          <cell r="C77" t="str">
            <v xml:space="preserve">Melón </v>
          </cell>
        </row>
        <row r="78">
          <cell r="A78" t="str">
            <v>agricola</v>
          </cell>
          <cell r="B78" t="str">
            <v>name</v>
          </cell>
          <cell r="C78" t="str">
            <v>Ñame</v>
          </cell>
        </row>
        <row r="79">
          <cell r="A79" t="str">
            <v>agricola</v>
          </cell>
          <cell r="B79" t="str">
            <v>name_diamante</v>
          </cell>
          <cell r="C79" t="str">
            <v>Ñame diamante</v>
          </cell>
        </row>
        <row r="80">
          <cell r="A80" t="str">
            <v>agricola</v>
          </cell>
          <cell r="B80" t="str">
            <v>name_espino</v>
          </cell>
          <cell r="C80" t="str">
            <v>Ñame espino</v>
          </cell>
        </row>
        <row r="81">
          <cell r="A81" t="str">
            <v>agricola</v>
          </cell>
          <cell r="B81" t="str">
            <v>naranja_valencia</v>
          </cell>
          <cell r="C81" t="str">
            <v>Naranja valencia</v>
          </cell>
        </row>
        <row r="82">
          <cell r="A82" t="str">
            <v>pecuaria</v>
          </cell>
          <cell r="B82" t="str">
            <v>ovinos</v>
          </cell>
          <cell r="C82" t="str">
            <v>Ovinos</v>
          </cell>
        </row>
        <row r="83">
          <cell r="A83" t="str">
            <v>agricola</v>
          </cell>
          <cell r="B83" t="str">
            <v>palma_aceite</v>
          </cell>
          <cell r="C83" t="str">
            <v>Palma de aceite</v>
          </cell>
        </row>
        <row r="84">
          <cell r="A84" t="str">
            <v>agricola</v>
          </cell>
          <cell r="B84" t="str">
            <v>papa</v>
          </cell>
          <cell r="C84" t="str">
            <v>Papa</v>
          </cell>
        </row>
        <row r="85">
          <cell r="A85" t="str">
            <v>agricola</v>
          </cell>
          <cell r="B85" t="str">
            <v>papa_criolla</v>
          </cell>
          <cell r="C85" t="str">
            <v>Papa criolla</v>
          </cell>
        </row>
        <row r="86">
          <cell r="A86" t="str">
            <v>agricola</v>
          </cell>
          <cell r="B86" t="str">
            <v>papaya</v>
          </cell>
          <cell r="C86" t="str">
            <v>Papaya</v>
          </cell>
        </row>
        <row r="87">
          <cell r="A87" t="str">
            <v>agricola</v>
          </cell>
          <cell r="B87" t="str">
            <v>patilla</v>
          </cell>
          <cell r="C87" t="str">
            <v>Patilla</v>
          </cell>
        </row>
        <row r="88">
          <cell r="A88" t="str">
            <v>agricola</v>
          </cell>
          <cell r="B88" t="str">
            <v>pepino_guiso</v>
          </cell>
          <cell r="C88" t="str">
            <v>Pepino guiso</v>
          </cell>
        </row>
        <row r="89">
          <cell r="A89" t="str">
            <v>pecuaria</v>
          </cell>
          <cell r="B89" t="str">
            <v>piangua</v>
          </cell>
          <cell r="C89" t="str">
            <v>Piangua</v>
          </cell>
        </row>
        <row r="90">
          <cell r="A90" t="str">
            <v>agricola</v>
          </cell>
          <cell r="B90" t="str">
            <v>pimienta</v>
          </cell>
          <cell r="C90" t="str">
            <v>Pimienta</v>
          </cell>
        </row>
        <row r="91">
          <cell r="A91" t="str">
            <v>agricola</v>
          </cell>
          <cell r="B91" t="str">
            <v>piña</v>
          </cell>
          <cell r="C91" t="str">
            <v>Piña</v>
          </cell>
        </row>
        <row r="92">
          <cell r="A92" t="str">
            <v>pecuaria</v>
          </cell>
          <cell r="B92" t="str">
            <v>piscicultura_bocachico</v>
          </cell>
          <cell r="C92" t="str">
            <v>Piscicultura</v>
          </cell>
        </row>
        <row r="93">
          <cell r="A93" t="str">
            <v>pecuaria</v>
          </cell>
          <cell r="B93" t="str">
            <v>piscicultura_cachama</v>
          </cell>
          <cell r="C93" t="str">
            <v>Piscicultura cachama</v>
          </cell>
        </row>
        <row r="94">
          <cell r="A94" t="str">
            <v>pecuaria</v>
          </cell>
          <cell r="B94" t="str">
            <v>piscicultura_cachama_bocachico</v>
          </cell>
          <cell r="C94" t="str">
            <v>Piscicultura cachama bocachico</v>
          </cell>
        </row>
        <row r="95">
          <cell r="A95" t="str">
            <v>pecuaria</v>
          </cell>
          <cell r="B95" t="str">
            <v>piscicultura_tilapia</v>
          </cell>
          <cell r="C95" t="str">
            <v>Piscicultura tilapia</v>
          </cell>
        </row>
        <row r="96">
          <cell r="A96" t="str">
            <v>pecuaria</v>
          </cell>
          <cell r="B96" t="str">
            <v>piscicultura_tilapia_bocachico</v>
          </cell>
          <cell r="C96" t="str">
            <v>Piscicultura tilapia y bocachico</v>
          </cell>
        </row>
        <row r="97">
          <cell r="A97" t="str">
            <v>pecuaria</v>
          </cell>
          <cell r="B97" t="str">
            <v>piscicultura_tilapia_cachama</v>
          </cell>
          <cell r="C97" t="str">
            <v>Piscicultura tilapia y cachama</v>
          </cell>
        </row>
        <row r="98">
          <cell r="A98" t="str">
            <v>pecuaria</v>
          </cell>
          <cell r="B98" t="str">
            <v>piscicultura_trucha</v>
          </cell>
          <cell r="C98" t="str">
            <v>Piscicultura trucha</v>
          </cell>
        </row>
        <row r="99">
          <cell r="A99" t="str">
            <v>agricola</v>
          </cell>
          <cell r="B99" t="str">
            <v>platano</v>
          </cell>
          <cell r="C99" t="str">
            <v>Plátano</v>
          </cell>
        </row>
        <row r="100">
          <cell r="A100" t="str">
            <v>pecuaria</v>
          </cell>
          <cell r="B100" t="str">
            <v>porcicultura_ceba</v>
          </cell>
          <cell r="C100" t="str">
            <v>Posrcicultura de ceba</v>
          </cell>
        </row>
        <row r="101">
          <cell r="A101" t="str">
            <v>pecuaria</v>
          </cell>
          <cell r="B101" t="str">
            <v>porcicultura_ciclo_completo</v>
          </cell>
          <cell r="C101" t="str">
            <v>Porcicultura de ciclo completo</v>
          </cell>
        </row>
        <row r="102">
          <cell r="A102" t="str">
            <v>pecuaria</v>
          </cell>
          <cell r="B102" t="str">
            <v>porcicultura_cria</v>
          </cell>
          <cell r="C102" t="str">
            <v>Porcicultura de cría</v>
          </cell>
        </row>
        <row r="103">
          <cell r="A103" t="str">
            <v>pecuaria</v>
          </cell>
          <cell r="B103" t="str">
            <v>porcicultura_cria_levante</v>
          </cell>
          <cell r="C103" t="str">
            <v>Porcicultura de cría y levante</v>
          </cell>
        </row>
        <row r="104">
          <cell r="A104" t="str">
            <v>agricola</v>
          </cell>
          <cell r="B104" t="str">
            <v>sacha_inchi</v>
          </cell>
          <cell r="C104" t="str">
            <v>Sacha incho</v>
          </cell>
        </row>
        <row r="105">
          <cell r="A105" t="str">
            <v>agricola</v>
          </cell>
          <cell r="B105" t="str">
            <v>sorgo</v>
          </cell>
          <cell r="C105" t="str">
            <v>Sorgo</v>
          </cell>
        </row>
        <row r="106">
          <cell r="A106" t="str">
            <v>agricola</v>
          </cell>
          <cell r="B106" t="str">
            <v>stevia</v>
          </cell>
          <cell r="C106" t="str">
            <v>Stevia</v>
          </cell>
        </row>
        <row r="107">
          <cell r="A107" t="str">
            <v>agricola</v>
          </cell>
          <cell r="B107" t="str">
            <v>tomate_arbol</v>
          </cell>
          <cell r="C107" t="str">
            <v>Tomate de árbol</v>
          </cell>
        </row>
        <row r="108">
          <cell r="A108" t="str">
            <v>agricola</v>
          </cell>
          <cell r="B108" t="str">
            <v>tomate_cherry</v>
          </cell>
          <cell r="C108" t="str">
            <v>Tomate Cherry</v>
          </cell>
        </row>
        <row r="109">
          <cell r="A109" t="str">
            <v>agricola</v>
          </cell>
          <cell r="B109" t="str">
            <v>tomate_mesa</v>
          </cell>
          <cell r="C109" t="str">
            <v>Tomate de mesa</v>
          </cell>
        </row>
        <row r="110">
          <cell r="A110" t="str">
            <v>agricola</v>
          </cell>
          <cell r="B110" t="str">
            <v>uchuva</v>
          </cell>
          <cell r="C110" t="str">
            <v>Uchuva</v>
          </cell>
        </row>
        <row r="111">
          <cell r="A111" t="str">
            <v>agricola</v>
          </cell>
          <cell r="B111" t="str">
            <v>yuca</v>
          </cell>
          <cell r="C111" t="str">
            <v>Yuca</v>
          </cell>
        </row>
        <row r="112">
          <cell r="A112" t="str">
            <v>agricola</v>
          </cell>
          <cell r="B112" t="str">
            <v>yuca_industrial</v>
          </cell>
          <cell r="C112" t="str">
            <v>Yuca para uso industrial</v>
          </cell>
        </row>
        <row r="113">
          <cell r="A113" t="str">
            <v>agricola</v>
          </cell>
          <cell r="B113" t="str">
            <v>yuca_maiz</v>
          </cell>
          <cell r="C113" t="str">
            <v>Yuca en asocio con maíz</v>
          </cell>
        </row>
        <row r="114">
          <cell r="A114" t="str">
            <v>agricola</v>
          </cell>
          <cell r="B114" t="str">
            <v>yuca_maiz_ahuyama</v>
          </cell>
          <cell r="C114" t="str">
            <v>Yuca en asocio con maíz y ahuyama</v>
          </cell>
        </row>
        <row r="115">
          <cell r="A115" t="str">
            <v>agricola</v>
          </cell>
          <cell r="B115" t="str">
            <v>yuca_maiz_name</v>
          </cell>
          <cell r="C115" t="str">
            <v>Yuca en asocio con maíz y ñame</v>
          </cell>
        </row>
        <row r="116">
          <cell r="A116" t="str">
            <v>agricola</v>
          </cell>
          <cell r="B116" t="str">
            <v>yuca_maiz_name_patilla</v>
          </cell>
          <cell r="C116" t="str">
            <v>Yuca en asocio con maíz, ñame y patilla</v>
          </cell>
        </row>
        <row r="117">
          <cell r="A117" t="str">
            <v>agricola</v>
          </cell>
          <cell r="B117" t="str">
            <v>yuca_maiz_patilla</v>
          </cell>
          <cell r="C117" t="str">
            <v>Yuca en asocio con maíz y patilla</v>
          </cell>
        </row>
        <row r="118">
          <cell r="A118" t="str">
            <v>agricola</v>
          </cell>
          <cell r="B118" t="str">
            <v>zanahoria</v>
          </cell>
          <cell r="C118" t="str">
            <v>Zanahoria</v>
          </cell>
        </row>
        <row r="119">
          <cell r="A119" t="str">
            <v>agricola</v>
          </cell>
          <cell r="B119" t="str">
            <v>patilla_melon</v>
          </cell>
          <cell r="C119" t="str">
            <v>Patilla en asocio con melón</v>
          </cell>
        </row>
        <row r="120">
          <cell r="A120" t="str">
            <v>agricola</v>
          </cell>
          <cell r="B120" t="str">
            <v>tabaco</v>
          </cell>
          <cell r="C120" t="str">
            <v>Tabaco</v>
          </cell>
        </row>
        <row r="121">
          <cell r="A121" t="str">
            <v>agricola</v>
          </cell>
          <cell r="B121" t="str">
            <v>ajonjoli</v>
          </cell>
          <cell r="C121" t="str">
            <v>Ajonjolí</v>
          </cell>
        </row>
        <row r="122">
          <cell r="A122" t="str">
            <v>agricola</v>
          </cell>
          <cell r="B122" t="str">
            <v>mamoncillo</v>
          </cell>
          <cell r="C122" t="str">
            <v>Mamoncillo</v>
          </cell>
        </row>
        <row r="123">
          <cell r="A123" t="str">
            <v>agricola</v>
          </cell>
          <cell r="B123" t="str">
            <v>yuca_name</v>
          </cell>
          <cell r="C123" t="str">
            <v>Yuca en asocio con ñame</v>
          </cell>
        </row>
        <row r="124">
          <cell r="A124" t="str">
            <v>agricola</v>
          </cell>
          <cell r="B124" t="str">
            <v>hierbabuena</v>
          </cell>
          <cell r="C124" t="str">
            <v>Hierbabuena</v>
          </cell>
        </row>
        <row r="125">
          <cell r="A125" t="str">
            <v>agricola</v>
          </cell>
          <cell r="B125"/>
        </row>
        <row r="126">
          <cell r="A126" t="str">
            <v>agricola</v>
          </cell>
          <cell r="B126"/>
        </row>
        <row r="127">
          <cell r="A127" t="str">
            <v>agricola</v>
          </cell>
          <cell r="B127"/>
        </row>
        <row r="128">
          <cell r="A128" t="str">
            <v>agricola</v>
          </cell>
          <cell r="B128"/>
        </row>
      </sheetData>
      <sheetData sheetId="1"/>
      <sheetData sheetId="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13"/>
  <sheetViews>
    <sheetView zoomScale="90" zoomScaleNormal="90" workbookViewId="0">
      <pane ySplit="1" topLeftCell="A2" activePane="bottomLeft" state="frozen"/>
      <selection pane="bottomLeft" activeCell="I113" sqref="I113"/>
    </sheetView>
  </sheetViews>
  <sheetFormatPr baseColWidth="10" defaultColWidth="11.42578125" defaultRowHeight="15" x14ac:dyDescent="0.2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x14ac:dyDescent="0.25">
      <c r="A1" s="3" t="s">
        <v>0</v>
      </c>
      <c r="B1" s="3"/>
      <c r="C1" s="3" t="s">
        <v>35</v>
      </c>
      <c r="D1" s="3" t="s">
        <v>1</v>
      </c>
      <c r="E1" s="3" t="s">
        <v>31</v>
      </c>
      <c r="F1" s="3" t="s">
        <v>32</v>
      </c>
      <c r="G1" s="3" t="s">
        <v>33</v>
      </c>
      <c r="H1" s="72" t="s">
        <v>34</v>
      </c>
      <c r="I1" s="13"/>
      <c r="J1" s="13"/>
      <c r="K1" s="13"/>
    </row>
    <row r="2" spans="1:11" x14ac:dyDescent="0.25">
      <c r="A2" s="83" t="s">
        <v>36</v>
      </c>
      <c r="B2" s="24" t="s">
        <v>2</v>
      </c>
      <c r="C2" s="25">
        <v>404.18240485236197</v>
      </c>
      <c r="D2" s="25">
        <v>404.18240423604595</v>
      </c>
      <c r="E2" s="25">
        <v>404.182404976317</v>
      </c>
      <c r="F2" s="25">
        <v>404.182404976317</v>
      </c>
      <c r="G2" s="25">
        <v>404.18240551538503</v>
      </c>
      <c r="H2" s="25">
        <v>404.182405277204</v>
      </c>
      <c r="I2" s="73"/>
      <c r="J2" s="73"/>
      <c r="K2" s="73"/>
    </row>
    <row r="3" spans="1:11" x14ac:dyDescent="0.25">
      <c r="A3" s="84"/>
      <c r="B3" s="24" t="s">
        <v>3</v>
      </c>
      <c r="C3" s="25">
        <v>245.412075604205</v>
      </c>
      <c r="D3" s="25">
        <v>195.28673773952499</v>
      </c>
      <c r="E3" s="25">
        <v>278.48927249544499</v>
      </c>
      <c r="F3" s="25">
        <v>278.48927249544499</v>
      </c>
      <c r="G3" s="25">
        <v>269.53180170900902</v>
      </c>
      <c r="H3" s="25">
        <v>239.794623640076</v>
      </c>
      <c r="I3" s="73"/>
      <c r="J3" s="73"/>
      <c r="K3" s="73"/>
    </row>
    <row r="4" spans="1:11" x14ac:dyDescent="0.25">
      <c r="A4" s="84"/>
      <c r="B4" s="24" t="s">
        <v>4</v>
      </c>
      <c r="C4" s="25">
        <v>158.770329248157</v>
      </c>
      <c r="D4" s="25">
        <v>208.89566649652099</v>
      </c>
      <c r="E4" s="25">
        <v>125.69313248087199</v>
      </c>
      <c r="F4" s="25">
        <v>125.69313248087199</v>
      </c>
      <c r="G4" s="25">
        <v>134.65060380637601</v>
      </c>
      <c r="H4" s="25">
        <v>164.387781637128</v>
      </c>
      <c r="I4" s="73"/>
      <c r="J4" s="73"/>
      <c r="K4" s="73"/>
    </row>
    <row r="5" spans="1:11" x14ac:dyDescent="0.25">
      <c r="A5" s="85"/>
      <c r="B5" s="26" t="s">
        <v>5</v>
      </c>
      <c r="C5" s="27">
        <f>C3/C2</f>
        <v>0.60718149196486693</v>
      </c>
      <c r="D5" s="27">
        <f t="shared" ref="D5:H5" si="0">D3/D2</f>
        <v>0.48316486737872905</v>
      </c>
      <c r="E5" s="27">
        <f t="shared" si="0"/>
        <v>0.68901879217568374</v>
      </c>
      <c r="F5" s="27">
        <f t="shared" si="0"/>
        <v>0.68901879217568374</v>
      </c>
      <c r="G5" s="27">
        <f t="shared" si="0"/>
        <v>0.66685683995898082</v>
      </c>
      <c r="H5" s="27">
        <f t="shared" si="0"/>
        <v>0.59328318231867494</v>
      </c>
      <c r="I5" s="74"/>
      <c r="J5" s="74"/>
      <c r="K5" s="74"/>
    </row>
    <row r="6" spans="1:11" x14ac:dyDescent="0.25">
      <c r="A6" s="83" t="s">
        <v>37</v>
      </c>
      <c r="B6" s="24" t="s">
        <v>2</v>
      </c>
      <c r="C6" s="25">
        <v>259.36212402975588</v>
      </c>
      <c r="D6" s="25">
        <v>259.36212288841421</v>
      </c>
      <c r="E6" s="25">
        <v>259.36212407038931</v>
      </c>
      <c r="F6" s="25">
        <v>259.36212407038931</v>
      </c>
      <c r="G6" s="25">
        <v>259.36212391684427</v>
      </c>
      <c r="H6" s="25">
        <v>259.36212383189786</v>
      </c>
      <c r="I6" s="73"/>
      <c r="J6" s="73"/>
      <c r="K6" s="73"/>
    </row>
    <row r="7" spans="1:11" x14ac:dyDescent="0.25">
      <c r="A7" s="84"/>
      <c r="B7" s="24" t="s">
        <v>3</v>
      </c>
      <c r="C7" s="25">
        <v>229.15868279273499</v>
      </c>
      <c r="D7" s="25">
        <v>251.50492535531001</v>
      </c>
      <c r="E7" s="25">
        <v>255.409932880643</v>
      </c>
      <c r="F7" s="25">
        <v>255.409932880643</v>
      </c>
      <c r="G7" s="25">
        <v>248.83501791444399</v>
      </c>
      <c r="H7" s="25">
        <v>252.73272522581999</v>
      </c>
      <c r="I7" s="73"/>
      <c r="J7" s="73"/>
      <c r="K7" s="73"/>
    </row>
    <row r="8" spans="1:11" x14ac:dyDescent="0.25">
      <c r="A8" s="84"/>
      <c r="B8" s="24" t="s">
        <v>4</v>
      </c>
      <c r="C8" s="25">
        <v>30.2034412370209</v>
      </c>
      <c r="D8" s="25">
        <v>7.8571975331041903</v>
      </c>
      <c r="E8" s="25">
        <v>3.9521911897463</v>
      </c>
      <c r="F8" s="25">
        <v>3.9521911897463</v>
      </c>
      <c r="G8" s="25">
        <v>10.5271060024003</v>
      </c>
      <c r="H8" s="25">
        <v>6.6293986060778503</v>
      </c>
      <c r="I8" s="73"/>
      <c r="J8" s="73"/>
      <c r="K8" s="73"/>
    </row>
    <row r="9" spans="1:11" x14ac:dyDescent="0.25">
      <c r="A9" s="85"/>
      <c r="B9" s="26" t="s">
        <v>5</v>
      </c>
      <c r="C9" s="27">
        <f>C7/C6</f>
        <v>0.88354721665698677</v>
      </c>
      <c r="D9" s="27">
        <f t="shared" ref="D9:H9" si="1">D7/D6</f>
        <v>0.96970568622125053</v>
      </c>
      <c r="E9" s="27">
        <f t="shared" si="1"/>
        <v>0.98476187992401809</v>
      </c>
      <c r="F9" s="27">
        <f t="shared" si="1"/>
        <v>0.98476187992401809</v>
      </c>
      <c r="G9" s="27">
        <f t="shared" si="1"/>
        <v>0.95941155229830155</v>
      </c>
      <c r="H9" s="27">
        <f t="shared" si="1"/>
        <v>0.97443960394781992</v>
      </c>
      <c r="I9" s="74"/>
      <c r="J9" s="74"/>
      <c r="K9" s="74"/>
    </row>
    <row r="10" spans="1:11" x14ac:dyDescent="0.25">
      <c r="A10" s="83" t="s">
        <v>38</v>
      </c>
      <c r="B10" s="24" t="s">
        <v>2</v>
      </c>
      <c r="C10" s="25">
        <v>1003.18790206477</v>
      </c>
      <c r="D10" s="25">
        <v>1003.187909911006</v>
      </c>
      <c r="E10" s="25">
        <v>1003.1879024498691</v>
      </c>
      <c r="F10" s="25">
        <v>1003.1879024498691</v>
      </c>
      <c r="G10" s="25">
        <v>1003.187899847504</v>
      </c>
      <c r="H10" s="25">
        <v>1003.187903138392</v>
      </c>
      <c r="I10" s="73"/>
      <c r="J10" s="73"/>
      <c r="K10" s="73"/>
    </row>
    <row r="11" spans="1:11" x14ac:dyDescent="0.25">
      <c r="A11" s="84"/>
      <c r="B11" s="24" t="s">
        <v>3</v>
      </c>
      <c r="C11" s="25">
        <v>295.420219488501</v>
      </c>
      <c r="D11" s="25">
        <v>423.85877200716101</v>
      </c>
      <c r="E11" s="25">
        <v>891.77401450588104</v>
      </c>
      <c r="F11" s="25">
        <v>891.77401450588104</v>
      </c>
      <c r="G11" s="25">
        <v>436.29352253143799</v>
      </c>
      <c r="H11" s="25">
        <v>540.54871328040701</v>
      </c>
      <c r="I11" s="73"/>
      <c r="J11" s="73"/>
      <c r="K11" s="73"/>
    </row>
    <row r="12" spans="1:11" x14ac:dyDescent="0.25">
      <c r="A12" s="84"/>
      <c r="B12" s="24" t="s">
        <v>4</v>
      </c>
      <c r="C12" s="25">
        <v>707.76768257626895</v>
      </c>
      <c r="D12" s="25">
        <v>579.32913790384498</v>
      </c>
      <c r="E12" s="25">
        <v>111.413887943988</v>
      </c>
      <c r="F12" s="25">
        <v>111.413887943988</v>
      </c>
      <c r="G12" s="25">
        <v>566.89437731606597</v>
      </c>
      <c r="H12" s="25">
        <v>462.639189857985</v>
      </c>
      <c r="I12" s="73"/>
      <c r="J12" s="73"/>
      <c r="K12" s="73"/>
    </row>
    <row r="13" spans="1:11" x14ac:dyDescent="0.25">
      <c r="A13" s="85"/>
      <c r="B13" s="26" t="s">
        <v>5</v>
      </c>
      <c r="C13" s="27">
        <f>C11/C10</f>
        <v>0.2944814414931286</v>
      </c>
      <c r="D13" s="27">
        <f t="shared" ref="D13:H13" si="2">D11/D10</f>
        <v>0.42251184231751954</v>
      </c>
      <c r="E13" s="27">
        <f t="shared" si="2"/>
        <v>0.88894015999205533</v>
      </c>
      <c r="F13" s="27">
        <f t="shared" si="2"/>
        <v>0.88894015999205533</v>
      </c>
      <c r="G13" s="27">
        <f t="shared" si="2"/>
        <v>0.43490708231006331</v>
      </c>
      <c r="H13" s="27">
        <f t="shared" si="2"/>
        <v>0.53883097233264499</v>
      </c>
      <c r="I13" s="74"/>
      <c r="J13" s="74"/>
      <c r="K13" s="74"/>
    </row>
    <row r="14" spans="1:11" x14ac:dyDescent="0.25">
      <c r="A14" s="86" t="s">
        <v>39</v>
      </c>
      <c r="B14" s="24" t="s">
        <v>2</v>
      </c>
      <c r="C14" s="25">
        <v>173.18330755232353</v>
      </c>
      <c r="D14" s="25">
        <v>173.18330758617691</v>
      </c>
      <c r="E14" s="25">
        <v>173.18330711312171</v>
      </c>
      <c r="F14" s="25">
        <v>173.18330711312171</v>
      </c>
      <c r="G14" s="25">
        <v>173.18330735496528</v>
      </c>
      <c r="H14" s="25">
        <v>173.18330722870121</v>
      </c>
      <c r="I14" s="73"/>
      <c r="J14" s="73"/>
      <c r="K14" s="73"/>
    </row>
    <row r="15" spans="1:11" x14ac:dyDescent="0.25">
      <c r="A15" s="87"/>
      <c r="B15" s="24" t="s">
        <v>3</v>
      </c>
      <c r="C15" s="25">
        <v>3.1761409361195501</v>
      </c>
      <c r="D15" s="25">
        <v>0.22847244887489701</v>
      </c>
      <c r="E15" s="25">
        <v>71.241044415371704</v>
      </c>
      <c r="F15" s="25">
        <v>71.241044415371704</v>
      </c>
      <c r="G15" s="25">
        <v>39.687706702527301</v>
      </c>
      <c r="H15" s="25">
        <v>59.690781978903203</v>
      </c>
      <c r="I15" s="73"/>
      <c r="J15" s="73"/>
      <c r="K15" s="73"/>
    </row>
    <row r="16" spans="1:11" x14ac:dyDescent="0.25">
      <c r="A16" s="87"/>
      <c r="B16" s="24" t="s">
        <v>4</v>
      </c>
      <c r="C16" s="25">
        <v>170.00716661620399</v>
      </c>
      <c r="D16" s="25">
        <v>172.95483513730201</v>
      </c>
      <c r="E16" s="25">
        <v>101.94226269775</v>
      </c>
      <c r="F16" s="25">
        <v>101.94226269775</v>
      </c>
      <c r="G16" s="25">
        <v>133.49560065243799</v>
      </c>
      <c r="H16" s="25">
        <v>113.49252524979801</v>
      </c>
      <c r="I16" s="73"/>
      <c r="J16" s="73"/>
      <c r="K16" s="73"/>
    </row>
    <row r="17" spans="1:11" x14ac:dyDescent="0.25">
      <c r="A17" s="88"/>
      <c r="B17" s="26" t="s">
        <v>5</v>
      </c>
      <c r="C17" s="27">
        <f>C15/C14</f>
        <v>1.8339763693218235E-2</v>
      </c>
      <c r="D17" s="27">
        <f t="shared" ref="D17:H17" si="3">D15/D14</f>
        <v>1.3192521384383881E-3</v>
      </c>
      <c r="E17" s="27">
        <f t="shared" si="3"/>
        <v>0.41136207411051295</v>
      </c>
      <c r="F17" s="27">
        <f t="shared" si="3"/>
        <v>0.41136207411051295</v>
      </c>
      <c r="G17" s="27">
        <f t="shared" si="3"/>
        <v>0.22916588964998438</v>
      </c>
      <c r="H17" s="27">
        <f t="shared" si="3"/>
        <v>0.3446682185141387</v>
      </c>
      <c r="I17" s="74"/>
      <c r="J17" s="74"/>
      <c r="K17" s="74"/>
    </row>
    <row r="18" spans="1:11" x14ac:dyDescent="0.25">
      <c r="A18" s="80" t="s">
        <v>40</v>
      </c>
      <c r="B18" s="24" t="s">
        <v>2</v>
      </c>
      <c r="C18" s="25">
        <v>1400.115716918797</v>
      </c>
      <c r="D18" s="25">
        <v>1400.1157150497199</v>
      </c>
      <c r="E18" s="25">
        <v>1400.115712197105</v>
      </c>
      <c r="F18" s="25">
        <v>1400.115712197105</v>
      </c>
      <c r="G18" s="25">
        <v>1400.115715144045</v>
      </c>
      <c r="H18" s="25">
        <v>1400.1157071107218</v>
      </c>
      <c r="I18" s="73"/>
      <c r="J18" s="73"/>
      <c r="K18" s="73"/>
    </row>
    <row r="19" spans="1:11" x14ac:dyDescent="0.25">
      <c r="A19" s="81"/>
      <c r="B19" s="24" t="s">
        <v>3</v>
      </c>
      <c r="C19" s="25">
        <v>371.72347192075699</v>
      </c>
      <c r="D19" s="25">
        <v>300.01420667823999</v>
      </c>
      <c r="E19" s="25">
        <v>490.98621690708097</v>
      </c>
      <c r="F19" s="25">
        <v>490.98621690708097</v>
      </c>
      <c r="G19" s="25">
        <v>223.35081418544499</v>
      </c>
      <c r="H19" s="25">
        <v>272.94029846753199</v>
      </c>
      <c r="I19" s="73"/>
      <c r="J19" s="73"/>
      <c r="K19" s="73"/>
    </row>
    <row r="20" spans="1:11" x14ac:dyDescent="0.25">
      <c r="A20" s="81"/>
      <c r="B20" s="24" t="s">
        <v>4</v>
      </c>
      <c r="C20" s="25">
        <v>1028.39224499804</v>
      </c>
      <c r="D20" s="25">
        <v>1100.1015083714799</v>
      </c>
      <c r="E20" s="25">
        <v>909.12949529002401</v>
      </c>
      <c r="F20" s="25">
        <v>909.12949529002401</v>
      </c>
      <c r="G20" s="25">
        <v>1176.7649009586</v>
      </c>
      <c r="H20" s="25">
        <v>1127.1754086431899</v>
      </c>
      <c r="I20" s="73"/>
      <c r="J20" s="73"/>
      <c r="K20" s="73"/>
    </row>
    <row r="21" spans="1:11" x14ac:dyDescent="0.25">
      <c r="A21" s="82"/>
      <c r="B21" s="26" t="s">
        <v>5</v>
      </c>
      <c r="C21" s="27">
        <f>C19/C18</f>
        <v>0.26549482119863665</v>
      </c>
      <c r="D21" s="27">
        <f t="shared" ref="D21:H21" si="4">D19/D18</f>
        <v>0.21427815105095516</v>
      </c>
      <c r="E21" s="27">
        <f t="shared" si="4"/>
        <v>0.35067545677107653</v>
      </c>
      <c r="F21" s="27">
        <f t="shared" si="4"/>
        <v>0.35067545677107653</v>
      </c>
      <c r="G21" s="75">
        <f t="shared" si="4"/>
        <v>0.15952311067551048</v>
      </c>
      <c r="H21" s="75">
        <f t="shared" si="4"/>
        <v>0.19494124455668843</v>
      </c>
      <c r="I21" s="76" t="s">
        <v>69</v>
      </c>
      <c r="J21" s="74"/>
      <c r="K21" s="74"/>
    </row>
    <row r="22" spans="1:11" x14ac:dyDescent="0.25">
      <c r="A22" s="80" t="s">
        <v>41</v>
      </c>
      <c r="B22" s="24" t="s">
        <v>2</v>
      </c>
      <c r="C22" s="25">
        <v>188.15402174368251</v>
      </c>
      <c r="D22" s="25">
        <v>188.15401841350763</v>
      </c>
      <c r="E22" s="25">
        <v>188.15402334365186</v>
      </c>
      <c r="F22" s="25">
        <v>188.15402334365186</v>
      </c>
      <c r="G22" s="25">
        <v>188.15402302135658</v>
      </c>
      <c r="H22" s="25">
        <v>188.15402386061919</v>
      </c>
      <c r="I22" s="73"/>
      <c r="J22" s="73"/>
      <c r="K22" s="73"/>
    </row>
    <row r="23" spans="1:11" x14ac:dyDescent="0.25">
      <c r="A23" s="81"/>
      <c r="B23" s="24" t="s">
        <v>3</v>
      </c>
      <c r="C23" s="25">
        <v>3.0505643646555001</v>
      </c>
      <c r="D23" s="25">
        <v>1.91314815084962</v>
      </c>
      <c r="E23" s="25">
        <v>185.93468230983299</v>
      </c>
      <c r="F23" s="25">
        <v>185.93468230983299</v>
      </c>
      <c r="G23" s="25">
        <v>104.119720801518</v>
      </c>
      <c r="H23" s="25">
        <v>183.63066734614301</v>
      </c>
      <c r="I23" s="73"/>
      <c r="J23" s="73"/>
      <c r="K23" s="73"/>
    </row>
    <row r="24" spans="1:11" x14ac:dyDescent="0.25">
      <c r="A24" s="81"/>
      <c r="B24" s="24" t="s">
        <v>4</v>
      </c>
      <c r="C24" s="25">
        <v>185.10345737902699</v>
      </c>
      <c r="D24" s="25">
        <v>186.24087026265801</v>
      </c>
      <c r="E24" s="25">
        <v>2.2193410338188699</v>
      </c>
      <c r="F24" s="25">
        <v>2.2193410338188699</v>
      </c>
      <c r="G24" s="25">
        <v>84.034302219838594</v>
      </c>
      <c r="H24" s="25">
        <v>4.5233565144761902</v>
      </c>
      <c r="I24" s="73"/>
      <c r="J24" s="73"/>
      <c r="K24" s="73"/>
    </row>
    <row r="25" spans="1:11" x14ac:dyDescent="0.25">
      <c r="A25" s="82"/>
      <c r="B25" s="28" t="s">
        <v>5</v>
      </c>
      <c r="C25" s="27">
        <f>C23/C22</f>
        <v>1.6213123357050573E-2</v>
      </c>
      <c r="D25" s="27">
        <f t="shared" ref="D25:H25" si="5">D23/D22</f>
        <v>1.0167989857357597E-2</v>
      </c>
      <c r="E25" s="27">
        <f t="shared" si="5"/>
        <v>0.98820465810733493</v>
      </c>
      <c r="F25" s="27">
        <f t="shared" si="5"/>
        <v>0.98820465810733493</v>
      </c>
      <c r="G25" s="27">
        <f t="shared" si="5"/>
        <v>0.55337493788107739</v>
      </c>
      <c r="H25" s="27">
        <f t="shared" si="5"/>
        <v>0.97595928898216389</v>
      </c>
      <c r="I25" s="74"/>
      <c r="J25" s="74"/>
      <c r="K25" s="74"/>
    </row>
    <row r="26" spans="1:11" x14ac:dyDescent="0.25">
      <c r="A26" s="77" t="s">
        <v>42</v>
      </c>
      <c r="B26" s="24" t="s">
        <v>2</v>
      </c>
      <c r="C26" s="25">
        <v>1172.928943112968</v>
      </c>
      <c r="D26" s="25">
        <v>1172.9289400208017</v>
      </c>
      <c r="E26" s="25">
        <v>1172.9289374453715</v>
      </c>
      <c r="F26" s="25">
        <v>1172.9289374453715</v>
      </c>
      <c r="G26" s="25">
        <v>1172.9289401527039</v>
      </c>
      <c r="H26" s="25">
        <v>1172.9289429636797</v>
      </c>
      <c r="I26" s="73"/>
      <c r="J26" s="73"/>
      <c r="K26" s="73"/>
    </row>
    <row r="27" spans="1:11" x14ac:dyDescent="0.25">
      <c r="A27" s="78"/>
      <c r="B27" s="24" t="s">
        <v>3</v>
      </c>
      <c r="C27" s="25">
        <v>625.78996668134403</v>
      </c>
      <c r="D27" s="25">
        <v>5.44753248721163</v>
      </c>
      <c r="E27" s="25">
        <v>1153.9958481697399</v>
      </c>
      <c r="F27" s="25">
        <v>1153.9958481697399</v>
      </c>
      <c r="G27" s="25">
        <v>1114.3969253886501</v>
      </c>
      <c r="H27" s="25">
        <v>1149.6383401809401</v>
      </c>
      <c r="I27" s="73"/>
      <c r="J27" s="73"/>
      <c r="K27" s="73"/>
    </row>
    <row r="28" spans="1:11" x14ac:dyDescent="0.25">
      <c r="A28" s="78"/>
      <c r="B28" s="24" t="s">
        <v>4</v>
      </c>
      <c r="C28" s="25">
        <v>547.13897643162397</v>
      </c>
      <c r="D28" s="25">
        <v>1167.4814075335901</v>
      </c>
      <c r="E28" s="25">
        <v>18.933089275631598</v>
      </c>
      <c r="F28" s="25">
        <v>18.933089275631598</v>
      </c>
      <c r="G28" s="25">
        <v>58.532014764053898</v>
      </c>
      <c r="H28" s="25">
        <v>23.290602782739601</v>
      </c>
      <c r="I28" s="73"/>
      <c r="J28" s="73"/>
      <c r="K28" s="73"/>
    </row>
    <row r="29" spans="1:11" x14ac:dyDescent="0.25">
      <c r="A29" s="79"/>
      <c r="B29" s="26" t="s">
        <v>5</v>
      </c>
      <c r="C29" s="27">
        <f>C27/C26</f>
        <v>0.53352760229489238</v>
      </c>
      <c r="D29" s="27">
        <f t="shared" ref="D29:H29" si="6">D27/D26</f>
        <v>4.6443840725040163E-3</v>
      </c>
      <c r="E29" s="27">
        <f t="shared" si="6"/>
        <v>0.98385828103374473</v>
      </c>
      <c r="F29" s="27">
        <f t="shared" si="6"/>
        <v>0.98385828103374473</v>
      </c>
      <c r="G29" s="27">
        <f t="shared" si="6"/>
        <v>0.9500975611050797</v>
      </c>
      <c r="H29" s="27">
        <f t="shared" si="6"/>
        <v>0.98014321078658828</v>
      </c>
      <c r="I29" s="74"/>
      <c r="J29" s="74"/>
      <c r="K29" s="74"/>
    </row>
    <row r="30" spans="1:11" x14ac:dyDescent="0.25">
      <c r="A30" s="77" t="s">
        <v>43</v>
      </c>
      <c r="B30" s="24" t="s">
        <v>2</v>
      </c>
      <c r="C30" s="25">
        <v>4333.7171898725437</v>
      </c>
      <c r="D30" s="25">
        <v>4333.7171973949453</v>
      </c>
      <c r="E30" s="25">
        <v>4333.7171949410777</v>
      </c>
      <c r="F30" s="25">
        <v>4333.7171949410777</v>
      </c>
      <c r="G30" s="25">
        <v>4333.7171966992573</v>
      </c>
      <c r="H30" s="25">
        <v>4333.7171903988201</v>
      </c>
      <c r="I30" s="73"/>
      <c r="J30" s="73"/>
      <c r="K30" s="73"/>
    </row>
    <row r="31" spans="1:11" x14ac:dyDescent="0.25">
      <c r="A31" s="78"/>
      <c r="B31" s="24" t="s">
        <v>3</v>
      </c>
      <c r="C31" s="25">
        <v>3694.3971209685101</v>
      </c>
      <c r="D31" s="25">
        <v>13.4731945030152</v>
      </c>
      <c r="E31" s="25">
        <v>4038.3436589797798</v>
      </c>
      <c r="F31" s="25">
        <v>4038.3436589797798</v>
      </c>
      <c r="G31" s="25">
        <v>3958.5561926922201</v>
      </c>
      <c r="H31" s="25">
        <v>4073.1697516876502</v>
      </c>
      <c r="I31" s="73"/>
      <c r="J31" s="73"/>
      <c r="K31" s="73"/>
    </row>
    <row r="32" spans="1:11" x14ac:dyDescent="0.25">
      <c r="A32" s="78"/>
      <c r="B32" s="24" t="s">
        <v>4</v>
      </c>
      <c r="C32" s="25">
        <v>639.32006890403397</v>
      </c>
      <c r="D32" s="25">
        <v>4320.24400289193</v>
      </c>
      <c r="E32" s="25">
        <v>295.37353596129799</v>
      </c>
      <c r="F32" s="25">
        <v>295.37353596129799</v>
      </c>
      <c r="G32" s="25">
        <v>375.16100400703698</v>
      </c>
      <c r="H32" s="25">
        <v>260.54743871117</v>
      </c>
      <c r="I32" s="73"/>
      <c r="J32" s="73"/>
      <c r="K32" s="73"/>
    </row>
    <row r="33" spans="1:11" x14ac:dyDescent="0.25">
      <c r="A33" s="79"/>
      <c r="B33" s="26" t="s">
        <v>5</v>
      </c>
      <c r="C33" s="27">
        <f>C31/C30</f>
        <v>0.85247766734800789</v>
      </c>
      <c r="D33" s="27">
        <f t="shared" ref="D33:H33" si="7">D31/D30</f>
        <v>3.1089233305565292E-3</v>
      </c>
      <c r="E33" s="27">
        <f t="shared" si="7"/>
        <v>0.93184291390631135</v>
      </c>
      <c r="F33" s="27">
        <f t="shared" si="7"/>
        <v>0.93184291390631135</v>
      </c>
      <c r="G33" s="27">
        <f t="shared" si="7"/>
        <v>0.91343205221310342</v>
      </c>
      <c r="H33" s="27">
        <f t="shared" si="7"/>
        <v>0.9398789936527463</v>
      </c>
      <c r="I33" s="74"/>
      <c r="J33" s="74"/>
      <c r="K33" s="74"/>
    </row>
    <row r="34" spans="1:11" x14ac:dyDescent="0.25">
      <c r="A34" s="77" t="s">
        <v>44</v>
      </c>
      <c r="B34" s="24" t="s">
        <v>2</v>
      </c>
      <c r="C34" s="25">
        <v>118.0131177260364</v>
      </c>
      <c r="D34" s="25">
        <v>118.01311472289989</v>
      </c>
      <c r="E34" s="25">
        <v>118.01311254865661</v>
      </c>
      <c r="F34" s="25">
        <v>118.01311254865661</v>
      </c>
      <c r="G34" s="25">
        <v>118.013121194764</v>
      </c>
      <c r="H34" s="25">
        <v>118.01311532456279</v>
      </c>
      <c r="I34" s="73"/>
      <c r="J34" s="73"/>
      <c r="K34" s="73"/>
    </row>
    <row r="35" spans="1:11" x14ac:dyDescent="0.25">
      <c r="A35" s="78"/>
      <c r="B35" s="24" t="s">
        <v>3</v>
      </c>
      <c r="C35" s="25">
        <v>71.052577265948301</v>
      </c>
      <c r="D35" s="25">
        <v>0.44677536613088098</v>
      </c>
      <c r="E35" s="25">
        <v>61.605439798226797</v>
      </c>
      <c r="F35" s="25">
        <v>61.605439798226797</v>
      </c>
      <c r="G35" s="25">
        <v>96.115874804792696</v>
      </c>
      <c r="H35" s="25">
        <v>100.987454492776</v>
      </c>
      <c r="I35" s="73"/>
      <c r="J35" s="73"/>
      <c r="K35" s="73"/>
    </row>
    <row r="36" spans="1:11" x14ac:dyDescent="0.25">
      <c r="A36" s="78"/>
      <c r="B36" s="24" t="s">
        <v>4</v>
      </c>
      <c r="C36" s="25">
        <v>46.960540460088097</v>
      </c>
      <c r="D36" s="25">
        <v>117.56633935676901</v>
      </c>
      <c r="E36" s="25">
        <v>56.407672750429803</v>
      </c>
      <c r="F36" s="25">
        <v>56.407672750429803</v>
      </c>
      <c r="G36" s="25">
        <v>21.897246389971301</v>
      </c>
      <c r="H36" s="25">
        <v>17.025660831786801</v>
      </c>
      <c r="I36" s="73"/>
      <c r="J36" s="73"/>
      <c r="K36" s="73"/>
    </row>
    <row r="37" spans="1:11" x14ac:dyDescent="0.25">
      <c r="A37" s="79"/>
      <c r="B37" s="26" t="s">
        <v>5</v>
      </c>
      <c r="C37" s="27">
        <f>C35/C34</f>
        <v>0.6020735544915824</v>
      </c>
      <c r="D37" s="27">
        <f t="shared" ref="D37:H37" si="8">D35/D34</f>
        <v>3.7858111548019868E-3</v>
      </c>
      <c r="E37" s="27">
        <f t="shared" si="8"/>
        <v>0.52202198948720191</v>
      </c>
      <c r="F37" s="27">
        <f t="shared" si="8"/>
        <v>0.52202198948720191</v>
      </c>
      <c r="G37" s="27">
        <f t="shared" si="8"/>
        <v>0.8144507477788594</v>
      </c>
      <c r="H37" s="27">
        <f t="shared" si="8"/>
        <v>0.85573077377914841</v>
      </c>
      <c r="I37" s="74"/>
      <c r="J37" s="74"/>
      <c r="K37" s="74"/>
    </row>
    <row r="38" spans="1:11" x14ac:dyDescent="0.25">
      <c r="A38" s="77" t="s">
        <v>45</v>
      </c>
      <c r="B38" s="24" t="s">
        <v>2</v>
      </c>
      <c r="C38" s="25">
        <v>2092.4660257364058</v>
      </c>
      <c r="D38" s="25">
        <v>2092.4660190438149</v>
      </c>
      <c r="E38" s="25">
        <v>2092.4660245293398</v>
      </c>
      <c r="F38" s="25">
        <v>2092.4660245293398</v>
      </c>
      <c r="G38" s="25">
        <v>2092.466028076863</v>
      </c>
      <c r="H38" s="25">
        <v>2092.4660259819493</v>
      </c>
      <c r="I38" s="73"/>
      <c r="J38" s="73"/>
      <c r="K38" s="73"/>
    </row>
    <row r="39" spans="1:11" x14ac:dyDescent="0.25">
      <c r="A39" s="78"/>
      <c r="B39" s="24" t="s">
        <v>3</v>
      </c>
      <c r="C39" s="25">
        <v>155.33177929943599</v>
      </c>
      <c r="D39" s="25">
        <v>678.91481191432501</v>
      </c>
      <c r="E39" s="25">
        <v>1904.3569915213</v>
      </c>
      <c r="F39" s="25">
        <v>1904.3569915213</v>
      </c>
      <c r="G39" s="25">
        <v>723.70011971952295</v>
      </c>
      <c r="H39" s="25">
        <v>804.31815380111902</v>
      </c>
      <c r="I39" s="73"/>
      <c r="J39" s="73"/>
      <c r="K39" s="73"/>
    </row>
    <row r="40" spans="1:11" x14ac:dyDescent="0.25">
      <c r="A40" s="78"/>
      <c r="B40" s="24" t="s">
        <v>4</v>
      </c>
      <c r="C40" s="25">
        <v>1937.13424643697</v>
      </c>
      <c r="D40" s="25">
        <v>1413.55120712949</v>
      </c>
      <c r="E40" s="25">
        <v>188.10903300804</v>
      </c>
      <c r="F40" s="25">
        <v>188.10903300804</v>
      </c>
      <c r="G40" s="25">
        <v>1368.7659083573401</v>
      </c>
      <c r="H40" s="25">
        <v>1288.1478721808301</v>
      </c>
      <c r="I40" s="73"/>
      <c r="J40" s="73"/>
      <c r="K40" s="73"/>
    </row>
    <row r="41" spans="1:11" x14ac:dyDescent="0.25">
      <c r="A41" s="79"/>
      <c r="B41" s="26" t="s">
        <v>5</v>
      </c>
      <c r="C41" s="75">
        <f>C39/C38</f>
        <v>7.4233835765514886E-2</v>
      </c>
      <c r="D41" s="27">
        <f t="shared" ref="D41:H41" si="9">D39/D38</f>
        <v>0.32445679200303851</v>
      </c>
      <c r="E41" s="27">
        <f t="shared" si="9"/>
        <v>0.91010175037353291</v>
      </c>
      <c r="F41" s="27">
        <f t="shared" si="9"/>
        <v>0.91010175037353291</v>
      </c>
      <c r="G41" s="27">
        <f t="shared" si="9"/>
        <v>0.34585991361812402</v>
      </c>
      <c r="H41" s="27">
        <f t="shared" si="9"/>
        <v>0.38438767646116012</v>
      </c>
      <c r="I41" s="103" t="s">
        <v>70</v>
      </c>
      <c r="J41" s="74"/>
      <c r="K41" s="74"/>
    </row>
    <row r="42" spans="1:11" x14ac:dyDescent="0.25">
      <c r="A42" s="77" t="s">
        <v>46</v>
      </c>
      <c r="B42" s="24" t="s">
        <v>2</v>
      </c>
      <c r="C42" s="25">
        <v>1080.057531168881</v>
      </c>
      <c r="D42" s="25">
        <v>1080.0575327735867</v>
      </c>
      <c r="E42" s="25">
        <v>1080.0575343781443</v>
      </c>
      <c r="F42" s="25">
        <v>1080.0575343781443</v>
      </c>
      <c r="G42" s="25">
        <v>1080.0575307313836</v>
      </c>
      <c r="H42" s="25">
        <v>1080.0575313245813</v>
      </c>
      <c r="I42" s="73"/>
      <c r="J42" s="73"/>
      <c r="K42" s="73"/>
    </row>
    <row r="43" spans="1:11" x14ac:dyDescent="0.25">
      <c r="A43" s="78"/>
      <c r="B43" s="24" t="s">
        <v>3</v>
      </c>
      <c r="C43" s="25">
        <v>804.73923891868105</v>
      </c>
      <c r="D43" s="25">
        <v>2.60495527066586E-2</v>
      </c>
      <c r="E43" s="25">
        <v>1037.9961739891501</v>
      </c>
      <c r="F43" s="25">
        <v>1037.9961739891501</v>
      </c>
      <c r="G43" s="25">
        <v>1010.00138476725</v>
      </c>
      <c r="H43" s="25">
        <v>1033.5920917184501</v>
      </c>
      <c r="I43" s="73"/>
      <c r="J43" s="73"/>
      <c r="K43" s="73"/>
    </row>
    <row r="44" spans="1:11" x14ac:dyDescent="0.25">
      <c r="A44" s="78"/>
      <c r="B44" s="24" t="s">
        <v>4</v>
      </c>
      <c r="C44" s="25">
        <v>275.31829225019999</v>
      </c>
      <c r="D44" s="25">
        <v>1080.0314832208801</v>
      </c>
      <c r="E44" s="25">
        <v>42.061360388994203</v>
      </c>
      <c r="F44" s="25">
        <v>42.061360388994203</v>
      </c>
      <c r="G44" s="25">
        <v>70.056145964133606</v>
      </c>
      <c r="H44" s="25">
        <v>46.465439606131199</v>
      </c>
      <c r="I44" s="73"/>
      <c r="J44" s="73"/>
      <c r="K44" s="73"/>
    </row>
    <row r="45" spans="1:11" x14ac:dyDescent="0.25">
      <c r="A45" s="79"/>
      <c r="B45" s="26" t="s">
        <v>5</v>
      </c>
      <c r="C45" s="27">
        <f>C43/C42</f>
        <v>0.7450892343186204</v>
      </c>
      <c r="D45" s="27">
        <f t="shared" ref="D45:H45" si="10">D43/D42</f>
        <v>2.4118671382035895E-5</v>
      </c>
      <c r="E45" s="27">
        <f t="shared" si="10"/>
        <v>0.9610563705634334</v>
      </c>
      <c r="F45" s="27">
        <f t="shared" si="10"/>
        <v>0.9610563705634334</v>
      </c>
      <c r="G45" s="27">
        <f t="shared" si="10"/>
        <v>0.93513665339966323</v>
      </c>
      <c r="H45" s="27">
        <f t="shared" si="10"/>
        <v>0.95697873654087107</v>
      </c>
      <c r="I45" s="74"/>
      <c r="J45" s="74"/>
      <c r="K45" s="74"/>
    </row>
    <row r="46" spans="1:11" x14ac:dyDescent="0.25">
      <c r="A46" s="89" t="s">
        <v>47</v>
      </c>
      <c r="B46" s="24" t="s">
        <v>2</v>
      </c>
      <c r="C46" s="25">
        <v>28.6929009834132</v>
      </c>
      <c r="D46" s="25">
        <v>28.692901064523099</v>
      </c>
      <c r="E46" s="25">
        <v>28.692906396043398</v>
      </c>
      <c r="F46" s="25">
        <v>28.692906396043398</v>
      </c>
      <c r="G46" s="25">
        <v>28.692900687331299</v>
      </c>
      <c r="H46" s="25">
        <v>28.692900460435972</v>
      </c>
    </row>
    <row r="47" spans="1:11" x14ac:dyDescent="0.25">
      <c r="A47" s="90"/>
      <c r="B47" s="24" t="s">
        <v>3</v>
      </c>
      <c r="C47" s="25">
        <v>11.754935441282001</v>
      </c>
      <c r="D47" s="25">
        <v>0</v>
      </c>
      <c r="E47" s="25">
        <v>14.8646303027133</v>
      </c>
      <c r="F47" s="25">
        <v>14.8646303027133</v>
      </c>
      <c r="G47" s="25">
        <v>0</v>
      </c>
      <c r="H47" s="25">
        <v>8.3273642482586698</v>
      </c>
    </row>
    <row r="48" spans="1:11" x14ac:dyDescent="0.25">
      <c r="A48" s="90"/>
      <c r="B48" s="24" t="s">
        <v>4</v>
      </c>
      <c r="C48" s="25">
        <v>16.937965542131199</v>
      </c>
      <c r="D48" s="25">
        <v>28.692901064523099</v>
      </c>
      <c r="E48" s="25">
        <v>13.8282760933301</v>
      </c>
      <c r="F48" s="25">
        <v>13.8282760933301</v>
      </c>
      <c r="G48" s="25">
        <v>28.692900687331299</v>
      </c>
      <c r="H48" s="25">
        <v>20.3655362121773</v>
      </c>
    </row>
    <row r="49" spans="1:9" x14ac:dyDescent="0.25">
      <c r="A49" s="91"/>
      <c r="B49" s="26" t="s">
        <v>5</v>
      </c>
      <c r="C49" s="27">
        <f>C47/C46</f>
        <v>0.40968096770965395</v>
      </c>
      <c r="D49" s="27">
        <f t="shared" ref="D49:H49" si="11">D47/D46</f>
        <v>0</v>
      </c>
      <c r="E49" s="27">
        <f t="shared" si="11"/>
        <v>0.51805941501844699</v>
      </c>
      <c r="F49" s="27">
        <f t="shared" si="11"/>
        <v>0.51805941501844699</v>
      </c>
      <c r="G49" s="27">
        <f t="shared" si="11"/>
        <v>0</v>
      </c>
      <c r="H49" s="27">
        <f t="shared" si="11"/>
        <v>0.29022385728278305</v>
      </c>
    </row>
    <row r="50" spans="1:9" x14ac:dyDescent="0.25">
      <c r="A50" s="89" t="s">
        <v>48</v>
      </c>
      <c r="B50" s="24" t="s">
        <v>2</v>
      </c>
      <c r="C50" s="25">
        <v>333.95043306634875</v>
      </c>
      <c r="D50" s="25">
        <v>333.95043114478716</v>
      </c>
      <c r="E50" s="25">
        <v>333.95043362388054</v>
      </c>
      <c r="F50" s="25">
        <v>333.95043362388054</v>
      </c>
      <c r="G50" s="25">
        <v>333.95043295819323</v>
      </c>
      <c r="H50" s="25">
        <v>333.95043410761673</v>
      </c>
    </row>
    <row r="51" spans="1:9" x14ac:dyDescent="0.25">
      <c r="A51" s="90"/>
      <c r="B51" s="24" t="s">
        <v>3</v>
      </c>
      <c r="C51" s="25">
        <v>281.14497469870298</v>
      </c>
      <c r="D51" s="25">
        <v>0.37469389814013898</v>
      </c>
      <c r="E51" s="25">
        <v>324.894731654981</v>
      </c>
      <c r="F51" s="25">
        <v>324.894731654981</v>
      </c>
      <c r="G51" s="25">
        <v>253.764518178055</v>
      </c>
      <c r="H51" s="25">
        <v>279.910189705356</v>
      </c>
    </row>
    <row r="52" spans="1:9" x14ac:dyDescent="0.25">
      <c r="A52" s="90"/>
      <c r="B52" s="24" t="s">
        <v>4</v>
      </c>
      <c r="C52" s="25">
        <v>52.805458367645798</v>
      </c>
      <c r="D52" s="25">
        <v>333.57573724664701</v>
      </c>
      <c r="E52" s="25">
        <v>9.0557019688995304</v>
      </c>
      <c r="F52" s="25">
        <v>9.0557019688995304</v>
      </c>
      <c r="G52" s="25">
        <v>80.185914780138205</v>
      </c>
      <c r="H52" s="25">
        <v>54.040244402260697</v>
      </c>
    </row>
    <row r="53" spans="1:9" x14ac:dyDescent="0.25">
      <c r="A53" s="91"/>
      <c r="B53" s="26" t="s">
        <v>5</v>
      </c>
      <c r="C53" s="27">
        <f>C51/C50</f>
        <v>0.84187635906687242</v>
      </c>
      <c r="D53" s="27">
        <f t="shared" ref="D53:H53" si="12">D51/D50</f>
        <v>1.122004534791833E-3</v>
      </c>
      <c r="E53" s="27">
        <f t="shared" si="12"/>
        <v>0.97288309564197561</v>
      </c>
      <c r="F53" s="27">
        <f t="shared" si="12"/>
        <v>0.97288309564197561</v>
      </c>
      <c r="G53" s="27">
        <f t="shared" si="12"/>
        <v>0.75988677699909857</v>
      </c>
      <c r="H53" s="27">
        <f t="shared" si="12"/>
        <v>0.83817884667026343</v>
      </c>
    </row>
    <row r="54" spans="1:9" x14ac:dyDescent="0.25">
      <c r="A54" s="89" t="s">
        <v>49</v>
      </c>
      <c r="B54" s="24" t="s">
        <v>2</v>
      </c>
      <c r="C54" s="25">
        <v>2607.8011728089409</v>
      </c>
      <c r="D54" s="25">
        <v>2607.8011757555569</v>
      </c>
      <c r="E54" s="25">
        <v>2607.8011760464096</v>
      </c>
      <c r="F54" s="25">
        <v>2607.8011760464096</v>
      </c>
      <c r="G54" s="25">
        <v>2607.8011767030148</v>
      </c>
      <c r="H54" s="25">
        <v>2607.8011770107032</v>
      </c>
    </row>
    <row r="55" spans="1:9" x14ac:dyDescent="0.25">
      <c r="A55" s="90"/>
      <c r="B55" s="24" t="s">
        <v>3</v>
      </c>
      <c r="C55" s="25">
        <v>517.10129112732102</v>
      </c>
      <c r="D55" s="25">
        <v>804.36656263579698</v>
      </c>
      <c r="E55" s="25">
        <v>1198.31813246398</v>
      </c>
      <c r="F55" s="25">
        <v>1198.31813246398</v>
      </c>
      <c r="G55" s="25">
        <v>673.75630789677496</v>
      </c>
      <c r="H55" s="25">
        <v>659.54347803688302</v>
      </c>
    </row>
    <row r="56" spans="1:9" x14ac:dyDescent="0.25">
      <c r="A56" s="90"/>
      <c r="B56" s="24" t="s">
        <v>4</v>
      </c>
      <c r="C56" s="25">
        <v>2090.6998816816199</v>
      </c>
      <c r="D56" s="25">
        <v>1803.4346131197599</v>
      </c>
      <c r="E56" s="25">
        <v>1409.4830435824299</v>
      </c>
      <c r="F56" s="25">
        <v>1409.4830435824299</v>
      </c>
      <c r="G56" s="25">
        <v>1934.0448688062399</v>
      </c>
      <c r="H56" s="25">
        <v>1948.25769897382</v>
      </c>
    </row>
    <row r="57" spans="1:9" x14ac:dyDescent="0.25">
      <c r="A57" s="91"/>
      <c r="B57" s="26" t="s">
        <v>5</v>
      </c>
      <c r="C57" s="75">
        <f>C55/C54</f>
        <v>0.19829015207103987</v>
      </c>
      <c r="D57" s="27">
        <f t="shared" ref="D57:H57" si="13">D55/D54</f>
        <v>0.30844627654665746</v>
      </c>
      <c r="E57" s="27">
        <f t="shared" si="13"/>
        <v>0.45951284303073497</v>
      </c>
      <c r="F57" s="27">
        <f t="shared" si="13"/>
        <v>0.45951284303073497</v>
      </c>
      <c r="G57" s="27">
        <f t="shared" si="13"/>
        <v>0.25836183905269577</v>
      </c>
      <c r="H57" s="27">
        <f t="shared" si="13"/>
        <v>0.25291171882701241</v>
      </c>
      <c r="I57" s="103" t="s">
        <v>70</v>
      </c>
    </row>
    <row r="58" spans="1:9" x14ac:dyDescent="0.25">
      <c r="A58" s="89" t="s">
        <v>50</v>
      </c>
      <c r="B58" s="24" t="s">
        <v>2</v>
      </c>
      <c r="C58" s="25">
        <v>58.267404633032598</v>
      </c>
      <c r="D58" s="25">
        <v>58.267406362878887</v>
      </c>
      <c r="E58" s="25">
        <v>58.267404007319001</v>
      </c>
      <c r="F58" s="25">
        <v>58.267404007319001</v>
      </c>
      <c r="G58" s="25">
        <v>58.267403091971985</v>
      </c>
      <c r="H58" s="25">
        <v>58.267404611628734</v>
      </c>
    </row>
    <row r="59" spans="1:9" x14ac:dyDescent="0.25">
      <c r="A59" s="90"/>
      <c r="B59" s="24" t="s">
        <v>3</v>
      </c>
      <c r="C59" s="25">
        <v>10.7724019962321</v>
      </c>
      <c r="D59" s="25">
        <v>0.55864611331149205</v>
      </c>
      <c r="E59" s="25">
        <v>58.267404007319001</v>
      </c>
      <c r="F59" s="25">
        <v>58.267404007319001</v>
      </c>
      <c r="G59" s="25">
        <v>3.9621674413069901</v>
      </c>
      <c r="H59" s="25">
        <v>56.622968304279802</v>
      </c>
    </row>
    <row r="60" spans="1:9" x14ac:dyDescent="0.25">
      <c r="A60" s="90"/>
      <c r="B60" s="24" t="s">
        <v>4</v>
      </c>
      <c r="C60" s="25">
        <v>47.4950026368005</v>
      </c>
      <c r="D60" s="25">
        <v>57.708760249567398</v>
      </c>
      <c r="E60" s="25">
        <v>0</v>
      </c>
      <c r="F60" s="25">
        <v>0</v>
      </c>
      <c r="G60" s="25">
        <v>54.305235650664997</v>
      </c>
      <c r="H60" s="25">
        <v>1.6444363073489301</v>
      </c>
    </row>
    <row r="61" spans="1:9" x14ac:dyDescent="0.25">
      <c r="A61" s="91"/>
      <c r="B61" s="26" t="s">
        <v>5</v>
      </c>
      <c r="C61" s="27">
        <f>C59/C58</f>
        <v>0.18487869957614478</v>
      </c>
      <c r="D61" s="27">
        <f t="shared" ref="D61:H61" si="14">D59/D58</f>
        <v>9.5876262250690365E-3</v>
      </c>
      <c r="E61" s="27">
        <f t="shared" si="14"/>
        <v>1</v>
      </c>
      <c r="F61" s="27">
        <f t="shared" si="14"/>
        <v>1</v>
      </c>
      <c r="G61" s="27">
        <f t="shared" si="14"/>
        <v>6.7999725936865943E-2</v>
      </c>
      <c r="H61" s="27">
        <f t="shared" si="14"/>
        <v>0.97177776634621638</v>
      </c>
    </row>
    <row r="62" spans="1:9" x14ac:dyDescent="0.25">
      <c r="A62" s="89" t="s">
        <v>51</v>
      </c>
      <c r="B62" s="24" t="s">
        <v>2</v>
      </c>
      <c r="C62" s="25">
        <v>6599.2196381594131</v>
      </c>
      <c r="D62" s="25">
        <v>6599.2196398055503</v>
      </c>
      <c r="E62" s="25">
        <v>6599.2196399397799</v>
      </c>
      <c r="F62" s="25">
        <v>6599.2196399397799</v>
      </c>
      <c r="G62" s="25">
        <v>6599.219638521</v>
      </c>
      <c r="H62" s="25">
        <v>6599.2196406807798</v>
      </c>
    </row>
    <row r="63" spans="1:9" x14ac:dyDescent="0.25">
      <c r="A63" s="90"/>
      <c r="B63" s="24" t="s">
        <v>3</v>
      </c>
      <c r="C63" s="25">
        <v>902.70581816470303</v>
      </c>
      <c r="D63" s="25">
        <v>2807.2127899931302</v>
      </c>
      <c r="E63" s="25">
        <v>5248.5056194319304</v>
      </c>
      <c r="F63" s="25">
        <v>5248.5056194319304</v>
      </c>
      <c r="G63" s="25">
        <v>2577.7075565753798</v>
      </c>
      <c r="H63" s="25">
        <v>2769.5911005760299</v>
      </c>
    </row>
    <row r="64" spans="1:9" x14ac:dyDescent="0.25">
      <c r="A64" s="90"/>
      <c r="B64" s="24" t="s">
        <v>4</v>
      </c>
      <c r="C64" s="25">
        <v>5696.5138199947096</v>
      </c>
      <c r="D64" s="25">
        <v>3792.0068498124201</v>
      </c>
      <c r="E64" s="25">
        <v>1350.7140205078499</v>
      </c>
      <c r="F64" s="25">
        <v>1350.7140205078499</v>
      </c>
      <c r="G64" s="25">
        <v>4021.5120819456201</v>
      </c>
      <c r="H64" s="25">
        <v>3829.6285401047498</v>
      </c>
    </row>
    <row r="65" spans="1:9" x14ac:dyDescent="0.25">
      <c r="A65" s="91"/>
      <c r="B65" s="26" t="s">
        <v>5</v>
      </c>
      <c r="C65" s="75">
        <f>C63/C62</f>
        <v>0.1367897823774322</v>
      </c>
      <c r="D65" s="27">
        <f t="shared" ref="D65:H65" si="15">D63/D62</f>
        <v>0.42538556726623</v>
      </c>
      <c r="E65" s="27">
        <f t="shared" si="15"/>
        <v>0.79532216016374702</v>
      </c>
      <c r="F65" s="27">
        <f t="shared" si="15"/>
        <v>0.79532216016374702</v>
      </c>
      <c r="G65" s="27">
        <f t="shared" si="15"/>
        <v>0.3906079351456605</v>
      </c>
      <c r="H65" s="27">
        <f t="shared" si="15"/>
        <v>0.4196846371808769</v>
      </c>
      <c r="I65" s="103" t="s">
        <v>70</v>
      </c>
    </row>
    <row r="66" spans="1:9" x14ac:dyDescent="0.25">
      <c r="A66" s="92" t="s">
        <v>52</v>
      </c>
      <c r="B66" s="24" t="s">
        <v>2</v>
      </c>
      <c r="C66" s="25">
        <v>1396.7845596228149</v>
      </c>
      <c r="D66" s="25">
        <v>1396.784559497492</v>
      </c>
      <c r="E66" s="25">
        <v>1396.7845589258809</v>
      </c>
      <c r="F66" s="25">
        <v>1396.7845589258809</v>
      </c>
      <c r="G66" s="25">
        <v>1396.784560188064</v>
      </c>
      <c r="H66" s="25">
        <v>1396.78455880149</v>
      </c>
    </row>
    <row r="67" spans="1:9" x14ac:dyDescent="0.25">
      <c r="A67" s="93"/>
      <c r="B67" s="24" t="s">
        <v>3</v>
      </c>
      <c r="C67" s="25">
        <v>683.41385083754403</v>
      </c>
      <c r="D67" s="25">
        <v>806.05651491017295</v>
      </c>
      <c r="E67" s="25">
        <v>1139.04126170072</v>
      </c>
      <c r="F67" s="25">
        <v>1139.04126170072</v>
      </c>
      <c r="G67" s="25">
        <v>756.84506194508401</v>
      </c>
      <c r="H67" s="25">
        <v>682.145766546191</v>
      </c>
    </row>
    <row r="68" spans="1:9" x14ac:dyDescent="0.25">
      <c r="A68" s="93"/>
      <c r="B68" s="24" t="s">
        <v>4</v>
      </c>
      <c r="C68" s="25">
        <v>713.37070878527095</v>
      </c>
      <c r="D68" s="25">
        <v>590.728044587319</v>
      </c>
      <c r="E68" s="25">
        <v>257.74329722516097</v>
      </c>
      <c r="F68" s="25">
        <v>257.74329722516097</v>
      </c>
      <c r="G68" s="25">
        <v>639.93949824297999</v>
      </c>
      <c r="H68" s="25">
        <v>714.63879225529899</v>
      </c>
    </row>
    <row r="69" spans="1:9" x14ac:dyDescent="0.25">
      <c r="A69" s="94"/>
      <c r="B69" s="26" t="s">
        <v>5</v>
      </c>
      <c r="C69" s="27">
        <f>C67/C66</f>
        <v>0.48927649302057852</v>
      </c>
      <c r="D69" s="27">
        <f t="shared" ref="D69:H69" si="16">D67/D66</f>
        <v>0.57708005821610764</v>
      </c>
      <c r="E69" s="27">
        <f t="shared" si="16"/>
        <v>0.8154738355474348</v>
      </c>
      <c r="F69" s="27">
        <f t="shared" si="16"/>
        <v>0.8154738355474348</v>
      </c>
      <c r="G69" s="27">
        <f t="shared" si="16"/>
        <v>0.54184810135872485</v>
      </c>
      <c r="H69" s="27">
        <f t="shared" si="16"/>
        <v>0.48836863369359246</v>
      </c>
    </row>
    <row r="70" spans="1:9" x14ac:dyDescent="0.25">
      <c r="A70" s="92" t="s">
        <v>53</v>
      </c>
      <c r="B70" s="24" t="s">
        <v>2</v>
      </c>
      <c r="C70" s="25">
        <v>208.4605802826789</v>
      </c>
      <c r="D70" s="25">
        <v>208.46058107879401</v>
      </c>
      <c r="E70" s="25">
        <v>208.46058094127699</v>
      </c>
      <c r="F70" s="25">
        <v>208.46058094127699</v>
      </c>
      <c r="G70" s="25">
        <v>208.46058040269611</v>
      </c>
      <c r="H70" s="25">
        <v>208.46058182837078</v>
      </c>
    </row>
    <row r="71" spans="1:9" x14ac:dyDescent="0.25">
      <c r="A71" s="93"/>
      <c r="B71" s="24" t="s">
        <v>3</v>
      </c>
      <c r="C71" s="25">
        <v>171.89572543129</v>
      </c>
      <c r="D71" s="25">
        <v>0</v>
      </c>
      <c r="E71" s="25">
        <v>208.46058094127699</v>
      </c>
      <c r="F71" s="25">
        <v>208.46058094127699</v>
      </c>
      <c r="G71" s="25">
        <v>168.630540477892</v>
      </c>
      <c r="H71" s="25">
        <v>170.36067567403799</v>
      </c>
    </row>
    <row r="72" spans="1:9" x14ac:dyDescent="0.25">
      <c r="A72" s="93"/>
      <c r="B72" s="24" t="s">
        <v>4</v>
      </c>
      <c r="C72" s="25">
        <v>36.564854851388901</v>
      </c>
      <c r="D72" s="25">
        <v>208.46058107879401</v>
      </c>
      <c r="E72" s="25">
        <v>0</v>
      </c>
      <c r="F72" s="25">
        <v>0</v>
      </c>
      <c r="G72" s="25">
        <v>39.830039924804097</v>
      </c>
      <c r="H72" s="25">
        <v>38.0999061543328</v>
      </c>
    </row>
    <row r="73" spans="1:9" x14ac:dyDescent="0.25">
      <c r="A73" s="94"/>
      <c r="B73" s="26" t="s">
        <v>5</v>
      </c>
      <c r="C73" s="27">
        <f>C71/C70</f>
        <v>0.82459583101128353</v>
      </c>
      <c r="D73" s="27">
        <f t="shared" ref="D73:H73" si="17">D71/D70</f>
        <v>0</v>
      </c>
      <c r="E73" s="27">
        <f t="shared" si="17"/>
        <v>1</v>
      </c>
      <c r="F73" s="27">
        <f t="shared" si="17"/>
        <v>1</v>
      </c>
      <c r="G73" s="27">
        <f t="shared" si="17"/>
        <v>0.80893250969626018</v>
      </c>
      <c r="H73" s="27">
        <f t="shared" si="17"/>
        <v>0.81723208378214596</v>
      </c>
    </row>
    <row r="74" spans="1:9" x14ac:dyDescent="0.25">
      <c r="A74" s="92" t="s">
        <v>54</v>
      </c>
      <c r="B74" s="24" t="s">
        <v>2</v>
      </c>
      <c r="C74" s="25">
        <v>247.95408625703001</v>
      </c>
      <c r="D74" s="25">
        <v>247.95408609805025</v>
      </c>
      <c r="E74" s="25">
        <v>247.95408628768101</v>
      </c>
      <c r="F74" s="25">
        <v>247.95408628768101</v>
      </c>
      <c r="G74" s="25">
        <v>247.95408594506657</v>
      </c>
      <c r="H74" s="25">
        <v>247.95408592042801</v>
      </c>
    </row>
    <row r="75" spans="1:9" x14ac:dyDescent="0.25">
      <c r="A75" s="93"/>
      <c r="B75" s="24" t="s">
        <v>3</v>
      </c>
      <c r="C75" s="25">
        <v>247.95408625703001</v>
      </c>
      <c r="D75" s="25">
        <v>0.20937239842125199</v>
      </c>
      <c r="E75" s="25">
        <v>247.95408628768101</v>
      </c>
      <c r="F75" s="25">
        <v>247.95408628768101</v>
      </c>
      <c r="G75" s="25">
        <v>247.000605003803</v>
      </c>
      <c r="H75" s="25">
        <v>247.95408592042801</v>
      </c>
    </row>
    <row r="76" spans="1:9" x14ac:dyDescent="0.25">
      <c r="A76" s="93"/>
      <c r="B76" s="24" t="s">
        <v>4</v>
      </c>
      <c r="C76" s="25">
        <v>0</v>
      </c>
      <c r="D76" s="25">
        <v>247.74471369962899</v>
      </c>
      <c r="E76" s="25">
        <v>0</v>
      </c>
      <c r="F76" s="25">
        <v>0</v>
      </c>
      <c r="G76" s="25">
        <v>0.95348094126357297</v>
      </c>
      <c r="H76" s="25">
        <v>0</v>
      </c>
    </row>
    <row r="77" spans="1:9" x14ac:dyDescent="0.25">
      <c r="A77" s="94"/>
      <c r="B77" s="26" t="s">
        <v>5</v>
      </c>
      <c r="C77" s="27">
        <f>C75/C74</f>
        <v>1</v>
      </c>
      <c r="D77" s="27">
        <f t="shared" ref="D77:H77" si="18">D75/D74</f>
        <v>8.4439987142804487E-4</v>
      </c>
      <c r="E77" s="27">
        <f t="shared" si="18"/>
        <v>1</v>
      </c>
      <c r="F77" s="27">
        <f t="shared" si="18"/>
        <v>1</v>
      </c>
      <c r="G77" s="27">
        <f t="shared" si="18"/>
        <v>0.99615460685945378</v>
      </c>
      <c r="H77" s="27">
        <f t="shared" si="18"/>
        <v>1</v>
      </c>
    </row>
    <row r="78" spans="1:9" x14ac:dyDescent="0.25">
      <c r="A78" s="95" t="s">
        <v>55</v>
      </c>
      <c r="B78" s="24" t="s">
        <v>2</v>
      </c>
      <c r="C78" s="25">
        <v>407.74368374810615</v>
      </c>
      <c r="D78" s="25">
        <v>407.74368262413566</v>
      </c>
      <c r="E78" s="25">
        <v>407.74368401124212</v>
      </c>
      <c r="F78" s="25">
        <v>407.74368401124212</v>
      </c>
      <c r="G78" s="25">
        <v>407.74368341286544</v>
      </c>
      <c r="H78" s="25">
        <v>407.74368254378999</v>
      </c>
    </row>
    <row r="79" spans="1:9" x14ac:dyDescent="0.25">
      <c r="A79" s="96"/>
      <c r="B79" s="24" t="s">
        <v>3</v>
      </c>
      <c r="C79" s="25">
        <v>54.533156532205197</v>
      </c>
      <c r="D79" s="25">
        <v>0.68156123965471005</v>
      </c>
      <c r="E79" s="25">
        <v>348.49468766574302</v>
      </c>
      <c r="F79" s="25">
        <v>348.49468766574302</v>
      </c>
      <c r="G79" s="25">
        <v>6.90581121676043</v>
      </c>
      <c r="H79" s="25">
        <v>296.49455790041799</v>
      </c>
    </row>
    <row r="80" spans="1:9" x14ac:dyDescent="0.25">
      <c r="A80" s="96"/>
      <c r="B80" s="24" t="s">
        <v>4</v>
      </c>
      <c r="C80" s="25">
        <v>353.21052721590098</v>
      </c>
      <c r="D80" s="25">
        <v>407.06212138448097</v>
      </c>
      <c r="E80" s="25">
        <v>59.248996345499101</v>
      </c>
      <c r="F80" s="25">
        <v>59.248996345499101</v>
      </c>
      <c r="G80" s="25">
        <v>400.83787219610502</v>
      </c>
      <c r="H80" s="25">
        <v>111.249124643372</v>
      </c>
    </row>
    <row r="81" spans="1:9" x14ac:dyDescent="0.25">
      <c r="A81" s="97"/>
      <c r="B81" s="26" t="s">
        <v>5</v>
      </c>
      <c r="C81" s="75">
        <f>C79/C78</f>
        <v>0.13374371867865503</v>
      </c>
      <c r="D81" s="27">
        <f t="shared" ref="D81:H81" si="19">D79/D78</f>
        <v>1.6715433462226896E-3</v>
      </c>
      <c r="E81" s="27">
        <f t="shared" si="19"/>
        <v>0.85469058462750946</v>
      </c>
      <c r="F81" s="27">
        <f t="shared" si="19"/>
        <v>0.85469058462750946</v>
      </c>
      <c r="G81" s="27">
        <f t="shared" si="19"/>
        <v>1.6936647942545496E-2</v>
      </c>
      <c r="H81" s="27">
        <f t="shared" si="19"/>
        <v>0.72715917031669941</v>
      </c>
      <c r="I81" s="1" t="s">
        <v>67</v>
      </c>
    </row>
    <row r="82" spans="1:9" x14ac:dyDescent="0.25">
      <c r="A82" s="95" t="s">
        <v>56</v>
      </c>
      <c r="B82" s="24" t="s">
        <v>2</v>
      </c>
      <c r="C82" s="25">
        <v>711.93387967937304</v>
      </c>
      <c r="D82" s="25">
        <v>711.93387728381856</v>
      </c>
      <c r="E82" s="25">
        <v>711.93387876252586</v>
      </c>
      <c r="F82" s="25">
        <v>711.93387876252586</v>
      </c>
      <c r="G82" s="25">
        <v>711.93388106054078</v>
      </c>
      <c r="H82" s="25">
        <v>711.93387858422295</v>
      </c>
    </row>
    <row r="83" spans="1:9" x14ac:dyDescent="0.25">
      <c r="A83" s="96"/>
      <c r="B83" s="24" t="s">
        <v>3</v>
      </c>
      <c r="C83" s="25">
        <v>155.47445155627599</v>
      </c>
      <c r="D83" s="25">
        <v>3.0888256837455299</v>
      </c>
      <c r="E83" s="25">
        <v>686.66173901469801</v>
      </c>
      <c r="F83" s="25">
        <v>686.66173901469801</v>
      </c>
      <c r="G83" s="25">
        <v>35.244135548017802</v>
      </c>
      <c r="H83" s="25">
        <v>504.25031622013398</v>
      </c>
    </row>
    <row r="84" spans="1:9" x14ac:dyDescent="0.25">
      <c r="A84" s="96"/>
      <c r="B84" s="24" t="s">
        <v>4</v>
      </c>
      <c r="C84" s="25">
        <v>556.45942812309704</v>
      </c>
      <c r="D84" s="25">
        <v>708.84505160007302</v>
      </c>
      <c r="E84" s="25">
        <v>25.272139747827801</v>
      </c>
      <c r="F84" s="25">
        <v>25.272139747827801</v>
      </c>
      <c r="G84" s="25">
        <v>676.68974551252302</v>
      </c>
      <c r="H84" s="25">
        <v>207.683562364089</v>
      </c>
    </row>
    <row r="85" spans="1:9" x14ac:dyDescent="0.25">
      <c r="A85" s="97"/>
      <c r="B85" s="26" t="s">
        <v>5</v>
      </c>
      <c r="C85" s="75">
        <f>C83/C82</f>
        <v>0.21838327405670813</v>
      </c>
      <c r="D85" s="27">
        <f t="shared" ref="D85:H85" si="20">D83/D82</f>
        <v>4.3386412450690881E-3</v>
      </c>
      <c r="E85" s="27">
        <f t="shared" si="20"/>
        <v>0.96450212512465971</v>
      </c>
      <c r="F85" s="27">
        <f t="shared" si="20"/>
        <v>0.96450212512465971</v>
      </c>
      <c r="G85" s="27">
        <f t="shared" si="20"/>
        <v>4.9504787573132432E-2</v>
      </c>
      <c r="H85" s="27">
        <f t="shared" si="20"/>
        <v>0.70828251244751006</v>
      </c>
      <c r="I85" s="104" t="s">
        <v>68</v>
      </c>
    </row>
    <row r="86" spans="1:9" x14ac:dyDescent="0.25">
      <c r="A86" s="98" t="s">
        <v>57</v>
      </c>
      <c r="B86" s="24" t="s">
        <v>2</v>
      </c>
      <c r="C86" s="25">
        <v>672.79052420237201</v>
      </c>
      <c r="D86" s="25">
        <v>672.790522997734</v>
      </c>
      <c r="E86" s="25">
        <v>672.7905241157921</v>
      </c>
      <c r="F86" s="25">
        <v>672.7905241157921</v>
      </c>
      <c r="G86" s="25">
        <v>672.79052350562108</v>
      </c>
      <c r="H86" s="25">
        <v>672.79052295941904</v>
      </c>
    </row>
    <row r="87" spans="1:9" x14ac:dyDescent="0.25">
      <c r="A87" s="99"/>
      <c r="B87" s="24" t="s">
        <v>3</v>
      </c>
      <c r="C87" s="25">
        <v>247.11080973712001</v>
      </c>
      <c r="D87" s="25">
        <v>248.104953910999</v>
      </c>
      <c r="E87" s="25">
        <v>384.34329083294602</v>
      </c>
      <c r="F87" s="25">
        <v>384.34329083294602</v>
      </c>
      <c r="G87" s="25">
        <v>17.640477799367101</v>
      </c>
      <c r="H87" s="25">
        <v>201.55885515596199</v>
      </c>
    </row>
    <row r="88" spans="1:9" x14ac:dyDescent="0.25">
      <c r="A88" s="99"/>
      <c r="B88" s="24" t="s">
        <v>4</v>
      </c>
      <c r="C88" s="25">
        <v>425.679714465252</v>
      </c>
      <c r="D88" s="25">
        <v>424.68556908673497</v>
      </c>
      <c r="E88" s="25">
        <v>288.44723328284601</v>
      </c>
      <c r="F88" s="25">
        <v>288.44723328284601</v>
      </c>
      <c r="G88" s="25">
        <v>655.15004570625399</v>
      </c>
      <c r="H88" s="25">
        <v>471.23166780345701</v>
      </c>
    </row>
    <row r="89" spans="1:9" x14ac:dyDescent="0.25">
      <c r="A89" s="100"/>
      <c r="B89" s="26" t="s">
        <v>5</v>
      </c>
      <c r="C89" s="27">
        <f>C87/C86</f>
        <v>0.3672923456079924</v>
      </c>
      <c r="D89" s="27">
        <f t="shared" ref="D89:H89" si="21">D87/D86</f>
        <v>0.36876998921673965</v>
      </c>
      <c r="E89" s="27">
        <f t="shared" si="21"/>
        <v>0.5712673961008371</v>
      </c>
      <c r="F89" s="27">
        <f t="shared" si="21"/>
        <v>0.5712673961008371</v>
      </c>
      <c r="G89" s="27">
        <f t="shared" si="21"/>
        <v>2.621986663464013E-2</v>
      </c>
      <c r="H89" s="27">
        <f t="shared" si="21"/>
        <v>0.29958634712831633</v>
      </c>
    </row>
    <row r="90" spans="1:9" x14ac:dyDescent="0.25">
      <c r="A90" s="98" t="s">
        <v>58</v>
      </c>
      <c r="B90" s="24" t="s">
        <v>2</v>
      </c>
      <c r="C90" s="25">
        <v>12509.157727078609</v>
      </c>
      <c r="D90" s="25">
        <v>12509.157731412739</v>
      </c>
      <c r="E90" s="25">
        <v>12509.157726641071</v>
      </c>
      <c r="F90" s="25">
        <v>12509.157726641071</v>
      </c>
      <c r="G90" s="25">
        <v>12509.157722824393</v>
      </c>
      <c r="H90" s="25">
        <v>12509.157724973269</v>
      </c>
    </row>
    <row r="91" spans="1:9" x14ac:dyDescent="0.25">
      <c r="A91" s="99"/>
      <c r="B91" s="24" t="s">
        <v>3</v>
      </c>
      <c r="C91" s="25">
        <v>3768.72046651649</v>
      </c>
      <c r="D91" s="25">
        <v>5308.4942678899797</v>
      </c>
      <c r="E91" s="25">
        <v>7062.6578162668702</v>
      </c>
      <c r="F91" s="25">
        <v>7062.6578162668702</v>
      </c>
      <c r="G91" s="25">
        <v>54.762231478693401</v>
      </c>
      <c r="H91" s="25">
        <v>4409.8493704918501</v>
      </c>
    </row>
    <row r="92" spans="1:9" x14ac:dyDescent="0.25">
      <c r="A92" s="99"/>
      <c r="B92" s="24" t="s">
        <v>4</v>
      </c>
      <c r="C92" s="25">
        <v>8740.4372605621193</v>
      </c>
      <c r="D92" s="25">
        <v>7200.6634635227601</v>
      </c>
      <c r="E92" s="25">
        <v>5446.4999103742002</v>
      </c>
      <c r="F92" s="25">
        <v>5446.4999103742002</v>
      </c>
      <c r="G92" s="25">
        <v>12454.3954913457</v>
      </c>
      <c r="H92" s="25">
        <v>8099.3083544814199</v>
      </c>
    </row>
    <row r="93" spans="1:9" x14ac:dyDescent="0.25">
      <c r="A93" s="100"/>
      <c r="B93" s="26" t="s">
        <v>5</v>
      </c>
      <c r="C93" s="27">
        <f>C91/C90</f>
        <v>0.30127691637929627</v>
      </c>
      <c r="D93" s="27">
        <f t="shared" ref="D93:H93" si="22">D91/D90</f>
        <v>0.42436864110837763</v>
      </c>
      <c r="E93" s="27">
        <f t="shared" si="22"/>
        <v>0.56459898984448398</v>
      </c>
      <c r="F93" s="27">
        <f t="shared" si="22"/>
        <v>0.56459898984448398</v>
      </c>
      <c r="G93" s="27">
        <f t="shared" si="22"/>
        <v>4.377771285014132E-3</v>
      </c>
      <c r="H93" s="27">
        <f t="shared" si="22"/>
        <v>0.3525296800509623</v>
      </c>
    </row>
    <row r="94" spans="1:9" x14ac:dyDescent="0.25">
      <c r="A94" s="98" t="s">
        <v>59</v>
      </c>
      <c r="B94" s="24" t="s">
        <v>2</v>
      </c>
      <c r="C94" s="25">
        <v>74.247574613495459</v>
      </c>
      <c r="D94" s="25">
        <v>74.247572250215555</v>
      </c>
      <c r="E94" s="25">
        <v>74.24757362181461</v>
      </c>
      <c r="F94" s="25">
        <v>74.24757362181461</v>
      </c>
      <c r="G94" s="25">
        <v>74.247572765175903</v>
      </c>
      <c r="H94" s="25">
        <v>74.247573702749065</v>
      </c>
    </row>
    <row r="95" spans="1:9" x14ac:dyDescent="0.25">
      <c r="A95" s="99"/>
      <c r="B95" s="24" t="s">
        <v>3</v>
      </c>
      <c r="C95" s="25">
        <v>70.243849222719106</v>
      </c>
      <c r="D95" s="25">
        <v>1.16842642165025</v>
      </c>
      <c r="E95" s="25">
        <v>33.230566542156502</v>
      </c>
      <c r="F95" s="25">
        <v>33.230566542156502</v>
      </c>
      <c r="G95" s="25">
        <v>0</v>
      </c>
      <c r="H95" s="25">
        <v>68.445373268674203</v>
      </c>
    </row>
    <row r="96" spans="1:9" x14ac:dyDescent="0.25">
      <c r="A96" s="99"/>
      <c r="B96" s="24" t="s">
        <v>4</v>
      </c>
      <c r="C96" s="25">
        <v>4.0037253907763501</v>
      </c>
      <c r="D96" s="25">
        <v>73.079145828565302</v>
      </c>
      <c r="E96" s="25">
        <v>41.0170070796581</v>
      </c>
      <c r="F96" s="25">
        <v>41.0170070796581</v>
      </c>
      <c r="G96" s="25">
        <v>74.247572765175903</v>
      </c>
      <c r="H96" s="25">
        <v>5.8022004340748596</v>
      </c>
    </row>
    <row r="97" spans="1:9" x14ac:dyDescent="0.25">
      <c r="A97" s="100"/>
      <c r="B97" s="26" t="s">
        <v>5</v>
      </c>
      <c r="C97" s="27">
        <f>C95/C94</f>
        <v>0.94607601108025119</v>
      </c>
      <c r="D97" s="27">
        <f t="shared" ref="D97:H97" si="23">D95/D94</f>
        <v>1.5736897331977851E-2</v>
      </c>
      <c r="E97" s="27">
        <f t="shared" si="23"/>
        <v>0.44756434346822965</v>
      </c>
      <c r="F97" s="27">
        <f t="shared" si="23"/>
        <v>0.44756434346822965</v>
      </c>
      <c r="G97" s="27">
        <f t="shared" si="23"/>
        <v>0</v>
      </c>
      <c r="H97" s="27">
        <f t="shared" si="23"/>
        <v>0.92185333277954595</v>
      </c>
    </row>
    <row r="98" spans="1:9" x14ac:dyDescent="0.25">
      <c r="A98" s="98" t="s">
        <v>60</v>
      </c>
      <c r="B98" s="24" t="s">
        <v>2</v>
      </c>
      <c r="C98" s="25">
        <v>771.22376200404005</v>
      </c>
      <c r="D98" s="25">
        <v>771.22376447974</v>
      </c>
      <c r="E98" s="25">
        <v>771.22376265059302</v>
      </c>
      <c r="F98" s="25">
        <v>771.22376265059302</v>
      </c>
      <c r="G98" s="25">
        <v>771.22376250642901</v>
      </c>
      <c r="H98" s="25">
        <v>771.22376364062404</v>
      </c>
    </row>
    <row r="99" spans="1:9" x14ac:dyDescent="0.25">
      <c r="A99" s="99"/>
      <c r="B99" s="24" t="s">
        <v>3</v>
      </c>
      <c r="C99" s="25">
        <v>475.47880126584499</v>
      </c>
      <c r="D99" s="25">
        <v>515.37924573032296</v>
      </c>
      <c r="E99" s="25">
        <v>712.41602006967105</v>
      </c>
      <c r="F99" s="25">
        <v>712.41602006967105</v>
      </c>
      <c r="G99" s="25">
        <v>11.797658528255999</v>
      </c>
      <c r="H99" s="25">
        <v>531.33346875397103</v>
      </c>
    </row>
    <row r="100" spans="1:9" x14ac:dyDescent="0.25">
      <c r="A100" s="99"/>
      <c r="B100" s="24" t="s">
        <v>4</v>
      </c>
      <c r="C100" s="25">
        <v>295.744960738195</v>
      </c>
      <c r="D100" s="25">
        <v>255.84451874941701</v>
      </c>
      <c r="E100" s="25">
        <v>58.807742580922003</v>
      </c>
      <c r="F100" s="25">
        <v>58.807742580922003</v>
      </c>
      <c r="G100" s="25">
        <v>759.42610397817305</v>
      </c>
      <c r="H100" s="25">
        <v>239.89029488665301</v>
      </c>
    </row>
    <row r="101" spans="1:9" x14ac:dyDescent="0.25">
      <c r="A101" s="100"/>
      <c r="B101" s="26" t="s">
        <v>5</v>
      </c>
      <c r="C101" s="27">
        <f>C99/C98</f>
        <v>0.61652509257534283</v>
      </c>
      <c r="D101" s="27">
        <f t="shared" ref="D101:H101" si="24">D99/D98</f>
        <v>0.66826162453382487</v>
      </c>
      <c r="E101" s="27">
        <f t="shared" si="24"/>
        <v>0.92374749660356992</v>
      </c>
      <c r="F101" s="27">
        <f t="shared" si="24"/>
        <v>0.92374749660356992</v>
      </c>
      <c r="G101" s="27">
        <f t="shared" si="24"/>
        <v>1.5297322387881757E-2</v>
      </c>
      <c r="H101" s="27">
        <f t="shared" si="24"/>
        <v>0.68894851767244369</v>
      </c>
    </row>
    <row r="102" spans="1:9" x14ac:dyDescent="0.25">
      <c r="A102" s="98" t="s">
        <v>61</v>
      </c>
      <c r="B102" s="24" t="s">
        <v>2</v>
      </c>
      <c r="C102" s="25">
        <v>25.447157260692702</v>
      </c>
      <c r="D102" s="25">
        <v>25.447154062869366</v>
      </c>
      <c r="E102" s="25">
        <v>25.4471590855367</v>
      </c>
      <c r="F102" s="25">
        <v>25.4471590855367</v>
      </c>
      <c r="G102" s="25">
        <v>25.447159414324631</v>
      </c>
      <c r="H102" s="25">
        <v>25.447156514408601</v>
      </c>
    </row>
    <row r="103" spans="1:9" x14ac:dyDescent="0.25">
      <c r="A103" s="99"/>
      <c r="B103" s="24" t="s">
        <v>3</v>
      </c>
      <c r="C103" s="25">
        <v>24.346969654001501</v>
      </c>
      <c r="D103" s="25">
        <v>25.322717537465401</v>
      </c>
      <c r="E103" s="25">
        <v>25.4471590855367</v>
      </c>
      <c r="F103" s="25">
        <v>25.4471590855367</v>
      </c>
      <c r="G103" s="25">
        <v>1.2341190870897301</v>
      </c>
      <c r="H103" s="25">
        <v>25.447156514408601</v>
      </c>
    </row>
    <row r="104" spans="1:9" x14ac:dyDescent="0.25">
      <c r="A104" s="99"/>
      <c r="B104" s="24" t="s">
        <v>4</v>
      </c>
      <c r="C104" s="25">
        <v>1.1001876066912</v>
      </c>
      <c r="D104" s="25">
        <v>0.12443652540396601</v>
      </c>
      <c r="E104" s="25">
        <v>0</v>
      </c>
      <c r="F104" s="25">
        <v>0</v>
      </c>
      <c r="G104" s="25">
        <v>24.2130403272349</v>
      </c>
      <c r="H104" s="25">
        <v>0</v>
      </c>
    </row>
    <row r="105" spans="1:9" x14ac:dyDescent="0.25">
      <c r="A105" s="100"/>
      <c r="B105" s="26" t="s">
        <v>5</v>
      </c>
      <c r="C105" s="27">
        <f>C103/C102</f>
        <v>0.95676579527448358</v>
      </c>
      <c r="D105" s="27">
        <f t="shared" ref="D105:H105" si="25">D103/D102</f>
        <v>0.99511000227779756</v>
      </c>
      <c r="E105" s="27">
        <f t="shared" si="25"/>
        <v>1</v>
      </c>
      <c r="F105" s="27">
        <f t="shared" si="25"/>
        <v>1</v>
      </c>
      <c r="G105" s="27">
        <f t="shared" si="25"/>
        <v>4.8497322117415739E-2</v>
      </c>
      <c r="H105" s="27">
        <f t="shared" si="25"/>
        <v>1</v>
      </c>
    </row>
    <row r="106" spans="1:9" x14ac:dyDescent="0.25">
      <c r="A106" s="98" t="s">
        <v>62</v>
      </c>
      <c r="B106" s="24" t="s">
        <v>2</v>
      </c>
      <c r="C106" s="25">
        <v>4183.2383143853822</v>
      </c>
      <c r="D106" s="25">
        <v>4183.2383163377299</v>
      </c>
      <c r="E106" s="25">
        <v>4183.2383146471429</v>
      </c>
      <c r="F106" s="25">
        <v>4183.2383146471429</v>
      </c>
      <c r="G106" s="25">
        <v>4183.2383121869343</v>
      </c>
      <c r="H106" s="25">
        <v>4183.2383134538504</v>
      </c>
    </row>
    <row r="107" spans="1:9" x14ac:dyDescent="0.25">
      <c r="A107" s="99"/>
      <c r="B107" s="24" t="s">
        <v>3</v>
      </c>
      <c r="C107" s="25">
        <v>447.40119816868201</v>
      </c>
      <c r="D107" s="25">
        <v>1213.6566992512301</v>
      </c>
      <c r="E107" s="25">
        <v>3306.6941708866202</v>
      </c>
      <c r="F107" s="25">
        <v>3306.6941708866202</v>
      </c>
      <c r="G107" s="25">
        <v>17.940047093084299</v>
      </c>
      <c r="H107" s="25">
        <v>1053.06738980007</v>
      </c>
    </row>
    <row r="108" spans="1:9" x14ac:dyDescent="0.25">
      <c r="A108" s="99"/>
      <c r="B108" s="24" t="s">
        <v>4</v>
      </c>
      <c r="C108" s="25">
        <v>3735.8371162167</v>
      </c>
      <c r="D108" s="25">
        <v>2969.5816170865</v>
      </c>
      <c r="E108" s="25">
        <v>876.54414376052296</v>
      </c>
      <c r="F108" s="25">
        <v>876.54414376052296</v>
      </c>
      <c r="G108" s="25">
        <v>4165.2982650938502</v>
      </c>
      <c r="H108" s="25">
        <v>3130.1709236537799</v>
      </c>
    </row>
    <row r="109" spans="1:9" x14ac:dyDescent="0.25">
      <c r="A109" s="100"/>
      <c r="B109" s="26" t="s">
        <v>5</v>
      </c>
      <c r="C109" s="75">
        <f>C107/C106</f>
        <v>0.10695092283653841</v>
      </c>
      <c r="D109" s="27">
        <f t="shared" ref="D109:H109" si="26">D107/D106</f>
        <v>0.29012372890907673</v>
      </c>
      <c r="E109" s="27">
        <f t="shared" si="26"/>
        <v>0.79046277600503867</v>
      </c>
      <c r="F109" s="27">
        <f t="shared" si="26"/>
        <v>0.79046277600503867</v>
      </c>
      <c r="G109" s="27">
        <f t="shared" si="26"/>
        <v>4.2885548836220887E-3</v>
      </c>
      <c r="H109" s="27">
        <f t="shared" si="26"/>
        <v>0.25173497441282877</v>
      </c>
      <c r="I109" s="103" t="s">
        <v>70</v>
      </c>
    </row>
    <row r="110" spans="1:9" x14ac:dyDescent="0.25">
      <c r="A110" s="98" t="s">
        <v>63</v>
      </c>
      <c r="B110" s="24" t="s">
        <v>2</v>
      </c>
      <c r="C110" s="25">
        <v>299.25479059381303</v>
      </c>
      <c r="D110" s="25">
        <v>299.25479110354405</v>
      </c>
      <c r="E110" s="25">
        <v>299.25479012668183</v>
      </c>
      <c r="F110" s="25">
        <v>299.25479012668183</v>
      </c>
      <c r="G110" s="25">
        <v>299.25479059381303</v>
      </c>
      <c r="H110" s="25">
        <v>299.25479145675502</v>
      </c>
    </row>
    <row r="111" spans="1:9" x14ac:dyDescent="0.25">
      <c r="A111" s="99"/>
      <c r="B111" s="24" t="s">
        <v>3</v>
      </c>
      <c r="C111" s="25">
        <v>0</v>
      </c>
      <c r="D111" s="25">
        <v>0.49338358276108002</v>
      </c>
      <c r="E111" s="25">
        <v>277.41277480755201</v>
      </c>
      <c r="F111" s="25">
        <v>277.41277480755201</v>
      </c>
      <c r="G111" s="25">
        <v>0</v>
      </c>
      <c r="H111" s="25">
        <v>166.15671830382001</v>
      </c>
    </row>
    <row r="112" spans="1:9" x14ac:dyDescent="0.25">
      <c r="A112" s="99"/>
      <c r="B112" s="24" t="s">
        <v>4</v>
      </c>
      <c r="C112" s="25">
        <v>299.25479059381303</v>
      </c>
      <c r="D112" s="25">
        <v>298.761407520783</v>
      </c>
      <c r="E112" s="25">
        <v>21.8420153191298</v>
      </c>
      <c r="F112" s="25">
        <v>21.8420153191298</v>
      </c>
      <c r="G112" s="25">
        <v>299.25479059381303</v>
      </c>
      <c r="H112" s="25">
        <v>133.098073152935</v>
      </c>
    </row>
    <row r="113" spans="1:9" x14ac:dyDescent="0.25">
      <c r="A113" s="99"/>
      <c r="B113" s="26" t="s">
        <v>5</v>
      </c>
      <c r="C113" s="75">
        <f>C111/C110</f>
        <v>0</v>
      </c>
      <c r="D113" s="27">
        <f t="shared" ref="D113:H113" si="27">D111/D110</f>
        <v>1.6487073805624257E-3</v>
      </c>
      <c r="E113" s="27">
        <f t="shared" si="27"/>
        <v>0.92701197761986176</v>
      </c>
      <c r="F113" s="27">
        <f t="shared" si="27"/>
        <v>0.92701197761986176</v>
      </c>
      <c r="G113" s="27">
        <f t="shared" si="27"/>
        <v>0</v>
      </c>
      <c r="H113" s="27">
        <f t="shared" si="27"/>
        <v>0.55523494709968957</v>
      </c>
      <c r="I113" s="103" t="s">
        <v>70</v>
      </c>
    </row>
  </sheetData>
  <autoFilter ref="B1:G113" xr:uid="{0A81C690-5968-40EA-9542-AD00D72632C9}"/>
  <mergeCells count="28">
    <mergeCell ref="A106:A109"/>
    <mergeCell ref="A110:A113"/>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A10 A6 A2">
    <cfRule type="duplicateValues" dxfId="43" priority="8"/>
  </conditionalFormatting>
  <conditionalFormatting sqref="A14">
    <cfRule type="duplicateValues" dxfId="42" priority="7"/>
  </conditionalFormatting>
  <conditionalFormatting sqref="A22 A18">
    <cfRule type="duplicateValues" dxfId="41" priority="6"/>
  </conditionalFormatting>
  <conditionalFormatting sqref="A42 A38 A34 A30 A26">
    <cfRule type="duplicateValues" dxfId="40" priority="5"/>
  </conditionalFormatting>
  <conditionalFormatting sqref="A62 A58 A54 A50 A46">
    <cfRule type="duplicateValues" dxfId="39" priority="4"/>
  </conditionalFormatting>
  <conditionalFormatting sqref="A74 A70 A66">
    <cfRule type="duplicateValues" dxfId="38" priority="3"/>
  </conditionalFormatting>
  <conditionalFormatting sqref="A82 A78">
    <cfRule type="duplicateValues" dxfId="37" priority="2"/>
  </conditionalFormatting>
  <conditionalFormatting sqref="A110 A106 A102 A98 A94 A90 A86">
    <cfRule type="duplicateValues" dxfId="36" priority="1"/>
  </conditionalFormatting>
  <conditionalFormatting sqref="C5:K5 C9:K9 C13:K13 C17:K17 C21:H21 J21:K21 C25:K25 C29:K29 C33:K33 C37:K37 C41:H41 C45:K45 C49:H49 C53:H53 C57:H57 C61:H61 C65:H65 C69:H69 C73:H73 C77:H77 C81:H81 C85:H85 C89:H89 C93:H93 C97:H97 C101:H101 C105:H105 C109:H109 C113:H113 J41:K41">
    <cfRule type="cellIs" dxfId="35" priority="9"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14" activePane="bottomRight" state="frozen"/>
      <selection pane="topRight" activeCell="B1" sqref="B1"/>
      <selection pane="bottomLeft" activeCell="A2" sqref="A2"/>
      <selection pane="bottomRight" activeCell="F18" sqref="F18"/>
    </sheetView>
  </sheetViews>
  <sheetFormatPr baseColWidth="10" defaultColWidth="11.42578125" defaultRowHeight="15" customHeight="1" x14ac:dyDescent="0.25"/>
  <cols>
    <col min="1" max="1" width="28.85546875" style="47" customWidth="1"/>
    <col min="2" max="6" width="15.42578125" style="35" customWidth="1"/>
    <col min="7" max="10" width="15.85546875" style="35" customWidth="1"/>
    <col min="11" max="11" width="21.7109375" style="35"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x14ac:dyDescent="0.25">
      <c r="A1" s="32" t="s">
        <v>0</v>
      </c>
      <c r="B1" s="33" t="s">
        <v>31</v>
      </c>
      <c r="C1" s="33" t="s">
        <v>32</v>
      </c>
      <c r="D1" s="65" t="s">
        <v>33</v>
      </c>
      <c r="E1" s="33" t="s">
        <v>34</v>
      </c>
      <c r="F1" s="33" t="s">
        <v>35</v>
      </c>
      <c r="G1" s="33" t="s">
        <v>1</v>
      </c>
      <c r="H1" s="67" t="s">
        <v>6</v>
      </c>
      <c r="I1" s="67" t="s">
        <v>66</v>
      </c>
      <c r="J1" s="67" t="s">
        <v>64</v>
      </c>
      <c r="K1" s="67" t="s">
        <v>65</v>
      </c>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7</v>
      </c>
      <c r="AQ1" s="14" t="s">
        <v>8</v>
      </c>
      <c r="AR1" s="48" t="s">
        <v>9</v>
      </c>
      <c r="AS1" s="48" t="s">
        <v>10</v>
      </c>
      <c r="AT1" s="34" t="s">
        <v>11</v>
      </c>
    </row>
    <row r="2" spans="1:46" x14ac:dyDescent="0.25">
      <c r="A2" s="66" t="s">
        <v>36</v>
      </c>
      <c r="B2" s="21">
        <v>1</v>
      </c>
      <c r="C2" s="21">
        <v>1</v>
      </c>
      <c r="D2" s="21">
        <v>1</v>
      </c>
      <c r="E2" s="21">
        <v>1</v>
      </c>
      <c r="F2" s="21">
        <v>1</v>
      </c>
      <c r="G2" s="21">
        <v>1</v>
      </c>
      <c r="H2" s="68">
        <v>1</v>
      </c>
      <c r="I2" s="68">
        <v>1</v>
      </c>
      <c r="J2" s="68">
        <v>1</v>
      </c>
      <c r="K2" s="68">
        <v>1</v>
      </c>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6</v>
      </c>
      <c r="AQ2" s="16">
        <f>SUMIFS(B2:AO2,$B$103:$AO$103,"X")</f>
        <v>10</v>
      </c>
      <c r="AR2" s="49">
        <v>404.18240577854112</v>
      </c>
      <c r="AS2" s="49">
        <f t="shared" ref="AS2:AS33" si="0">IFERROR(AR2/$AR$102,0)*100</f>
        <v>0.93212196477572307</v>
      </c>
      <c r="AT2" s="7"/>
    </row>
    <row r="3" spans="1:46" x14ac:dyDescent="0.25">
      <c r="A3" s="66" t="s">
        <v>37</v>
      </c>
      <c r="B3" s="21">
        <v>1</v>
      </c>
      <c r="C3" s="21">
        <v>1</v>
      </c>
      <c r="D3" s="21">
        <v>1</v>
      </c>
      <c r="E3" s="21">
        <v>1</v>
      </c>
      <c r="F3" s="21">
        <v>1</v>
      </c>
      <c r="G3" s="21">
        <v>1</v>
      </c>
      <c r="H3" s="68">
        <v>1</v>
      </c>
      <c r="I3" s="68">
        <v>1</v>
      </c>
      <c r="J3" s="68">
        <v>1</v>
      </c>
      <c r="K3" s="68">
        <v>1</v>
      </c>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6</v>
      </c>
      <c r="AQ3" s="16">
        <f t="shared" ref="AQ3:AQ66" si="1">SUMIFS(B3:AO3,$B$103:$AO$103,"X")</f>
        <v>10</v>
      </c>
      <c r="AR3" s="49">
        <v>259.36212421884511</v>
      </c>
      <c r="AS3" s="49">
        <f t="shared" si="0"/>
        <v>0.59813868530372938</v>
      </c>
      <c r="AT3" s="36"/>
    </row>
    <row r="4" spans="1:46" x14ac:dyDescent="0.25">
      <c r="A4" s="66" t="s">
        <v>38</v>
      </c>
      <c r="B4" s="21">
        <v>1</v>
      </c>
      <c r="C4" s="21">
        <v>1</v>
      </c>
      <c r="D4" s="21">
        <v>1</v>
      </c>
      <c r="E4" s="21">
        <v>1</v>
      </c>
      <c r="F4" s="21">
        <v>1</v>
      </c>
      <c r="G4" s="21">
        <v>1</v>
      </c>
      <c r="H4" s="68">
        <v>1</v>
      </c>
      <c r="I4" s="68">
        <v>1</v>
      </c>
      <c r="J4" s="68">
        <v>1</v>
      </c>
      <c r="K4" s="68">
        <v>1</v>
      </c>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6</v>
      </c>
      <c r="AQ4" s="16">
        <f t="shared" si="1"/>
        <v>10</v>
      </c>
      <c r="AR4" s="49">
        <v>1003.187902496254</v>
      </c>
      <c r="AS4" s="49">
        <f t="shared" si="0"/>
        <v>2.3135432550876533</v>
      </c>
      <c r="AT4" s="36"/>
    </row>
    <row r="5" spans="1:46" x14ac:dyDescent="0.25">
      <c r="A5" s="66" t="s">
        <v>39</v>
      </c>
      <c r="B5" s="21">
        <v>1</v>
      </c>
      <c r="C5" s="21">
        <v>1</v>
      </c>
      <c r="D5" s="21">
        <v>0</v>
      </c>
      <c r="E5" s="21">
        <v>1</v>
      </c>
      <c r="F5" s="21">
        <v>0</v>
      </c>
      <c r="G5" s="21">
        <v>0</v>
      </c>
      <c r="H5" s="68">
        <v>1</v>
      </c>
      <c r="I5" s="68">
        <v>1</v>
      </c>
      <c r="J5" s="68">
        <v>1</v>
      </c>
      <c r="K5" s="68">
        <v>1</v>
      </c>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4</v>
      </c>
      <c r="AQ5" s="16">
        <f t="shared" si="1"/>
        <v>7</v>
      </c>
      <c r="AR5" s="49">
        <v>173.18330683027509</v>
      </c>
      <c r="AS5" s="49">
        <f t="shared" si="0"/>
        <v>0.3993938427825634</v>
      </c>
      <c r="AT5" s="7"/>
    </row>
    <row r="6" spans="1:46" x14ac:dyDescent="0.25">
      <c r="A6" s="66" t="s">
        <v>40</v>
      </c>
      <c r="B6" s="21">
        <v>1</v>
      </c>
      <c r="C6" s="21">
        <v>1</v>
      </c>
      <c r="D6" s="71">
        <v>1</v>
      </c>
      <c r="E6" s="71">
        <v>1</v>
      </c>
      <c r="F6" s="21">
        <v>1</v>
      </c>
      <c r="G6" s="21">
        <v>0</v>
      </c>
      <c r="H6" s="68">
        <v>1</v>
      </c>
      <c r="I6" s="68">
        <v>1</v>
      </c>
      <c r="J6" s="68">
        <v>1</v>
      </c>
      <c r="K6" s="68">
        <v>1</v>
      </c>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1"/>
        <v>9</v>
      </c>
      <c r="AR6" s="49">
        <v>1400.1157156964391</v>
      </c>
      <c r="AS6" s="49">
        <f t="shared" si="0"/>
        <v>3.2289347412697835</v>
      </c>
      <c r="AT6" s="36" t="s">
        <v>12</v>
      </c>
    </row>
    <row r="7" spans="1:46" x14ac:dyDescent="0.25">
      <c r="A7" s="66" t="s">
        <v>41</v>
      </c>
      <c r="B7" s="21">
        <v>1</v>
      </c>
      <c r="C7" s="21">
        <v>1</v>
      </c>
      <c r="D7" s="21">
        <v>1</v>
      </c>
      <c r="E7" s="21">
        <v>1</v>
      </c>
      <c r="F7" s="21">
        <v>0</v>
      </c>
      <c r="G7" s="21">
        <v>0</v>
      </c>
      <c r="H7" s="68">
        <v>1</v>
      </c>
      <c r="I7" s="68">
        <v>1</v>
      </c>
      <c r="J7" s="68">
        <v>1</v>
      </c>
      <c r="K7" s="68">
        <v>1</v>
      </c>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4</v>
      </c>
      <c r="AQ7" s="16">
        <f t="shared" si="1"/>
        <v>8</v>
      </c>
      <c r="AR7" s="49">
        <v>188.1540229418151</v>
      </c>
      <c r="AS7" s="49">
        <f t="shared" si="0"/>
        <v>0.43391917866181545</v>
      </c>
      <c r="AT7" s="36"/>
    </row>
    <row r="8" spans="1:46" x14ac:dyDescent="0.25">
      <c r="A8" s="66" t="s">
        <v>42</v>
      </c>
      <c r="B8" s="21">
        <v>1</v>
      </c>
      <c r="C8" s="21">
        <v>1</v>
      </c>
      <c r="D8" s="21">
        <v>1</v>
      </c>
      <c r="E8" s="21">
        <v>1</v>
      </c>
      <c r="F8" s="21">
        <v>1</v>
      </c>
      <c r="G8" s="21">
        <v>0</v>
      </c>
      <c r="H8" s="68">
        <v>1</v>
      </c>
      <c r="I8" s="71">
        <v>1</v>
      </c>
      <c r="J8" s="68">
        <v>1</v>
      </c>
      <c r="K8" s="71">
        <v>1</v>
      </c>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1"/>
        <v>9</v>
      </c>
      <c r="AR8" s="49">
        <v>1172.9289401382421</v>
      </c>
      <c r="AS8" s="49">
        <f t="shared" si="0"/>
        <v>2.7049985664715219</v>
      </c>
      <c r="AT8" s="36" t="s">
        <v>12</v>
      </c>
    </row>
    <row r="9" spans="1:46" x14ac:dyDescent="0.25">
      <c r="A9" s="66" t="s">
        <v>43</v>
      </c>
      <c r="B9" s="21">
        <v>1</v>
      </c>
      <c r="C9" s="21">
        <v>1</v>
      </c>
      <c r="D9" s="21">
        <v>1</v>
      </c>
      <c r="E9" s="21">
        <v>1</v>
      </c>
      <c r="F9" s="21">
        <v>1</v>
      </c>
      <c r="G9" s="21">
        <v>0</v>
      </c>
      <c r="H9" s="68">
        <v>1</v>
      </c>
      <c r="I9" s="71">
        <v>1</v>
      </c>
      <c r="J9" s="68">
        <v>1</v>
      </c>
      <c r="K9" s="68">
        <v>0</v>
      </c>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4</v>
      </c>
      <c r="AQ9" s="16">
        <f t="shared" si="1"/>
        <v>8</v>
      </c>
      <c r="AR9" s="49">
        <v>4333.7171933127047</v>
      </c>
      <c r="AS9" s="49">
        <f t="shared" si="0"/>
        <v>9.9943810696854403</v>
      </c>
      <c r="AT9" s="7" t="s">
        <v>12</v>
      </c>
    </row>
    <row r="10" spans="1:46" x14ac:dyDescent="0.25">
      <c r="A10" s="66" t="s">
        <v>44</v>
      </c>
      <c r="B10" s="21">
        <v>1</v>
      </c>
      <c r="C10" s="21">
        <v>1</v>
      </c>
      <c r="D10" s="21">
        <v>1</v>
      </c>
      <c r="E10" s="21">
        <v>1</v>
      </c>
      <c r="F10" s="21">
        <v>1</v>
      </c>
      <c r="G10" s="21">
        <v>0</v>
      </c>
      <c r="H10" s="68">
        <v>1</v>
      </c>
      <c r="I10" s="71">
        <v>1</v>
      </c>
      <c r="J10" s="68">
        <v>1</v>
      </c>
      <c r="K10" s="68">
        <v>0</v>
      </c>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4</v>
      </c>
      <c r="AQ10" s="16">
        <f t="shared" si="1"/>
        <v>8</v>
      </c>
      <c r="AR10" s="49">
        <v>118.0131146819934</v>
      </c>
      <c r="AS10" s="49">
        <f t="shared" si="0"/>
        <v>0.2721608233163787</v>
      </c>
      <c r="AT10" s="7" t="s">
        <v>12</v>
      </c>
    </row>
    <row r="11" spans="1:46" x14ac:dyDescent="0.25">
      <c r="A11" s="66" t="s">
        <v>45</v>
      </c>
      <c r="B11" s="21">
        <v>1</v>
      </c>
      <c r="C11" s="21">
        <v>1</v>
      </c>
      <c r="D11" s="21">
        <v>1</v>
      </c>
      <c r="E11" s="21">
        <v>1</v>
      </c>
      <c r="F11" s="71">
        <v>1</v>
      </c>
      <c r="G11" s="21">
        <v>1</v>
      </c>
      <c r="H11" s="68">
        <v>1</v>
      </c>
      <c r="I11" s="71">
        <v>1</v>
      </c>
      <c r="J11" s="68">
        <v>1</v>
      </c>
      <c r="K11" s="71">
        <v>1</v>
      </c>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6</v>
      </c>
      <c r="AQ11" s="16">
        <f t="shared" si="1"/>
        <v>10</v>
      </c>
      <c r="AR11" s="49">
        <v>2092.4660246955068</v>
      </c>
      <c r="AS11" s="49">
        <f t="shared" si="0"/>
        <v>4.8256270294810912</v>
      </c>
      <c r="AT11" s="36" t="s">
        <v>12</v>
      </c>
    </row>
    <row r="12" spans="1:46" x14ac:dyDescent="0.25">
      <c r="A12" s="66" t="s">
        <v>46</v>
      </c>
      <c r="B12" s="21">
        <v>1</v>
      </c>
      <c r="C12" s="21">
        <v>1</v>
      </c>
      <c r="D12" s="21">
        <v>1</v>
      </c>
      <c r="E12" s="21">
        <v>1</v>
      </c>
      <c r="F12" s="21">
        <v>1</v>
      </c>
      <c r="G12" s="21">
        <v>0</v>
      </c>
      <c r="H12" s="68">
        <v>1</v>
      </c>
      <c r="I12" s="71">
        <v>1</v>
      </c>
      <c r="J12" s="68">
        <v>1</v>
      </c>
      <c r="K12" s="68">
        <v>0</v>
      </c>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4</v>
      </c>
      <c r="AQ12" s="16">
        <f t="shared" si="1"/>
        <v>8</v>
      </c>
      <c r="AR12" s="49">
        <v>1080.057532623701</v>
      </c>
      <c r="AS12" s="49">
        <f t="shared" si="0"/>
        <v>2.4908193305466098</v>
      </c>
      <c r="AT12" s="36" t="s">
        <v>12</v>
      </c>
    </row>
    <row r="13" spans="1:46" x14ac:dyDescent="0.25">
      <c r="A13" s="66" t="s">
        <v>47</v>
      </c>
      <c r="B13" s="21">
        <v>1</v>
      </c>
      <c r="C13" s="21">
        <v>1</v>
      </c>
      <c r="D13" s="21">
        <v>0</v>
      </c>
      <c r="E13" s="21">
        <v>1</v>
      </c>
      <c r="F13" s="70">
        <v>1</v>
      </c>
      <c r="G13" s="21">
        <v>0</v>
      </c>
      <c r="H13" s="69">
        <v>1</v>
      </c>
      <c r="I13" s="69">
        <v>1</v>
      </c>
      <c r="J13" s="69">
        <v>1</v>
      </c>
      <c r="K13" s="69">
        <v>1</v>
      </c>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5</v>
      </c>
      <c r="AQ13" s="16">
        <f t="shared" si="1"/>
        <v>8</v>
      </c>
      <c r="AR13" s="49">
        <v>28.692900967412911</v>
      </c>
      <c r="AS13" s="49">
        <f t="shared" si="0"/>
        <v>6.6171319786528252E-2</v>
      </c>
      <c r="AT13" s="7"/>
    </row>
    <row r="14" spans="1:46" x14ac:dyDescent="0.25">
      <c r="A14" s="66" t="s">
        <v>48</v>
      </c>
      <c r="B14" s="21">
        <v>1</v>
      </c>
      <c r="C14" s="21">
        <v>1</v>
      </c>
      <c r="D14" s="21">
        <v>1</v>
      </c>
      <c r="E14" s="21">
        <v>1</v>
      </c>
      <c r="F14" s="70">
        <v>1</v>
      </c>
      <c r="G14" s="21">
        <v>0</v>
      </c>
      <c r="H14" s="69">
        <v>1</v>
      </c>
      <c r="I14" s="69">
        <v>0</v>
      </c>
      <c r="J14" s="69">
        <v>1</v>
      </c>
      <c r="K14" s="69">
        <v>0</v>
      </c>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3</v>
      </c>
      <c r="AQ14" s="16">
        <f t="shared" si="1"/>
        <v>7</v>
      </c>
      <c r="AR14" s="49">
        <v>333.95043207873448</v>
      </c>
      <c r="AS14" s="49">
        <f t="shared" si="0"/>
        <v>0.77015359510104209</v>
      </c>
      <c r="AT14" s="36"/>
    </row>
    <row r="15" spans="1:46" x14ac:dyDescent="0.25">
      <c r="A15" s="66" t="s">
        <v>49</v>
      </c>
      <c r="B15" s="21">
        <v>1</v>
      </c>
      <c r="C15" s="21">
        <v>1</v>
      </c>
      <c r="D15" s="21">
        <v>1</v>
      </c>
      <c r="E15" s="21">
        <v>1</v>
      </c>
      <c r="F15" s="71">
        <v>1</v>
      </c>
      <c r="G15" s="21">
        <v>1</v>
      </c>
      <c r="H15" s="69">
        <v>1</v>
      </c>
      <c r="I15" s="71">
        <v>1</v>
      </c>
      <c r="J15" s="69">
        <v>1</v>
      </c>
      <c r="K15" s="71">
        <v>1</v>
      </c>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6</v>
      </c>
      <c r="AQ15" s="16">
        <f t="shared" si="1"/>
        <v>10</v>
      </c>
      <c r="AR15" s="49">
        <v>2607.8011755870639</v>
      </c>
      <c r="AS15" s="49">
        <f t="shared" si="0"/>
        <v>6.014088492670628</v>
      </c>
      <c r="AT15" s="36" t="s">
        <v>12</v>
      </c>
    </row>
    <row r="16" spans="1:46" x14ac:dyDescent="0.25">
      <c r="A16" s="66" t="s">
        <v>50</v>
      </c>
      <c r="B16" s="21">
        <v>1</v>
      </c>
      <c r="C16" s="21">
        <v>1</v>
      </c>
      <c r="D16" s="21">
        <v>0</v>
      </c>
      <c r="E16" s="21">
        <v>1</v>
      </c>
      <c r="F16" s="70">
        <v>0</v>
      </c>
      <c r="G16" s="21">
        <v>0</v>
      </c>
      <c r="H16" s="69">
        <v>1</v>
      </c>
      <c r="I16" s="69">
        <v>0</v>
      </c>
      <c r="J16" s="69">
        <v>1</v>
      </c>
      <c r="K16" s="69">
        <v>0</v>
      </c>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2</v>
      </c>
      <c r="AQ16" s="16">
        <f t="shared" si="1"/>
        <v>5</v>
      </c>
      <c r="AR16" s="49">
        <v>58.267404276755322</v>
      </c>
      <c r="AS16" s="49">
        <f t="shared" si="0"/>
        <v>0.13437578326105876</v>
      </c>
      <c r="AT16" s="7"/>
    </row>
    <row r="17" spans="1:46" x14ac:dyDescent="0.25">
      <c r="A17" s="66" t="s">
        <v>51</v>
      </c>
      <c r="B17" s="21">
        <v>1</v>
      </c>
      <c r="C17" s="21">
        <v>1</v>
      </c>
      <c r="D17" s="21">
        <v>1</v>
      </c>
      <c r="E17" s="21">
        <v>1</v>
      </c>
      <c r="F17" s="71">
        <v>1</v>
      </c>
      <c r="G17" s="21">
        <v>1</v>
      </c>
      <c r="H17" s="69">
        <v>1</v>
      </c>
      <c r="I17" s="71">
        <v>1</v>
      </c>
      <c r="J17" s="69">
        <v>1</v>
      </c>
      <c r="K17" s="71">
        <v>1</v>
      </c>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6</v>
      </c>
      <c r="AQ17" s="16">
        <f t="shared" si="1"/>
        <v>10</v>
      </c>
      <c r="AR17" s="49">
        <v>6599.2196412427747</v>
      </c>
      <c r="AS17" s="49">
        <f t="shared" si="0"/>
        <v>15.219063200272389</v>
      </c>
      <c r="AT17" s="36" t="s">
        <v>12</v>
      </c>
    </row>
    <row r="18" spans="1:46" x14ac:dyDescent="0.25">
      <c r="A18" s="66" t="s">
        <v>52</v>
      </c>
      <c r="B18" s="21">
        <v>1</v>
      </c>
      <c r="C18" s="21">
        <v>1</v>
      </c>
      <c r="D18" s="21">
        <v>1</v>
      </c>
      <c r="E18" s="21">
        <v>1</v>
      </c>
      <c r="F18" s="70">
        <v>1</v>
      </c>
      <c r="G18" s="21">
        <v>1</v>
      </c>
      <c r="H18" s="69">
        <v>1</v>
      </c>
      <c r="I18" s="69">
        <v>0</v>
      </c>
      <c r="J18" s="69">
        <v>1</v>
      </c>
      <c r="K18" s="69">
        <v>0</v>
      </c>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4</v>
      </c>
      <c r="AQ18" s="16">
        <f t="shared" si="1"/>
        <v>8</v>
      </c>
      <c r="AR18" s="49">
        <v>1396.7845595383151</v>
      </c>
      <c r="AS18" s="49">
        <f t="shared" si="0"/>
        <v>3.2212524577792294</v>
      </c>
      <c r="AT18" s="36"/>
    </row>
    <row r="19" spans="1:46" x14ac:dyDescent="0.25">
      <c r="A19" s="66" t="s">
        <v>53</v>
      </c>
      <c r="B19" s="21">
        <v>1</v>
      </c>
      <c r="C19" s="21">
        <v>1</v>
      </c>
      <c r="D19" s="21">
        <v>1</v>
      </c>
      <c r="E19" s="21">
        <v>1</v>
      </c>
      <c r="F19" s="70">
        <v>1</v>
      </c>
      <c r="G19" s="21">
        <v>0</v>
      </c>
      <c r="H19" s="69">
        <v>1</v>
      </c>
      <c r="I19" s="69">
        <v>0</v>
      </c>
      <c r="J19" s="69">
        <v>1</v>
      </c>
      <c r="K19" s="69">
        <v>0</v>
      </c>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3</v>
      </c>
      <c r="AQ19" s="16">
        <f t="shared" si="1"/>
        <v>7</v>
      </c>
      <c r="AR19" s="49">
        <v>208.46058085053079</v>
      </c>
      <c r="AS19" s="49">
        <f t="shared" si="0"/>
        <v>0.48074998669573848</v>
      </c>
      <c r="AT19" s="36"/>
    </row>
    <row r="20" spans="1:46" x14ac:dyDescent="0.25">
      <c r="A20" s="66" t="s">
        <v>54</v>
      </c>
      <c r="B20" s="21">
        <v>1</v>
      </c>
      <c r="C20" s="21">
        <v>1</v>
      </c>
      <c r="D20" s="21">
        <v>1</v>
      </c>
      <c r="E20" s="21">
        <v>1</v>
      </c>
      <c r="F20" s="70">
        <v>1</v>
      </c>
      <c r="G20" s="21">
        <v>0</v>
      </c>
      <c r="H20" s="69">
        <v>1</v>
      </c>
      <c r="I20" s="69">
        <v>0</v>
      </c>
      <c r="J20" s="69">
        <v>1</v>
      </c>
      <c r="K20" s="69">
        <v>0</v>
      </c>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3</v>
      </c>
      <c r="AQ20" s="16">
        <f t="shared" si="1"/>
        <v>7</v>
      </c>
      <c r="AR20" s="49">
        <v>247.95408625703061</v>
      </c>
      <c r="AS20" s="49">
        <f t="shared" si="0"/>
        <v>0.57182956692753517</v>
      </c>
      <c r="AT20" s="36"/>
    </row>
    <row r="21" spans="1:46" x14ac:dyDescent="0.25">
      <c r="A21" s="66" t="s">
        <v>55</v>
      </c>
      <c r="B21" s="21">
        <v>1</v>
      </c>
      <c r="C21" s="21">
        <v>1</v>
      </c>
      <c r="D21" s="21">
        <v>0</v>
      </c>
      <c r="E21" s="21">
        <v>1</v>
      </c>
      <c r="F21" s="71">
        <v>1</v>
      </c>
      <c r="G21" s="21">
        <v>0</v>
      </c>
      <c r="H21" s="69">
        <v>1</v>
      </c>
      <c r="I21" s="71">
        <v>1</v>
      </c>
      <c r="J21" s="69">
        <v>1</v>
      </c>
      <c r="K21" s="71">
        <v>1</v>
      </c>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5</v>
      </c>
      <c r="AQ21" s="16">
        <f t="shared" si="1"/>
        <v>8</v>
      </c>
      <c r="AR21" s="49">
        <v>407.74368468274542</v>
      </c>
      <c r="AS21" s="49">
        <f t="shared" si="0"/>
        <v>0.94033495535087464</v>
      </c>
      <c r="AT21" s="36" t="s">
        <v>12</v>
      </c>
    </row>
    <row r="22" spans="1:46" x14ac:dyDescent="0.25">
      <c r="A22" s="66" t="s">
        <v>56</v>
      </c>
      <c r="B22" s="21">
        <v>1</v>
      </c>
      <c r="C22" s="21">
        <v>1</v>
      </c>
      <c r="D22" s="21">
        <v>0</v>
      </c>
      <c r="E22" s="21">
        <v>1</v>
      </c>
      <c r="F22" s="71">
        <v>1</v>
      </c>
      <c r="G22" s="21">
        <v>0</v>
      </c>
      <c r="H22" s="69">
        <v>1</v>
      </c>
      <c r="I22" s="71">
        <v>1</v>
      </c>
      <c r="J22" s="69">
        <v>1</v>
      </c>
      <c r="K22" s="71">
        <v>1</v>
      </c>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5</v>
      </c>
      <c r="AQ22" s="16">
        <f t="shared" si="1"/>
        <v>8</v>
      </c>
      <c r="AR22" s="49">
        <v>711.93387879440536</v>
      </c>
      <c r="AS22" s="49">
        <f t="shared" si="0"/>
        <v>1.6418557473178239</v>
      </c>
      <c r="AT22" s="36" t="s">
        <v>12</v>
      </c>
    </row>
    <row r="23" spans="1:46" x14ac:dyDescent="0.25">
      <c r="A23" s="66" t="s">
        <v>57</v>
      </c>
      <c r="B23" s="21">
        <v>1</v>
      </c>
      <c r="C23" s="21">
        <v>1</v>
      </c>
      <c r="D23" s="21">
        <v>0</v>
      </c>
      <c r="E23" s="21">
        <v>1</v>
      </c>
      <c r="F23" s="70">
        <v>1</v>
      </c>
      <c r="G23" s="21">
        <v>1</v>
      </c>
      <c r="H23" s="69">
        <v>0</v>
      </c>
      <c r="I23" s="69">
        <v>0</v>
      </c>
      <c r="J23" s="71">
        <v>1</v>
      </c>
      <c r="K23" s="69">
        <v>0</v>
      </c>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3</v>
      </c>
      <c r="AQ23" s="16">
        <f t="shared" si="1"/>
        <v>6</v>
      </c>
      <c r="AR23" s="49">
        <v>672.79052420026494</v>
      </c>
      <c r="AS23" s="49">
        <f t="shared" si="0"/>
        <v>1.5515836818578679</v>
      </c>
      <c r="AT23" s="36" t="s">
        <v>12</v>
      </c>
    </row>
    <row r="24" spans="1:46" x14ac:dyDescent="0.25">
      <c r="A24" s="66" t="s">
        <v>58</v>
      </c>
      <c r="B24" s="21">
        <v>1</v>
      </c>
      <c r="C24" s="21">
        <v>1</v>
      </c>
      <c r="D24" s="21">
        <v>0</v>
      </c>
      <c r="E24" s="21">
        <v>1</v>
      </c>
      <c r="F24" s="70">
        <v>1</v>
      </c>
      <c r="G24" s="21">
        <v>1</v>
      </c>
      <c r="H24" s="69">
        <v>0</v>
      </c>
      <c r="I24" s="71">
        <v>1</v>
      </c>
      <c r="J24" s="69">
        <v>0</v>
      </c>
      <c r="K24" s="71">
        <v>1</v>
      </c>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4</v>
      </c>
      <c r="AQ24" s="16">
        <f t="shared" si="1"/>
        <v>7</v>
      </c>
      <c r="AR24" s="49">
        <v>12509.157726967571</v>
      </c>
      <c r="AS24" s="49">
        <f t="shared" si="0"/>
        <v>28.84851124504214</v>
      </c>
      <c r="AT24" s="36" t="s">
        <v>12</v>
      </c>
    </row>
    <row r="25" spans="1:46" x14ac:dyDescent="0.25">
      <c r="A25" s="66" t="s">
        <v>59</v>
      </c>
      <c r="B25" s="21">
        <v>1</v>
      </c>
      <c r="C25" s="21">
        <v>1</v>
      </c>
      <c r="D25" s="21">
        <v>0</v>
      </c>
      <c r="E25" s="21">
        <v>1</v>
      </c>
      <c r="F25" s="70">
        <v>1</v>
      </c>
      <c r="G25" s="21">
        <v>0</v>
      </c>
      <c r="H25" s="69">
        <v>0</v>
      </c>
      <c r="I25" s="69">
        <v>0</v>
      </c>
      <c r="J25" s="69">
        <v>0</v>
      </c>
      <c r="K25" s="69">
        <v>0</v>
      </c>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1</v>
      </c>
      <c r="AQ25" s="16">
        <f t="shared" si="1"/>
        <v>4</v>
      </c>
      <c r="AR25" s="49">
        <v>74.247572765175974</v>
      </c>
      <c r="AS25" s="49">
        <f t="shared" si="0"/>
        <v>0.17122910947198552</v>
      </c>
      <c r="AT25" s="36"/>
    </row>
    <row r="26" spans="1:46" x14ac:dyDescent="0.25">
      <c r="A26" s="66" t="s">
        <v>60</v>
      </c>
      <c r="B26" s="21">
        <v>1</v>
      </c>
      <c r="C26" s="21">
        <v>1</v>
      </c>
      <c r="D26" s="21">
        <v>0</v>
      </c>
      <c r="E26" s="21">
        <v>1</v>
      </c>
      <c r="F26" s="70">
        <v>1</v>
      </c>
      <c r="G26" s="21">
        <v>1</v>
      </c>
      <c r="H26" s="69">
        <v>0</v>
      </c>
      <c r="I26" s="69">
        <v>0</v>
      </c>
      <c r="J26" s="69">
        <v>0</v>
      </c>
      <c r="K26" s="69">
        <v>0</v>
      </c>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2</v>
      </c>
      <c r="AQ26" s="16">
        <f t="shared" si="1"/>
        <v>5</v>
      </c>
      <c r="AR26" s="49">
        <v>771.22376258899885</v>
      </c>
      <c r="AS26" s="49">
        <f t="shared" si="0"/>
        <v>1.7785895639902443</v>
      </c>
      <c r="AT26" s="36"/>
    </row>
    <row r="27" spans="1:46" x14ac:dyDescent="0.25">
      <c r="A27" s="66" t="s">
        <v>61</v>
      </c>
      <c r="B27" s="21">
        <v>1</v>
      </c>
      <c r="C27" s="21">
        <v>1</v>
      </c>
      <c r="D27" s="21">
        <v>0</v>
      </c>
      <c r="E27" s="21">
        <v>1</v>
      </c>
      <c r="F27" s="70">
        <v>1</v>
      </c>
      <c r="G27" s="21">
        <v>1</v>
      </c>
      <c r="H27" s="69">
        <v>0</v>
      </c>
      <c r="I27" s="69">
        <v>0</v>
      </c>
      <c r="J27" s="69">
        <v>0</v>
      </c>
      <c r="K27" s="69">
        <v>0</v>
      </c>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2</v>
      </c>
      <c r="AQ27" s="16">
        <f t="shared" si="1"/>
        <v>5</v>
      </c>
      <c r="AR27" s="49">
        <v>25.44715885709126</v>
      </c>
      <c r="AS27" s="49">
        <f t="shared" si="0"/>
        <v>5.8686017433496079E-2</v>
      </c>
      <c r="AT27" s="36"/>
    </row>
    <row r="28" spans="1:46" x14ac:dyDescent="0.25">
      <c r="A28" s="66" t="s">
        <v>62</v>
      </c>
      <c r="B28" s="21">
        <v>1</v>
      </c>
      <c r="C28" s="21">
        <v>1</v>
      </c>
      <c r="D28" s="21">
        <v>0</v>
      </c>
      <c r="E28" s="21">
        <v>1</v>
      </c>
      <c r="F28" s="71">
        <v>1</v>
      </c>
      <c r="G28" s="21">
        <v>1</v>
      </c>
      <c r="H28" s="69">
        <v>0</v>
      </c>
      <c r="I28" s="71">
        <v>1</v>
      </c>
      <c r="J28" s="69">
        <v>0</v>
      </c>
      <c r="K28" s="71">
        <v>1</v>
      </c>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4</v>
      </c>
      <c r="AQ28" s="16">
        <f t="shared" si="1"/>
        <v>7</v>
      </c>
      <c r="AR28" s="49">
        <v>4183.2383146444399</v>
      </c>
      <c r="AS28" s="49">
        <f t="shared" si="0"/>
        <v>9.6473479825540718</v>
      </c>
      <c r="AT28" s="36" t="s">
        <v>12</v>
      </c>
    </row>
    <row r="29" spans="1:46" x14ac:dyDescent="0.25">
      <c r="A29" s="66" t="s">
        <v>63</v>
      </c>
      <c r="B29" s="21">
        <v>1</v>
      </c>
      <c r="C29" s="21">
        <v>1</v>
      </c>
      <c r="D29" s="21">
        <v>0</v>
      </c>
      <c r="E29" s="21">
        <v>1</v>
      </c>
      <c r="F29" s="71">
        <v>1</v>
      </c>
      <c r="G29" s="21">
        <v>0</v>
      </c>
      <c r="H29" s="69">
        <v>0</v>
      </c>
      <c r="I29" s="71">
        <v>1</v>
      </c>
      <c r="J29" s="69">
        <v>0</v>
      </c>
      <c r="K29" s="69">
        <v>0</v>
      </c>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2</v>
      </c>
      <c r="AQ29" s="16">
        <f t="shared" si="1"/>
        <v>5</v>
      </c>
      <c r="AR29" s="49">
        <v>299.25479059381331</v>
      </c>
      <c r="AS29" s="49">
        <f t="shared" si="0"/>
        <v>0.69013880710505293</v>
      </c>
      <c r="AT29" s="36" t="s">
        <v>12</v>
      </c>
    </row>
    <row r="30" spans="1:46" hidden="1" x14ac:dyDescent="0.25">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9"/>
      <c r="AS30" s="49">
        <f t="shared" si="0"/>
        <v>0</v>
      </c>
      <c r="AT30" s="36"/>
    </row>
    <row r="31" spans="1:46" hidden="1" x14ac:dyDescent="0.25">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9"/>
      <c r="AS31" s="49">
        <f t="shared" si="0"/>
        <v>0</v>
      </c>
      <c r="AT31" s="36"/>
    </row>
    <row r="32" spans="1:46" hidden="1" x14ac:dyDescent="0.25">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9"/>
      <c r="AS32" s="49">
        <f t="shared" si="0"/>
        <v>0</v>
      </c>
      <c r="AT32" s="36"/>
    </row>
    <row r="33" spans="1:46" hidden="1" x14ac:dyDescent="0.25">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9"/>
      <c r="AS33" s="49">
        <f t="shared" si="0"/>
        <v>0</v>
      </c>
      <c r="AT33" s="36"/>
    </row>
    <row r="34" spans="1:46" hidden="1" x14ac:dyDescent="0.25">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9"/>
      <c r="AS34" s="49">
        <f t="shared" ref="AS34:AS65" si="3">IFERROR(AR34/$AR$102,0)*100</f>
        <v>0</v>
      </c>
      <c r="AT34" s="36"/>
    </row>
    <row r="35" spans="1:46" hidden="1" x14ac:dyDescent="0.25">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x14ac:dyDescent="0.25">
      <c r="A102" s="15" t="s">
        <v>13</v>
      </c>
      <c r="B102" s="19">
        <f>SUM(B2:B101)</f>
        <v>28</v>
      </c>
      <c r="C102" s="19">
        <f t="shared" ref="C102:AO102" si="8">SUM(C2:C101)</f>
        <v>28</v>
      </c>
      <c r="D102" s="19">
        <f t="shared" si="8"/>
        <v>16</v>
      </c>
      <c r="E102" s="19">
        <f t="shared" si="8"/>
        <v>28</v>
      </c>
      <c r="F102" s="19">
        <f t="shared" si="8"/>
        <v>25</v>
      </c>
      <c r="G102" s="19">
        <f t="shared" si="8"/>
        <v>12</v>
      </c>
      <c r="H102" s="19">
        <f t="shared" si="8"/>
        <v>21</v>
      </c>
      <c r="I102" s="19">
        <f t="shared" si="8"/>
        <v>19</v>
      </c>
      <c r="J102" s="19">
        <f t="shared" si="8"/>
        <v>22</v>
      </c>
      <c r="K102" s="19">
        <f t="shared" si="8"/>
        <v>15</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114</v>
      </c>
      <c r="AQ102" s="16">
        <f t="shared" si="5"/>
        <v>214</v>
      </c>
      <c r="AR102" s="50">
        <f>SUM(AR2:AR101)</f>
        <v>43361.536478307433</v>
      </c>
      <c r="AS102" s="50">
        <f>SUM(AS2:AS101)</f>
        <v>100.00000000000001</v>
      </c>
      <c r="AT102" s="36"/>
    </row>
    <row r="103" spans="1:47" x14ac:dyDescent="0.25">
      <c r="A103" s="59" t="s">
        <v>14</v>
      </c>
      <c r="B103" s="59" t="s">
        <v>12</v>
      </c>
      <c r="C103" s="59" t="s">
        <v>12</v>
      </c>
      <c r="D103" s="59" t="s">
        <v>12</v>
      </c>
      <c r="E103" s="59" t="s">
        <v>12</v>
      </c>
      <c r="F103" s="59" t="s">
        <v>12</v>
      </c>
      <c r="G103" s="59" t="s">
        <v>12</v>
      </c>
      <c r="H103" s="59" t="s">
        <v>12</v>
      </c>
      <c r="I103" s="59" t="s">
        <v>12</v>
      </c>
      <c r="J103" s="59" t="s">
        <v>12</v>
      </c>
      <c r="K103" s="59" t="s">
        <v>12</v>
      </c>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x14ac:dyDescent="0.25">
      <c r="A104" s="7" t="s">
        <v>15</v>
      </c>
      <c r="B104" s="7"/>
      <c r="C104" s="7"/>
      <c r="D104" s="7"/>
      <c r="E104" s="7"/>
      <c r="F104" s="7"/>
      <c r="G104" s="7" t="s">
        <v>12</v>
      </c>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x14ac:dyDescent="0.25">
      <c r="A105" s="7" t="s">
        <v>16</v>
      </c>
      <c r="B105" s="7" t="s">
        <v>12</v>
      </c>
      <c r="C105" s="7" t="s">
        <v>12</v>
      </c>
      <c r="D105" s="7" t="s">
        <v>12</v>
      </c>
      <c r="E105" s="7" t="s">
        <v>12</v>
      </c>
      <c r="F105" s="7" t="s">
        <v>12</v>
      </c>
      <c r="G105" s="60" t="s">
        <v>12</v>
      </c>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x14ac:dyDescent="0.25">
      <c r="A106" s="7" t="s">
        <v>17</v>
      </c>
      <c r="B106" s="7"/>
      <c r="C106" s="7"/>
      <c r="D106" s="7"/>
      <c r="E106" s="7"/>
      <c r="F106" s="7" t="s">
        <v>12</v>
      </c>
      <c r="G106" s="60" t="s">
        <v>12</v>
      </c>
      <c r="H106" s="60" t="s">
        <v>12</v>
      </c>
      <c r="I106" s="60" t="s">
        <v>12</v>
      </c>
      <c r="J106" s="60" t="s">
        <v>12</v>
      </c>
      <c r="K106" s="60" t="s">
        <v>12</v>
      </c>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x14ac:dyDescent="0.25">
      <c r="A107" s="7" t="s">
        <v>18</v>
      </c>
      <c r="B107" s="7"/>
      <c r="C107" s="7"/>
      <c r="D107" s="7" t="s">
        <v>12</v>
      </c>
      <c r="E107" s="7" t="s">
        <v>12</v>
      </c>
      <c r="F107" s="7" t="s">
        <v>12</v>
      </c>
      <c r="G107" s="60"/>
      <c r="H107" s="60"/>
      <c r="I107" s="60" t="s">
        <v>12</v>
      </c>
      <c r="J107" s="60" t="s">
        <v>12</v>
      </c>
      <c r="K107" s="60" t="s">
        <v>12</v>
      </c>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x14ac:dyDescent="0.25">
      <c r="A108" s="7" t="s">
        <v>19</v>
      </c>
      <c r="B108" s="7" t="s">
        <v>12</v>
      </c>
      <c r="C108" s="7" t="s">
        <v>12</v>
      </c>
      <c r="D108" s="7"/>
      <c r="E108" s="7" t="s">
        <v>12</v>
      </c>
      <c r="F108" s="7"/>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x14ac:dyDescent="0.25">
      <c r="A109" s="61" t="s">
        <v>20</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x14ac:dyDescent="0.25">
      <c r="A111" s="38" t="s">
        <v>21</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x14ac:dyDescent="0.25">
      <c r="A112" s="31" t="s">
        <v>22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x14ac:dyDescent="0.25">
      <c r="A113" s="5" t="s">
        <v>23</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x14ac:dyDescent="0.25">
      <c r="A114" s="6" t="s">
        <v>24</v>
      </c>
      <c r="B114" s="101" t="s">
        <v>25</v>
      </c>
      <c r="C114" s="102"/>
      <c r="D114" s="102"/>
      <c r="E114" s="102"/>
      <c r="F114" s="102"/>
      <c r="G114" s="102"/>
      <c r="H114" s="102"/>
      <c r="I114" s="102"/>
      <c r="J114" s="102"/>
      <c r="K114" s="102"/>
      <c r="L114" s="102"/>
      <c r="M114" s="102"/>
      <c r="N114" s="102"/>
      <c r="O114" s="102"/>
      <c r="P114" s="102"/>
      <c r="Q114" s="102"/>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x14ac:dyDescent="0.25">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x14ac:dyDescent="0.25">
      <c r="L219" s="35" t="s">
        <v>26</v>
      </c>
    </row>
  </sheetData>
  <mergeCells count="1">
    <mergeCell ref="B114:Q114"/>
  </mergeCells>
  <phoneticPr fontId="6" type="noConversion"/>
  <conditionalFormatting sqref="A1:A110 A111:F111 B112:F112 A113:F113 B114 A115:F1048576">
    <cfRule type="beginsWith" dxfId="34" priority="85" operator="beginsWith" text="13">
      <formula>LEFT(A1,LEN("13"))="13"</formula>
    </cfRule>
    <cfRule type="beginsWith" dxfId="33" priority="86" operator="beginsWith" text="12">
      <formula>LEFT(A1,LEN("12"))="12"</formula>
    </cfRule>
    <cfRule type="beginsWith" dxfId="32" priority="87" operator="beginsWith" text="11">
      <formula>LEFT(A1,LEN("11"))="11"</formula>
    </cfRule>
    <cfRule type="beginsWith" dxfId="31" priority="88" operator="beginsWith" text="10">
      <formula>LEFT(A1,LEN("10"))="10"</formula>
    </cfRule>
    <cfRule type="beginsWith" dxfId="30" priority="89" operator="beginsWith" text="09">
      <formula>LEFT(A1,LEN("09"))="09"</formula>
    </cfRule>
    <cfRule type="beginsWith" dxfId="29" priority="90" operator="beginsWith" text="08">
      <formula>LEFT(A1,LEN("08"))="08"</formula>
    </cfRule>
    <cfRule type="beginsWith" dxfId="28" priority="91" operator="beginsWith" text="07">
      <formula>LEFT(A1,LEN("07"))="07"</formula>
    </cfRule>
    <cfRule type="beginsWith" dxfId="27" priority="92" operator="beginsWith" text="06">
      <formula>LEFT(A1,LEN("06"))="06"</formula>
    </cfRule>
    <cfRule type="beginsWith" dxfId="26" priority="93" operator="beginsWith" text="05">
      <formula>LEFT(A1,LEN("05"))="05"</formula>
    </cfRule>
    <cfRule type="beginsWith" dxfId="25" priority="94" operator="beginsWith" text="04">
      <formula>LEFT(A1,LEN("04"))="04"</formula>
    </cfRule>
    <cfRule type="beginsWith" dxfId="24" priority="95" operator="beginsWith" text="03">
      <formula>LEFT(A1,LEN("03"))="03"</formula>
    </cfRule>
    <cfRule type="beginsWith" dxfId="23" priority="96" operator="beginsWith" text="02">
      <formula>LEFT(A1,LEN("02"))="02"</formula>
    </cfRule>
    <cfRule type="beginsWith" dxfId="22" priority="97" operator="beginsWith" text="01">
      <formula>LEFT(A1,LEN("01"))="01"</formula>
    </cfRule>
  </conditionalFormatting>
  <conditionalFormatting sqref="AT1:AT2 R2:AO12 AT5 AT9:AT10 AT13 F13:F14 I13:I14 K13:K14 J13:J22 H13:H29 L13:AO29 F16 I16 K16 AT16 F18:F20 I18:I20 K18:K20 I23 K23 F23:F27 J24:J29 I25:I27 K25:K27 K29 F30:AO101">
    <cfRule type="beginsWith" dxfId="21" priority="7" operator="beginsWith" text="13">
      <formula>LEFT(F1,LEN("13"))="13"</formula>
    </cfRule>
    <cfRule type="beginsWith" dxfId="20" priority="8" operator="beginsWith" text="12">
      <formula>LEFT(F1,LEN("12"))="12"</formula>
    </cfRule>
    <cfRule type="beginsWith" dxfId="19" priority="9" operator="beginsWith" text="11">
      <formula>LEFT(F1,LEN("11"))="11"</formula>
    </cfRule>
    <cfRule type="beginsWith" dxfId="18" priority="10" operator="beginsWith" text="10">
      <formula>LEFT(F1,LEN("10"))="10"</formula>
    </cfRule>
    <cfRule type="beginsWith" dxfId="17" priority="11" operator="beginsWith" text="09">
      <formula>LEFT(F1,LEN("09"))="09"</formula>
    </cfRule>
    <cfRule type="beginsWith" dxfId="16" priority="12" operator="beginsWith" text="08">
      <formula>LEFT(F1,LEN("08"))="08"</formula>
    </cfRule>
    <cfRule type="beginsWith" dxfId="15" priority="13" operator="beginsWith" text="07">
      <formula>LEFT(F1,LEN("07"))="07"</formula>
    </cfRule>
    <cfRule type="beginsWith" dxfId="14" priority="14" operator="beginsWith" text="06">
      <formula>LEFT(F1,LEN("06"))="06"</formula>
    </cfRule>
    <cfRule type="beginsWith" dxfId="13" priority="15" operator="beginsWith" text="05">
      <formula>LEFT(F1,LEN("05"))="05"</formula>
    </cfRule>
    <cfRule type="beginsWith" dxfId="12" priority="16" operator="beginsWith" text="04">
      <formula>LEFT(F1,LEN("04"))="04"</formula>
    </cfRule>
    <cfRule type="beginsWith" dxfId="11" priority="17" operator="beginsWith" text="03">
      <formula>LEFT(F1,LEN("03"))="03"</formula>
    </cfRule>
    <cfRule type="beginsWith" dxfId="10" priority="18" operator="beginsWith" text="02">
      <formula>LEFT(F1,LEN("02"))="02"</formula>
    </cfRule>
    <cfRule type="beginsWith" dxfId="9"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F12" sqref="F12"/>
    </sheetView>
  </sheetViews>
  <sheetFormatPr baseColWidth="10" defaultColWidth="11.42578125" defaultRowHeight="15" x14ac:dyDescent="0.25"/>
  <cols>
    <col min="1" max="3" width="28.42578125" style="30" customWidth="1"/>
  </cols>
  <sheetData>
    <row r="1" spans="1:3" x14ac:dyDescent="0.25">
      <c r="A1" s="64" t="s">
        <v>27</v>
      </c>
      <c r="B1" s="64" t="s">
        <v>28</v>
      </c>
      <c r="C1" s="64" t="s">
        <v>29</v>
      </c>
    </row>
    <row r="2" spans="1:3" x14ac:dyDescent="0.25">
      <c r="A2" s="29">
        <v>1</v>
      </c>
      <c r="B2" s="29" t="str" cm="1">
        <f t="array" ref="B2:B11">TRANSPOSE(_xlfn._xlws.FILTER('Aptitud final'!1:1,'Aptitud final'!103:103="X"))</f>
        <v>avicultura_engorde</v>
      </c>
      <c r="C2" s="29" t="s">
        <v>38</v>
      </c>
    </row>
    <row r="3" spans="1:3" x14ac:dyDescent="0.25">
      <c r="A3" s="29">
        <f>IF(B3="","",A2+1)</f>
        <v>2</v>
      </c>
      <c r="B3" s="29" t="str">
        <v>avicultura_postura</v>
      </c>
      <c r="C3" s="29" t="s">
        <v>38</v>
      </c>
    </row>
    <row r="4" spans="1:3" x14ac:dyDescent="0.25">
      <c r="A4" s="29">
        <f t="shared" ref="A4:A67" si="0">IF(B4="","",A3+1)</f>
        <v>3</v>
      </c>
      <c r="B4" s="29" t="str">
        <v>ganaderia_dp</v>
      </c>
      <c r="C4" s="29" t="s">
        <v>38</v>
      </c>
    </row>
    <row r="5" spans="1:3" x14ac:dyDescent="0.25">
      <c r="A5" s="29">
        <f t="shared" si="0"/>
        <v>4</v>
      </c>
      <c r="B5" s="29" t="str">
        <v>porcicultura_ciclo_completo</v>
      </c>
      <c r="C5" s="29" t="s">
        <v>38</v>
      </c>
    </row>
    <row r="6" spans="1:3" x14ac:dyDescent="0.25">
      <c r="A6" s="29">
        <f t="shared" si="0"/>
        <v>5</v>
      </c>
      <c r="B6" s="29" t="str">
        <v>maiz_amarillo</v>
      </c>
      <c r="C6" s="29" t="s">
        <v>38</v>
      </c>
    </row>
    <row r="7" spans="1:3" x14ac:dyDescent="0.25">
      <c r="A7" s="29">
        <f t="shared" si="0"/>
        <v>6</v>
      </c>
      <c r="B7" s="29" t="str">
        <v>cacao</v>
      </c>
      <c r="C7" s="29" t="s">
        <v>38</v>
      </c>
    </row>
    <row r="8" spans="1:3" x14ac:dyDescent="0.25">
      <c r="A8" s="29">
        <f t="shared" si="0"/>
        <v>7</v>
      </c>
      <c r="B8" s="29" t="str">
        <v>aguacate</v>
      </c>
      <c r="C8" s="29" t="s">
        <v>38</v>
      </c>
    </row>
    <row r="9" spans="1:3" x14ac:dyDescent="0.25">
      <c r="A9" s="29">
        <f t="shared" si="0"/>
        <v>8</v>
      </c>
      <c r="B9" s="29" t="str">
        <v>name_espino</v>
      </c>
      <c r="C9" s="29" t="s">
        <v>38</v>
      </c>
    </row>
    <row r="10" spans="1:3" x14ac:dyDescent="0.25">
      <c r="A10" s="29">
        <f t="shared" si="0"/>
        <v>9</v>
      </c>
      <c r="B10" s="29" t="str">
        <v>platano</v>
      </c>
      <c r="C10" s="29" t="s">
        <v>38</v>
      </c>
    </row>
    <row r="11" spans="1:3" x14ac:dyDescent="0.25">
      <c r="A11" s="29">
        <f t="shared" si="0"/>
        <v>10</v>
      </c>
      <c r="B11" s="29" t="str">
        <v>yuca</v>
      </c>
      <c r="C11" s="29" t="s">
        <v>38</v>
      </c>
    </row>
    <row r="12" spans="1:3" x14ac:dyDescent="0.25">
      <c r="A12" s="29" t="str">
        <f t="shared" si="0"/>
        <v/>
      </c>
      <c r="B12" s="29"/>
      <c r="C12" s="29"/>
    </row>
    <row r="13" spans="1:3" x14ac:dyDescent="0.25">
      <c r="A13" s="29" t="str">
        <f t="shared" si="0"/>
        <v/>
      </c>
      <c r="B13" s="29"/>
      <c r="C13" s="29"/>
    </row>
    <row r="14" spans="1:3" x14ac:dyDescent="0.25">
      <c r="A14" s="29" t="str">
        <f t="shared" si="0"/>
        <v/>
      </c>
      <c r="B14" s="29"/>
      <c r="C14" s="29"/>
    </row>
    <row r="15" spans="1:3" x14ac:dyDescent="0.25">
      <c r="A15" s="29" t="str">
        <f t="shared" si="0"/>
        <v/>
      </c>
      <c r="B15" s="29"/>
      <c r="C15" s="29"/>
    </row>
    <row r="16" spans="1:3" x14ac:dyDescent="0.25">
      <c r="A16" s="29" t="str">
        <f t="shared" si="0"/>
        <v/>
      </c>
      <c r="B16" s="29"/>
      <c r="C16" s="29"/>
    </row>
    <row r="17" spans="1:3" x14ac:dyDescent="0.25">
      <c r="A17" s="29" t="str">
        <f t="shared" si="0"/>
        <v/>
      </c>
      <c r="B17" s="29"/>
      <c r="C17" s="29"/>
    </row>
    <row r="18" spans="1:3" x14ac:dyDescent="0.25">
      <c r="A18" s="29" t="str">
        <f>IF(B18="","",A17+1)</f>
        <v/>
      </c>
      <c r="B18" s="29"/>
      <c r="C18" s="29"/>
    </row>
    <row r="19" spans="1:3" x14ac:dyDescent="0.25">
      <c r="A19" s="29" t="str">
        <f>IF(B19="","",A18+1)</f>
        <v/>
      </c>
      <c r="B19" s="29"/>
      <c r="C19" s="29" t="s">
        <v>30</v>
      </c>
    </row>
    <row r="20" spans="1:3" x14ac:dyDescent="0.25">
      <c r="A20" s="29" t="str">
        <f>IF(B20="","",A19+1)</f>
        <v/>
      </c>
      <c r="B20" s="29"/>
      <c r="C20" s="29"/>
    </row>
    <row r="21" spans="1:3" x14ac:dyDescent="0.25">
      <c r="A21" s="29" t="str">
        <f>IF(B21="","",A20+1)</f>
        <v/>
      </c>
      <c r="B21" s="29"/>
      <c r="C21" s="29"/>
    </row>
    <row r="22" spans="1:3" x14ac:dyDescent="0.25">
      <c r="A22" s="30" t="str">
        <f t="shared" si="0"/>
        <v/>
      </c>
    </row>
    <row r="23" spans="1:3" x14ac:dyDescent="0.25">
      <c r="A23" s="30" t="str">
        <f t="shared" si="0"/>
        <v/>
      </c>
    </row>
    <row r="24" spans="1:3" x14ac:dyDescent="0.25">
      <c r="A24" s="30" t="str">
        <f t="shared" si="0"/>
        <v/>
      </c>
    </row>
    <row r="25" spans="1:3" x14ac:dyDescent="0.25">
      <c r="A25" s="30" t="str">
        <f t="shared" si="0"/>
        <v/>
      </c>
    </row>
    <row r="26" spans="1:3" x14ac:dyDescent="0.25">
      <c r="A26" s="30" t="str">
        <f t="shared" si="0"/>
        <v/>
      </c>
    </row>
    <row r="27" spans="1:3" x14ac:dyDescent="0.25">
      <c r="A27" s="30" t="str">
        <f t="shared" si="0"/>
        <v/>
      </c>
    </row>
    <row r="28" spans="1:3" x14ac:dyDescent="0.25">
      <c r="A28" s="30" t="str">
        <f t="shared" si="0"/>
        <v/>
      </c>
    </row>
    <row r="29" spans="1:3" x14ac:dyDescent="0.25">
      <c r="A29" s="30" t="str">
        <f t="shared" si="0"/>
        <v/>
      </c>
    </row>
    <row r="30" spans="1:3" x14ac:dyDescent="0.25">
      <c r="A30" s="30" t="str">
        <f t="shared" si="0"/>
        <v/>
      </c>
    </row>
    <row r="31" spans="1:3" x14ac:dyDescent="0.25">
      <c r="A31" s="30" t="str">
        <f t="shared" si="0"/>
        <v/>
      </c>
    </row>
    <row r="32" spans="1:3" x14ac:dyDescent="0.25">
      <c r="A32" s="30" t="str">
        <f t="shared" si="0"/>
        <v/>
      </c>
    </row>
    <row r="33" spans="1:1" x14ac:dyDescent="0.25">
      <c r="A33" s="30" t="str">
        <f t="shared" si="0"/>
        <v/>
      </c>
    </row>
    <row r="34" spans="1:1" x14ac:dyDescent="0.25">
      <c r="A34" s="30" t="str">
        <f t="shared" si="0"/>
        <v/>
      </c>
    </row>
    <row r="35" spans="1:1" x14ac:dyDescent="0.25">
      <c r="A35" s="30" t="str">
        <f t="shared" si="0"/>
        <v/>
      </c>
    </row>
    <row r="36" spans="1:1" x14ac:dyDescent="0.25">
      <c r="A36" s="30" t="str">
        <f t="shared" si="0"/>
        <v/>
      </c>
    </row>
    <row r="37" spans="1:1" x14ac:dyDescent="0.25">
      <c r="A37" s="30" t="str">
        <f t="shared" si="0"/>
        <v/>
      </c>
    </row>
    <row r="38" spans="1:1" x14ac:dyDescent="0.25">
      <c r="A38" s="30" t="str">
        <f t="shared" si="0"/>
        <v/>
      </c>
    </row>
    <row r="39" spans="1:1" x14ac:dyDescent="0.25">
      <c r="A39" s="30" t="str">
        <f t="shared" si="0"/>
        <v/>
      </c>
    </row>
    <row r="40" spans="1:1" x14ac:dyDescent="0.25">
      <c r="A40" s="30" t="str">
        <f t="shared" si="0"/>
        <v/>
      </c>
    </row>
    <row r="41" spans="1:1" x14ac:dyDescent="0.25">
      <c r="A41" s="30" t="str">
        <f t="shared" si="0"/>
        <v/>
      </c>
    </row>
    <row r="42" spans="1:1" x14ac:dyDescent="0.25">
      <c r="A42" s="30" t="str">
        <f t="shared" si="0"/>
        <v/>
      </c>
    </row>
    <row r="43" spans="1:1" x14ac:dyDescent="0.25">
      <c r="A43" s="30" t="str">
        <f t="shared" si="0"/>
        <v/>
      </c>
    </row>
    <row r="44" spans="1:1" x14ac:dyDescent="0.25">
      <c r="A44" s="30" t="str">
        <f t="shared" si="0"/>
        <v/>
      </c>
    </row>
    <row r="45" spans="1:1" x14ac:dyDescent="0.25">
      <c r="A45" s="30" t="str">
        <f t="shared" si="0"/>
        <v/>
      </c>
    </row>
    <row r="46" spans="1:1" x14ac:dyDescent="0.25">
      <c r="A46" s="30" t="str">
        <f t="shared" si="0"/>
        <v/>
      </c>
    </row>
    <row r="47" spans="1:1" x14ac:dyDescent="0.25">
      <c r="A47" s="30" t="str">
        <f t="shared" si="0"/>
        <v/>
      </c>
    </row>
    <row r="48" spans="1:1" x14ac:dyDescent="0.25">
      <c r="A48" s="30" t="str">
        <f t="shared" si="0"/>
        <v/>
      </c>
    </row>
    <row r="49" spans="1:1" x14ac:dyDescent="0.25">
      <c r="A49" s="30" t="str">
        <f t="shared" si="0"/>
        <v/>
      </c>
    </row>
    <row r="50" spans="1:1" x14ac:dyDescent="0.25">
      <c r="A50" s="30" t="str">
        <f t="shared" si="0"/>
        <v/>
      </c>
    </row>
    <row r="51" spans="1:1" x14ac:dyDescent="0.25">
      <c r="A51" s="30" t="str">
        <f t="shared" si="0"/>
        <v/>
      </c>
    </row>
    <row r="52" spans="1:1" x14ac:dyDescent="0.25">
      <c r="A52" s="30" t="str">
        <f t="shared" si="0"/>
        <v/>
      </c>
    </row>
    <row r="53" spans="1:1" x14ac:dyDescent="0.25">
      <c r="A53" s="30" t="str">
        <f t="shared" si="0"/>
        <v/>
      </c>
    </row>
    <row r="54" spans="1:1" x14ac:dyDescent="0.25">
      <c r="A54" s="30" t="str">
        <f t="shared" si="0"/>
        <v/>
      </c>
    </row>
    <row r="55" spans="1:1" x14ac:dyDescent="0.25">
      <c r="A55" s="30" t="str">
        <f t="shared" si="0"/>
        <v/>
      </c>
    </row>
    <row r="56" spans="1:1" x14ac:dyDescent="0.25">
      <c r="A56" s="30" t="str">
        <f t="shared" si="0"/>
        <v/>
      </c>
    </row>
    <row r="57" spans="1:1" x14ac:dyDescent="0.25">
      <c r="A57" s="30" t="str">
        <f t="shared" si="0"/>
        <v/>
      </c>
    </row>
    <row r="58" spans="1:1" x14ac:dyDescent="0.25">
      <c r="A58" s="30" t="str">
        <f t="shared" si="0"/>
        <v/>
      </c>
    </row>
    <row r="59" spans="1:1" x14ac:dyDescent="0.25">
      <c r="A59" s="30" t="str">
        <f t="shared" si="0"/>
        <v/>
      </c>
    </row>
    <row r="60" spans="1:1" x14ac:dyDescent="0.25">
      <c r="A60" s="30" t="str">
        <f t="shared" si="0"/>
        <v/>
      </c>
    </row>
    <row r="61" spans="1:1" x14ac:dyDescent="0.25">
      <c r="A61" s="30" t="str">
        <f t="shared" si="0"/>
        <v/>
      </c>
    </row>
    <row r="62" spans="1:1" x14ac:dyDescent="0.25">
      <c r="A62" s="30" t="str">
        <f t="shared" si="0"/>
        <v/>
      </c>
    </row>
    <row r="63" spans="1:1" x14ac:dyDescent="0.25">
      <c r="A63" s="30" t="str">
        <f t="shared" si="0"/>
        <v/>
      </c>
    </row>
    <row r="64" spans="1:1" x14ac:dyDescent="0.25">
      <c r="A64" s="30" t="str">
        <f t="shared" si="0"/>
        <v/>
      </c>
    </row>
    <row r="65" spans="1:1" x14ac:dyDescent="0.25">
      <c r="A65" s="30" t="str">
        <f t="shared" si="0"/>
        <v/>
      </c>
    </row>
    <row r="66" spans="1:1" x14ac:dyDescent="0.25">
      <c r="A66" s="30" t="str">
        <f t="shared" si="0"/>
        <v/>
      </c>
    </row>
    <row r="67" spans="1:1" x14ac:dyDescent="0.25">
      <c r="A67" s="30" t="str">
        <f t="shared" si="0"/>
        <v/>
      </c>
    </row>
    <row r="68" spans="1:1" x14ac:dyDescent="0.25">
      <c r="A68" s="30" t="str">
        <f t="shared" ref="A68:A100" si="1">IF(B68="","",A67+1)</f>
        <v/>
      </c>
    </row>
    <row r="69" spans="1:1" x14ac:dyDescent="0.25">
      <c r="A69" s="30" t="str">
        <f t="shared" si="1"/>
        <v/>
      </c>
    </row>
    <row r="70" spans="1:1" x14ac:dyDescent="0.25">
      <c r="A70" s="30" t="str">
        <f t="shared" si="1"/>
        <v/>
      </c>
    </row>
    <row r="71" spans="1:1" x14ac:dyDescent="0.25">
      <c r="A71" s="30" t="str">
        <f t="shared" si="1"/>
        <v/>
      </c>
    </row>
    <row r="72" spans="1:1" x14ac:dyDescent="0.25">
      <c r="A72" s="30" t="str">
        <f t="shared" si="1"/>
        <v/>
      </c>
    </row>
    <row r="73" spans="1:1" x14ac:dyDescent="0.25">
      <c r="A73" s="30" t="str">
        <f t="shared" si="1"/>
        <v/>
      </c>
    </row>
    <row r="74" spans="1:1" x14ac:dyDescent="0.25">
      <c r="A74" s="30" t="str">
        <f t="shared" si="1"/>
        <v/>
      </c>
    </row>
    <row r="75" spans="1:1" x14ac:dyDescent="0.25">
      <c r="A75" s="30" t="str">
        <f t="shared" si="1"/>
        <v/>
      </c>
    </row>
    <row r="76" spans="1:1" x14ac:dyDescent="0.25">
      <c r="A76" s="30" t="str">
        <f t="shared" si="1"/>
        <v/>
      </c>
    </row>
    <row r="77" spans="1:1" x14ac:dyDescent="0.25">
      <c r="A77" s="30" t="str">
        <f t="shared" si="1"/>
        <v/>
      </c>
    </row>
    <row r="78" spans="1:1" x14ac:dyDescent="0.25">
      <c r="A78" s="30" t="str">
        <f t="shared" si="1"/>
        <v/>
      </c>
    </row>
    <row r="79" spans="1:1" x14ac:dyDescent="0.25">
      <c r="A79" s="30" t="str">
        <f t="shared" si="1"/>
        <v/>
      </c>
    </row>
    <row r="80" spans="1:1" x14ac:dyDescent="0.25">
      <c r="A80" s="30" t="str">
        <f t="shared" si="1"/>
        <v/>
      </c>
    </row>
    <row r="81" spans="1:1" x14ac:dyDescent="0.25">
      <c r="A81" s="30" t="str">
        <f t="shared" si="1"/>
        <v/>
      </c>
    </row>
    <row r="82" spans="1:1" x14ac:dyDescent="0.25">
      <c r="A82" s="30" t="str">
        <f t="shared" si="1"/>
        <v/>
      </c>
    </row>
    <row r="83" spans="1:1" x14ac:dyDescent="0.25">
      <c r="A83" s="30" t="str">
        <f t="shared" si="1"/>
        <v/>
      </c>
    </row>
    <row r="84" spans="1:1" x14ac:dyDescent="0.25">
      <c r="A84" s="30" t="str">
        <f t="shared" si="1"/>
        <v/>
      </c>
    </row>
    <row r="85" spans="1:1" x14ac:dyDescent="0.25">
      <c r="A85" s="30" t="str">
        <f t="shared" si="1"/>
        <v/>
      </c>
    </row>
    <row r="86" spans="1:1" x14ac:dyDescent="0.25">
      <c r="A86" s="30" t="str">
        <f t="shared" si="1"/>
        <v/>
      </c>
    </row>
    <row r="87" spans="1:1" x14ac:dyDescent="0.25">
      <c r="A87" s="30" t="str">
        <f t="shared" si="1"/>
        <v/>
      </c>
    </row>
    <row r="88" spans="1:1" x14ac:dyDescent="0.25">
      <c r="A88" s="30" t="str">
        <f t="shared" si="1"/>
        <v/>
      </c>
    </row>
    <row r="89" spans="1:1" x14ac:dyDescent="0.25">
      <c r="A89" s="30" t="str">
        <f t="shared" si="1"/>
        <v/>
      </c>
    </row>
    <row r="90" spans="1:1" x14ac:dyDescent="0.25">
      <c r="A90" s="30" t="str">
        <f t="shared" si="1"/>
        <v/>
      </c>
    </row>
    <row r="91" spans="1:1" x14ac:dyDescent="0.25">
      <c r="A91" s="30" t="str">
        <f t="shared" si="1"/>
        <v/>
      </c>
    </row>
    <row r="92" spans="1:1" x14ac:dyDescent="0.25">
      <c r="A92" s="30" t="str">
        <f t="shared" si="1"/>
        <v/>
      </c>
    </row>
    <row r="93" spans="1:1" x14ac:dyDescent="0.25">
      <c r="A93" s="30" t="str">
        <f t="shared" si="1"/>
        <v/>
      </c>
    </row>
    <row r="94" spans="1:1" x14ac:dyDescent="0.25">
      <c r="A94" s="30" t="str">
        <f t="shared" si="1"/>
        <v/>
      </c>
    </row>
    <row r="95" spans="1:1" x14ac:dyDescent="0.25">
      <c r="A95" s="30" t="str">
        <f t="shared" si="1"/>
        <v/>
      </c>
    </row>
    <row r="96" spans="1:1" x14ac:dyDescent="0.25">
      <c r="A96" s="30" t="str">
        <f t="shared" si="1"/>
        <v/>
      </c>
    </row>
    <row r="97" spans="1:1" x14ac:dyDescent="0.25">
      <c r="A97" s="30" t="str">
        <f t="shared" si="1"/>
        <v/>
      </c>
    </row>
    <row r="98" spans="1:1" x14ac:dyDescent="0.25">
      <c r="A98" s="30" t="str">
        <f t="shared" si="1"/>
        <v/>
      </c>
    </row>
    <row r="99" spans="1:1" x14ac:dyDescent="0.25">
      <c r="A99" s="30" t="str">
        <f t="shared" si="1"/>
        <v/>
      </c>
    </row>
    <row r="100" spans="1:1" x14ac:dyDescent="0.25">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aguacate</v>
      </c>
      <c r="C2" t="str">
        <v>Aguacate</v>
      </c>
    </row>
    <row r="3" spans="1:3" x14ac:dyDescent="0.25">
      <c r="A3" s="1" t="str">
        <v>agricola</v>
      </c>
      <c r="B3" s="1" t="str">
        <v>aguacate_hass</v>
      </c>
      <c r="C3" t="str">
        <v>Aguacate Hass</v>
      </c>
    </row>
    <row r="4" spans="1:3" x14ac:dyDescent="0.25">
      <c r="A4" s="1" t="str">
        <v>agricola</v>
      </c>
      <c r="B4" s="1" t="str">
        <v>ahuyama</v>
      </c>
      <c r="C4" t="str">
        <v>Ahuyama</v>
      </c>
    </row>
    <row r="5" spans="1:3" x14ac:dyDescent="0.25">
      <c r="A5" s="1" t="str">
        <v>agricola</v>
      </c>
      <c r="B5" s="1" t="str">
        <v>aji</v>
      </c>
      <c r="C5" t="str">
        <v>Ají</v>
      </c>
    </row>
    <row r="6" spans="1:3" x14ac:dyDescent="0.25">
      <c r="A6" s="1" t="str">
        <v>agricola</v>
      </c>
      <c r="B6" s="1" t="str">
        <v>aji_dulce</v>
      </c>
      <c r="C6" t="str">
        <v>Ají dulce</v>
      </c>
    </row>
    <row r="7" spans="1:3" x14ac:dyDescent="0.25">
      <c r="A7" s="1" t="str">
        <v>agricola</v>
      </c>
      <c r="B7" s="1" t="str">
        <v>ajonjoli</v>
      </c>
      <c r="C7" t="str">
        <v>Ajonjolí</v>
      </c>
    </row>
    <row r="8" spans="1:3" x14ac:dyDescent="0.25">
      <c r="A8" s="1" t="str">
        <v>agricola</v>
      </c>
      <c r="B8" s="1" t="str">
        <v>algodon</v>
      </c>
      <c r="C8" t="str">
        <v>Algodón</v>
      </c>
    </row>
    <row r="9" spans="1:3" x14ac:dyDescent="0.25">
      <c r="A9" s="1" t="str">
        <v>pecuaria</v>
      </c>
      <c r="B9" s="1" t="str">
        <v>apicultura</v>
      </c>
      <c r="C9" t="str">
        <v>Apicultura</v>
      </c>
    </row>
    <row r="10" spans="1:3" x14ac:dyDescent="0.25">
      <c r="A10" s="1" t="str">
        <v>agricola</v>
      </c>
      <c r="B10" s="1" t="str">
        <v>arracacha</v>
      </c>
      <c r="C10" t="str">
        <v>Arracacha</v>
      </c>
    </row>
    <row r="11" spans="1:3" x14ac:dyDescent="0.25">
      <c r="A11" s="1" t="str">
        <v>agricola</v>
      </c>
      <c r="B11" s="1" t="str">
        <v>arroz_riego</v>
      </c>
      <c r="C11" t="str">
        <v>Arroz riego</v>
      </c>
    </row>
    <row r="12" spans="1:3" x14ac:dyDescent="0.25">
      <c r="A12" s="1" t="str">
        <v>agricola</v>
      </c>
      <c r="B12" s="1" t="str">
        <v>arroz_secano</v>
      </c>
      <c r="C12" t="str">
        <v>Arroz secano</v>
      </c>
    </row>
    <row r="13" spans="1:3" x14ac:dyDescent="0.25">
      <c r="A13" s="1" t="str">
        <v>agricola</v>
      </c>
      <c r="B13" s="1" t="str">
        <v>arveja</v>
      </c>
      <c r="C13" t="str">
        <v>Arveja</v>
      </c>
    </row>
    <row r="14" spans="1:3" x14ac:dyDescent="0.25">
      <c r="A14" s="1" t="str">
        <v>agricola</v>
      </c>
      <c r="B14" s="1" t="str">
        <v>asai</v>
      </c>
      <c r="C14" t="str">
        <v>Açaí</v>
      </c>
    </row>
    <row r="15" spans="1:3" x14ac:dyDescent="0.25">
      <c r="A15" s="1" t="str">
        <v>pecuaria</v>
      </c>
      <c r="B15" s="1" t="str">
        <v>avicultura_engorde</v>
      </c>
      <c r="C15" t="str">
        <v>Avicultura de engorde</v>
      </c>
    </row>
    <row r="16" spans="1:3" x14ac:dyDescent="0.25">
      <c r="A16" s="1" t="str">
        <v>pecuaria</v>
      </c>
      <c r="B16" s="1" t="str">
        <v>avicultura_postura</v>
      </c>
      <c r="C16" t="str">
        <v>Avicultura de postura</v>
      </c>
    </row>
    <row r="17" spans="1:3" x14ac:dyDescent="0.25">
      <c r="A17" s="1" t="str">
        <v>agricola</v>
      </c>
      <c r="B17" s="1" t="str">
        <v>batata</v>
      </c>
      <c r="C17" t="str">
        <v>Batata</v>
      </c>
    </row>
    <row r="18" spans="1:3" x14ac:dyDescent="0.25">
      <c r="A18" s="1" t="str">
        <v>agricola</v>
      </c>
      <c r="B18" s="1" t="str">
        <v>berenjena</v>
      </c>
      <c r="C18" t="str">
        <v>Berenjena</v>
      </c>
    </row>
    <row r="19" spans="1:3" x14ac:dyDescent="0.25">
      <c r="A19" s="1" t="str">
        <v>pecuaria</v>
      </c>
      <c r="B19" s="1" t="str">
        <v>bufalos</v>
      </c>
      <c r="C19" t="str">
        <v>Búfalos</v>
      </c>
    </row>
    <row r="20" spans="1:3" x14ac:dyDescent="0.25">
      <c r="A20" s="1" t="str">
        <v>agricola</v>
      </c>
      <c r="B20" s="1" t="str">
        <v>cacao</v>
      </c>
      <c r="C20" t="str">
        <v>Cacao</v>
      </c>
    </row>
    <row r="21" spans="1:3" x14ac:dyDescent="0.25">
      <c r="A21" s="1" t="str">
        <v>agricola</v>
      </c>
      <c r="B21" s="1" t="str">
        <v>cacao_platano</v>
      </c>
      <c r="C21" t="str">
        <v>Cacao plátano</v>
      </c>
    </row>
    <row r="22" spans="1:3" x14ac:dyDescent="0.25">
      <c r="A22" s="1" t="str">
        <v>agricola</v>
      </c>
      <c r="B22" s="1" t="str">
        <v>cacao_sombrio</v>
      </c>
      <c r="C22" t="str">
        <v>Cacao en sistema de sombrío</v>
      </c>
    </row>
    <row r="23" spans="1:3" x14ac:dyDescent="0.25">
      <c r="A23" s="1" t="str">
        <v>agricola</v>
      </c>
      <c r="B23" s="1" t="str">
        <v>cachaco</v>
      </c>
      <c r="C23" t="str">
        <v>Cachaco</v>
      </c>
    </row>
    <row r="24" spans="1:3" x14ac:dyDescent="0.25">
      <c r="A24" s="1" t="str">
        <v>agricola</v>
      </c>
      <c r="B24" s="1" t="str">
        <v>cafe</v>
      </c>
      <c r="C24" t="str">
        <v>Café</v>
      </c>
    </row>
    <row r="25" spans="1:3" x14ac:dyDescent="0.25">
      <c r="A25" s="1" t="str">
        <v>agricola</v>
      </c>
      <c r="B25" s="1" t="str">
        <v>cafe_aguacate</v>
      </c>
      <c r="C25" t="str">
        <v>Café aguacate</v>
      </c>
    </row>
    <row r="26" spans="1:3" x14ac:dyDescent="0.25">
      <c r="A26" s="1" t="str">
        <v>agricola</v>
      </c>
      <c r="B26" s="1" t="str">
        <v>cafe_frijol_arbustivo</v>
      </c>
      <c r="C26" t="str">
        <v>Café en asocio con frijol arbustivo</v>
      </c>
    </row>
    <row r="27" spans="1:3" x14ac:dyDescent="0.25">
      <c r="A27" s="1" t="str">
        <v>agricola</v>
      </c>
      <c r="B27" s="1" t="str">
        <v>cafe_maiz</v>
      </c>
      <c r="C27" t="str">
        <v>Café maíz</v>
      </c>
    </row>
    <row r="28" spans="1:3" x14ac:dyDescent="0.25">
      <c r="A28" s="1" t="str">
        <v>agricola</v>
      </c>
      <c r="B28" s="1" t="str">
        <v>cafe_platano</v>
      </c>
      <c r="C28" t="str">
        <v>Café plátano</v>
      </c>
    </row>
    <row r="29" spans="1:3" x14ac:dyDescent="0.25">
      <c r="A29" s="1" t="str">
        <v>agricola</v>
      </c>
      <c r="B29" s="1" t="str">
        <v>cafe_platano_frutales_forestal</v>
      </c>
      <c r="C29" t="str">
        <v>Café en asocio con plátano, frutales y sistema forestal</v>
      </c>
    </row>
    <row r="30" spans="1:3" x14ac:dyDescent="0.25">
      <c r="A30" s="1" t="str">
        <v>agricola</v>
      </c>
      <c r="B30" s="1" t="str">
        <v>cafe_sombrio</v>
      </c>
      <c r="C30" t="str">
        <v>Café en sistema de sombrío</v>
      </c>
    </row>
    <row r="31" spans="1:3" x14ac:dyDescent="0.25">
      <c r="A31" s="1" t="str">
        <v>agricola</v>
      </c>
      <c r="B31" s="1" t="str">
        <v>calabacin</v>
      </c>
      <c r="C31" t="str">
        <v>Calabacín</v>
      </c>
    </row>
    <row r="32" spans="1:3" x14ac:dyDescent="0.25">
      <c r="A32" s="1" t="str">
        <v>pecuaria</v>
      </c>
      <c r="B32" s="1" t="str">
        <v>camaron</v>
      </c>
      <c r="C32" t="str">
        <v>Camarón</v>
      </c>
    </row>
    <row r="33" spans="1:3" x14ac:dyDescent="0.25">
      <c r="A33" s="1" t="str">
        <v>agricola</v>
      </c>
      <c r="B33" s="1" t="str">
        <v>cana</v>
      </c>
      <c r="C33" t="str">
        <v>Caña</v>
      </c>
    </row>
    <row r="34" spans="1:3" x14ac:dyDescent="0.25">
      <c r="A34" s="1" t="str">
        <v>agricola</v>
      </c>
      <c r="B34" s="1" t="str">
        <v>cana_panelera</v>
      </c>
      <c r="C34" t="str">
        <v>Caña panelera</v>
      </c>
    </row>
    <row r="35" spans="1:3" x14ac:dyDescent="0.25">
      <c r="A35" s="1" t="str">
        <v>pecuaria</v>
      </c>
      <c r="B35" s="1" t="str">
        <v>caprinos</v>
      </c>
      <c r="C35" t="str">
        <v>Caprinos</v>
      </c>
    </row>
    <row r="36" spans="1:3" x14ac:dyDescent="0.25">
      <c r="A36" s="1" t="str">
        <v>agricola</v>
      </c>
      <c r="B36" s="1" t="str">
        <v>caucho</v>
      </c>
      <c r="C36" t="str">
        <v>Caucho</v>
      </c>
    </row>
    <row r="37" spans="1:3" x14ac:dyDescent="0.25">
      <c r="A37" s="1" t="str">
        <v>agricola</v>
      </c>
      <c r="B37" s="1" t="str">
        <v>cebolla_bulbo</v>
      </c>
      <c r="C37" t="str">
        <v>Cebolla bulbo</v>
      </c>
    </row>
    <row r="38" spans="1:3" x14ac:dyDescent="0.25">
      <c r="A38" s="1" t="str">
        <v>agricola</v>
      </c>
      <c r="B38" s="1" t="str">
        <v>cebolla_junca</v>
      </c>
      <c r="C38" t="str">
        <v>Cebolla junca</v>
      </c>
    </row>
    <row r="39" spans="1:3" x14ac:dyDescent="0.25">
      <c r="A39" s="1" t="str">
        <v>agricola</v>
      </c>
      <c r="B39" s="1" t="str">
        <v>chontaduro</v>
      </c>
      <c r="C39" t="str">
        <v>Chontaduro</v>
      </c>
    </row>
    <row r="40" spans="1:3" x14ac:dyDescent="0.25">
      <c r="A40" s="1" t="str">
        <v>agricola</v>
      </c>
      <c r="B40" s="1" t="str">
        <v>cilantro_morron</v>
      </c>
      <c r="C40" t="str">
        <v>Cilantro morrón</v>
      </c>
    </row>
    <row r="41" spans="1:3" x14ac:dyDescent="0.25">
      <c r="A41" s="1" t="str">
        <v>agricola</v>
      </c>
      <c r="B41" s="1" t="str">
        <v>ciruela</v>
      </c>
      <c r="C41" t="str">
        <v>Ciruela</v>
      </c>
    </row>
    <row r="42" spans="1:3" x14ac:dyDescent="0.25">
      <c r="A42" s="1" t="str">
        <v>agricola</v>
      </c>
      <c r="B42" s="1" t="str">
        <v>ciruela_castilla</v>
      </c>
      <c r="C42" t="str">
        <v>Ciruela castilla</v>
      </c>
    </row>
    <row r="43" spans="1:3" x14ac:dyDescent="0.25">
      <c r="A43" s="1" t="str">
        <v>agricola</v>
      </c>
      <c r="B43" s="1" t="str">
        <v>citricos</v>
      </c>
      <c r="C43" t="str">
        <v>Cítricos</v>
      </c>
    </row>
    <row r="44" spans="1:3" x14ac:dyDescent="0.25">
      <c r="A44" s="1" t="str">
        <v>agricola</v>
      </c>
      <c r="B44" s="1" t="str">
        <v>coco</v>
      </c>
      <c r="C44" t="str">
        <v>Coco</v>
      </c>
    </row>
    <row r="45" spans="1:3" x14ac:dyDescent="0.25">
      <c r="A45" s="1" t="str">
        <v>pecuaria</v>
      </c>
      <c r="B45" s="1" t="str">
        <v>codornices</v>
      </c>
      <c r="C45" t="str">
        <v>Codornices</v>
      </c>
    </row>
    <row r="46" spans="1:3" x14ac:dyDescent="0.25">
      <c r="A46" s="1" t="str">
        <v>pecuaria</v>
      </c>
      <c r="B46" s="1" t="str">
        <v>cunicultura</v>
      </c>
      <c r="C46" t="str">
        <v>Cunicultura</v>
      </c>
    </row>
    <row r="47" spans="1:3" x14ac:dyDescent="0.25">
      <c r="A47" s="1" t="str">
        <v>pecuaria</v>
      </c>
      <c r="B47" s="1" t="str">
        <v>cuyicultura</v>
      </c>
      <c r="C47" t="str">
        <v>Cuyicultura</v>
      </c>
    </row>
    <row r="48" spans="1:3" x14ac:dyDescent="0.25">
      <c r="A48" s="1" t="str">
        <v>agricola</v>
      </c>
      <c r="B48" s="1" t="str">
        <v>espinaca</v>
      </c>
      <c r="C48" t="str">
        <v>Espinaca</v>
      </c>
    </row>
    <row r="49" spans="1:3" x14ac:dyDescent="0.25">
      <c r="A49" s="1" t="str">
        <v>agricola</v>
      </c>
      <c r="B49" s="1" t="str">
        <v>frijol</v>
      </c>
      <c r="C49" t="str">
        <v>Frijol</v>
      </c>
    </row>
    <row r="50" spans="1:3" x14ac:dyDescent="0.25">
      <c r="A50" s="1" t="str">
        <v>agricola</v>
      </c>
      <c r="B50" s="1" t="str">
        <v>frijol_arbustivo</v>
      </c>
      <c r="C50" t="str">
        <v>Frjiol arbustivo</v>
      </c>
    </row>
    <row r="51" spans="1:3" x14ac:dyDescent="0.25">
      <c r="A51" s="1" t="str">
        <v>agricola</v>
      </c>
      <c r="B51" s="1" t="str">
        <v>frijol_caraota</v>
      </c>
      <c r="C51" t="str">
        <v>Frijol caraota</v>
      </c>
    </row>
    <row r="52" spans="1:3" x14ac:dyDescent="0.25">
      <c r="A52" s="1" t="str">
        <v>agricola</v>
      </c>
      <c r="B52" s="1" t="str">
        <v>frijol_caupi</v>
      </c>
      <c r="C52" t="str">
        <v>Frijol Caupí</v>
      </c>
    </row>
    <row r="53" spans="1:3" x14ac:dyDescent="0.25">
      <c r="A53" s="1" t="str">
        <v>agricola</v>
      </c>
      <c r="B53" s="1" t="str">
        <v>frijol_cabeza_negra</v>
      </c>
      <c r="C53" t="str">
        <v>Frijol cabeza negra</v>
      </c>
    </row>
    <row r="54" spans="1:3" x14ac:dyDescent="0.25">
      <c r="A54" s="1" t="str">
        <v>agricola</v>
      </c>
      <c r="B54" s="1" t="str">
        <v>frijol_rosado_zaragoza</v>
      </c>
      <c r="C54" t="str">
        <v>Frijol rosado zaragoza</v>
      </c>
    </row>
    <row r="55" spans="1:3" x14ac:dyDescent="0.25">
      <c r="A55" s="1" t="str">
        <v>agricola</v>
      </c>
      <c r="B55" s="1" t="str">
        <v>frijol_voluble</v>
      </c>
      <c r="C55" t="str">
        <v>Frijol voluble</v>
      </c>
    </row>
    <row r="56" spans="1:3" x14ac:dyDescent="0.25">
      <c r="A56" s="1" t="str">
        <v>pecuaria</v>
      </c>
      <c r="B56" s="1" t="str">
        <v>ganaderia_carne</v>
      </c>
      <c r="C56" t="str">
        <v>Ganadería de carne</v>
      </c>
    </row>
    <row r="57" spans="1:3" x14ac:dyDescent="0.25">
      <c r="A57" s="1" t="str">
        <v>pecuaria</v>
      </c>
      <c r="B57" s="1" t="str">
        <v>ganaderia_dp</v>
      </c>
      <c r="C57" t="str">
        <v>Ganadería doble propósito</v>
      </c>
    </row>
    <row r="58" spans="1:3" x14ac:dyDescent="0.25">
      <c r="A58" s="1" t="str">
        <v>pecuaria</v>
      </c>
      <c r="B58" s="1" t="str">
        <v>ganaderia_leche</v>
      </c>
      <c r="C58" t="str">
        <v>Ganadería de leche</v>
      </c>
    </row>
    <row r="59" spans="1:3" x14ac:dyDescent="0.25">
      <c r="A59" s="1" t="str">
        <v>agricola</v>
      </c>
      <c r="B59" s="1" t="str">
        <v>granadilla</v>
      </c>
      <c r="C59" t="str">
        <v>Granadilla</v>
      </c>
    </row>
    <row r="60" spans="1:3" x14ac:dyDescent="0.25">
      <c r="A60" s="1" t="str">
        <v>agricola</v>
      </c>
      <c r="B60" s="1" t="str">
        <v>guandul</v>
      </c>
      <c r="C60" t="str">
        <v>Guandul</v>
      </c>
    </row>
    <row r="61" spans="1:3" x14ac:dyDescent="0.25">
      <c r="A61" s="1" t="str">
        <v>agricola</v>
      </c>
      <c r="B61" s="1" t="str">
        <v>gulupa</v>
      </c>
      <c r="C61" t="str">
        <v>Gulupa</v>
      </c>
    </row>
    <row r="62" spans="1:3" x14ac:dyDescent="0.25">
      <c r="A62" s="1" t="str">
        <v>agricola</v>
      </c>
      <c r="B62" s="1" t="str">
        <v>lechuga_gourmet</v>
      </c>
      <c r="C62" t="str">
        <v>Lechuga gourmet</v>
      </c>
    </row>
    <row r="63" spans="1:3" x14ac:dyDescent="0.25">
      <c r="A63" s="1" t="str">
        <v>agricola</v>
      </c>
      <c r="B63" s="1" t="str">
        <v>limon</v>
      </c>
      <c r="C63" t="str">
        <v>Limón</v>
      </c>
    </row>
    <row r="64" spans="1:3" x14ac:dyDescent="0.25">
      <c r="A64" s="1" t="str">
        <v>agricola</v>
      </c>
      <c r="B64" s="1" t="str">
        <v>limon_tahiti</v>
      </c>
      <c r="C64" t="str">
        <v>Limón Tahití</v>
      </c>
    </row>
    <row r="65" spans="1:3" x14ac:dyDescent="0.25">
      <c r="A65" s="1" t="str">
        <v>agricola</v>
      </c>
      <c r="B65" s="1" t="str">
        <v>maiz</v>
      </c>
      <c r="C65" t="str">
        <v>Maíz</v>
      </c>
    </row>
    <row r="66" spans="1:3" x14ac:dyDescent="0.25">
      <c r="A66" s="1" t="str">
        <v>agricola</v>
      </c>
      <c r="B66" s="1" t="str">
        <v>maiz_amarillo</v>
      </c>
      <c r="C66" t="str">
        <v>Maíz amarillo</v>
      </c>
    </row>
    <row r="67" spans="1:3" x14ac:dyDescent="0.25">
      <c r="A67" s="1" t="str">
        <v>agricola</v>
      </c>
      <c r="B67" s="1" t="str">
        <v>maiz_amarillo_tradicional</v>
      </c>
      <c r="C67" t="str">
        <v>Maíz amarillo  tradicional</v>
      </c>
    </row>
    <row r="68" spans="1:3" x14ac:dyDescent="0.25">
      <c r="A68" s="1" t="str">
        <v>agricola</v>
      </c>
      <c r="B68" s="1" t="str">
        <v>maiz_blanco</v>
      </c>
      <c r="C68" t="str">
        <v>Maíz blanco</v>
      </c>
    </row>
    <row r="69" spans="1:3" x14ac:dyDescent="0.25">
      <c r="A69" s="1" t="str">
        <v>agricola</v>
      </c>
      <c r="B69" s="1" t="str">
        <v>maiz_blanco_tradicional</v>
      </c>
      <c r="C69" t="str">
        <v>Maíz blanco tradicional</v>
      </c>
    </row>
    <row r="70" spans="1:3" x14ac:dyDescent="0.25">
      <c r="A70" s="1" t="str">
        <v>agricola</v>
      </c>
      <c r="B70" s="1" t="str">
        <v>maiz_tecnificado</v>
      </c>
      <c r="C70" t="str">
        <v>Maíz tecnificado</v>
      </c>
    </row>
    <row r="71" spans="1:3" x14ac:dyDescent="0.25">
      <c r="A71" s="1" t="str">
        <v>agricola</v>
      </c>
      <c r="B71" s="1" t="str">
        <v>maiz_tradicional</v>
      </c>
      <c r="C71" t="str">
        <v>Maíz tradicional</v>
      </c>
    </row>
    <row r="72" spans="1:3" x14ac:dyDescent="0.25">
      <c r="A72" s="1" t="str">
        <v>agricola</v>
      </c>
      <c r="B72" s="1" t="str">
        <v>malanga</v>
      </c>
      <c r="C72" t="str">
        <v>Malanga</v>
      </c>
    </row>
    <row r="73" spans="1:3" x14ac:dyDescent="0.25">
      <c r="A73" s="1" t="str">
        <v>agricola</v>
      </c>
      <c r="B73" s="1" t="str">
        <v>mamoncillo</v>
      </c>
      <c r="C73" t="str">
        <v>Mamoncillo</v>
      </c>
    </row>
    <row r="74" spans="1:3" x14ac:dyDescent="0.25">
      <c r="A74" s="1" t="str">
        <v>agricola</v>
      </c>
      <c r="B74" s="1" t="str">
        <v>mango</v>
      </c>
      <c r="C74" t="str">
        <v>Mango</v>
      </c>
    </row>
    <row r="75" spans="1:3" x14ac:dyDescent="0.25">
      <c r="A75" s="1" t="str">
        <v>agricola</v>
      </c>
      <c r="B75" s="1" t="str">
        <v>mango_tommy</v>
      </c>
      <c r="C75" t="str">
        <v>Mango tommy</v>
      </c>
    </row>
    <row r="76" spans="1:3" x14ac:dyDescent="0.25">
      <c r="A76" s="1" t="str">
        <v>agricola</v>
      </c>
      <c r="B76" s="1" t="str">
        <v>maracuya</v>
      </c>
      <c r="C76" t="str">
        <v>Maracuyá</v>
      </c>
    </row>
    <row r="77" spans="1:3" x14ac:dyDescent="0.25">
      <c r="A77" s="1" t="str">
        <v>agricola</v>
      </c>
      <c r="B77" s="1" t="str">
        <v>melon</v>
      </c>
      <c r="C77" t="str">
        <v xml:space="preserve">Melón </v>
      </c>
    </row>
    <row r="78" spans="1:3" x14ac:dyDescent="0.25">
      <c r="A78" s="1" t="str">
        <v>agricola</v>
      </c>
      <c r="B78" s="1" t="str">
        <v>name</v>
      </c>
      <c r="C78" t="str">
        <v>Ñame</v>
      </c>
    </row>
    <row r="79" spans="1:3" x14ac:dyDescent="0.25">
      <c r="A79" s="1" t="str">
        <v>agricola</v>
      </c>
      <c r="B79" s="1" t="str">
        <v>name_diamante</v>
      </c>
      <c r="C79" t="str">
        <v>Ñame diamante</v>
      </c>
    </row>
    <row r="80" spans="1:3" x14ac:dyDescent="0.25">
      <c r="A80" s="1" t="str">
        <v>agricola</v>
      </c>
      <c r="B80" s="1" t="str">
        <v>name_espino</v>
      </c>
      <c r="C80" t="str">
        <v>Ñame espino</v>
      </c>
    </row>
    <row r="81" spans="1:3" x14ac:dyDescent="0.25">
      <c r="A81" s="1" t="str">
        <v>agricola</v>
      </c>
      <c r="B81" s="1" t="str">
        <v>naranja_valencia</v>
      </c>
      <c r="C81" t="str">
        <v>Naranja valencia</v>
      </c>
    </row>
    <row r="82" spans="1:3" x14ac:dyDescent="0.25">
      <c r="A82" s="1" t="str">
        <v>pecuaria</v>
      </c>
      <c r="B82" s="1" t="str">
        <v>ovinos</v>
      </c>
      <c r="C82" t="str">
        <v>Ovinos</v>
      </c>
    </row>
    <row r="83" spans="1:3" x14ac:dyDescent="0.25">
      <c r="A83" s="1" t="str">
        <v>agricola</v>
      </c>
      <c r="B83" s="1" t="str">
        <v>palma_aceite</v>
      </c>
      <c r="C83" t="str">
        <v>Palma de aceite</v>
      </c>
    </row>
    <row r="84" spans="1:3" x14ac:dyDescent="0.25">
      <c r="A84" s="1" t="str">
        <v>agricola</v>
      </c>
      <c r="B84" s="1" t="str">
        <v>papa</v>
      </c>
      <c r="C84" t="str">
        <v>Papa</v>
      </c>
    </row>
    <row r="85" spans="1:3" x14ac:dyDescent="0.25">
      <c r="A85" s="1" t="str">
        <v>agricola</v>
      </c>
      <c r="B85" s="1" t="str">
        <v>papa_criolla</v>
      </c>
      <c r="C85" t="str">
        <v>Papa criolla</v>
      </c>
    </row>
    <row r="86" spans="1:3" x14ac:dyDescent="0.25">
      <c r="A86" s="1" t="str">
        <v>agricola</v>
      </c>
      <c r="B86" s="1" t="str">
        <v>papaya</v>
      </c>
      <c r="C86" t="str">
        <v>Papaya</v>
      </c>
    </row>
    <row r="87" spans="1:3" x14ac:dyDescent="0.25">
      <c r="A87" s="1" t="str">
        <v>agricola</v>
      </c>
      <c r="B87" s="1" t="str">
        <v>patilla</v>
      </c>
      <c r="C87" t="str">
        <v>Patilla</v>
      </c>
    </row>
    <row r="88" spans="1:3" x14ac:dyDescent="0.25">
      <c r="A88" s="1" t="str">
        <v>agricola</v>
      </c>
      <c r="B88" s="1" t="str">
        <v>pepino_guiso</v>
      </c>
      <c r="C88" t="str">
        <v>Pepino guiso</v>
      </c>
    </row>
    <row r="89" spans="1:3" x14ac:dyDescent="0.25">
      <c r="A89" s="1" t="str">
        <v>pecuaria</v>
      </c>
      <c r="B89" s="1" t="str">
        <v>piangua</v>
      </c>
      <c r="C89" t="str">
        <v>Piangua</v>
      </c>
    </row>
    <row r="90" spans="1:3" x14ac:dyDescent="0.25">
      <c r="A90" s="1" t="str">
        <v>agricola</v>
      </c>
      <c r="B90" s="1" t="str">
        <v>pimienta</v>
      </c>
      <c r="C90" t="str">
        <v>Pimienta</v>
      </c>
    </row>
    <row r="91" spans="1:3" x14ac:dyDescent="0.25">
      <c r="A91" s="1" t="str">
        <v>agricola</v>
      </c>
      <c r="B91" s="1" t="str">
        <v>piña</v>
      </c>
      <c r="C91" t="str">
        <v>Piña</v>
      </c>
    </row>
    <row r="92" spans="1:3" x14ac:dyDescent="0.25">
      <c r="A92" s="1" t="str">
        <v>pecuaria</v>
      </c>
      <c r="B92" s="1" t="str">
        <v>piscicultura_bocachico</v>
      </c>
      <c r="C92" t="str">
        <v>Piscicultura</v>
      </c>
    </row>
    <row r="93" spans="1:3" x14ac:dyDescent="0.25">
      <c r="A93" s="1" t="str">
        <v>pecuaria</v>
      </c>
      <c r="B93" s="1" t="str">
        <v>piscicultura_cachama</v>
      </c>
      <c r="C93" t="str">
        <v>Piscicultura cachama</v>
      </c>
    </row>
    <row r="94" spans="1:3" x14ac:dyDescent="0.25">
      <c r="A94" s="1" t="str">
        <v>pecuaria</v>
      </c>
      <c r="B94" s="1" t="str">
        <v>piscicultura_cachama_bocachico</v>
      </c>
      <c r="C94" t="str">
        <v>Piscicultura cachama bocachico</v>
      </c>
    </row>
    <row r="95" spans="1:3" x14ac:dyDescent="0.25">
      <c r="A95" s="1" t="str">
        <v>pecuaria</v>
      </c>
      <c r="B95" s="1" t="str">
        <v>piscicultura_tilapia</v>
      </c>
      <c r="C95" t="str">
        <v>Piscicultura tilapia</v>
      </c>
    </row>
    <row r="96" spans="1:3" x14ac:dyDescent="0.25">
      <c r="A96" s="1" t="str">
        <v>pecuaria</v>
      </c>
      <c r="B96" s="1" t="str">
        <v>piscicultura_tilapia_bocachico</v>
      </c>
      <c r="C96" t="str">
        <v>Piscicultura tilapia y bocachico</v>
      </c>
    </row>
    <row r="97" spans="1:3" x14ac:dyDescent="0.25">
      <c r="A97" s="1" t="str">
        <v>pecuaria</v>
      </c>
      <c r="B97" s="1" t="str">
        <v>piscicultura_tilapia_cachama</v>
      </c>
      <c r="C97" t="str">
        <v>Piscicultura tilapia y cachama</v>
      </c>
    </row>
    <row r="98" spans="1:3" x14ac:dyDescent="0.25">
      <c r="A98" s="1" t="str">
        <v>pecuaria</v>
      </c>
      <c r="B98" s="1" t="str">
        <v>piscicultura_trucha</v>
      </c>
      <c r="C98" t="str">
        <v>Piscicultura trucha</v>
      </c>
    </row>
    <row r="99" spans="1:3" x14ac:dyDescent="0.25">
      <c r="A99" s="1" t="str">
        <v>agricola</v>
      </c>
      <c r="B99" s="1" t="str">
        <v>platano</v>
      </c>
      <c r="C99" t="str">
        <v>Plátano</v>
      </c>
    </row>
    <row r="100" spans="1:3" x14ac:dyDescent="0.25">
      <c r="A100" s="1" t="str">
        <v>pecuaria</v>
      </c>
      <c r="B100" s="1" t="str">
        <v>porcicultura_ceba</v>
      </c>
      <c r="C100" t="str">
        <v>Posrcicultura de ceba</v>
      </c>
    </row>
    <row r="101" spans="1:3" x14ac:dyDescent="0.25">
      <c r="A101" s="1" t="str">
        <v>pecuaria</v>
      </c>
      <c r="B101" s="1" t="str">
        <v>porcicultura_ciclo_completo</v>
      </c>
      <c r="C101" t="str">
        <v>Porcicultura de ciclo completo</v>
      </c>
    </row>
    <row r="102" spans="1:3" x14ac:dyDescent="0.25">
      <c r="A102" s="1" t="str">
        <v>pecuaria</v>
      </c>
      <c r="B102" s="1" t="str">
        <v>porcicultura_cria</v>
      </c>
      <c r="C102" t="str">
        <v>Porcicultura de cría</v>
      </c>
    </row>
    <row r="103" spans="1:3" x14ac:dyDescent="0.25">
      <c r="A103" s="1" t="str">
        <v>pecuaria</v>
      </c>
      <c r="B103" s="1" t="str">
        <v>porcicultura_cria_levante</v>
      </c>
      <c r="C103" t="str">
        <v>Porcicultura de cría y levante</v>
      </c>
    </row>
    <row r="104" spans="1:3" x14ac:dyDescent="0.25">
      <c r="A104" s="1" t="str">
        <v>agricola</v>
      </c>
      <c r="B104" s="1" t="str">
        <v>sacha_inchi</v>
      </c>
      <c r="C104" t="str">
        <v>Sacha incho</v>
      </c>
    </row>
    <row r="105" spans="1:3" x14ac:dyDescent="0.25">
      <c r="A105" s="1" t="str">
        <v>agricola</v>
      </c>
      <c r="B105" s="1" t="str">
        <v>sorgo</v>
      </c>
      <c r="C105" t="str">
        <v>Sorgo</v>
      </c>
    </row>
    <row r="106" spans="1:3" x14ac:dyDescent="0.25">
      <c r="A106" s="1" t="str">
        <v>agricola</v>
      </c>
      <c r="B106" s="1" t="str">
        <v>stevia</v>
      </c>
      <c r="C106" t="str">
        <v>Stevia</v>
      </c>
    </row>
    <row r="107" spans="1:3" x14ac:dyDescent="0.25">
      <c r="A107" s="1" t="str">
        <v>agricola</v>
      </c>
      <c r="B107" s="1" t="str">
        <v>tomate_arbol</v>
      </c>
      <c r="C107" t="str">
        <v>Tomate de árbol</v>
      </c>
    </row>
    <row r="108" spans="1:3" x14ac:dyDescent="0.25">
      <c r="A108" s="1" t="str">
        <v>agricola</v>
      </c>
      <c r="B108" s="1" t="str">
        <v>tomate_cherry</v>
      </c>
      <c r="C108" t="str">
        <v>Tomate Cherry</v>
      </c>
    </row>
    <row r="109" spans="1:3" x14ac:dyDescent="0.25">
      <c r="A109" s="1" t="str">
        <v>agricola</v>
      </c>
      <c r="B109" s="1" t="str">
        <v>tomate_mesa</v>
      </c>
      <c r="C109" t="str">
        <v>Tomate de mesa</v>
      </c>
    </row>
    <row r="110" spans="1:3" x14ac:dyDescent="0.25">
      <c r="A110" s="1" t="str">
        <v>agricola</v>
      </c>
      <c r="B110" s="1" t="str">
        <v>uchuva</v>
      </c>
      <c r="C110" t="str">
        <v>Uchuva</v>
      </c>
    </row>
    <row r="111" spans="1:3" x14ac:dyDescent="0.25">
      <c r="A111" s="1" t="str">
        <v>agricola</v>
      </c>
      <c r="B111" s="1" t="str">
        <v>yuca</v>
      </c>
      <c r="C111" t="str">
        <v>Yuca</v>
      </c>
    </row>
    <row r="112" spans="1:3" x14ac:dyDescent="0.25">
      <c r="A112" s="1" t="str">
        <v>agricola</v>
      </c>
      <c r="B112" s="1" t="str">
        <v>yuca_industrial</v>
      </c>
      <c r="C112" t="str">
        <v>Yuca para uso industrial</v>
      </c>
    </row>
    <row r="113" spans="1:3" x14ac:dyDescent="0.25">
      <c r="A113" s="1" t="str">
        <v>agricola</v>
      </c>
      <c r="B113" s="1" t="str">
        <v>yuca_maiz</v>
      </c>
      <c r="C113" t="str">
        <v>Yuca en asocio con maíz</v>
      </c>
    </row>
    <row r="114" spans="1:3" x14ac:dyDescent="0.25">
      <c r="A114" s="1" t="str">
        <v>agricola</v>
      </c>
      <c r="B114" s="1" t="str">
        <v>yuca_maiz_ahuyama</v>
      </c>
      <c r="C114" t="str">
        <v>Yuca en asocio con maíz y ahuyama</v>
      </c>
    </row>
    <row r="115" spans="1:3" x14ac:dyDescent="0.25">
      <c r="A115" s="1" t="str">
        <v>agricola</v>
      </c>
      <c r="B115" s="1" t="str">
        <v>yuca_maiz_name</v>
      </c>
      <c r="C115" t="str">
        <v>Yuca en asocio con maíz y ñame</v>
      </c>
    </row>
    <row r="116" spans="1:3" x14ac:dyDescent="0.25">
      <c r="A116" s="1" t="str">
        <v>agricola</v>
      </c>
      <c r="B116" s="1" t="str">
        <v>yuca_maiz_name_patilla</v>
      </c>
      <c r="C116" t="str">
        <v>Yuca en asocio con maíz, ñame y patilla</v>
      </c>
    </row>
    <row r="117" spans="1:3" x14ac:dyDescent="0.25">
      <c r="A117" s="1" t="str">
        <v>agricola</v>
      </c>
      <c r="B117" s="1" t="str">
        <v>yuca_maiz_patilla</v>
      </c>
      <c r="C117" t="str">
        <v>Yuca en asocio con maíz y patilla</v>
      </c>
    </row>
    <row r="118" spans="1:3" x14ac:dyDescent="0.25">
      <c r="A118" s="1" t="str">
        <v>agricola</v>
      </c>
      <c r="B118" s="1" t="str">
        <v>zanahoria</v>
      </c>
      <c r="C118" t="str">
        <v>Zanahoria</v>
      </c>
    </row>
    <row r="119" spans="1:3" x14ac:dyDescent="0.25">
      <c r="A119" s="1" t="str">
        <v>agricola</v>
      </c>
      <c r="B119" s="1" t="str">
        <v>patilla_melon</v>
      </c>
      <c r="C119" t="str">
        <v>Patilla en asocio con melón</v>
      </c>
    </row>
    <row r="120" spans="1:3" x14ac:dyDescent="0.25">
      <c r="A120" s="1" t="str">
        <v>agricola</v>
      </c>
      <c r="B120" s="1" t="str">
        <v>tabaco</v>
      </c>
      <c r="C120" t="str">
        <v>Tabaco</v>
      </c>
    </row>
    <row r="121" spans="1:3" x14ac:dyDescent="0.25">
      <c r="A121" s="1" t="str">
        <v>agricola</v>
      </c>
      <c r="B121" s="1" t="str">
        <v>ajonjoli</v>
      </c>
      <c r="C121" t="str">
        <v>Ajonjolí</v>
      </c>
    </row>
    <row r="122" spans="1:3" x14ac:dyDescent="0.25">
      <c r="A122" s="1" t="str">
        <v>agricola</v>
      </c>
      <c r="B122" s="1" t="str">
        <v>mamoncillo</v>
      </c>
      <c r="C122" t="str">
        <v>Mamoncillo</v>
      </c>
    </row>
    <row r="123" spans="1:3" x14ac:dyDescent="0.25">
      <c r="A123" s="1" t="str">
        <v>agricola</v>
      </c>
      <c r="B123" s="1" t="str">
        <v>yuca_name</v>
      </c>
      <c r="C123" t="str">
        <v>Yuca en asocio con ñame</v>
      </c>
    </row>
    <row r="124" spans="1:3" x14ac:dyDescent="0.25">
      <c r="A124" s="1" t="str">
        <v>agricola</v>
      </c>
      <c r="B124" s="1" t="str">
        <v>hierbabuena</v>
      </c>
      <c r="C124" t="str">
        <v>Hierbabuena</v>
      </c>
    </row>
    <row r="125" spans="1:3" x14ac:dyDescent="0.25">
      <c r="A125" s="1" t="str">
        <v>agricola</v>
      </c>
      <c r="B125" s="1">
        <v>0</v>
      </c>
      <c r="C125">
        <v>0</v>
      </c>
    </row>
    <row r="126" spans="1:3" x14ac:dyDescent="0.25">
      <c r="A126" s="1" t="str">
        <v>agricola</v>
      </c>
      <c r="B126" s="1">
        <v>0</v>
      </c>
      <c r="C126">
        <v>0</v>
      </c>
    </row>
    <row r="127" spans="1:3" x14ac:dyDescent="0.25">
      <c r="A127" s="1" t="str">
        <v>agricola</v>
      </c>
      <c r="B127" s="1">
        <v>0</v>
      </c>
      <c r="C127">
        <v>0</v>
      </c>
    </row>
    <row r="128" spans="1:3" x14ac:dyDescent="0.25">
      <c r="A128" s="1" t="str">
        <v>agricola</v>
      </c>
      <c r="B128" s="1">
        <v>0</v>
      </c>
      <c r="C128">
        <v>0</v>
      </c>
    </row>
    <row r="129" spans="1:3" x14ac:dyDescent="0.25">
      <c r="A129" s="1">
        <v>0</v>
      </c>
      <c r="B129" s="1">
        <v>0</v>
      </c>
      <c r="C129">
        <v>0</v>
      </c>
    </row>
    <row r="130" spans="1:3" x14ac:dyDescent="0.25">
      <c r="A130" s="1">
        <v>0</v>
      </c>
      <c r="B130" s="1">
        <v>0</v>
      </c>
      <c r="C130">
        <v>0</v>
      </c>
    </row>
    <row r="131" spans="1:3" x14ac:dyDescent="0.25">
      <c r="A131" s="1">
        <v>0</v>
      </c>
      <c r="B131" s="1">
        <v>0</v>
      </c>
      <c r="C131">
        <v>0</v>
      </c>
    </row>
    <row r="132" spans="1:3" x14ac:dyDescent="0.25">
      <c r="A132" s="1">
        <v>0</v>
      </c>
      <c r="B132" s="1">
        <v>0</v>
      </c>
      <c r="C132">
        <v>0</v>
      </c>
    </row>
    <row r="133" spans="1:3" x14ac:dyDescent="0.25">
      <c r="A133" s="1">
        <v>0</v>
      </c>
      <c r="B133" s="1">
        <v>0</v>
      </c>
      <c r="C133">
        <v>0</v>
      </c>
    </row>
    <row r="134" spans="1:3" x14ac:dyDescent="0.25">
      <c r="A134" s="1">
        <v>0</v>
      </c>
      <c r="B134" s="1">
        <v>0</v>
      </c>
      <c r="C134">
        <v>0</v>
      </c>
    </row>
    <row r="135" spans="1:3" x14ac:dyDescent="0.25">
      <c r="A135" s="1">
        <v>0</v>
      </c>
      <c r="B135" s="1">
        <v>0</v>
      </c>
      <c r="C135">
        <v>0</v>
      </c>
    </row>
    <row r="136" spans="1:3" x14ac:dyDescent="0.25">
      <c r="A136" s="1">
        <v>0</v>
      </c>
      <c r="B136" s="1">
        <v>0</v>
      </c>
      <c r="C136">
        <v>0</v>
      </c>
    </row>
    <row r="137" spans="1:3" x14ac:dyDescent="0.25">
      <c r="A137" s="1">
        <v>0</v>
      </c>
      <c r="B137" s="1">
        <v>0</v>
      </c>
      <c r="C137">
        <v>0</v>
      </c>
    </row>
    <row r="138" spans="1:3" x14ac:dyDescent="0.25">
      <c r="A138" s="1">
        <v>0</v>
      </c>
      <c r="B138" s="1">
        <v>0</v>
      </c>
      <c r="C138">
        <v>0</v>
      </c>
    </row>
    <row r="139" spans="1:3" x14ac:dyDescent="0.25">
      <c r="A139" s="1">
        <v>0</v>
      </c>
      <c r="B139" s="1">
        <v>0</v>
      </c>
      <c r="C139">
        <v>0</v>
      </c>
    </row>
    <row r="140" spans="1:3" x14ac:dyDescent="0.25">
      <c r="A140" s="1">
        <v>0</v>
      </c>
      <c r="B140" s="1">
        <v>0</v>
      </c>
      <c r="C140">
        <v>0</v>
      </c>
    </row>
    <row r="141" spans="1:3" x14ac:dyDescent="0.25">
      <c r="A141" s="1">
        <v>0</v>
      </c>
      <c r="B141" s="1">
        <v>0</v>
      </c>
      <c r="C141">
        <v>0</v>
      </c>
    </row>
    <row r="142" spans="1:3" x14ac:dyDescent="0.25">
      <c r="A142" s="1">
        <v>0</v>
      </c>
      <c r="B142" s="1">
        <v>0</v>
      </c>
      <c r="C142">
        <v>0</v>
      </c>
    </row>
    <row r="143" spans="1:3" x14ac:dyDescent="0.25">
      <c r="A143" s="1">
        <v>0</v>
      </c>
      <c r="B143" s="1">
        <v>0</v>
      </c>
      <c r="C143">
        <v>0</v>
      </c>
    </row>
    <row r="144" spans="1:3" x14ac:dyDescent="0.25">
      <c r="A144" s="1">
        <v>0</v>
      </c>
      <c r="B144" s="1">
        <v>0</v>
      </c>
      <c r="C144">
        <v>0</v>
      </c>
    </row>
    <row r="145" spans="1:3" x14ac:dyDescent="0.25">
      <c r="A145" s="1">
        <v>0</v>
      </c>
      <c r="B145" s="1">
        <v>0</v>
      </c>
      <c r="C145">
        <v>0</v>
      </c>
    </row>
    <row r="146" spans="1:3" x14ac:dyDescent="0.25">
      <c r="A146" s="1">
        <v>0</v>
      </c>
      <c r="B146" s="1">
        <v>0</v>
      </c>
      <c r="C146">
        <v>0</v>
      </c>
    </row>
    <row r="147" spans="1:3" x14ac:dyDescent="0.25">
      <c r="A147" s="1">
        <v>0</v>
      </c>
      <c r="B147" s="1">
        <v>0</v>
      </c>
      <c r="C147">
        <v>0</v>
      </c>
    </row>
    <row r="148" spans="1:3" x14ac:dyDescent="0.25">
      <c r="A148" s="1">
        <v>0</v>
      </c>
      <c r="B148" s="1">
        <v>0</v>
      </c>
      <c r="C148">
        <v>0</v>
      </c>
    </row>
    <row r="149" spans="1:3" x14ac:dyDescent="0.25">
      <c r="A149" s="1">
        <v>0</v>
      </c>
      <c r="B149" s="1">
        <v>0</v>
      </c>
      <c r="C149">
        <v>0</v>
      </c>
    </row>
    <row r="150" spans="1:3" x14ac:dyDescent="0.25">
      <c r="A150" s="1">
        <v>0</v>
      </c>
      <c r="B150" s="1">
        <v>0</v>
      </c>
      <c r="C150">
        <v>0</v>
      </c>
    </row>
    <row r="151" spans="1:3" x14ac:dyDescent="0.25">
      <c r="A151" s="1">
        <v>0</v>
      </c>
      <c r="B151" s="1">
        <v>0</v>
      </c>
      <c r="C151">
        <v>0</v>
      </c>
    </row>
    <row r="152" spans="1:3" x14ac:dyDescent="0.25">
      <c r="A152" s="1">
        <v>0</v>
      </c>
      <c r="B152" s="1">
        <v>0</v>
      </c>
      <c r="C152">
        <v>0</v>
      </c>
    </row>
    <row r="153" spans="1:3" x14ac:dyDescent="0.25">
      <c r="A153" s="1">
        <v>0</v>
      </c>
      <c r="B153" s="1">
        <v>0</v>
      </c>
      <c r="C153">
        <v>0</v>
      </c>
    </row>
    <row r="154" spans="1:3" x14ac:dyDescent="0.25">
      <c r="A154" s="1">
        <v>0</v>
      </c>
      <c r="B154" s="1">
        <v>0</v>
      </c>
      <c r="C154">
        <v>0</v>
      </c>
    </row>
    <row r="155" spans="1:3" x14ac:dyDescent="0.25">
      <c r="A155" s="1">
        <v>0</v>
      </c>
      <c r="B155" s="1">
        <v>0</v>
      </c>
      <c r="C155">
        <v>0</v>
      </c>
    </row>
    <row r="156" spans="1:3" x14ac:dyDescent="0.25">
      <c r="A156" s="1">
        <v>0</v>
      </c>
      <c r="B156" s="1">
        <v>0</v>
      </c>
      <c r="C156">
        <v>0</v>
      </c>
    </row>
    <row r="157" spans="1:3" x14ac:dyDescent="0.25">
      <c r="A157" s="1">
        <v>0</v>
      </c>
      <c r="B157" s="1">
        <v>0</v>
      </c>
      <c r="C157">
        <v>0</v>
      </c>
    </row>
    <row r="158" spans="1:3" x14ac:dyDescent="0.25">
      <c r="A158" s="1">
        <v>0</v>
      </c>
      <c r="B158" s="1">
        <v>0</v>
      </c>
      <c r="C158">
        <v>0</v>
      </c>
    </row>
    <row r="159" spans="1:3" x14ac:dyDescent="0.25">
      <c r="A159" s="1">
        <v>0</v>
      </c>
      <c r="B159" s="1">
        <v>0</v>
      </c>
      <c r="C159">
        <v>0</v>
      </c>
    </row>
    <row r="160" spans="1:3" x14ac:dyDescent="0.25">
      <c r="A160" s="1">
        <v>0</v>
      </c>
      <c r="B160" s="1">
        <v>0</v>
      </c>
      <c r="C160">
        <v>0</v>
      </c>
    </row>
    <row r="161" spans="1:3" x14ac:dyDescent="0.25">
      <c r="A161" s="1">
        <v>0</v>
      </c>
      <c r="B161" s="1">
        <v>0</v>
      </c>
      <c r="C161">
        <v>0</v>
      </c>
    </row>
    <row r="162" spans="1:3" x14ac:dyDescent="0.25">
      <c r="A162" s="1">
        <v>0</v>
      </c>
      <c r="B162" s="1">
        <v>0</v>
      </c>
      <c r="C162">
        <v>0</v>
      </c>
    </row>
    <row r="163" spans="1:3" x14ac:dyDescent="0.25">
      <c r="A163" s="1">
        <v>0</v>
      </c>
      <c r="B163" s="1">
        <v>0</v>
      </c>
      <c r="C163">
        <v>0</v>
      </c>
    </row>
    <row r="164" spans="1:3" x14ac:dyDescent="0.25">
      <c r="A164" s="1">
        <v>0</v>
      </c>
      <c r="B164" s="1">
        <v>0</v>
      </c>
      <c r="C164">
        <v>0</v>
      </c>
    </row>
    <row r="165" spans="1:3" x14ac:dyDescent="0.25">
      <c r="A165" s="1">
        <v>0</v>
      </c>
      <c r="B165" s="1">
        <v>0</v>
      </c>
      <c r="C165">
        <v>0</v>
      </c>
    </row>
    <row r="166" spans="1:3" x14ac:dyDescent="0.25">
      <c r="A166" s="1">
        <v>0</v>
      </c>
      <c r="B166" s="1">
        <v>0</v>
      </c>
      <c r="C166">
        <v>0</v>
      </c>
    </row>
    <row r="167" spans="1:3" x14ac:dyDescent="0.25">
      <c r="A167" s="1">
        <v>0</v>
      </c>
      <c r="B167" s="1">
        <v>0</v>
      </c>
      <c r="C167">
        <v>0</v>
      </c>
    </row>
    <row r="168" spans="1:3" x14ac:dyDescent="0.25">
      <c r="A168" s="1">
        <v>0</v>
      </c>
      <c r="B168" s="1">
        <v>0</v>
      </c>
      <c r="C168">
        <v>0</v>
      </c>
    </row>
    <row r="169" spans="1:3" x14ac:dyDescent="0.25">
      <c r="A169" s="1">
        <v>0</v>
      </c>
      <c r="B169" s="1">
        <v>0</v>
      </c>
      <c r="C169">
        <v>0</v>
      </c>
    </row>
    <row r="170" spans="1:3" x14ac:dyDescent="0.25">
      <c r="A170" s="1">
        <v>0</v>
      </c>
      <c r="B170" s="1">
        <v>0</v>
      </c>
      <c r="C170">
        <v>0</v>
      </c>
    </row>
    <row r="171" spans="1:3" x14ac:dyDescent="0.25">
      <c r="A171" s="1">
        <v>0</v>
      </c>
      <c r="B171" s="1">
        <v>0</v>
      </c>
      <c r="C171">
        <v>0</v>
      </c>
    </row>
    <row r="172" spans="1:3" x14ac:dyDescent="0.25">
      <c r="A172" s="1">
        <v>0</v>
      </c>
      <c r="B172" s="1">
        <v>0</v>
      </c>
      <c r="C172">
        <v>0</v>
      </c>
    </row>
    <row r="173" spans="1:3" x14ac:dyDescent="0.25">
      <c r="A173" s="1">
        <v>0</v>
      </c>
      <c r="B173" s="1">
        <v>0</v>
      </c>
      <c r="C173">
        <v>0</v>
      </c>
    </row>
    <row r="174" spans="1:3" x14ac:dyDescent="0.25">
      <c r="A174" s="1">
        <v>0</v>
      </c>
      <c r="B174" s="1">
        <v>0</v>
      </c>
      <c r="C174">
        <v>0</v>
      </c>
    </row>
    <row r="175" spans="1:3" x14ac:dyDescent="0.25">
      <c r="A175" s="1">
        <v>0</v>
      </c>
      <c r="B175" s="1">
        <v>0</v>
      </c>
      <c r="C175">
        <v>0</v>
      </c>
    </row>
    <row r="176" spans="1:3" x14ac:dyDescent="0.25">
      <c r="A176" s="1">
        <v>0</v>
      </c>
      <c r="B176" s="1">
        <v>0</v>
      </c>
      <c r="C176">
        <v>0</v>
      </c>
    </row>
    <row r="177" spans="1:3" x14ac:dyDescent="0.25">
      <c r="A177" s="1">
        <v>0</v>
      </c>
      <c r="B177" s="1">
        <v>0</v>
      </c>
      <c r="C177">
        <v>0</v>
      </c>
    </row>
    <row r="178" spans="1:3" x14ac:dyDescent="0.25">
      <c r="A178" s="1">
        <v>0</v>
      </c>
      <c r="B178" s="1">
        <v>0</v>
      </c>
      <c r="C178">
        <v>0</v>
      </c>
    </row>
    <row r="179" spans="1:3" x14ac:dyDescent="0.25">
      <c r="A179" s="1">
        <v>0</v>
      </c>
      <c r="B179" s="1">
        <v>0</v>
      </c>
      <c r="C179">
        <v>0</v>
      </c>
    </row>
    <row r="180" spans="1:3" x14ac:dyDescent="0.25">
      <c r="A180" s="1">
        <v>0</v>
      </c>
      <c r="B180" s="1">
        <v>0</v>
      </c>
      <c r="C180">
        <v>0</v>
      </c>
    </row>
    <row r="181" spans="1:3" x14ac:dyDescent="0.25">
      <c r="A181" s="1">
        <v>0</v>
      </c>
      <c r="B181" s="1">
        <v>0</v>
      </c>
      <c r="C181">
        <v>0</v>
      </c>
    </row>
    <row r="182" spans="1:3" x14ac:dyDescent="0.25">
      <c r="A182" s="1">
        <v>0</v>
      </c>
      <c r="B182" s="1">
        <v>0</v>
      </c>
      <c r="C182">
        <v>0</v>
      </c>
    </row>
    <row r="183" spans="1:3" x14ac:dyDescent="0.25">
      <c r="A183" s="1">
        <v>0</v>
      </c>
      <c r="B183" s="1">
        <v>0</v>
      </c>
      <c r="C183">
        <v>0</v>
      </c>
    </row>
    <row r="184" spans="1:3" x14ac:dyDescent="0.25">
      <c r="A184" s="1">
        <v>0</v>
      </c>
      <c r="B184" s="1">
        <v>0</v>
      </c>
      <c r="C184">
        <v>0</v>
      </c>
    </row>
    <row r="185" spans="1:3" x14ac:dyDescent="0.25">
      <c r="A185" s="1">
        <v>0</v>
      </c>
      <c r="B185" s="1">
        <v>0</v>
      </c>
      <c r="C185">
        <v>0</v>
      </c>
    </row>
    <row r="186" spans="1:3" x14ac:dyDescent="0.25">
      <c r="A186" s="1">
        <v>0</v>
      </c>
      <c r="B186" s="1">
        <v>0</v>
      </c>
      <c r="C186">
        <v>0</v>
      </c>
    </row>
    <row r="187" spans="1:3" x14ac:dyDescent="0.25">
      <c r="A187" s="1">
        <v>0</v>
      </c>
      <c r="B187" s="1">
        <v>0</v>
      </c>
      <c r="C187">
        <v>0</v>
      </c>
    </row>
    <row r="188" spans="1:3" x14ac:dyDescent="0.25">
      <c r="A188" s="1">
        <v>0</v>
      </c>
      <c r="B188" s="1">
        <v>0</v>
      </c>
      <c r="C188">
        <v>0</v>
      </c>
    </row>
    <row r="189" spans="1:3" x14ac:dyDescent="0.25">
      <c r="A189" s="1">
        <v>0</v>
      </c>
      <c r="B189" s="1">
        <v>0</v>
      </c>
      <c r="C189">
        <v>0</v>
      </c>
    </row>
    <row r="190" spans="1:3" x14ac:dyDescent="0.25">
      <c r="A190" s="1">
        <v>0</v>
      </c>
      <c r="B190" s="1">
        <v>0</v>
      </c>
      <c r="C190">
        <v>0</v>
      </c>
    </row>
    <row r="191" spans="1:3" x14ac:dyDescent="0.25">
      <c r="A191" s="1">
        <v>0</v>
      </c>
      <c r="B191" s="1">
        <v>0</v>
      </c>
      <c r="C191">
        <v>0</v>
      </c>
    </row>
    <row r="192" spans="1:3" x14ac:dyDescent="0.25">
      <c r="A192" s="1">
        <v>0</v>
      </c>
      <c r="B192" s="1">
        <v>0</v>
      </c>
      <c r="C192">
        <v>0</v>
      </c>
    </row>
    <row r="193" spans="1:3" x14ac:dyDescent="0.25">
      <c r="A193" s="1">
        <v>0</v>
      </c>
      <c r="B193" s="1">
        <v>0</v>
      </c>
      <c r="C193">
        <v>0</v>
      </c>
    </row>
    <row r="194" spans="1:3" x14ac:dyDescent="0.25">
      <c r="A194" s="1">
        <v>0</v>
      </c>
      <c r="B194" s="1">
        <v>0</v>
      </c>
      <c r="C194">
        <v>0</v>
      </c>
    </row>
    <row r="195" spans="1:3" x14ac:dyDescent="0.25">
      <c r="A195" s="1">
        <v>0</v>
      </c>
      <c r="B195" s="1">
        <v>0</v>
      </c>
      <c r="C195">
        <v>0</v>
      </c>
    </row>
    <row r="196" spans="1:3" x14ac:dyDescent="0.25">
      <c r="A196" s="1">
        <v>0</v>
      </c>
      <c r="B196" s="1">
        <v>0</v>
      </c>
      <c r="C196">
        <v>0</v>
      </c>
    </row>
    <row r="197" spans="1:3" x14ac:dyDescent="0.25">
      <c r="A197" s="1">
        <v>0</v>
      </c>
      <c r="B197" s="1">
        <v>0</v>
      </c>
      <c r="C197">
        <v>0</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ds:schemaRefs>
    <ds:schemaRef ds:uri="http://schemas.microsoft.com/office/2006/metadata/properties"/>
    <ds:schemaRef ds:uri="http://schemas.microsoft.com/office/infopath/2007/PartnerControls"/>
    <ds:schemaRef ds:uri="a90b905c-b97c-428b-8612-fd2117087ed6"/>
    <ds:schemaRef ds:uri="169dfd1c-4089-4e06-927d-add0534611cf"/>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Isabel Cristina Laiseca Carrion</cp:lastModifiedBy>
  <cp:revision/>
  <dcterms:created xsi:type="dcterms:W3CDTF">2023-06-01T14:44:35Z</dcterms:created>
  <dcterms:modified xsi:type="dcterms:W3CDTF">2025-04-01T21:18:46Z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Order">
    <vt:r8>43495400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ies>
</file>