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yacá/Boyacá/10. DTS consolidado/ANEXOS/"/>
    </mc:Choice>
  </mc:AlternateContent>
  <xr:revisionPtr revIDLastSave="74" documentId="8_{807664D8-144B-4798-B4EB-EA93C1FF960F}" xr6:coauthVersionLast="47" xr6:coauthVersionMax="47" xr10:uidLastSave="{25793E95-5E43-442C-8B9A-97376E147860}"/>
  <bookViews>
    <workbookView xWindow="-120" yWindow="-120" windowWidth="20730" windowHeight="11040" firstSheet="1" activeTab="1" xr2:uid="{ADE2713B-FBC1-40CE-ACD9-0052C7A12F9C}"/>
  </bookViews>
  <sheets>
    <sheet name="SIPRA" sheetId="1" r:id="rId1"/>
    <sheet name="Aptitud Final" sheetId="4" r:id="rId2"/>
  </sheets>
  <externalReferences>
    <externalReference r:id="rId3"/>
  </externalReferences>
  <definedNames>
    <definedName name="_xlnm._FilterDatabase" localSheetId="0" hidden="1">SIPRA!$A$1:$C$69</definedName>
    <definedName name="No_Apto">[1]Hoja1!$A$1:$A$2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4" l="1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2" i="4"/>
  <c r="B27" i="4"/>
  <c r="B28" i="4"/>
  <c r="B32" i="4"/>
  <c r="B30" i="4"/>
  <c r="B31" i="4"/>
  <c r="B29" i="4"/>
  <c r="C19" i="4"/>
  <c r="B24" i="4" s="1"/>
  <c r="D19" i="4"/>
  <c r="E19" i="4"/>
  <c r="F19" i="4"/>
  <c r="G19" i="4"/>
  <c r="B25" i="4" s="1"/>
  <c r="H19" i="4"/>
  <c r="B26" i="4" s="1"/>
  <c r="I19" i="4"/>
  <c r="J19" i="4"/>
  <c r="B19" i="4"/>
  <c r="C33" i="1"/>
  <c r="C69" i="1"/>
  <c r="C65" i="1"/>
  <c r="C61" i="1"/>
  <c r="C57" i="1"/>
  <c r="C53" i="1"/>
  <c r="C49" i="1"/>
  <c r="C45" i="1"/>
  <c r="C41" i="1"/>
  <c r="C37" i="1"/>
  <c r="C29" i="1"/>
  <c r="C21" i="1"/>
  <c r="C25" i="1"/>
  <c r="C17" i="1"/>
  <c r="C9" i="1"/>
  <c r="C13" i="1"/>
  <c r="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tc={B8E2EC70-0C2C-4A24-A152-D5BC3A7BA288}</author>
  </authors>
  <commentList>
    <comment ref="J14" authorId="0" shapeId="0" xr:uid="{B8E2EC70-0C2C-4A24-A152-D5BC3A7BA288}">
      <text>
        <t>[Threaded comment]
Your version of Excel allows you to read this threaded comment; however, any edits to it will get removed if the file is opened in a newer version of Excel. Learn more: https://go.microsoft.com/fwlink/?linkid=870924
Comment:
    Se flexibiliza linea en esta UFH debido a que según la información recolectada en campo, la canasta de costos y los productores llevan a cabo este sistema en esta UFH</t>
      </text>
    </comment>
  </commentList>
</comments>
</file>

<file path=xl/sharedStrings.xml><?xml version="1.0" encoding="utf-8"?>
<sst xmlns="http://schemas.openxmlformats.org/spreadsheetml/2006/main" count="126" uniqueCount="35">
  <si>
    <t>UFH</t>
  </si>
  <si>
    <t>APTITUD</t>
  </si>
  <si>
    <t>ganadería DP</t>
  </si>
  <si>
    <t>07Ld-49</t>
  </si>
  <si>
    <t>Área total</t>
  </si>
  <si>
    <t>Apta</t>
  </si>
  <si>
    <t>No apta</t>
  </si>
  <si>
    <t>% Aptitud Apta</t>
  </si>
  <si>
    <t>08Le2s1-44</t>
  </si>
  <si>
    <t>08Le-44</t>
  </si>
  <si>
    <t>08Les1-44</t>
  </si>
  <si>
    <t>08Me2s1-44</t>
  </si>
  <si>
    <t>08Me-44</t>
  </si>
  <si>
    <t>08Mes1-44</t>
  </si>
  <si>
    <t>09Les1-38</t>
  </si>
  <si>
    <t>09Lf-38</t>
  </si>
  <si>
    <t>09Lfs1-38</t>
  </si>
  <si>
    <t>09Mf-38</t>
  </si>
  <si>
    <t>10Lf-30</t>
  </si>
  <si>
    <t>10Lfs1-30</t>
  </si>
  <si>
    <t>11LfL-23</t>
  </si>
  <si>
    <t>11Lfs2-23</t>
  </si>
  <si>
    <t>11MfL-23</t>
  </si>
  <si>
    <t>12MfL-17</t>
  </si>
  <si>
    <t>arracacha</t>
  </si>
  <si>
    <t>arveja</t>
  </si>
  <si>
    <t>papa_criolla</t>
  </si>
  <si>
    <t>uchuva</t>
  </si>
  <si>
    <t>mora</t>
  </si>
  <si>
    <t>frijol_cargamanto</t>
  </si>
  <si>
    <t>pepino_guiso</t>
  </si>
  <si>
    <t>zanahoria</t>
  </si>
  <si>
    <t>ganaderia_DP</t>
  </si>
  <si>
    <t xml:space="preserve">TOTAL </t>
  </si>
  <si>
    <t>Se flexibiliza aptitud condicionada al manejo de profundidad, textura y 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</si>
</sst>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ptos Narrow"/>
      <family val="2"/>
    </font>
    <font>
      <b/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2" fontId="5" fillId="0" borderId="1" xfId="0" applyNumberFormat="1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0" fontId="5" fillId="3" borderId="1" xfId="1" applyNumberFormat="1" applyFont="1" applyFill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0" fontId="4" fillId="3" borderId="1" xfId="1" applyNumberFormat="1" applyFont="1" applyFill="1" applyBorder="1" applyAlignment="1">
      <alignment horizontal="center"/>
    </xf>
    <xf numFmtId="10" fontId="4" fillId="0" borderId="1" xfId="1" applyNumberFormat="1" applyFont="1" applyFill="1" applyBorder="1" applyAlignment="1">
      <alignment horizontal="center"/>
    </xf>
    <xf numFmtId="0" fontId="7" fillId="4" borderId="1" xfId="0" applyFont="1" applyFill="1" applyBorder="1"/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7" borderId="1" xfId="0" applyFont="1" applyFill="1" applyBorder="1"/>
    <xf numFmtId="0" fontId="1" fillId="9" borderId="1" xfId="0" applyFont="1" applyFill="1" applyBorder="1" applyAlignment="1">
      <alignment vertical="center"/>
    </xf>
    <xf numFmtId="0" fontId="1" fillId="0" borderId="1" xfId="0" applyFont="1" applyBorder="1"/>
    <xf numFmtId="0" fontId="1" fillId="10" borderId="1" xfId="0" applyFont="1" applyFill="1" applyBorder="1"/>
    <xf numFmtId="0" fontId="1" fillId="2" borderId="0" xfId="0" applyFont="1" applyFill="1"/>
    <xf numFmtId="0" fontId="7" fillId="2" borderId="1" xfId="0" applyFont="1" applyFill="1" applyBorder="1"/>
    <xf numFmtId="0" fontId="1" fillId="11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1" fillId="12" borderId="1" xfId="0" applyFont="1" applyFill="1" applyBorder="1"/>
    <xf numFmtId="0" fontId="1" fillId="13" borderId="1" xfId="0" applyFont="1" applyFill="1" applyBorder="1"/>
    <xf numFmtId="0" fontId="8" fillId="8" borderId="1" xfId="0" applyFont="1" applyFill="1" applyBorder="1" applyAlignment="1">
      <alignment vertical="center"/>
    </xf>
    <xf numFmtId="0" fontId="1" fillId="14" borderId="1" xfId="0" applyFont="1" applyFill="1" applyBorder="1"/>
    <xf numFmtId="0" fontId="2" fillId="15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4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72D-4D05-813D-13FBBE6B1E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Final'!$A$24:$A$32</c:f>
              <c:strCache>
                <c:ptCount val="9"/>
                <c:pt idx="0">
                  <c:v>arveja</c:v>
                </c:pt>
                <c:pt idx="1">
                  <c:v>frijol_cargamanto</c:v>
                </c:pt>
                <c:pt idx="2">
                  <c:v>pepino_guiso</c:v>
                </c:pt>
                <c:pt idx="3">
                  <c:v>ganaderia_DP</c:v>
                </c:pt>
                <c:pt idx="4">
                  <c:v>zanahoria</c:v>
                </c:pt>
                <c:pt idx="5">
                  <c:v>arracacha</c:v>
                </c:pt>
                <c:pt idx="6">
                  <c:v>uchuva</c:v>
                </c:pt>
                <c:pt idx="7">
                  <c:v>papa_criolla</c:v>
                </c:pt>
                <c:pt idx="8">
                  <c:v>mora</c:v>
                </c:pt>
              </c:strCache>
            </c:strRef>
          </c:cat>
          <c:val>
            <c:numRef>
              <c:f>'Aptitud Final'!$B$24:$B$32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12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2D-4D05-813D-13FBBE6B1E5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axId val="1086359839"/>
        <c:axId val="1086360319"/>
      </c:barChart>
      <c:catAx>
        <c:axId val="10863598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Lineas agropecuarias validadas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360319"/>
        <c:crosses val="autoZero"/>
        <c:auto val="1"/>
        <c:lblAlgn val="ctr"/>
        <c:lblOffset val="100"/>
        <c:noMultiLvlLbl val="0"/>
      </c:catAx>
      <c:valAx>
        <c:axId val="10863603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Numero</a:t>
                </a:r>
                <a:r>
                  <a:rPr lang="es-CO" baseline="0"/>
                  <a:t> de UFH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359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2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734785</xdr:colOff>
      <xdr:row>23</xdr:row>
      <xdr:rowOff>8844</xdr:rowOff>
    </xdr:from>
    <xdr:to>
      <xdr:col>13</xdr:col>
      <xdr:colOff>13606</xdr:colOff>
      <xdr:row>44</xdr:row>
      <xdr:rowOff>27214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243C39-0581-9C22-CBC7-E0C0AE1A8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a/Downloads/20240625_IT_AptitudSipra_SanJuanURab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vicultura"/>
      <sheetName val="UFH_Avicola"/>
      <sheetName val="Cacao"/>
      <sheetName val="UFH_Cacao"/>
      <sheetName val="Carne"/>
      <sheetName val="UFH_CarneBovina"/>
      <sheetName val="Leche"/>
      <sheetName val="UFH_LecheBovina"/>
      <sheetName val="Cerdos"/>
      <sheetName val="UFH_Porcinos"/>
      <sheetName val="Maracuya"/>
      <sheetName val="UFH_Maracuy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Isabel Cristina Laiseca Carrion" id="{2C2ACE4B-68B6-40AB-812E-203027298AC2}" userId="S::isabel.laiseca@ant.gov.co::d7f987ab-4951-4f20-80fe-572f8658090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4" dT="2024-08-12T18:10:31.10" personId="{2C2ACE4B-68B6-40AB-812E-203027298AC2}" id="{B8E2EC70-0C2C-4A24-A152-D5BC3A7BA288}">
    <text>Se flexibiliza linea en esta UFH debido a que según la información recolectada en campo, la canasta de costos y los productores llevan a cabo este sistema en esta UFH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A251-64A6-4AC8-891D-E806E4508108}">
  <dimension ref="A1:C69"/>
  <sheetViews>
    <sheetView zoomScale="130" zoomScaleNormal="130" workbookViewId="0">
      <selection activeCell="B9" sqref="B9"/>
    </sheetView>
  </sheetViews>
  <sheetFormatPr defaultColWidth="11.42578125" defaultRowHeight="15"/>
  <cols>
    <col min="2" max="2" width="16.42578125" customWidth="1"/>
    <col min="3" max="3" width="18.85546875" bestFit="1" customWidth="1"/>
  </cols>
  <sheetData>
    <row r="1" spans="1:3">
      <c r="A1" s="30" t="s">
        <v>0</v>
      </c>
      <c r="B1" s="30" t="s">
        <v>1</v>
      </c>
      <c r="C1" s="30" t="s">
        <v>2</v>
      </c>
    </row>
    <row r="2" spans="1:3" ht="14.45" customHeight="1">
      <c r="A2" s="22" t="s">
        <v>3</v>
      </c>
      <c r="B2" s="2" t="s">
        <v>4</v>
      </c>
      <c r="C2" s="6">
        <v>1.516149</v>
      </c>
    </row>
    <row r="3" spans="1:3" ht="14.45" customHeight="1">
      <c r="A3" s="22"/>
      <c r="B3" s="3" t="s">
        <v>5</v>
      </c>
      <c r="C3" s="7">
        <v>0</v>
      </c>
    </row>
    <row r="4" spans="1:3">
      <c r="A4" s="22"/>
      <c r="B4" s="4" t="s">
        <v>6</v>
      </c>
      <c r="C4" s="7">
        <v>1.516149</v>
      </c>
    </row>
    <row r="5" spans="1:3" ht="14.45" customHeight="1">
      <c r="A5" s="22"/>
      <c r="B5" s="5" t="s">
        <v>7</v>
      </c>
      <c r="C5" s="9">
        <f>C3/C2</f>
        <v>0</v>
      </c>
    </row>
    <row r="6" spans="1:3">
      <c r="A6" s="23" t="s">
        <v>8</v>
      </c>
      <c r="B6" s="2" t="s">
        <v>4</v>
      </c>
      <c r="C6" s="6">
        <v>577.57357200000001</v>
      </c>
    </row>
    <row r="7" spans="1:3">
      <c r="A7" s="24"/>
      <c r="B7" s="3" t="s">
        <v>5</v>
      </c>
      <c r="C7" s="7">
        <v>522.18195800000001</v>
      </c>
    </row>
    <row r="8" spans="1:3">
      <c r="A8" s="24"/>
      <c r="B8" s="4" t="s">
        <v>6</v>
      </c>
      <c r="C8" s="7">
        <v>55.391614000000004</v>
      </c>
    </row>
    <row r="9" spans="1:3">
      <c r="A9" s="25"/>
      <c r="B9" s="5" t="s">
        <v>7</v>
      </c>
      <c r="C9" s="8">
        <f>C7/C6</f>
        <v>0.90409600320147609</v>
      </c>
    </row>
    <row r="10" spans="1:3">
      <c r="A10" s="23" t="s">
        <v>9</v>
      </c>
      <c r="B10" s="2" t="s">
        <v>4</v>
      </c>
      <c r="C10" s="6">
        <v>688.51456100000007</v>
      </c>
    </row>
    <row r="11" spans="1:3">
      <c r="A11" s="24"/>
      <c r="B11" s="3" t="s">
        <v>5</v>
      </c>
      <c r="C11" s="7">
        <v>683.36434100000008</v>
      </c>
    </row>
    <row r="12" spans="1:3">
      <c r="A12" s="24"/>
      <c r="B12" s="4" t="s">
        <v>6</v>
      </c>
      <c r="C12" s="7">
        <v>5.1502200000000009</v>
      </c>
    </row>
    <row r="13" spans="1:3">
      <c r="A13" s="25"/>
      <c r="B13" s="5" t="s">
        <v>7</v>
      </c>
      <c r="C13" s="8">
        <f>C11/C10</f>
        <v>0.99251980961372877</v>
      </c>
    </row>
    <row r="14" spans="1:3">
      <c r="A14" s="23" t="s">
        <v>10</v>
      </c>
      <c r="B14" s="2" t="s">
        <v>4</v>
      </c>
      <c r="C14" s="6">
        <v>2.1419200000000003</v>
      </c>
    </row>
    <row r="15" spans="1:3">
      <c r="A15" s="24"/>
      <c r="B15" s="3" t="s">
        <v>5</v>
      </c>
      <c r="C15" s="7">
        <v>2.0986400000000001</v>
      </c>
    </row>
    <row r="16" spans="1:3">
      <c r="A16" s="24"/>
      <c r="B16" s="4" t="s">
        <v>6</v>
      </c>
      <c r="C16" s="7">
        <v>4.3279999999999999E-2</v>
      </c>
    </row>
    <row r="17" spans="1:3">
      <c r="A17" s="25"/>
      <c r="B17" s="5" t="s">
        <v>7</v>
      </c>
      <c r="C17" s="8">
        <f>C15/C14</f>
        <v>0.97979382983491436</v>
      </c>
    </row>
    <row r="18" spans="1:3">
      <c r="A18" s="23" t="s">
        <v>11</v>
      </c>
      <c r="B18" s="2" t="s">
        <v>4</v>
      </c>
      <c r="C18" s="6">
        <v>71.864405000000005</v>
      </c>
    </row>
    <row r="19" spans="1:3">
      <c r="A19" s="24"/>
      <c r="B19" s="3" t="s">
        <v>5</v>
      </c>
      <c r="C19" s="7">
        <v>63.483705000000008</v>
      </c>
    </row>
    <row r="20" spans="1:3">
      <c r="A20" s="24"/>
      <c r="B20" s="4" t="s">
        <v>6</v>
      </c>
      <c r="C20" s="7">
        <v>8.3806999999999992</v>
      </c>
    </row>
    <row r="21" spans="1:3">
      <c r="A21" s="25"/>
      <c r="B21" s="5" t="s">
        <v>7</v>
      </c>
      <c r="C21" s="8">
        <f>C19/C18</f>
        <v>0.88338176597997298</v>
      </c>
    </row>
    <row r="22" spans="1:3">
      <c r="A22" s="23" t="s">
        <v>12</v>
      </c>
      <c r="B22" s="2" t="s">
        <v>4</v>
      </c>
      <c r="C22" s="6">
        <v>1.340004</v>
      </c>
    </row>
    <row r="23" spans="1:3">
      <c r="A23" s="24"/>
      <c r="B23" s="3" t="s">
        <v>5</v>
      </c>
      <c r="C23" s="7">
        <v>1.340004</v>
      </c>
    </row>
    <row r="24" spans="1:3">
      <c r="A24" s="24"/>
      <c r="B24" s="4" t="s">
        <v>6</v>
      </c>
      <c r="C24" s="7">
        <v>0</v>
      </c>
    </row>
    <row r="25" spans="1:3">
      <c r="A25" s="25"/>
      <c r="B25" s="5" t="s">
        <v>7</v>
      </c>
      <c r="C25" s="8">
        <f>C23/C22</f>
        <v>1</v>
      </c>
    </row>
    <row r="26" spans="1:3">
      <c r="A26" s="23" t="s">
        <v>13</v>
      </c>
      <c r="B26" s="2" t="s">
        <v>4</v>
      </c>
      <c r="C26" s="6">
        <v>3.4549599999999998</v>
      </c>
    </row>
    <row r="27" spans="1:3">
      <c r="A27" s="24"/>
      <c r="B27" s="3" t="s">
        <v>5</v>
      </c>
      <c r="C27" s="7">
        <v>3.4549599999999998</v>
      </c>
    </row>
    <row r="28" spans="1:3">
      <c r="A28" s="24"/>
      <c r="B28" s="4" t="s">
        <v>6</v>
      </c>
      <c r="C28" s="7">
        <v>0</v>
      </c>
    </row>
    <row r="29" spans="1:3">
      <c r="A29" s="25"/>
      <c r="B29" s="5" t="s">
        <v>7</v>
      </c>
      <c r="C29" s="8">
        <f>C27/C26</f>
        <v>1</v>
      </c>
    </row>
    <row r="30" spans="1:3">
      <c r="A30" s="23" t="s">
        <v>14</v>
      </c>
      <c r="B30" s="2" t="s">
        <v>4</v>
      </c>
      <c r="C30" s="6">
        <v>208.29781700000001</v>
      </c>
    </row>
    <row r="31" spans="1:3">
      <c r="A31" s="24"/>
      <c r="B31" s="3" t="s">
        <v>5</v>
      </c>
      <c r="C31" s="7">
        <v>194.81446800000001</v>
      </c>
    </row>
    <row r="32" spans="1:3">
      <c r="A32" s="24"/>
      <c r="B32" s="4" t="s">
        <v>6</v>
      </c>
      <c r="C32" s="7">
        <v>13.483349</v>
      </c>
    </row>
    <row r="33" spans="1:3">
      <c r="A33" s="25"/>
      <c r="B33" s="5" t="s">
        <v>7</v>
      </c>
      <c r="C33" s="8">
        <f>C31/C30</f>
        <v>0.93526888954385923</v>
      </c>
    </row>
    <row r="34" spans="1:3">
      <c r="A34" s="23" t="s">
        <v>15</v>
      </c>
      <c r="B34" s="2" t="s">
        <v>4</v>
      </c>
      <c r="C34" s="6">
        <v>470.55441800000006</v>
      </c>
    </row>
    <row r="35" spans="1:3">
      <c r="A35" s="24"/>
      <c r="B35" s="3" t="s">
        <v>5</v>
      </c>
      <c r="C35" s="7">
        <v>6.5700000004653702E-4</v>
      </c>
    </row>
    <row r="36" spans="1:3">
      <c r="A36" s="24"/>
      <c r="B36" s="4" t="s">
        <v>6</v>
      </c>
      <c r="C36" s="7">
        <v>470.55376100000001</v>
      </c>
    </row>
    <row r="37" spans="1:3">
      <c r="A37" s="25"/>
      <c r="B37" s="5" t="s">
        <v>7</v>
      </c>
      <c r="C37" s="9">
        <f>C35/C34</f>
        <v>1.3962253352948797E-6</v>
      </c>
    </row>
    <row r="38" spans="1:3">
      <c r="A38" s="23" t="s">
        <v>16</v>
      </c>
      <c r="B38" s="2" t="s">
        <v>4</v>
      </c>
      <c r="C38" s="6">
        <v>1.4535659999999999</v>
      </c>
    </row>
    <row r="39" spans="1:3">
      <c r="A39" s="24"/>
      <c r="B39" s="3" t="s">
        <v>5</v>
      </c>
      <c r="C39" s="7">
        <v>0</v>
      </c>
    </row>
    <row r="40" spans="1:3">
      <c r="A40" s="24"/>
      <c r="B40" s="4" t="s">
        <v>6</v>
      </c>
      <c r="C40" s="7">
        <v>1.4535659999999999</v>
      </c>
    </row>
    <row r="41" spans="1:3">
      <c r="A41" s="25"/>
      <c r="B41" s="5" t="s">
        <v>7</v>
      </c>
      <c r="C41" s="9">
        <f>C39/C38</f>
        <v>0</v>
      </c>
    </row>
    <row r="42" spans="1:3">
      <c r="A42" s="23" t="s">
        <v>17</v>
      </c>
      <c r="B42" s="2" t="s">
        <v>4</v>
      </c>
      <c r="C42" s="6">
        <v>12.753466</v>
      </c>
    </row>
    <row r="43" spans="1:3">
      <c r="A43" s="24"/>
      <c r="B43" s="3" t="s">
        <v>5</v>
      </c>
      <c r="C43" s="7">
        <v>0</v>
      </c>
    </row>
    <row r="44" spans="1:3">
      <c r="A44" s="24"/>
      <c r="B44" s="4" t="s">
        <v>6</v>
      </c>
      <c r="C44" s="7">
        <v>12.753466</v>
      </c>
    </row>
    <row r="45" spans="1:3">
      <c r="A45" s="25"/>
      <c r="B45" s="5" t="s">
        <v>7</v>
      </c>
      <c r="C45" s="9">
        <f>C43/C42</f>
        <v>0</v>
      </c>
    </row>
    <row r="46" spans="1:3">
      <c r="A46" s="23" t="s">
        <v>18</v>
      </c>
      <c r="B46" s="2" t="s">
        <v>4</v>
      </c>
      <c r="C46" s="6">
        <v>321.71312599999999</v>
      </c>
    </row>
    <row r="47" spans="1:3">
      <c r="A47" s="24"/>
      <c r="B47" s="3" t="s">
        <v>5</v>
      </c>
      <c r="C47" s="7">
        <v>5.0926779999999781</v>
      </c>
    </row>
    <row r="48" spans="1:3">
      <c r="A48" s="24"/>
      <c r="B48" s="4" t="s">
        <v>6</v>
      </c>
      <c r="C48" s="7">
        <v>316.62044800000001</v>
      </c>
    </row>
    <row r="49" spans="1:3">
      <c r="A49" s="25"/>
      <c r="B49" s="5" t="s">
        <v>7</v>
      </c>
      <c r="C49" s="9">
        <f>C47/C46</f>
        <v>1.582987322686976E-2</v>
      </c>
    </row>
    <row r="50" spans="1:3">
      <c r="A50" s="23" t="s">
        <v>19</v>
      </c>
      <c r="B50" s="2" t="s">
        <v>4</v>
      </c>
      <c r="C50" s="6">
        <v>1917.9620459999999</v>
      </c>
    </row>
    <row r="51" spans="1:3">
      <c r="A51" s="24"/>
      <c r="B51" s="3" t="s">
        <v>5</v>
      </c>
      <c r="C51" s="7">
        <v>10.308539999999994</v>
      </c>
    </row>
    <row r="52" spans="1:3">
      <c r="A52" s="24"/>
      <c r="B52" s="4" t="s">
        <v>6</v>
      </c>
      <c r="C52" s="7">
        <v>1907.6535059999999</v>
      </c>
    </row>
    <row r="53" spans="1:3">
      <c r="A53" s="25"/>
      <c r="B53" s="5" t="s">
        <v>7</v>
      </c>
      <c r="C53" s="9">
        <f>C51/C50</f>
        <v>5.3747361797377271E-3</v>
      </c>
    </row>
    <row r="54" spans="1:3">
      <c r="A54" s="23" t="s">
        <v>20</v>
      </c>
      <c r="B54" s="2" t="s">
        <v>4</v>
      </c>
      <c r="C54" s="6">
        <v>86.772964999999999</v>
      </c>
    </row>
    <row r="55" spans="1:3">
      <c r="A55" s="24"/>
      <c r="B55" s="3" t="s">
        <v>5</v>
      </c>
      <c r="C55" s="7">
        <v>5.9645979999999952</v>
      </c>
    </row>
    <row r="56" spans="1:3">
      <c r="A56" s="24"/>
      <c r="B56" s="4" t="s">
        <v>6</v>
      </c>
      <c r="C56" s="7">
        <v>80.808367000000004</v>
      </c>
    </row>
    <row r="57" spans="1:3">
      <c r="A57" s="25"/>
      <c r="B57" s="5" t="s">
        <v>7</v>
      </c>
      <c r="C57" s="9">
        <f>C55/C54</f>
        <v>6.8737976165733128E-2</v>
      </c>
    </row>
    <row r="58" spans="1:3">
      <c r="A58" s="23" t="s">
        <v>21</v>
      </c>
      <c r="B58" s="2" t="s">
        <v>4</v>
      </c>
      <c r="C58" s="6">
        <v>218.30227100000002</v>
      </c>
    </row>
    <row r="59" spans="1:3">
      <c r="A59" s="24"/>
      <c r="B59" s="3" t="s">
        <v>5</v>
      </c>
      <c r="C59" s="7">
        <v>0.76647700000000896</v>
      </c>
    </row>
    <row r="60" spans="1:3">
      <c r="A60" s="24"/>
      <c r="B60" s="4" t="s">
        <v>6</v>
      </c>
      <c r="C60" s="7">
        <v>217.53579400000001</v>
      </c>
    </row>
    <row r="61" spans="1:3">
      <c r="A61" s="25"/>
      <c r="B61" s="5" t="s">
        <v>7</v>
      </c>
      <c r="C61" s="9">
        <f>C59/C58</f>
        <v>3.511081201715986E-3</v>
      </c>
    </row>
    <row r="62" spans="1:3">
      <c r="A62" s="22" t="s">
        <v>22</v>
      </c>
      <c r="B62" s="2" t="s">
        <v>4</v>
      </c>
      <c r="C62" s="6">
        <v>175.26980999999998</v>
      </c>
    </row>
    <row r="63" spans="1:3">
      <c r="A63" s="22"/>
      <c r="B63" s="3" t="s">
        <v>5</v>
      </c>
      <c r="C63" s="7">
        <v>7.5772479999999973</v>
      </c>
    </row>
    <row r="64" spans="1:3">
      <c r="A64" s="22"/>
      <c r="B64" s="4" t="s">
        <v>6</v>
      </c>
      <c r="C64" s="7">
        <v>167.69256199999998</v>
      </c>
    </row>
    <row r="65" spans="1:3">
      <c r="A65" s="22"/>
      <c r="B65" s="5" t="s">
        <v>7</v>
      </c>
      <c r="C65" s="9">
        <f>C63/C62</f>
        <v>4.3231906282091587E-2</v>
      </c>
    </row>
    <row r="66" spans="1:3">
      <c r="A66" s="22" t="s">
        <v>23</v>
      </c>
      <c r="B66" s="2" t="s">
        <v>4</v>
      </c>
      <c r="C66" s="6">
        <v>3.213625</v>
      </c>
    </row>
    <row r="67" spans="1:3">
      <c r="A67" s="22"/>
      <c r="B67" s="3" t="s">
        <v>5</v>
      </c>
      <c r="C67" s="7">
        <v>0</v>
      </c>
    </row>
    <row r="68" spans="1:3">
      <c r="A68" s="22"/>
      <c r="B68" s="4" t="s">
        <v>6</v>
      </c>
      <c r="C68" s="7">
        <v>3.213625</v>
      </c>
    </row>
    <row r="69" spans="1:3">
      <c r="A69" s="22"/>
      <c r="B69" s="5" t="s">
        <v>7</v>
      </c>
      <c r="C69" s="9">
        <f>C67/C66</f>
        <v>0</v>
      </c>
    </row>
  </sheetData>
  <autoFilter ref="A1:C69" xr:uid="{E0EF8253-BB9E-4EFA-AF44-BADCBCCF400F}"/>
  <mergeCells count="17">
    <mergeCell ref="A30:A33"/>
    <mergeCell ref="A34:A37"/>
    <mergeCell ref="A38:A41"/>
    <mergeCell ref="A2:A5"/>
    <mergeCell ref="A62:A65"/>
    <mergeCell ref="A18:A21"/>
    <mergeCell ref="A14:A17"/>
    <mergeCell ref="A10:A13"/>
    <mergeCell ref="A6:A9"/>
    <mergeCell ref="A22:A25"/>
    <mergeCell ref="A26:A29"/>
    <mergeCell ref="A66:A69"/>
    <mergeCell ref="A42:A45"/>
    <mergeCell ref="A46:A49"/>
    <mergeCell ref="A50:A53"/>
    <mergeCell ref="A54:A57"/>
    <mergeCell ref="A58:A6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252F3-8803-4C93-900B-6A76A725456C}">
  <dimension ref="A1:K32"/>
  <sheetViews>
    <sheetView tabSelected="1" zoomScale="70" zoomScaleNormal="70" workbookViewId="0">
      <selection activeCell="D23" sqref="D23"/>
    </sheetView>
  </sheetViews>
  <sheetFormatPr defaultColWidth="11.42578125" defaultRowHeight="15"/>
  <sheetData>
    <row r="1" spans="1:11">
      <c r="A1" s="10" t="s">
        <v>0</v>
      </c>
      <c r="B1" s="21" t="s">
        <v>24</v>
      </c>
      <c r="C1" s="21" t="s">
        <v>25</v>
      </c>
      <c r="D1" s="21" t="s">
        <v>26</v>
      </c>
      <c r="E1" s="21" t="s">
        <v>27</v>
      </c>
      <c r="F1" s="21" t="s">
        <v>28</v>
      </c>
      <c r="G1" s="21" t="s">
        <v>29</v>
      </c>
      <c r="H1" s="21" t="s">
        <v>30</v>
      </c>
      <c r="I1" s="21" t="s">
        <v>31</v>
      </c>
      <c r="J1" s="21" t="s">
        <v>32</v>
      </c>
      <c r="K1" s="1"/>
    </row>
    <row r="2" spans="1:11">
      <c r="A2" s="11" t="s">
        <v>3</v>
      </c>
      <c r="B2" s="26">
        <v>1</v>
      </c>
      <c r="C2" s="26">
        <v>1</v>
      </c>
      <c r="D2" s="26">
        <v>1</v>
      </c>
      <c r="E2" s="26">
        <v>1</v>
      </c>
      <c r="F2" s="26">
        <v>1</v>
      </c>
      <c r="G2" s="26">
        <v>1</v>
      </c>
      <c r="H2" s="26">
        <v>1</v>
      </c>
      <c r="I2" s="26">
        <v>1</v>
      </c>
      <c r="J2" s="27">
        <v>0</v>
      </c>
      <c r="K2" s="1">
        <f>SUM(B2:J2)</f>
        <v>8</v>
      </c>
    </row>
    <row r="3" spans="1:11">
      <c r="A3" s="12" t="s">
        <v>8</v>
      </c>
      <c r="B3" s="26">
        <v>0</v>
      </c>
      <c r="C3" s="19">
        <v>1</v>
      </c>
      <c r="D3" s="26">
        <v>0</v>
      </c>
      <c r="E3" s="26">
        <v>0</v>
      </c>
      <c r="F3" s="26">
        <v>1</v>
      </c>
      <c r="G3" s="19">
        <v>1</v>
      </c>
      <c r="H3" s="19">
        <v>1</v>
      </c>
      <c r="I3" s="26">
        <v>1</v>
      </c>
      <c r="J3" s="27">
        <v>1</v>
      </c>
      <c r="K3" s="1">
        <f t="shared" ref="K3:K18" si="0">SUM(B3:J3)</f>
        <v>6</v>
      </c>
    </row>
    <row r="4" spans="1:11">
      <c r="A4" s="12" t="s">
        <v>9</v>
      </c>
      <c r="B4" s="26">
        <v>1</v>
      </c>
      <c r="C4" s="26">
        <v>0</v>
      </c>
      <c r="D4" s="26">
        <v>1</v>
      </c>
      <c r="E4" s="26">
        <v>1</v>
      </c>
      <c r="F4" s="26">
        <v>1</v>
      </c>
      <c r="G4" s="26">
        <v>0</v>
      </c>
      <c r="H4" s="26">
        <v>1</v>
      </c>
      <c r="I4" s="26">
        <v>1</v>
      </c>
      <c r="J4" s="27">
        <v>1</v>
      </c>
      <c r="K4" s="1">
        <f t="shared" si="0"/>
        <v>7</v>
      </c>
    </row>
    <row r="5" spans="1:11">
      <c r="A5" s="12" t="s">
        <v>10</v>
      </c>
      <c r="B5" s="26">
        <v>1</v>
      </c>
      <c r="C5" s="26">
        <v>1</v>
      </c>
      <c r="D5" s="26">
        <v>1</v>
      </c>
      <c r="E5" s="26">
        <v>1</v>
      </c>
      <c r="F5" s="26">
        <v>1</v>
      </c>
      <c r="G5" s="26">
        <v>1</v>
      </c>
      <c r="H5" s="26">
        <v>1</v>
      </c>
      <c r="I5" s="26">
        <v>1</v>
      </c>
      <c r="J5" s="27">
        <v>1</v>
      </c>
      <c r="K5" s="1">
        <f t="shared" si="0"/>
        <v>9</v>
      </c>
    </row>
    <row r="6" spans="1:11">
      <c r="A6" s="12" t="s">
        <v>11</v>
      </c>
      <c r="B6" s="26">
        <v>0</v>
      </c>
      <c r="C6" s="26">
        <v>0</v>
      </c>
      <c r="D6" s="26">
        <v>0</v>
      </c>
      <c r="E6" s="26">
        <v>1</v>
      </c>
      <c r="F6" s="26">
        <v>1</v>
      </c>
      <c r="G6" s="26">
        <v>0</v>
      </c>
      <c r="H6" s="26">
        <v>0</v>
      </c>
      <c r="I6" s="26">
        <v>1</v>
      </c>
      <c r="J6" s="27">
        <v>1</v>
      </c>
      <c r="K6" s="1">
        <f t="shared" si="0"/>
        <v>4</v>
      </c>
    </row>
    <row r="7" spans="1:11">
      <c r="A7" s="12" t="s">
        <v>12</v>
      </c>
      <c r="B7" s="26">
        <v>1</v>
      </c>
      <c r="C7" s="26">
        <v>0</v>
      </c>
      <c r="D7" s="26">
        <v>1</v>
      </c>
      <c r="E7" s="26">
        <v>1</v>
      </c>
      <c r="F7" s="26">
        <v>1</v>
      </c>
      <c r="G7" s="26">
        <v>0</v>
      </c>
      <c r="H7" s="26">
        <v>1</v>
      </c>
      <c r="I7" s="26">
        <v>1</v>
      </c>
      <c r="J7" s="27">
        <v>1</v>
      </c>
      <c r="K7" s="1">
        <f t="shared" si="0"/>
        <v>7</v>
      </c>
    </row>
    <row r="8" spans="1:11">
      <c r="A8" s="12" t="s">
        <v>13</v>
      </c>
      <c r="B8" s="26">
        <v>1</v>
      </c>
      <c r="C8" s="26">
        <v>1</v>
      </c>
      <c r="D8" s="26">
        <v>1</v>
      </c>
      <c r="E8" s="26">
        <v>1</v>
      </c>
      <c r="F8" s="26">
        <v>1</v>
      </c>
      <c r="G8" s="26">
        <v>1</v>
      </c>
      <c r="H8" s="26">
        <v>1</v>
      </c>
      <c r="I8" s="26">
        <v>1</v>
      </c>
      <c r="J8" s="27">
        <v>1</v>
      </c>
      <c r="K8" s="1">
        <f t="shared" si="0"/>
        <v>9</v>
      </c>
    </row>
    <row r="9" spans="1:11">
      <c r="A9" s="13" t="s">
        <v>14</v>
      </c>
      <c r="B9" s="26">
        <v>1</v>
      </c>
      <c r="C9" s="26">
        <v>1</v>
      </c>
      <c r="D9" s="26">
        <v>1</v>
      </c>
      <c r="E9" s="26">
        <v>1</v>
      </c>
      <c r="F9" s="26">
        <v>1</v>
      </c>
      <c r="G9" s="26">
        <v>1</v>
      </c>
      <c r="H9" s="26">
        <v>1</v>
      </c>
      <c r="I9" s="26">
        <v>1</v>
      </c>
      <c r="J9" s="27">
        <v>1</v>
      </c>
      <c r="K9" s="1">
        <f t="shared" si="0"/>
        <v>9</v>
      </c>
    </row>
    <row r="10" spans="1:11">
      <c r="A10" s="13" t="s">
        <v>15</v>
      </c>
      <c r="B10" s="26">
        <v>1</v>
      </c>
      <c r="C10" s="26">
        <v>0</v>
      </c>
      <c r="D10" s="26">
        <v>1</v>
      </c>
      <c r="E10" s="26">
        <v>1</v>
      </c>
      <c r="F10" s="26">
        <v>1</v>
      </c>
      <c r="G10" s="26">
        <v>0</v>
      </c>
      <c r="H10" s="26">
        <v>0</v>
      </c>
      <c r="I10" s="26">
        <v>0</v>
      </c>
      <c r="J10" s="27">
        <v>0</v>
      </c>
      <c r="K10" s="1">
        <f t="shared" si="0"/>
        <v>4</v>
      </c>
    </row>
    <row r="11" spans="1:11">
      <c r="A11" s="13" t="s">
        <v>16</v>
      </c>
      <c r="B11" s="26">
        <v>1</v>
      </c>
      <c r="C11" s="26">
        <v>0</v>
      </c>
      <c r="D11" s="26">
        <v>1</v>
      </c>
      <c r="E11" s="26">
        <v>1</v>
      </c>
      <c r="F11" s="26">
        <v>1</v>
      </c>
      <c r="G11" s="26">
        <v>0</v>
      </c>
      <c r="H11" s="26">
        <v>0</v>
      </c>
      <c r="I11" s="26">
        <v>0</v>
      </c>
      <c r="J11" s="27">
        <v>0</v>
      </c>
      <c r="K11" s="1">
        <f t="shared" si="0"/>
        <v>4</v>
      </c>
    </row>
    <row r="12" spans="1:11">
      <c r="A12" s="13" t="s">
        <v>17</v>
      </c>
      <c r="B12" s="26">
        <v>1</v>
      </c>
      <c r="C12" s="26">
        <v>0</v>
      </c>
      <c r="D12" s="26">
        <v>1</v>
      </c>
      <c r="E12" s="26">
        <v>1</v>
      </c>
      <c r="F12" s="26">
        <v>1</v>
      </c>
      <c r="G12" s="26">
        <v>0</v>
      </c>
      <c r="H12" s="26">
        <v>0</v>
      </c>
      <c r="I12" s="26">
        <v>0</v>
      </c>
      <c r="J12" s="27">
        <v>0</v>
      </c>
      <c r="K12" s="1">
        <f t="shared" si="0"/>
        <v>4</v>
      </c>
    </row>
    <row r="13" spans="1:11">
      <c r="A13" s="14" t="s">
        <v>18</v>
      </c>
      <c r="B13" s="26">
        <v>1</v>
      </c>
      <c r="C13" s="26">
        <v>0</v>
      </c>
      <c r="D13" s="26">
        <v>1</v>
      </c>
      <c r="E13" s="26">
        <v>1</v>
      </c>
      <c r="F13" s="26">
        <v>1</v>
      </c>
      <c r="G13" s="26">
        <v>0</v>
      </c>
      <c r="H13" s="26">
        <v>0</v>
      </c>
      <c r="I13" s="26">
        <v>0</v>
      </c>
      <c r="J13" s="27">
        <v>0</v>
      </c>
      <c r="K13" s="1">
        <f t="shared" si="0"/>
        <v>4</v>
      </c>
    </row>
    <row r="14" spans="1:11">
      <c r="A14" s="14" t="s">
        <v>19</v>
      </c>
      <c r="B14" s="26">
        <v>1</v>
      </c>
      <c r="C14" s="26">
        <v>0</v>
      </c>
      <c r="D14" s="26">
        <v>1</v>
      </c>
      <c r="E14" s="26">
        <v>1</v>
      </c>
      <c r="F14" s="26">
        <v>1</v>
      </c>
      <c r="G14" s="26">
        <v>0</v>
      </c>
      <c r="H14" s="26">
        <v>0</v>
      </c>
      <c r="I14" s="26">
        <v>0</v>
      </c>
      <c r="J14" s="17">
        <v>1</v>
      </c>
      <c r="K14" s="1">
        <f t="shared" si="0"/>
        <v>5</v>
      </c>
    </row>
    <row r="15" spans="1:11">
      <c r="A15" s="20" t="s">
        <v>20</v>
      </c>
      <c r="B15" s="26">
        <v>0</v>
      </c>
      <c r="C15" s="26">
        <v>0</v>
      </c>
      <c r="D15" s="26">
        <v>1</v>
      </c>
      <c r="E15" s="26">
        <v>0</v>
      </c>
      <c r="F15" s="26">
        <v>1</v>
      </c>
      <c r="G15" s="26">
        <v>0</v>
      </c>
      <c r="H15" s="26">
        <v>0</v>
      </c>
      <c r="I15" s="26">
        <v>0</v>
      </c>
      <c r="J15" s="27">
        <v>0</v>
      </c>
      <c r="K15" s="1">
        <f t="shared" si="0"/>
        <v>2</v>
      </c>
    </row>
    <row r="16" spans="1:11">
      <c r="A16" s="20" t="s">
        <v>21</v>
      </c>
      <c r="B16" s="26">
        <v>1</v>
      </c>
      <c r="C16" s="26">
        <v>0</v>
      </c>
      <c r="D16" s="26">
        <v>1</v>
      </c>
      <c r="E16" s="26">
        <v>1</v>
      </c>
      <c r="F16" s="26">
        <v>1</v>
      </c>
      <c r="G16" s="26">
        <v>0</v>
      </c>
      <c r="H16" s="26">
        <v>0</v>
      </c>
      <c r="I16" s="26">
        <v>0</v>
      </c>
      <c r="J16" s="27">
        <v>0</v>
      </c>
      <c r="K16" s="1">
        <f t="shared" si="0"/>
        <v>4</v>
      </c>
    </row>
    <row r="17" spans="1:11">
      <c r="A17" s="20" t="s">
        <v>22</v>
      </c>
      <c r="B17" s="26">
        <v>0</v>
      </c>
      <c r="C17" s="26">
        <v>0</v>
      </c>
      <c r="D17" s="26">
        <v>1</v>
      </c>
      <c r="E17" s="26">
        <v>0</v>
      </c>
      <c r="F17" s="26">
        <v>1</v>
      </c>
      <c r="G17" s="26">
        <v>0</v>
      </c>
      <c r="H17" s="26">
        <v>0</v>
      </c>
      <c r="I17" s="26">
        <v>0</v>
      </c>
      <c r="J17" s="27">
        <v>0</v>
      </c>
      <c r="K17" s="1">
        <f t="shared" si="0"/>
        <v>2</v>
      </c>
    </row>
    <row r="18" spans="1:11">
      <c r="A18" s="28" t="s">
        <v>23</v>
      </c>
      <c r="B18" s="26">
        <v>0</v>
      </c>
      <c r="C18" s="26">
        <v>0</v>
      </c>
      <c r="D18" s="26">
        <v>1</v>
      </c>
      <c r="E18" s="26">
        <v>0</v>
      </c>
      <c r="F18" s="26">
        <v>1</v>
      </c>
      <c r="G18" s="26">
        <v>0</v>
      </c>
      <c r="H18" s="26">
        <v>0</v>
      </c>
      <c r="I18" s="26">
        <v>0</v>
      </c>
      <c r="J18" s="27">
        <v>0</v>
      </c>
      <c r="K18" s="1">
        <f t="shared" si="0"/>
        <v>2</v>
      </c>
    </row>
    <row r="19" spans="1:11">
      <c r="A19" s="15" t="s">
        <v>33</v>
      </c>
      <c r="B19" s="29">
        <f>SUM(B2:B18)</f>
        <v>12</v>
      </c>
      <c r="C19" s="29">
        <f t="shared" ref="C19:J19" si="1">SUM(C2:C18)</f>
        <v>5</v>
      </c>
      <c r="D19" s="29">
        <f t="shared" si="1"/>
        <v>15</v>
      </c>
      <c r="E19" s="29">
        <f t="shared" si="1"/>
        <v>13</v>
      </c>
      <c r="F19" s="29">
        <f t="shared" si="1"/>
        <v>17</v>
      </c>
      <c r="G19" s="29">
        <f t="shared" si="1"/>
        <v>5</v>
      </c>
      <c r="H19" s="29">
        <f t="shared" si="1"/>
        <v>7</v>
      </c>
      <c r="I19" s="29">
        <f t="shared" si="1"/>
        <v>8</v>
      </c>
      <c r="J19" s="29">
        <f t="shared" si="1"/>
        <v>8</v>
      </c>
      <c r="K19" s="1">
        <f>SUM(K2:K18)</f>
        <v>90</v>
      </c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8"/>
      <c r="C21" s="1" t="s">
        <v>34</v>
      </c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0" t="s">
        <v>25</v>
      </c>
      <c r="B24" s="16">
        <f>C19</f>
        <v>5</v>
      </c>
      <c r="C24" s="1"/>
      <c r="D24" s="1"/>
      <c r="F24" s="1"/>
      <c r="G24" s="1"/>
      <c r="H24" s="1"/>
      <c r="I24" s="1"/>
      <c r="J24" s="1"/>
      <c r="K24" s="1"/>
    </row>
    <row r="25" spans="1:11">
      <c r="A25" s="10" t="s">
        <v>29</v>
      </c>
      <c r="B25" s="16">
        <f>G19</f>
        <v>5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0" t="s">
        <v>30</v>
      </c>
      <c r="B26" s="16">
        <f>H19</f>
        <v>7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0" t="s">
        <v>32</v>
      </c>
      <c r="B27" s="16">
        <f>J19</f>
        <v>8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0" t="s">
        <v>31</v>
      </c>
      <c r="B28" s="16">
        <f>I19</f>
        <v>8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0" t="s">
        <v>24</v>
      </c>
      <c r="B29" s="16">
        <f>B19</f>
        <v>12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0" t="s">
        <v>27</v>
      </c>
      <c r="B30" s="16">
        <f>E19</f>
        <v>13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0" t="s">
        <v>26</v>
      </c>
      <c r="B31" s="16">
        <f>D19</f>
        <v>15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0" t="s">
        <v>28</v>
      </c>
      <c r="B32" s="16">
        <f>F19</f>
        <v>17</v>
      </c>
      <c r="C32" s="1"/>
      <c r="D32" s="1"/>
      <c r="E32" s="1"/>
      <c r="F32" s="1"/>
      <c r="G32" s="1"/>
      <c r="H32" s="1"/>
      <c r="I32" s="1"/>
      <c r="J32" s="1"/>
      <c r="K32" s="1"/>
    </row>
  </sheetData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2024-09-05T20:47:36+00:00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4516F4-1A2D-491F-A2AC-B56BA5FC379B}"/>
</file>

<file path=customXml/itemProps2.xml><?xml version="1.0" encoding="utf-8"?>
<ds:datastoreItem xmlns:ds="http://schemas.openxmlformats.org/officeDocument/2006/customXml" ds:itemID="{CA63A9C0-08DA-41C2-A065-21F06A097983}"/>
</file>

<file path=customXml/itemProps3.xml><?xml version="1.0" encoding="utf-8"?>
<ds:datastoreItem xmlns:ds="http://schemas.openxmlformats.org/officeDocument/2006/customXml" ds:itemID="{8432BC7A-FB29-4835-9173-E6E258845B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Maria Antonia Forero Perdomo</cp:lastModifiedBy>
  <cp:revision/>
  <dcterms:created xsi:type="dcterms:W3CDTF">2024-06-20T13:41:41Z</dcterms:created>
  <dcterms:modified xsi:type="dcterms:W3CDTF">2024-09-18T03:24:38Z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