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updateLinks="always" codeName="ThisWorkbook" defaultThemeVersion="166925"/>
  <mc:AlternateContent xmlns:mc="http://schemas.openxmlformats.org/markup-compatibility/2006">
    <mc:Choice Requires="x15">
      <x15ac:absPath xmlns:x15ac="http://schemas.microsoft.com/office/spreadsheetml/2010/11/ac" url="https://d.docs.live.net/d4c52b115138cbca/Documentos/AREA DE TRABAJO_UAF/MUNICIPIOS/BOYACÁ/CERINZA/APTITUD/"/>
    </mc:Choice>
  </mc:AlternateContent>
  <xr:revisionPtr revIDLastSave="490" documentId="8_{8ED37F95-9569-4895-A470-33B2E6A7FA87}" xr6:coauthVersionLast="47" xr6:coauthVersionMax="47" xr10:uidLastSave="{4FC4D689-32C0-4F8A-83CD-A37931EBB688}"/>
  <bookViews>
    <workbookView xWindow="28680" yWindow="-120" windowWidth="29040" windowHeight="15720" firstSheet="1" activeTab="2" xr2:uid="{00000000-000D-0000-FFFF-FFFF00000000}"/>
  </bookViews>
  <sheets>
    <sheet name="SIPRA" sheetId="13" r:id="rId1"/>
    <sheet name="Aptitud final" sheetId="12" r:id="rId2"/>
    <sheet name="UFH lider" sheetId="16" r:id="rId3"/>
  </sheets>
  <externalReferences>
    <externalReference r:id="rId4"/>
  </externalReferences>
  <definedNames>
    <definedName name="_xlnm._FilterDatabase" localSheetId="0" hidden="1">SIPRA!$B$1:$G$45</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3" l="1"/>
  <c r="G21" i="13"/>
  <c r="H45" i="13"/>
  <c r="H41" i="13"/>
  <c r="H37" i="13"/>
  <c r="H33" i="13"/>
  <c r="H29" i="13"/>
  <c r="H25" i="13"/>
  <c r="H21" i="13"/>
  <c r="H17" i="13"/>
  <c r="H13" i="13"/>
  <c r="H9" i="13"/>
  <c r="H5" i="13"/>
  <c r="G45" i="13"/>
  <c r="G41" i="13"/>
  <c r="G37" i="13"/>
  <c r="G33" i="13"/>
  <c r="G29" i="13"/>
  <c r="G17" i="13"/>
  <c r="G13" i="13"/>
  <c r="G9" i="13"/>
  <c r="G5" i="13"/>
  <c r="F45" i="13"/>
  <c r="F41" i="13"/>
  <c r="F37" i="13"/>
  <c r="F33" i="13"/>
  <c r="F29" i="13"/>
  <c r="F25" i="13"/>
  <c r="F21" i="13"/>
  <c r="F17" i="13"/>
  <c r="F13" i="13"/>
  <c r="F9" i="13"/>
  <c r="F5" i="13"/>
  <c r="E29" i="13"/>
  <c r="E33" i="13"/>
  <c r="E37" i="13"/>
  <c r="E41" i="13"/>
  <c r="E45" i="13"/>
  <c r="E25" i="13"/>
  <c r="E21" i="13"/>
  <c r="E17" i="13"/>
  <c r="E13" i="13"/>
  <c r="E9" i="13"/>
  <c r="E5" i="13"/>
  <c r="AO102" i="12"/>
  <c r="AN102" i="12"/>
  <c r="AM102" i="12"/>
  <c r="AL102" i="12"/>
  <c r="AK102" i="12"/>
  <c r="AJ102" i="12"/>
  <c r="AI102" i="12"/>
  <c r="AH102" i="12"/>
  <c r="AG102" i="12"/>
  <c r="AF102" i="12"/>
  <c r="AE102" i="12"/>
  <c r="AD102" i="12"/>
  <c r="AC102" i="12"/>
  <c r="AB102" i="12"/>
  <c r="AA102" i="12"/>
  <c r="Z102" i="12"/>
  <c r="Y102" i="12"/>
  <c r="X102" i="12"/>
  <c r="W102" i="12"/>
  <c r="V102" i="12"/>
  <c r="AQ3" i="12"/>
  <c r="AQ4" i="12"/>
  <c r="AQ5" i="12"/>
  <c r="AQ6" i="12"/>
  <c r="AQ7" i="12"/>
  <c r="AQ8" i="12"/>
  <c r="AQ9" i="12"/>
  <c r="AQ10" i="12"/>
  <c r="AQ11" i="12"/>
  <c r="AQ12" i="12"/>
  <c r="AQ13" i="12"/>
  <c r="AQ14" i="12"/>
  <c r="AQ15" i="12"/>
  <c r="AQ16" i="12"/>
  <c r="AQ17" i="12"/>
  <c r="AQ18" i="12"/>
  <c r="AQ19" i="12"/>
  <c r="AQ20" i="12"/>
  <c r="AQ21" i="12"/>
  <c r="AQ22" i="12"/>
  <c r="AQ23" i="12"/>
  <c r="AQ24" i="12"/>
  <c r="AQ25" i="12"/>
  <c r="AQ26" i="12"/>
  <c r="AQ27" i="12"/>
  <c r="AQ28" i="12"/>
  <c r="AQ29" i="12"/>
  <c r="AQ30" i="12"/>
  <c r="AQ31" i="12"/>
  <c r="AQ32" i="12"/>
  <c r="AQ33" i="12"/>
  <c r="AQ34" i="12"/>
  <c r="AQ35" i="12"/>
  <c r="AQ36" i="12"/>
  <c r="AQ37" i="12"/>
  <c r="AQ38" i="12"/>
  <c r="AQ39" i="12"/>
  <c r="AQ40" i="12"/>
  <c r="AQ41" i="12"/>
  <c r="AQ42" i="12"/>
  <c r="AQ43" i="12"/>
  <c r="AQ44" i="12"/>
  <c r="AQ45" i="12"/>
  <c r="AQ46" i="12"/>
  <c r="AQ47" i="12"/>
  <c r="AQ48" i="12"/>
  <c r="AQ49" i="12"/>
  <c r="AQ50" i="12"/>
  <c r="AQ51" i="12"/>
  <c r="AQ52" i="12"/>
  <c r="AQ53" i="12"/>
  <c r="AQ54" i="12"/>
  <c r="AQ55" i="12"/>
  <c r="AQ56" i="12"/>
  <c r="AQ57" i="12"/>
  <c r="AQ58" i="12"/>
  <c r="AQ59" i="12"/>
  <c r="AQ60" i="12"/>
  <c r="AQ61" i="12"/>
  <c r="AQ62" i="12"/>
  <c r="AQ63" i="12"/>
  <c r="AQ64" i="12"/>
  <c r="AQ65" i="12"/>
  <c r="AQ66" i="12"/>
  <c r="AQ67" i="12"/>
  <c r="AQ68" i="12"/>
  <c r="AQ69" i="12"/>
  <c r="AQ70" i="12"/>
  <c r="AQ71" i="12"/>
  <c r="AQ72" i="12"/>
  <c r="AQ73" i="12"/>
  <c r="AQ74" i="12"/>
  <c r="AQ75" i="12"/>
  <c r="AQ76" i="12"/>
  <c r="AQ77" i="12"/>
  <c r="AQ78" i="12"/>
  <c r="AQ79" i="12"/>
  <c r="AQ80" i="12"/>
  <c r="AQ81" i="12"/>
  <c r="AQ82" i="12"/>
  <c r="AQ83" i="12"/>
  <c r="AQ84" i="12"/>
  <c r="AQ85" i="12"/>
  <c r="AQ86" i="12"/>
  <c r="AQ87" i="12"/>
  <c r="AQ88" i="12"/>
  <c r="AQ89" i="12"/>
  <c r="AQ90" i="12"/>
  <c r="AQ91" i="12"/>
  <c r="AQ92" i="12"/>
  <c r="AQ93" i="12"/>
  <c r="AQ94" i="12"/>
  <c r="AQ95" i="12"/>
  <c r="AQ96" i="12"/>
  <c r="AQ97" i="12"/>
  <c r="AQ98" i="12"/>
  <c r="AQ99" i="12"/>
  <c r="AQ100" i="12"/>
  <c r="AQ101" i="12"/>
  <c r="AQ2" i="12"/>
  <c r="AP4" i="12"/>
  <c r="AP5" i="12"/>
  <c r="AP6" i="12"/>
  <c r="AP7" i="12"/>
  <c r="AP8" i="12"/>
  <c r="AP9" i="12"/>
  <c r="AP10" i="12"/>
  <c r="AP11" i="12"/>
  <c r="AP12" i="12"/>
  <c r="AP13" i="12"/>
  <c r="AP14" i="12"/>
  <c r="AP15" i="12"/>
  <c r="AP16" i="12"/>
  <c r="AP17" i="12"/>
  <c r="AP18" i="12"/>
  <c r="AP19" i="12"/>
  <c r="AP20" i="12"/>
  <c r="AP21" i="12"/>
  <c r="AP22" i="12"/>
  <c r="AP23" i="12"/>
  <c r="AP24" i="12"/>
  <c r="AP25" i="12"/>
  <c r="AP26" i="12"/>
  <c r="AP27" i="12"/>
  <c r="AP28" i="12"/>
  <c r="AP29" i="12"/>
  <c r="AP30" i="12"/>
  <c r="AP31" i="12"/>
  <c r="AP32" i="12"/>
  <c r="AP33" i="12"/>
  <c r="AP34" i="12"/>
  <c r="AP35" i="12"/>
  <c r="AP36" i="12"/>
  <c r="AP37" i="12"/>
  <c r="AP38" i="12"/>
  <c r="AP39" i="12"/>
  <c r="AP40" i="12"/>
  <c r="AP41" i="12"/>
  <c r="AP42" i="12"/>
  <c r="AP43" i="12"/>
  <c r="AP44" i="12"/>
  <c r="AP45" i="12"/>
  <c r="AP46" i="12"/>
  <c r="AP47" i="12"/>
  <c r="AP48" i="12"/>
  <c r="AP49" i="12"/>
  <c r="AP50" i="12"/>
  <c r="AP51" i="12"/>
  <c r="AP52" i="12"/>
  <c r="AP53" i="12"/>
  <c r="AP54" i="12"/>
  <c r="AP55" i="12"/>
  <c r="AP56" i="12"/>
  <c r="AP57" i="12"/>
  <c r="AP58" i="12"/>
  <c r="AP59" i="12"/>
  <c r="AP60" i="12"/>
  <c r="AP61" i="12"/>
  <c r="AP62" i="12"/>
  <c r="AP63" i="12"/>
  <c r="AP64" i="12"/>
  <c r="AP65" i="12"/>
  <c r="AP66" i="12"/>
  <c r="AP67" i="12"/>
  <c r="AP68" i="12"/>
  <c r="AP69" i="12"/>
  <c r="AP70" i="12"/>
  <c r="AP71" i="12"/>
  <c r="AP72" i="12"/>
  <c r="AP73" i="12"/>
  <c r="AP74" i="12"/>
  <c r="AP75" i="12"/>
  <c r="AP76" i="12"/>
  <c r="AP77" i="12"/>
  <c r="AP78" i="12"/>
  <c r="AP79" i="12"/>
  <c r="AP80" i="12"/>
  <c r="AP81" i="12"/>
  <c r="AP82" i="12"/>
  <c r="AP83" i="12"/>
  <c r="AP84" i="12"/>
  <c r="AP85" i="12"/>
  <c r="AP86" i="12"/>
  <c r="AP87" i="12"/>
  <c r="AP88" i="12"/>
  <c r="AP89" i="12"/>
  <c r="AP90" i="12"/>
  <c r="AP91" i="12"/>
  <c r="AP92" i="12"/>
  <c r="AP93" i="12"/>
  <c r="AP94" i="12"/>
  <c r="AP95" i="12"/>
  <c r="AP96" i="12"/>
  <c r="AP97" i="12"/>
  <c r="AP98" i="12"/>
  <c r="AP99" i="12"/>
  <c r="AP100" i="12"/>
  <c r="AP101" i="12"/>
  <c r="AP2" i="12"/>
  <c r="AP3" i="12"/>
  <c r="A24" i="16"/>
  <c r="A23" i="16"/>
  <c r="A22" i="16"/>
  <c r="A21"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25" i="16"/>
  <c r="A26" i="16"/>
  <c r="AR102" i="12"/>
  <c r="AS100" i="12" s="1"/>
  <c r="U102" i="12"/>
  <c r="T102" i="12"/>
  <c r="S102" i="12"/>
  <c r="R102" i="12"/>
  <c r="Q102" i="12"/>
  <c r="P102" i="12"/>
  <c r="O102" i="12"/>
  <c r="N102" i="12"/>
  <c r="M102" i="12"/>
  <c r="L102" i="12"/>
  <c r="K102" i="12"/>
  <c r="J102" i="12"/>
  <c r="I102" i="12"/>
  <c r="H102" i="12"/>
  <c r="G102" i="12"/>
  <c r="F102" i="12"/>
  <c r="C102" i="12"/>
  <c r="B102" i="12"/>
  <c r="AQ102" i="12" l="1"/>
  <c r="AS57" i="12"/>
  <c r="AP102" i="12"/>
  <c r="AS71" i="12"/>
  <c r="AS17" i="12"/>
  <c r="A3" i="16"/>
  <c r="A8" i="16" s="1"/>
  <c r="A9" i="16" s="1"/>
  <c r="A10" i="16" s="1"/>
  <c r="A11" i="16" s="1"/>
  <c r="A12" i="16" s="1"/>
  <c r="A13" i="16" s="1"/>
  <c r="A14" i="16" s="1"/>
  <c r="A15" i="16" s="1"/>
  <c r="A16" i="16" s="1"/>
  <c r="A17" i="16" s="1"/>
  <c r="A18" i="16" s="1"/>
  <c r="A19" i="16" s="1"/>
  <c r="A20" i="16" s="1"/>
  <c r="AS21" i="12"/>
  <c r="AS4" i="12"/>
  <c r="AS47" i="12"/>
  <c r="AS18" i="12"/>
  <c r="AS10" i="12"/>
  <c r="AS77" i="12"/>
  <c r="AS37" i="12"/>
  <c r="AS7" i="12"/>
  <c r="AS98" i="12"/>
  <c r="AS35" i="12"/>
  <c r="AS41" i="12"/>
  <c r="AS29" i="12"/>
  <c r="AS93" i="12"/>
  <c r="AS52" i="12"/>
  <c r="AS90" i="12"/>
  <c r="AS27" i="12"/>
  <c r="AS30" i="12"/>
  <c r="AS23" i="12"/>
  <c r="AS87" i="12"/>
  <c r="AS44" i="12"/>
  <c r="AS83" i="12"/>
  <c r="AS73" i="12"/>
  <c r="AS72" i="12"/>
  <c r="AS79" i="12"/>
  <c r="AS31" i="12"/>
  <c r="AS2" i="12"/>
  <c r="AS75" i="12"/>
  <c r="AS97" i="12"/>
  <c r="AS96" i="12"/>
  <c r="AS64" i="12"/>
  <c r="AS86" i="12"/>
  <c r="AS28" i="12"/>
  <c r="AS67" i="12"/>
  <c r="AS74" i="12"/>
  <c r="AS78" i="12"/>
  <c r="AS38" i="12"/>
  <c r="AS45" i="12"/>
  <c r="AS70" i="12"/>
  <c r="AS84" i="12"/>
  <c r="AS20" i="12"/>
  <c r="AS50" i="12"/>
  <c r="AS59" i="12"/>
  <c r="AS42" i="12"/>
  <c r="AS85" i="12"/>
  <c r="AS49" i="12"/>
  <c r="AS65" i="12"/>
  <c r="AS13" i="12"/>
  <c r="AS39" i="12"/>
  <c r="AS8" i="12"/>
  <c r="AS6" i="12"/>
  <c r="AS3" i="12"/>
  <c r="AS68" i="12"/>
  <c r="AS43" i="12"/>
  <c r="AS55" i="12"/>
  <c r="AS40" i="12"/>
  <c r="AS14" i="12"/>
  <c r="AS60" i="12"/>
  <c r="AS99" i="12"/>
  <c r="AS89" i="12"/>
  <c r="AS48" i="12"/>
  <c r="AS88" i="12"/>
  <c r="AS32" i="12"/>
  <c r="AS91" i="12"/>
  <c r="AS81" i="12"/>
  <c r="AS15" i="12"/>
  <c r="AS95" i="12"/>
  <c r="AS61" i="12"/>
  <c r="AS82" i="12"/>
  <c r="AS19" i="12"/>
  <c r="AS16" i="12"/>
  <c r="AS94" i="12"/>
  <c r="AS46" i="12"/>
  <c r="AS36" i="12"/>
  <c r="AS66" i="12"/>
  <c r="AS11" i="12"/>
  <c r="AS5" i="12"/>
  <c r="AS63" i="12"/>
  <c r="AS9" i="12"/>
  <c r="AS56" i="12"/>
  <c r="AS92" i="12"/>
  <c r="AS58" i="12"/>
  <c r="AS101" i="12"/>
  <c r="AS80" i="12"/>
  <c r="AS53" i="12"/>
  <c r="AS76" i="12"/>
  <c r="AS12" i="12"/>
  <c r="AS34" i="12"/>
  <c r="AS51" i="12"/>
  <c r="AS26" i="12"/>
  <c r="AS69" i="12"/>
  <c r="AS24" i="12"/>
  <c r="AS54" i="12"/>
  <c r="AS62" i="12"/>
  <c r="AS25" i="12"/>
  <c r="AS33" i="12"/>
  <c r="AS22" i="12"/>
  <c r="AS102"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A0913F-9D30-3848-8758-9D4AB3AE8176}" keepAlive="1" name="Query - diccionario" description="Connection to the 'diccionario' query in the workbook." type="5" refreshedVersion="8" background="1" saveData="1">
    <dbPr connection="Provider=Microsoft.Mashup.OleDb.1;Data Source=$Workbook$;Location=diccionario;Extended Properties=&quot;&quot;" command="SELECT * FROM [diccionario]"/>
  </connection>
</connections>
</file>

<file path=xl/sharedStrings.xml><?xml version="1.0" encoding="utf-8"?>
<sst xmlns="http://schemas.openxmlformats.org/spreadsheetml/2006/main" count="163" uniqueCount="58">
  <si>
    <t>UFH</t>
  </si>
  <si>
    <t>Maíz amarillo tradicional</t>
  </si>
  <si>
    <t>Papa pastusa</t>
  </si>
  <si>
    <t>Ganaderia leche</t>
  </si>
  <si>
    <t>Piscicultura trucha</t>
  </si>
  <si>
    <t>Apicultura</t>
  </si>
  <si>
    <t>Avicultura postura</t>
  </si>
  <si>
    <t>06La-55</t>
  </si>
  <si>
    <t>Área total</t>
  </si>
  <si>
    <t>Apto</t>
  </si>
  <si>
    <t>No apto</t>
  </si>
  <si>
    <t>% aptitud</t>
  </si>
  <si>
    <t>06Lc-55</t>
  </si>
  <si>
    <t>07Hc-49</t>
  </si>
  <si>
    <t>07Lc-49</t>
  </si>
  <si>
    <t>07Ld2s1-49</t>
  </si>
  <si>
    <t>07Md2s1-49</t>
  </si>
  <si>
    <t>10Hf-30</t>
  </si>
  <si>
    <t>10Lf-30</t>
  </si>
  <si>
    <t>11HfL-23</t>
  </si>
  <si>
    <t>11LfL-23</t>
  </si>
  <si>
    <t>12LgL-17</t>
  </si>
  <si>
    <t>ganaderia_leche</t>
  </si>
  <si>
    <t>piscicultura_trucha</t>
  </si>
  <si>
    <t>apicultura</t>
  </si>
  <si>
    <t>avicultura_postura</t>
  </si>
  <si>
    <t>maiz_amarillo_tradicional_1</t>
  </si>
  <si>
    <t>papa_pastusa</t>
  </si>
  <si>
    <t>acelga</t>
  </si>
  <si>
    <t>arveja</t>
  </si>
  <si>
    <t>cilantro</t>
  </si>
  <si>
    <t>lechuga</t>
  </si>
  <si>
    <t>zanahoria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</si>
  <si>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</si>
  <si>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</si>
  <si>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</si>
  <si>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</si>
  <si>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</si>
  <si>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</si>
  <si>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</si>
  <si>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</si>
  <si>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</si>
  <si>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</si>
  <si>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</si>
  <si>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</si>
  <si>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</si>
  <si>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</si>
  <si>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</si>
  <si>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</si>
  <si>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</si>
  <si>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</si>
  <si>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</si>
  <si>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</si>
  <si>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t>
  </si>
  <si>
    <t>Línea</t>
  </si>
  <si>
    <t>UFH lider</t>
  </si>
  <si>
    <t>maiz_amarillo_tradicional</t>
  </si>
  <si>
    <t>papa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</si>
</sst>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6">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0"/>
      <color theme="1"/>
      <name val="Arial"/>
      <family val="2"/>
    </font>
    <font>
      <sz val="8"/>
      <name val="Calibri"/>
      <family val="2"/>
      <scheme val="minor"/>
    </font>
    <font>
      <b/>
      <sz val="11"/>
      <color rgb="FFFFFFFF"/>
      <name val="Calibri"/>
      <family val="2"/>
    </font>
    <font>
      <b/>
      <sz val="11"/>
      <name val="Calibri"/>
      <family val="2"/>
    </font>
    <font>
      <sz val="11"/>
      <name val="Calibri"/>
      <family val="2"/>
    </font>
    <font>
      <sz val="11"/>
      <color theme="1"/>
      <name val="Calibri"/>
      <family val="2"/>
    </font>
    <font>
      <sz val="11"/>
      <color theme="1"/>
      <name val="Calibri"/>
      <family val="2"/>
      <scheme val="minor"/>
    </font>
    <font>
      <b/>
      <sz val="11"/>
      <color theme="1"/>
      <name val="Calibri"/>
      <family val="2"/>
    </font>
    <font>
      <b/>
      <sz val="8"/>
      <name val="Calibri"/>
      <family val="2"/>
    </font>
    <font>
      <sz val="8"/>
      <color theme="1"/>
      <name val="Calibri"/>
      <family val="2"/>
    </font>
    <font>
      <sz val="8"/>
      <name val="Calibri"/>
      <family val="2"/>
    </font>
  </fonts>
  <fills count="13">
    <fill>
      <patternFill patternType="none"/>
    </fill>
    <fill>
      <patternFill patternType="gray125"/>
    </fill>
    <fill>
      <patternFill patternType="solid">
        <fgColor rgb="FFC6E0B4"/>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rgb="FF000000"/>
      </patternFill>
    </fill>
    <fill>
      <patternFill patternType="solid">
        <fgColor rgb="FFD0CECE"/>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5" fillId="0" borderId="0"/>
    <xf numFmtId="0" fontId="11" fillId="0" borderId="0"/>
  </cellStyleXfs>
  <cellXfs count="77">
    <xf numFmtId="0" fontId="0" fillId="0" borderId="0" xfId="0"/>
    <xf numFmtId="0" fontId="0" fillId="0" borderId="0" xfId="0" applyAlignment="1">
      <alignment horizontal="center"/>
    </xf>
    <xf numFmtId="0" fontId="3" fillId="0" borderId="0" xfId="0" applyFont="1" applyAlignment="1">
      <alignment horizontal="center" vertical="center"/>
    </xf>
    <xf numFmtId="0" fontId="1" fillId="3" borderId="1" xfId="0" applyFont="1" applyFill="1" applyBorder="1" applyAlignment="1">
      <alignment horizontal="center"/>
    </xf>
    <xf numFmtId="0" fontId="3" fillId="0" borderId="0" xfId="0" applyFont="1"/>
    <xf numFmtId="0" fontId="9" fillId="7" borderId="2" xfId="0" applyFont="1" applyFill="1" applyBorder="1" applyAlignment="1">
      <alignment horizontal="left" vertical="center" wrapText="1"/>
    </xf>
    <xf numFmtId="0" fontId="3" fillId="4" borderId="2" xfId="0" applyFont="1" applyFill="1" applyBorder="1" applyAlignment="1">
      <alignment horizontal="left" wrapText="1"/>
    </xf>
    <xf numFmtId="0" fontId="8" fillId="8" borderId="0" xfId="0" applyFont="1" applyFill="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4" fillId="0" borderId="0" xfId="0" applyFont="1" applyAlignment="1">
      <alignment horizontal="center"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4"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5" borderId="2" xfId="0" applyFont="1" applyFill="1" applyBorder="1" applyAlignment="1">
      <alignment horizontal="center"/>
    </xf>
    <xf numFmtId="0" fontId="10" fillId="7" borderId="2" xfId="0" applyFont="1" applyFill="1" applyBorder="1" applyAlignment="1">
      <alignment horizontal="center"/>
    </xf>
    <xf numFmtId="0" fontId="3" fillId="0" borderId="1" xfId="0" applyFont="1" applyBorder="1" applyAlignment="1">
      <alignment horizontal="center"/>
    </xf>
    <xf numFmtId="0" fontId="3" fillId="2" borderId="1" xfId="0" applyFont="1" applyFill="1" applyBorder="1" applyAlignment="1">
      <alignment horizontal="center"/>
    </xf>
    <xf numFmtId="10" fontId="3" fillId="2" borderId="1" xfId="1" applyNumberFormat="1"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3" fillId="5" borderId="2" xfId="0" applyFont="1" applyFill="1" applyBorder="1" applyAlignment="1">
      <alignment horizontal="left" vertical="center" wrapText="1"/>
    </xf>
    <xf numFmtId="0" fontId="12" fillId="0" borderId="1" xfId="0" applyFont="1" applyBorder="1" applyAlignment="1">
      <alignment horizontal="center" vertical="center" wrapText="1"/>
    </xf>
    <xf numFmtId="0" fontId="8" fillId="6" borderId="1" xfId="0" applyFont="1" applyFill="1" applyBorder="1" applyAlignment="1">
      <alignment horizontal="center" vertical="center"/>
    </xf>
    <xf numFmtId="0" fontId="12" fillId="8" borderId="0" xfId="0" applyFont="1" applyFill="1" applyAlignment="1">
      <alignment horizontal="center" vertical="center" wrapText="1"/>
    </xf>
    <xf numFmtId="0" fontId="10" fillId="0" borderId="0" xfId="0" applyFont="1"/>
    <xf numFmtId="0" fontId="12" fillId="8" borderId="0" xfId="0" applyFont="1" applyFill="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xf>
    <xf numFmtId="0" fontId="9" fillId="0" borderId="0" xfId="0" applyFont="1"/>
    <xf numFmtId="0" fontId="3" fillId="0" borderId="0" xfId="0" applyFont="1" applyAlignment="1">
      <alignment horizontal="center" vertical="center" wrapText="1"/>
    </xf>
    <xf numFmtId="0" fontId="10" fillId="0" borderId="0" xfId="0" applyFont="1" applyAlignment="1">
      <alignment wrapText="1"/>
    </xf>
    <xf numFmtId="164" fontId="12" fillId="9" borderId="1" xfId="0" applyNumberFormat="1" applyFont="1" applyFill="1" applyBorder="1" applyAlignment="1">
      <alignment horizontal="center" vertical="center" wrapText="1"/>
    </xf>
    <xf numFmtId="164" fontId="8" fillId="9" borderId="1" xfId="0" applyNumberFormat="1" applyFont="1" applyFill="1" applyBorder="1" applyAlignment="1">
      <alignment horizontal="center" vertical="center" wrapText="1"/>
    </xf>
    <xf numFmtId="164" fontId="4" fillId="9" borderId="1" xfId="0" applyNumberFormat="1" applyFont="1" applyFill="1" applyBorder="1" applyAlignment="1">
      <alignment horizontal="center" vertical="center"/>
    </xf>
    <xf numFmtId="164" fontId="8" fillId="0" borderId="0" xfId="0" applyNumberFormat="1" applyFont="1" applyAlignment="1">
      <alignment horizontal="center" vertical="center" wrapText="1"/>
    </xf>
    <xf numFmtId="164" fontId="8" fillId="0" borderId="0" xfId="0" applyNumberFormat="1" applyFont="1" applyAlignment="1">
      <alignment horizontal="center" vertical="center"/>
    </xf>
    <xf numFmtId="164" fontId="10" fillId="0" borderId="0" xfId="0" applyNumberFormat="1" applyFont="1" applyAlignment="1">
      <alignment vertical="center" wrapText="1"/>
    </xf>
    <xf numFmtId="164" fontId="3" fillId="0" borderId="0" xfId="0" applyNumberFormat="1" applyFont="1"/>
    <xf numFmtId="164" fontId="3" fillId="0" borderId="0" xfId="0" applyNumberFormat="1" applyFont="1" applyAlignment="1">
      <alignment horizontal="left"/>
    </xf>
    <xf numFmtId="164" fontId="9" fillId="0" borderId="0" xfId="0" applyNumberFormat="1" applyFont="1"/>
    <xf numFmtId="164" fontId="3" fillId="0" borderId="0" xfId="0" applyNumberFormat="1" applyFont="1" applyAlignment="1">
      <alignment horizontal="center" vertical="center"/>
    </xf>
    <xf numFmtId="164" fontId="10" fillId="0" borderId="0" xfId="0" applyNumberFormat="1" applyFont="1"/>
    <xf numFmtId="0" fontId="8" fillId="8" borderId="4" xfId="0" applyFont="1" applyFill="1" applyBorder="1" applyAlignment="1">
      <alignment horizontal="center" vertical="center" wrapText="1"/>
    </xf>
    <xf numFmtId="0" fontId="8" fillId="8" borderId="0" xfId="0" applyFont="1" applyFill="1" applyAlignment="1">
      <alignment horizontal="center" vertical="center"/>
    </xf>
    <xf numFmtId="0" fontId="8" fillId="8" borderId="5" xfId="0" applyFont="1" applyFill="1" applyBorder="1" applyAlignment="1">
      <alignment horizontal="center" wrapText="1"/>
    </xf>
    <xf numFmtId="0" fontId="8" fillId="8" borderId="5" xfId="0" applyFont="1" applyFill="1" applyBorder="1" applyAlignment="1">
      <alignment horizontal="center" vertical="center" wrapText="1"/>
    </xf>
    <xf numFmtId="0" fontId="8" fillId="8" borderId="5" xfId="0" applyFont="1" applyFill="1" applyBorder="1" applyAlignment="1">
      <alignment horizontal="center" vertical="center"/>
    </xf>
    <xf numFmtId="0" fontId="1" fillId="3"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11" borderId="0" xfId="0" applyFont="1" applyFill="1" applyAlignment="1">
      <alignment horizontal="center" vertical="center" wrapText="1"/>
    </xf>
    <xf numFmtId="0" fontId="8" fillId="0" borderId="1" xfId="0" applyFont="1" applyBorder="1" applyAlignment="1">
      <alignment horizontal="center" vertical="center" wrapText="1"/>
    </xf>
    <xf numFmtId="0" fontId="8" fillId="12" borderId="1" xfId="0" applyFont="1" applyFill="1" applyBorder="1" applyAlignment="1">
      <alignment horizontal="center" vertical="center"/>
    </xf>
    <xf numFmtId="0" fontId="12" fillId="7" borderId="2" xfId="0" applyFont="1" applyFill="1" applyBorder="1" applyAlignment="1">
      <alignment horizontal="center"/>
    </xf>
    <xf numFmtId="0" fontId="4" fillId="5" borderId="2" xfId="0" applyFont="1" applyFill="1" applyBorder="1" applyAlignment="1">
      <alignment horizontal="center"/>
    </xf>
    <xf numFmtId="0" fontId="12" fillId="4" borderId="2" xfId="0" applyFont="1" applyFill="1" applyBorder="1" applyAlignment="1">
      <alignment horizontal="center"/>
    </xf>
    <xf numFmtId="0" fontId="10" fillId="4" borderId="2" xfId="0" applyFont="1" applyFill="1" applyBorder="1" applyAlignment="1">
      <alignment horizontal="center"/>
    </xf>
    <xf numFmtId="165" fontId="3" fillId="0" borderId="1" xfId="0" applyNumberFormat="1" applyFont="1" applyBorder="1" applyAlignment="1">
      <alignment horizontal="center"/>
    </xf>
    <xf numFmtId="166" fontId="3" fillId="10" borderId="1" xfId="1" applyNumberFormat="1" applyFont="1" applyFill="1" applyBorder="1" applyAlignment="1">
      <alignment horizontal="center"/>
    </xf>
    <xf numFmtId="0" fontId="1" fillId="3"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5" fillId="0" borderId="3" xfId="0" applyFont="1" applyBorder="1" applyAlignment="1">
      <alignment horizontal="left" wrapText="1"/>
    </xf>
    <xf numFmtId="0" fontId="15" fillId="0" borderId="0" xfId="0" applyFont="1" applyAlignment="1">
      <alignment horizontal="left" wrapText="1"/>
    </xf>
  </cellXfs>
  <cellStyles count="4">
    <cellStyle name="Normal" xfId="0" builtinId="0"/>
    <cellStyle name="Normal 2" xfId="3" xr:uid="{00000000-0005-0000-0000-000030000000}"/>
    <cellStyle name="Normal 2 2" xfId="2" xr:uid="{22C3CC89-1C23-4790-B118-D85F2A655827}"/>
    <cellStyle name="Porcentaje" xfId="1" builtinId="5"/>
  </cellStyles>
  <dxfs count="6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006100"/>
      </font>
      <fill>
        <patternFill>
          <bgColor rgb="FFC6EFCE"/>
        </patternFill>
      </fill>
    </dxf>
  </dxfs>
  <tableStyles count="0" defaultTableStyle="TableStyleMedium2" defaultPivotStyle="PivotStyleLight16"/>
  <colors>
    <mruColors>
      <color rgb="FFD0CECE"/>
      <color rgb="FF473626"/>
      <color rgb="FF8D4925"/>
      <color rgb="FFFF4F7F"/>
      <color rgb="FFFF8C3C"/>
      <color rgb="FFFFFF00"/>
      <color rgb="FFFFF29C"/>
      <color rgb="FFAAFF00"/>
      <color rgb="FF38D400"/>
      <color rgb="FF26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F4BA-F4EA-48BB-941B-392DCE07E5BF}">
  <sheetPr codeName="Hoja1"/>
  <dimension ref="A1:H45"/>
  <sheetViews>
    <sheetView zoomScale="120" zoomScaleNormal="120" workbookViewId="0">
      <pane ySplit="1" topLeftCell="A5" activePane="bottomLeft" state="frozen"/>
      <selection pane="bottomLeft" activeCell="A13" sqref="A13:XFD13"/>
    </sheetView>
  </sheetViews>
  <sheetFormatPr defaultColWidth="11.42578125" defaultRowHeight="14.45"/>
  <cols>
    <col min="1" max="1" width="16.42578125" style="1" customWidth="1"/>
    <col min="2" max="2" width="11.42578125" style="1"/>
    <col min="3" max="8" width="17.7109375" style="1" customWidth="1"/>
    <col min="9" max="16384" width="11.42578125" style="1"/>
  </cols>
  <sheetData>
    <row r="1" spans="1:8" ht="30.75">
      <c r="A1" s="3" t="s">
        <v>0</v>
      </c>
      <c r="B1" s="3"/>
      <c r="C1" s="71" t="s">
        <v>1</v>
      </c>
      <c r="D1" s="60" t="s">
        <v>2</v>
      </c>
      <c r="E1" s="71" t="s">
        <v>3</v>
      </c>
      <c r="F1" s="71" t="s">
        <v>4</v>
      </c>
      <c r="G1" s="60" t="s">
        <v>5</v>
      </c>
      <c r="H1" s="60" t="s">
        <v>6</v>
      </c>
    </row>
    <row r="2" spans="1:8" ht="15">
      <c r="A2" s="72" t="s">
        <v>7</v>
      </c>
      <c r="B2" s="22" t="s">
        <v>8</v>
      </c>
      <c r="C2" s="69">
        <v>625.64131889606028</v>
      </c>
      <c r="D2" s="69">
        <v>625.64131766911316</v>
      </c>
      <c r="E2" s="69">
        <v>625.6413</v>
      </c>
      <c r="F2" s="69">
        <v>625.6413</v>
      </c>
      <c r="G2" s="69">
        <v>625.6413</v>
      </c>
      <c r="H2" s="69">
        <v>625.6413</v>
      </c>
    </row>
    <row r="3" spans="1:8" ht="15">
      <c r="A3" s="73"/>
      <c r="B3" s="22" t="s">
        <v>9</v>
      </c>
      <c r="C3" s="69">
        <v>618.58760448977796</v>
      </c>
      <c r="D3" s="69">
        <v>619.62766732</v>
      </c>
      <c r="E3" s="69">
        <v>587.92250000000001</v>
      </c>
      <c r="F3" s="69">
        <v>623.80150000000003</v>
      </c>
      <c r="G3" s="69">
        <v>623.30999999999995</v>
      </c>
      <c r="H3" s="69">
        <v>623.80150000000003</v>
      </c>
    </row>
    <row r="4" spans="1:8" ht="15">
      <c r="A4" s="73"/>
      <c r="B4" s="22" t="s">
        <v>10</v>
      </c>
      <c r="C4" s="69">
        <v>7.0537144062823796</v>
      </c>
      <c r="D4" s="69">
        <v>6.0136503491131101</v>
      </c>
      <c r="E4" s="69">
        <v>37.718800000000002</v>
      </c>
      <c r="F4" s="69">
        <v>1.8398000000000001</v>
      </c>
      <c r="G4" s="69">
        <v>2.33</v>
      </c>
      <c r="H4" s="69">
        <v>1.8398000000000001</v>
      </c>
    </row>
    <row r="5" spans="1:8" ht="15">
      <c r="A5" s="74"/>
      <c r="B5" s="23" t="s">
        <v>11</v>
      </c>
      <c r="C5" s="70">
        <v>0.98872562570079525</v>
      </c>
      <c r="D5" s="70">
        <v>0.99038802237116053</v>
      </c>
      <c r="E5" s="70">
        <f>E3/E2</f>
        <v>0.93971178053622739</v>
      </c>
      <c r="F5" s="70">
        <f>F3/F2</f>
        <v>0.99705933735512675</v>
      </c>
      <c r="G5" s="70">
        <f>G3/G2</f>
        <v>0.99627374343733377</v>
      </c>
      <c r="H5" s="70">
        <f>H3/H2</f>
        <v>0.99705933735512675</v>
      </c>
    </row>
    <row r="6" spans="1:8" ht="15">
      <c r="A6" s="72" t="s">
        <v>12</v>
      </c>
      <c r="B6" s="22" t="s">
        <v>8</v>
      </c>
      <c r="C6" s="69">
        <v>1015.8215455639016</v>
      </c>
      <c r="D6" s="69">
        <v>1015.821543424081</v>
      </c>
      <c r="E6" s="69">
        <v>1015.8215</v>
      </c>
      <c r="F6" s="69">
        <v>1015.8215</v>
      </c>
      <c r="G6" s="69">
        <v>1015.8215</v>
      </c>
      <c r="H6" s="69">
        <v>1015.8215</v>
      </c>
    </row>
    <row r="7" spans="1:8" ht="15">
      <c r="A7" s="73"/>
      <c r="B7" s="22" t="s">
        <v>9</v>
      </c>
      <c r="C7" s="69">
        <v>1008.3609043717699</v>
      </c>
      <c r="D7" s="69">
        <v>1008.78063846713</v>
      </c>
      <c r="E7" s="69">
        <v>977.80229999999995</v>
      </c>
      <c r="F7" s="69">
        <v>1008.6564</v>
      </c>
      <c r="G7" s="69">
        <v>1010.18</v>
      </c>
      <c r="H7" s="69">
        <v>1005.8280999999999</v>
      </c>
    </row>
    <row r="8" spans="1:8" ht="15">
      <c r="A8" s="73"/>
      <c r="B8" s="22" t="s">
        <v>10</v>
      </c>
      <c r="C8" s="69">
        <v>7.4606411921316296</v>
      </c>
      <c r="D8" s="69">
        <v>7.0409049569510804</v>
      </c>
      <c r="E8" s="69">
        <v>38.019300000000001</v>
      </c>
      <c r="F8" s="69">
        <v>7.1650999999999998</v>
      </c>
      <c r="G8" s="69">
        <v>5.64</v>
      </c>
      <c r="H8" s="69">
        <v>9.9933999999999994</v>
      </c>
    </row>
    <row r="9" spans="1:8" ht="15">
      <c r="A9" s="74"/>
      <c r="B9" s="23" t="s">
        <v>11</v>
      </c>
      <c r="C9" s="70">
        <v>0.99265555921243021</v>
      </c>
      <c r="D9" s="70">
        <v>0.99306875798950089</v>
      </c>
      <c r="E9" s="70">
        <f>E7/E6</f>
        <v>0.96257295203931004</v>
      </c>
      <c r="F9" s="70">
        <f>F7/F6</f>
        <v>0.99294649699775006</v>
      </c>
      <c r="G9" s="70">
        <f>G7/G6</f>
        <v>0.99444636680755427</v>
      </c>
      <c r="H9" s="70">
        <f>H7/H6</f>
        <v>0.99016224799337282</v>
      </c>
    </row>
    <row r="10" spans="1:8" ht="15">
      <c r="A10" s="72" t="s">
        <v>13</v>
      </c>
      <c r="B10" s="22" t="s">
        <v>8</v>
      </c>
      <c r="C10" s="69">
        <v>147.45328113773508</v>
      </c>
      <c r="D10" s="69">
        <v>147.45328120085446</v>
      </c>
      <c r="E10" s="69">
        <v>147.45330000000001</v>
      </c>
      <c r="F10" s="69">
        <v>147.45330000000001</v>
      </c>
      <c r="G10" s="69">
        <v>147.45330000000001</v>
      </c>
      <c r="H10" s="69">
        <v>147.45330000000001</v>
      </c>
    </row>
    <row r="11" spans="1:8" ht="15">
      <c r="A11" s="73"/>
      <c r="B11" s="22" t="s">
        <v>9</v>
      </c>
      <c r="C11" s="69">
        <v>138.78163599784099</v>
      </c>
      <c r="D11" s="69">
        <v>140.26344788262199</v>
      </c>
      <c r="E11" s="69">
        <v>137.61680000000001</v>
      </c>
      <c r="F11" s="69">
        <v>145.49279999999999</v>
      </c>
      <c r="G11" s="69">
        <v>138.08000000000001</v>
      </c>
      <c r="H11" s="69">
        <v>145.863</v>
      </c>
    </row>
    <row r="12" spans="1:8" ht="15">
      <c r="A12" s="73"/>
      <c r="B12" s="22" t="s">
        <v>10</v>
      </c>
      <c r="C12" s="69">
        <v>8.6716451398940908</v>
      </c>
      <c r="D12" s="69">
        <v>7.1898333182324601</v>
      </c>
      <c r="E12" s="69">
        <v>9.8364999999999991</v>
      </c>
      <c r="F12" s="69">
        <v>1.9604999999999999</v>
      </c>
      <c r="G12" s="69">
        <v>9.3699999999999992</v>
      </c>
      <c r="H12" s="69">
        <v>1.5903</v>
      </c>
    </row>
    <row r="13" spans="1:8" ht="15">
      <c r="A13" s="74"/>
      <c r="B13" s="23" t="s">
        <v>11</v>
      </c>
      <c r="C13" s="70">
        <v>0.94119055830440312</v>
      </c>
      <c r="D13" s="70">
        <v>0.95123992318327055</v>
      </c>
      <c r="E13" s="70">
        <f>E11/E10</f>
        <v>0.93329074357779718</v>
      </c>
      <c r="F13" s="70">
        <f>F11/F10</f>
        <v>0.98670426501136277</v>
      </c>
      <c r="G13" s="70">
        <f>G11/G10</f>
        <v>0.93643207713899923</v>
      </c>
      <c r="H13" s="70">
        <f>H11/H10</f>
        <v>0.98921489040937016</v>
      </c>
    </row>
    <row r="14" spans="1:8" ht="15">
      <c r="A14" s="72" t="s">
        <v>14</v>
      </c>
      <c r="B14" s="22" t="s">
        <v>8</v>
      </c>
      <c r="C14" s="69">
        <v>42.6020209510271</v>
      </c>
      <c r="D14" s="69">
        <v>42.602021927823202</v>
      </c>
      <c r="E14" s="69">
        <v>42.601999999999997</v>
      </c>
      <c r="F14" s="69">
        <v>42.601999999999997</v>
      </c>
      <c r="G14" s="69">
        <v>42.601999999999997</v>
      </c>
      <c r="H14" s="69">
        <v>42.601999999999997</v>
      </c>
    </row>
    <row r="15" spans="1:8" ht="15">
      <c r="A15" s="73"/>
      <c r="B15" s="22" t="s">
        <v>9</v>
      </c>
      <c r="C15" s="69">
        <v>42.6020209510271</v>
      </c>
      <c r="D15" s="69">
        <v>42.602021927823202</v>
      </c>
      <c r="E15" s="69">
        <v>42.464399999999998</v>
      </c>
      <c r="F15" s="69">
        <v>42.601999999999997</v>
      </c>
      <c r="G15" s="69">
        <v>42.6</v>
      </c>
      <c r="H15" s="69">
        <v>42.601999999999997</v>
      </c>
    </row>
    <row r="16" spans="1:8" ht="15">
      <c r="A16" s="73"/>
      <c r="B16" s="22" t="s">
        <v>10</v>
      </c>
      <c r="C16" s="69">
        <v>0</v>
      </c>
      <c r="D16" s="69">
        <v>0</v>
      </c>
      <c r="E16" s="69">
        <v>0.1376</v>
      </c>
      <c r="F16" s="69">
        <v>0</v>
      </c>
      <c r="G16" s="69">
        <v>0</v>
      </c>
      <c r="H16" s="69">
        <v>0</v>
      </c>
    </row>
    <row r="17" spans="1:8" ht="15">
      <c r="A17" s="74"/>
      <c r="B17" s="23" t="s">
        <v>11</v>
      </c>
      <c r="C17" s="70">
        <v>1</v>
      </c>
      <c r="D17" s="70">
        <v>1</v>
      </c>
      <c r="E17" s="70">
        <f>E15/E14</f>
        <v>0.99677010468992067</v>
      </c>
      <c r="F17" s="70">
        <f>F15/F14</f>
        <v>1</v>
      </c>
      <c r="G17" s="70">
        <f>G15/G14</f>
        <v>0.99995305384723732</v>
      </c>
      <c r="H17" s="70">
        <f>H15/H14</f>
        <v>1</v>
      </c>
    </row>
    <row r="18" spans="1:8" ht="15">
      <c r="A18" s="72" t="s">
        <v>15</v>
      </c>
      <c r="B18" s="22" t="s">
        <v>8</v>
      </c>
      <c r="C18" s="69">
        <v>59.559826308500099</v>
      </c>
      <c r="D18" s="69">
        <v>59.559828162350243</v>
      </c>
      <c r="E18" s="69">
        <v>59.559800000000003</v>
      </c>
      <c r="F18" s="69">
        <v>59.559800000000003</v>
      </c>
      <c r="G18" s="69">
        <v>59.56</v>
      </c>
      <c r="H18" s="69">
        <v>59.559800000000003</v>
      </c>
    </row>
    <row r="19" spans="1:8" ht="15">
      <c r="A19" s="73"/>
      <c r="B19" s="22" t="s">
        <v>9</v>
      </c>
      <c r="C19" s="69">
        <v>59.559826308500099</v>
      </c>
      <c r="D19" s="69">
        <v>55.591932456463397</v>
      </c>
      <c r="E19" s="69">
        <v>55.995899999999999</v>
      </c>
      <c r="F19" s="69">
        <v>59.559800000000003</v>
      </c>
      <c r="G19" s="69">
        <v>55.57</v>
      </c>
      <c r="H19" s="69">
        <v>59.559800000000003</v>
      </c>
    </row>
    <row r="20" spans="1:8" ht="15">
      <c r="A20" s="73"/>
      <c r="B20" s="22" t="s">
        <v>10</v>
      </c>
      <c r="C20" s="69">
        <v>0</v>
      </c>
      <c r="D20" s="69">
        <v>3.9678957058868498</v>
      </c>
      <c r="E20" s="69">
        <v>3.5640000000000001</v>
      </c>
      <c r="F20" s="69">
        <v>0</v>
      </c>
      <c r="G20" s="69">
        <v>3.99</v>
      </c>
      <c r="H20" s="69">
        <v>0</v>
      </c>
    </row>
    <row r="21" spans="1:8" ht="15">
      <c r="A21" s="74"/>
      <c r="B21" s="23" t="s">
        <v>11</v>
      </c>
      <c r="C21" s="70">
        <v>1</v>
      </c>
      <c r="D21" s="70">
        <v>0.93337966498037872</v>
      </c>
      <c r="E21" s="70">
        <f>E19/E18</f>
        <v>0.94016266004922777</v>
      </c>
      <c r="F21" s="70">
        <f>F19/F18</f>
        <v>1</v>
      </c>
      <c r="G21" s="70">
        <f>G19/G18</f>
        <v>0.9330087306917394</v>
      </c>
      <c r="H21" s="70">
        <f>H19/H18</f>
        <v>1</v>
      </c>
    </row>
    <row r="22" spans="1:8" ht="15">
      <c r="A22" s="72" t="s">
        <v>16</v>
      </c>
      <c r="B22" s="22" t="s">
        <v>8</v>
      </c>
      <c r="C22" s="69">
        <v>8.2740365536115092</v>
      </c>
      <c r="D22" s="69">
        <v>8.274037411424576</v>
      </c>
      <c r="E22" s="69">
        <v>8.2739999999999991</v>
      </c>
      <c r="F22" s="69">
        <v>8.2739999999999991</v>
      </c>
      <c r="G22" s="69">
        <v>8.27</v>
      </c>
      <c r="H22" s="69">
        <v>8.2739999999999991</v>
      </c>
    </row>
    <row r="23" spans="1:8" ht="15">
      <c r="A23" s="73"/>
      <c r="B23" s="22" t="s">
        <v>9</v>
      </c>
      <c r="C23" s="69">
        <v>8.2740365536115092</v>
      </c>
      <c r="D23" s="69">
        <v>8.15619328954525</v>
      </c>
      <c r="E23" s="69">
        <v>8.2739999999999991</v>
      </c>
      <c r="F23" s="69">
        <v>8.2739999999999991</v>
      </c>
      <c r="G23" s="69">
        <v>7.6</v>
      </c>
      <c r="H23" s="69">
        <v>8.2739999999999991</v>
      </c>
    </row>
    <row r="24" spans="1:8" ht="15">
      <c r="A24" s="73"/>
      <c r="B24" s="22" t="s">
        <v>10</v>
      </c>
      <c r="C24" s="69">
        <v>0</v>
      </c>
      <c r="D24" s="69">
        <v>0.117844121879326</v>
      </c>
      <c r="E24" s="69">
        <v>0</v>
      </c>
      <c r="F24" s="69">
        <v>0</v>
      </c>
      <c r="G24" s="69">
        <v>0.67600000000000005</v>
      </c>
      <c r="H24" s="69">
        <v>0</v>
      </c>
    </row>
    <row r="25" spans="1:8" ht="15">
      <c r="A25" s="74"/>
      <c r="B25" s="24" t="s">
        <v>11</v>
      </c>
      <c r="C25" s="70">
        <v>1</v>
      </c>
      <c r="D25" s="70">
        <v>0.98575736173048845</v>
      </c>
      <c r="E25" s="70">
        <f>E23/E22</f>
        <v>1</v>
      </c>
      <c r="F25" s="70">
        <f>F23/F22</f>
        <v>1</v>
      </c>
      <c r="G25" s="70">
        <f>G23/G22</f>
        <v>0.91898428053204351</v>
      </c>
      <c r="H25" s="70">
        <f>H23/H22</f>
        <v>1</v>
      </c>
    </row>
    <row r="26" spans="1:8" ht="15">
      <c r="A26" s="72" t="s">
        <v>17</v>
      </c>
      <c r="B26" s="22" t="s">
        <v>8</v>
      </c>
      <c r="C26" s="69">
        <v>51.306822214237499</v>
      </c>
      <c r="D26" s="69">
        <v>51.306822201528405</v>
      </c>
      <c r="E26" s="69">
        <v>51.306800000000003</v>
      </c>
      <c r="F26" s="69">
        <v>51.306800000000003</v>
      </c>
      <c r="G26" s="69">
        <v>51.306800000000003</v>
      </c>
      <c r="H26" s="69">
        <v>51.306800000000003</v>
      </c>
    </row>
    <row r="27" spans="1:8" ht="15">
      <c r="A27" s="73"/>
      <c r="B27" s="22" t="s">
        <v>9</v>
      </c>
      <c r="C27" s="69">
        <v>51.306822214237499</v>
      </c>
      <c r="D27" s="69">
        <v>51.186948560928698</v>
      </c>
      <c r="E27" s="69">
        <v>2.4015</v>
      </c>
      <c r="F27" s="69">
        <v>48.707299999999996</v>
      </c>
      <c r="G27" s="69">
        <v>51.31</v>
      </c>
      <c r="H27" s="69">
        <v>49.976999999999997</v>
      </c>
    </row>
    <row r="28" spans="1:8" ht="15">
      <c r="A28" s="73"/>
      <c r="B28" s="22" t="s">
        <v>10</v>
      </c>
      <c r="C28" s="69">
        <v>0</v>
      </c>
      <c r="D28" s="69">
        <v>0.119873640599704</v>
      </c>
      <c r="E28" s="69">
        <v>48.905299999999997</v>
      </c>
      <c r="F28" s="69">
        <v>2.5994999999999999</v>
      </c>
      <c r="G28" s="69">
        <v>0</v>
      </c>
      <c r="H28" s="69">
        <v>1.3298000000000001</v>
      </c>
    </row>
    <row r="29" spans="1:8" ht="15">
      <c r="A29" s="74"/>
      <c r="B29" s="23" t="s">
        <v>11</v>
      </c>
      <c r="C29" s="70">
        <v>1</v>
      </c>
      <c r="D29" s="70">
        <v>0.99766359257003179</v>
      </c>
      <c r="E29" s="70">
        <f>E27/E26</f>
        <v>4.6806661105350554E-2</v>
      </c>
      <c r="F29" s="70">
        <f>F27/F26</f>
        <v>0.94933420131444557</v>
      </c>
      <c r="G29" s="70">
        <f>G27/G26</f>
        <v>1.0000623699002862</v>
      </c>
      <c r="H29" s="70">
        <f>H27/H26</f>
        <v>0.97408140831234835</v>
      </c>
    </row>
    <row r="30" spans="1:8" ht="15">
      <c r="A30" s="72" t="s">
        <v>18</v>
      </c>
      <c r="B30" s="22" t="s">
        <v>8</v>
      </c>
      <c r="C30" s="69">
        <v>707.962278801352</v>
      </c>
      <c r="D30" s="69">
        <v>707.96227901917496</v>
      </c>
      <c r="E30" s="69">
        <v>707.96230000000003</v>
      </c>
      <c r="F30" s="69">
        <v>707.96230000000003</v>
      </c>
      <c r="G30" s="69">
        <v>707.96230000000003</v>
      </c>
      <c r="H30" s="69">
        <v>707.96230000000003</v>
      </c>
    </row>
    <row r="31" spans="1:8" ht="15">
      <c r="A31" s="73"/>
      <c r="B31" s="22" t="s">
        <v>9</v>
      </c>
      <c r="C31" s="69">
        <v>554.32229826390301</v>
      </c>
      <c r="D31" s="69">
        <v>546.572154430826</v>
      </c>
      <c r="E31" s="69">
        <v>32.113700000000001</v>
      </c>
      <c r="F31" s="69">
        <v>598.52279999999996</v>
      </c>
      <c r="G31" s="69">
        <v>551.77</v>
      </c>
      <c r="H31" s="69">
        <v>622.05319999999995</v>
      </c>
    </row>
    <row r="32" spans="1:8" ht="15">
      <c r="A32" s="73"/>
      <c r="B32" s="22" t="s">
        <v>10</v>
      </c>
      <c r="C32" s="69">
        <v>153.63998053744899</v>
      </c>
      <c r="D32" s="69">
        <v>161.39012458834901</v>
      </c>
      <c r="E32" s="69">
        <v>675.84860000000003</v>
      </c>
      <c r="F32" s="69">
        <v>109.43940000000001</v>
      </c>
      <c r="G32" s="69">
        <v>156.19</v>
      </c>
      <c r="H32" s="69">
        <v>85.909000000000006</v>
      </c>
    </row>
    <row r="33" spans="1:8" ht="15">
      <c r="A33" s="74"/>
      <c r="B33" s="23" t="s">
        <v>11</v>
      </c>
      <c r="C33" s="70">
        <v>0.7829828154155668</v>
      </c>
      <c r="D33" s="70">
        <v>0.7720357010942136</v>
      </c>
      <c r="E33" s="70">
        <f>E31/E30</f>
        <v>4.5360748729134308E-2</v>
      </c>
      <c r="F33" s="70">
        <f>F31/F30</f>
        <v>0.84541620365943204</v>
      </c>
      <c r="G33" s="70">
        <f>G31/G30</f>
        <v>0.77937765895161359</v>
      </c>
      <c r="H33" s="70">
        <f>H31/H30</f>
        <v>0.8786530017205717</v>
      </c>
    </row>
    <row r="34" spans="1:8" ht="15">
      <c r="A34" s="72" t="s">
        <v>19</v>
      </c>
      <c r="B34" s="22" t="s">
        <v>8</v>
      </c>
      <c r="C34" s="69">
        <v>413.91858952079571</v>
      </c>
      <c r="D34" s="69">
        <v>413.91859048035474</v>
      </c>
      <c r="E34" s="69">
        <v>413.91860000000003</v>
      </c>
      <c r="F34" s="69">
        <v>413.91860000000003</v>
      </c>
      <c r="G34" s="69">
        <v>413.91860000000003</v>
      </c>
      <c r="H34" s="69">
        <v>413.91860000000003</v>
      </c>
    </row>
    <row r="35" spans="1:8" ht="15">
      <c r="A35" s="73"/>
      <c r="B35" s="22" t="s">
        <v>9</v>
      </c>
      <c r="C35" s="69">
        <v>358.48222657869502</v>
      </c>
      <c r="D35" s="69">
        <v>320.82993708721102</v>
      </c>
      <c r="E35" s="69">
        <v>18.534800000000001</v>
      </c>
      <c r="F35" s="69">
        <v>282.28559999999999</v>
      </c>
      <c r="G35" s="69">
        <v>341.08</v>
      </c>
      <c r="H35" s="69">
        <v>333.8587</v>
      </c>
    </row>
    <row r="36" spans="1:8" ht="15">
      <c r="A36" s="73"/>
      <c r="B36" s="22" t="s">
        <v>10</v>
      </c>
      <c r="C36" s="69">
        <v>55.4363629421007</v>
      </c>
      <c r="D36" s="69">
        <v>93.088653393143701</v>
      </c>
      <c r="E36" s="69">
        <v>395.38380000000001</v>
      </c>
      <c r="F36" s="69">
        <v>131.63300000000001</v>
      </c>
      <c r="G36" s="69">
        <v>72.84</v>
      </c>
      <c r="H36" s="69">
        <v>80.059899999999999</v>
      </c>
    </row>
    <row r="37" spans="1:8" ht="15">
      <c r="A37" s="74"/>
      <c r="B37" s="23" t="s">
        <v>11</v>
      </c>
      <c r="C37" s="70">
        <v>0.86606940508209407</v>
      </c>
      <c r="D37" s="70">
        <v>0.77510395634775953</v>
      </c>
      <c r="E37" s="70">
        <f>E35/E34</f>
        <v>4.4778852653637694E-2</v>
      </c>
      <c r="F37" s="70">
        <f>F35/F34</f>
        <v>0.68198336581153873</v>
      </c>
      <c r="G37" s="70">
        <f>G35/G34</f>
        <v>0.82402675308623474</v>
      </c>
      <c r="H37" s="70">
        <f>H35/H34</f>
        <v>0.80658056922303079</v>
      </c>
    </row>
    <row r="38" spans="1:8" ht="15">
      <c r="A38" s="72" t="s">
        <v>20</v>
      </c>
      <c r="B38" s="22" t="s">
        <v>8</v>
      </c>
      <c r="C38" s="69">
        <v>85.367470088679099</v>
      </c>
      <c r="D38" s="69">
        <v>85.367469723151302</v>
      </c>
      <c r="E38" s="69">
        <v>85.367500000000007</v>
      </c>
      <c r="F38" s="69">
        <v>85.367500000000007</v>
      </c>
      <c r="G38" s="69">
        <v>85.367500000000007</v>
      </c>
      <c r="H38" s="69">
        <v>85.367500000000007</v>
      </c>
    </row>
    <row r="39" spans="1:8" ht="15">
      <c r="A39" s="73"/>
      <c r="B39" s="22" t="s">
        <v>9</v>
      </c>
      <c r="C39" s="69">
        <v>70.215567745865499</v>
      </c>
      <c r="D39" s="69">
        <v>70.2953752530846</v>
      </c>
      <c r="E39" s="69">
        <v>0</v>
      </c>
      <c r="F39" s="69">
        <v>61.702500000000001</v>
      </c>
      <c r="G39" s="69">
        <v>71.989999999999995</v>
      </c>
      <c r="H39" s="69">
        <v>71.601200000000006</v>
      </c>
    </row>
    <row r="40" spans="1:8" ht="15">
      <c r="A40" s="73"/>
      <c r="B40" s="22" t="s">
        <v>10</v>
      </c>
      <c r="C40" s="69">
        <v>15.151902342813599</v>
      </c>
      <c r="D40" s="69">
        <v>15.0720944700667</v>
      </c>
      <c r="E40" s="69">
        <v>85.367500000000007</v>
      </c>
      <c r="F40" s="69">
        <v>23.664999999999999</v>
      </c>
      <c r="G40" s="69">
        <v>13.38</v>
      </c>
      <c r="H40" s="69">
        <v>13.7662</v>
      </c>
    </row>
    <row r="41" spans="1:8" ht="15">
      <c r="A41" s="74"/>
      <c r="B41" s="23" t="s">
        <v>11</v>
      </c>
      <c r="C41" s="70">
        <v>0.8225096476787479</v>
      </c>
      <c r="D41" s="70">
        <v>0.82344452144422398</v>
      </c>
      <c r="E41" s="70">
        <f>E39/E38</f>
        <v>0</v>
      </c>
      <c r="F41" s="70">
        <f>F39/F38</f>
        <v>0.72278677482648546</v>
      </c>
      <c r="G41" s="70">
        <f>G39/G38</f>
        <v>0.84329516502181734</v>
      </c>
      <c r="H41" s="70">
        <f>H39/H38</f>
        <v>0.83874073857147036</v>
      </c>
    </row>
    <row r="42" spans="1:8" ht="15">
      <c r="A42" s="72" t="s">
        <v>21</v>
      </c>
      <c r="B42" s="22" t="s">
        <v>8</v>
      </c>
      <c r="C42" s="69">
        <v>12.411591652149731</v>
      </c>
      <c r="D42" s="69">
        <v>12.411591621323211</v>
      </c>
      <c r="E42" s="69">
        <v>12.4116</v>
      </c>
      <c r="F42" s="69">
        <v>12.4116</v>
      </c>
      <c r="G42" s="69">
        <v>12.41</v>
      </c>
      <c r="H42" s="69">
        <v>12.4116</v>
      </c>
    </row>
    <row r="43" spans="1:8" ht="15">
      <c r="A43" s="73"/>
      <c r="B43" s="22" t="s">
        <v>9</v>
      </c>
      <c r="C43" s="69">
        <v>7.2274918969927304</v>
      </c>
      <c r="D43" s="69">
        <v>6.2412017437223204</v>
      </c>
      <c r="E43" s="69">
        <v>0.27879999999999999</v>
      </c>
      <c r="F43" s="69">
        <v>4.1816000000000004</v>
      </c>
      <c r="G43" s="69">
        <v>8.93</v>
      </c>
      <c r="H43" s="69">
        <v>4.1872999999999996</v>
      </c>
    </row>
    <row r="44" spans="1:8" ht="15">
      <c r="A44" s="73"/>
      <c r="B44" s="22" t="s">
        <v>10</v>
      </c>
      <c r="C44" s="69">
        <v>5.1840997551569998</v>
      </c>
      <c r="D44" s="69">
        <v>6.1703898776008899</v>
      </c>
      <c r="E44" s="69">
        <v>12.1328</v>
      </c>
      <c r="F44" s="69">
        <v>8.23</v>
      </c>
      <c r="G44" s="69">
        <v>3.48</v>
      </c>
      <c r="H44" s="69">
        <v>8.2242999999999995</v>
      </c>
    </row>
    <row r="45" spans="1:8" ht="15">
      <c r="A45" s="74"/>
      <c r="B45" s="23" t="s">
        <v>11</v>
      </c>
      <c r="C45" s="70">
        <v>0.58231789278540302</v>
      </c>
      <c r="D45" s="70">
        <v>0.50285265050131744</v>
      </c>
      <c r="E45" s="70">
        <f>E43/E42</f>
        <v>2.246285732701666E-2</v>
      </c>
      <c r="F45" s="70">
        <f>F43/F42</f>
        <v>0.33691063198942928</v>
      </c>
      <c r="G45" s="70">
        <f>G43/G42</f>
        <v>0.71958098307816276</v>
      </c>
      <c r="H45" s="70">
        <f>H43/H42</f>
        <v>0.33736987978987398</v>
      </c>
    </row>
  </sheetData>
  <autoFilter ref="B1:G45" xr:uid="{0A81C690-5968-40EA-9542-AD00D72632C9}"/>
  <mergeCells count="11">
    <mergeCell ref="A2:A5"/>
    <mergeCell ref="A6:A9"/>
    <mergeCell ref="A10:A13"/>
    <mergeCell ref="A14:A17"/>
    <mergeCell ref="A18:A21"/>
    <mergeCell ref="A42:A45"/>
    <mergeCell ref="A22:A25"/>
    <mergeCell ref="A26:A29"/>
    <mergeCell ref="A30:A33"/>
    <mergeCell ref="A34:A37"/>
    <mergeCell ref="A38:A41"/>
  </mergeCells>
  <conditionalFormatting sqref="C5:H5 C9:H9 C13:H13 C17:H17 C21:H21 C25:H25 C29:H29 C33:H33 C37:H37 C41:H41 C45:H45">
    <cfRule type="cellIs" dxfId="65" priority="28" operator="greaterThan">
      <formula>0.25</formula>
    </cfRule>
  </conditionalFormatting>
  <conditionalFormatting sqref="A2">
    <cfRule type="beginsWith" dxfId="64" priority="15" operator="beginsWith" text="13">
      <formula>LEFT(A2,LEN("13"))="13"</formula>
    </cfRule>
    <cfRule type="beginsWith" dxfId="63" priority="16" operator="beginsWith" text="12">
      <formula>LEFT(A2,LEN("12"))="12"</formula>
    </cfRule>
    <cfRule type="beginsWith" dxfId="62" priority="17" operator="beginsWith" text="11">
      <formula>LEFT(A2,LEN("11"))="11"</formula>
    </cfRule>
    <cfRule type="beginsWith" dxfId="61" priority="18" operator="beginsWith" text="10">
      <formula>LEFT(A2,LEN("10"))="10"</formula>
    </cfRule>
    <cfRule type="beginsWith" dxfId="60" priority="19" operator="beginsWith" text="09">
      <formula>LEFT(A2,LEN("09"))="09"</formula>
    </cfRule>
    <cfRule type="beginsWith" dxfId="59" priority="20" operator="beginsWith" text="08">
      <formula>LEFT(A2,LEN("08"))="08"</formula>
    </cfRule>
    <cfRule type="beginsWith" dxfId="58" priority="21" operator="beginsWith" text="07">
      <formula>LEFT(A2,LEN("07"))="07"</formula>
    </cfRule>
    <cfRule type="beginsWith" dxfId="57" priority="22" operator="beginsWith" text="06">
      <formula>LEFT(A2,LEN("06"))="06"</formula>
    </cfRule>
    <cfRule type="beginsWith" dxfId="56" priority="23" operator="beginsWith" text="05">
      <formula>LEFT(A2,LEN("05"))="05"</formula>
    </cfRule>
    <cfRule type="beginsWith" dxfId="55" priority="24" operator="beginsWith" text="04">
      <formula>LEFT(A2,LEN("04"))="04"</formula>
    </cfRule>
    <cfRule type="beginsWith" dxfId="54" priority="25" operator="beginsWith" text="03">
      <formula>LEFT(A2,LEN("03"))="03"</formula>
    </cfRule>
    <cfRule type="beginsWith" dxfId="53" priority="26" operator="beginsWith" text="02">
      <formula>LEFT(A2,LEN("02"))="02"</formula>
    </cfRule>
    <cfRule type="beginsWith" dxfId="52" priority="27" operator="beginsWith" text="01">
      <formula>LEFT(A2,LEN("01"))="01"</formula>
    </cfRule>
  </conditionalFormatting>
  <conditionalFormatting sqref="A6 A10 A14 A18 A22 A26 A30 A34 A38 A42">
    <cfRule type="beginsWith" dxfId="51" priority="2" operator="beginsWith" text="13">
      <formula>LEFT(A6,LEN("13"))="13"</formula>
    </cfRule>
    <cfRule type="beginsWith" dxfId="50" priority="3" operator="beginsWith" text="12">
      <formula>LEFT(A6,LEN("12"))="12"</formula>
    </cfRule>
    <cfRule type="beginsWith" dxfId="49" priority="4" operator="beginsWith" text="11">
      <formula>LEFT(A6,LEN("11"))="11"</formula>
    </cfRule>
    <cfRule type="beginsWith" dxfId="48" priority="5" operator="beginsWith" text="10">
      <formula>LEFT(A6,LEN("10"))="10"</formula>
    </cfRule>
    <cfRule type="beginsWith" dxfId="47" priority="6" operator="beginsWith" text="09">
      <formula>LEFT(A6,LEN("09"))="09"</formula>
    </cfRule>
    <cfRule type="beginsWith" dxfId="46" priority="7" operator="beginsWith" text="08">
      <formula>LEFT(A6,LEN("08"))="08"</formula>
    </cfRule>
    <cfRule type="beginsWith" dxfId="45" priority="8" operator="beginsWith" text="07">
      <formula>LEFT(A6,LEN("07"))="07"</formula>
    </cfRule>
    <cfRule type="beginsWith" dxfId="44" priority="9" operator="beginsWith" text="06">
      <formula>LEFT(A6,LEN("06"))="06"</formula>
    </cfRule>
    <cfRule type="beginsWith" dxfId="43" priority="10" operator="beginsWith" text="05">
      <formula>LEFT(A6,LEN("05"))="05"</formula>
    </cfRule>
    <cfRule type="beginsWith" dxfId="42" priority="11" operator="beginsWith" text="04">
      <formula>LEFT(A6,LEN("04"))="04"</formula>
    </cfRule>
    <cfRule type="beginsWith" dxfId="41" priority="12" operator="beginsWith" text="03">
      <formula>LEFT(A6,LEN("03"))="03"</formula>
    </cfRule>
    <cfRule type="beginsWith" dxfId="40" priority="13" operator="beginsWith" text="02">
      <formula>LEFT(A6,LEN("02"))="02"</formula>
    </cfRule>
    <cfRule type="beginsWith" dxfId="39" priority="14" operator="beginsWith" text="01">
      <formula>LEFT(A6,LEN("01"))="01"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034-7C2D-4492-94A2-FA509F726479}">
  <sheetPr codeName="Hoja2"/>
  <dimension ref="A1:AU219"/>
  <sheetViews>
    <sheetView zoomScale="112" zoomScaleNormal="80" workbookViewId="0">
      <pane xSplit="1" ySplit="1" topLeftCell="G2" activePane="bottomRight" state="frozen"/>
      <selection pane="bottomRight" activeCell="AT106" sqref="AT106"/>
      <selection pane="bottomLeft" activeCell="A2" sqref="A2"/>
      <selection pane="topRight" activeCell="B1" sqref="B1"/>
    </sheetView>
  </sheetViews>
  <sheetFormatPr defaultColWidth="11.42578125" defaultRowHeight="15" customHeight="1"/>
  <cols>
    <col min="1" max="1" width="28.85546875" style="43" customWidth="1"/>
    <col min="2" max="2" width="15.42578125" style="31" customWidth="1"/>
    <col min="3" max="5" width="18.140625" style="31" customWidth="1"/>
    <col min="6" max="8" width="15.42578125" style="31" customWidth="1"/>
    <col min="9" max="12" width="15.85546875" style="31" customWidth="1"/>
    <col min="13" max="13" width="21.7109375" style="31" hidden="1" customWidth="1"/>
    <col min="14" max="41" width="15.85546875" style="31" hidden="1" customWidth="1"/>
    <col min="42" max="43" width="16.28515625" style="38" customWidth="1"/>
    <col min="44" max="45" width="16.28515625" style="54" customWidth="1"/>
    <col min="46" max="46" width="16.28515625" style="38" customWidth="1"/>
    <col min="47" max="16384" width="11.42578125" style="31"/>
  </cols>
  <sheetData>
    <row r="1" spans="1:46" ht="30.75">
      <c r="A1" s="28" t="s">
        <v>0</v>
      </c>
      <c r="B1" s="29" t="s">
        <v>22</v>
      </c>
      <c r="C1" s="61" t="s">
        <v>23</v>
      </c>
      <c r="D1" s="61" t="s">
        <v>24</v>
      </c>
      <c r="E1" s="61" t="s">
        <v>25</v>
      </c>
      <c r="F1" s="61" t="s">
        <v>26</v>
      </c>
      <c r="G1" s="29" t="s">
        <v>27</v>
      </c>
      <c r="H1" s="64" t="s">
        <v>28</v>
      </c>
      <c r="I1" s="64" t="s">
        <v>29</v>
      </c>
      <c r="J1" s="64" t="s">
        <v>30</v>
      </c>
      <c r="K1" s="64" t="s">
        <v>31</v>
      </c>
      <c r="L1" s="64" t="s">
        <v>32</v>
      </c>
      <c r="M1" s="29"/>
      <c r="N1" s="29"/>
      <c r="O1" s="61"/>
      <c r="P1" s="61"/>
      <c r="Q1" s="29"/>
      <c r="R1" s="29"/>
      <c r="S1" s="29"/>
      <c r="T1" s="29"/>
      <c r="U1" s="29"/>
      <c r="V1" s="29"/>
      <c r="W1" s="29"/>
      <c r="X1" s="29"/>
      <c r="Y1" s="29"/>
      <c r="Z1" s="29"/>
      <c r="AA1" s="29"/>
      <c r="AB1" s="29"/>
      <c r="AC1" s="29"/>
      <c r="AD1" s="29"/>
      <c r="AE1" s="29"/>
      <c r="AF1" s="29"/>
      <c r="AG1" s="29"/>
      <c r="AH1" s="29"/>
      <c r="AI1" s="29"/>
      <c r="AJ1" s="29"/>
      <c r="AK1" s="29"/>
      <c r="AL1" s="29"/>
      <c r="AM1" s="29"/>
      <c r="AN1" s="29"/>
      <c r="AO1" s="29"/>
      <c r="AP1" s="15" t="s">
        <v>33</v>
      </c>
      <c r="AQ1" s="13" t="s">
        <v>34</v>
      </c>
      <c r="AR1" s="44" t="s">
        <v>35</v>
      </c>
      <c r="AS1" s="44" t="s">
        <v>36</v>
      </c>
      <c r="AT1" s="30" t="s">
        <v>37</v>
      </c>
    </row>
    <row r="2" spans="1:46">
      <c r="A2" s="63" t="s">
        <v>7</v>
      </c>
      <c r="B2" s="20">
        <v>1</v>
      </c>
      <c r="C2" s="20">
        <v>1</v>
      </c>
      <c r="D2" s="20">
        <v>1</v>
      </c>
      <c r="E2" s="20">
        <v>1</v>
      </c>
      <c r="F2" s="20">
        <v>1</v>
      </c>
      <c r="G2" s="20">
        <v>1</v>
      </c>
      <c r="H2" s="21">
        <v>1</v>
      </c>
      <c r="I2" s="21">
        <v>1</v>
      </c>
      <c r="J2" s="21">
        <v>1</v>
      </c>
      <c r="K2" s="21">
        <v>1</v>
      </c>
      <c r="L2" s="21">
        <v>1</v>
      </c>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5">
        <f>SUMIFS(B2:AO2,$B$106:$AO$106,"X",$B$103:$AO$103,"X")</f>
        <v>7</v>
      </c>
      <c r="AQ2" s="15">
        <f>SUMIFS(B2:AO2,$B$103:$AO$103,"X")</f>
        <v>11</v>
      </c>
      <c r="AR2" s="45">
        <v>625.64131407136972</v>
      </c>
      <c r="AS2" s="45">
        <f t="shared" ref="AS2:AS33" si="0">IFERROR(AR2/$AR$102,0)*100</f>
        <v>19.734334385328779</v>
      </c>
      <c r="AT2" s="7"/>
    </row>
    <row r="3" spans="1:46">
      <c r="A3" s="63" t="s">
        <v>12</v>
      </c>
      <c r="B3" s="20">
        <v>1</v>
      </c>
      <c r="C3" s="20">
        <v>1</v>
      </c>
      <c r="D3" s="20">
        <v>1</v>
      </c>
      <c r="E3" s="20">
        <v>1</v>
      </c>
      <c r="F3" s="66">
        <v>1</v>
      </c>
      <c r="G3" s="66">
        <v>1</v>
      </c>
      <c r="H3" s="65">
        <v>1</v>
      </c>
      <c r="I3" s="21">
        <v>1</v>
      </c>
      <c r="J3" s="21">
        <v>1</v>
      </c>
      <c r="K3" s="65">
        <v>1</v>
      </c>
      <c r="L3" s="65">
        <v>1</v>
      </c>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5">
        <f>SUMIF($B$106:$U$106,"X",B3:U3)</f>
        <v>7</v>
      </c>
      <c r="AQ3" s="15">
        <f>SUMIFS(B3:AO3,$B$103:$AO$103,"X")</f>
        <v>11</v>
      </c>
      <c r="AR3" s="45">
        <v>1015.821540121598</v>
      </c>
      <c r="AS3" s="45">
        <f t="shared" si="0"/>
        <v>32.041621129726877</v>
      </c>
      <c r="AT3" s="32"/>
    </row>
    <row r="4" spans="1:46">
      <c r="A4" s="63" t="s">
        <v>13</v>
      </c>
      <c r="B4" s="20">
        <v>1</v>
      </c>
      <c r="C4" s="20">
        <v>1</v>
      </c>
      <c r="D4" s="20">
        <v>1</v>
      </c>
      <c r="E4" s="20">
        <v>1</v>
      </c>
      <c r="F4" s="20">
        <v>1</v>
      </c>
      <c r="G4" s="20">
        <v>1</v>
      </c>
      <c r="H4" s="21">
        <v>0</v>
      </c>
      <c r="I4" s="21">
        <v>0</v>
      </c>
      <c r="J4" s="68">
        <v>1</v>
      </c>
      <c r="K4" s="21">
        <v>0</v>
      </c>
      <c r="L4" s="21">
        <v>0</v>
      </c>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5">
        <f>SUMIF($B$106:$U$106,"X",B4:U4)</f>
        <v>3</v>
      </c>
      <c r="AQ4" s="15">
        <f>SUMIFS(B4:AO4,$B$103:$AO$103,"X")</f>
        <v>7</v>
      </c>
      <c r="AR4" s="45">
        <v>147.45328258084439</v>
      </c>
      <c r="AS4" s="45">
        <f t="shared" si="0"/>
        <v>4.6510553558693122</v>
      </c>
      <c r="AT4" s="32" t="s">
        <v>38</v>
      </c>
    </row>
    <row r="5" spans="1:46">
      <c r="A5" s="63" t="s">
        <v>14</v>
      </c>
      <c r="B5" s="20">
        <v>1</v>
      </c>
      <c r="C5" s="20">
        <v>1</v>
      </c>
      <c r="D5" s="20">
        <v>1</v>
      </c>
      <c r="E5" s="20">
        <v>1</v>
      </c>
      <c r="F5" s="20">
        <v>1</v>
      </c>
      <c r="G5" s="20">
        <v>1</v>
      </c>
      <c r="H5" s="21">
        <v>1</v>
      </c>
      <c r="I5" s="21">
        <v>1</v>
      </c>
      <c r="J5" s="21">
        <v>1</v>
      </c>
      <c r="K5" s="21">
        <v>1</v>
      </c>
      <c r="L5" s="21">
        <v>1</v>
      </c>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5">
        <f>SUMIF($B$106:$U$106,"X",B5:U5)</f>
        <v>7</v>
      </c>
      <c r="AQ5" s="15">
        <f>SUMIFS(B5:AO5,$B$103:$AO$103,"X")</f>
        <v>11</v>
      </c>
      <c r="AR5" s="45">
        <v>42.602021927823252</v>
      </c>
      <c r="AS5" s="45">
        <f t="shared" si="0"/>
        <v>1.3437772207589027</v>
      </c>
      <c r="AT5" s="7"/>
    </row>
    <row r="6" spans="1:46">
      <c r="A6" s="63" t="s">
        <v>15</v>
      </c>
      <c r="B6" s="20">
        <v>1</v>
      </c>
      <c r="C6" s="20">
        <v>1</v>
      </c>
      <c r="D6" s="20">
        <v>1</v>
      </c>
      <c r="E6" s="20">
        <v>1</v>
      </c>
      <c r="F6" s="20">
        <v>1</v>
      </c>
      <c r="G6" s="20">
        <v>1</v>
      </c>
      <c r="H6" s="21">
        <v>1</v>
      </c>
      <c r="I6" s="21">
        <v>0</v>
      </c>
      <c r="J6" s="21">
        <v>0</v>
      </c>
      <c r="K6" s="21">
        <v>0</v>
      </c>
      <c r="L6" s="21">
        <v>0</v>
      </c>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5">
        <f>SUMIF($B$106:$U$106,"X",B6:U6)</f>
        <v>3</v>
      </c>
      <c r="AQ6" s="15">
        <f>SUMIFS(B6:AO6,$B$103:$AO$103,"X")</f>
        <v>7</v>
      </c>
      <c r="AR6" s="45">
        <v>59.559826220596619</v>
      </c>
      <c r="AS6" s="45">
        <f t="shared" si="0"/>
        <v>1.8786699345677265</v>
      </c>
      <c r="AT6" s="32"/>
    </row>
    <row r="7" spans="1:46">
      <c r="A7" s="63" t="s">
        <v>16</v>
      </c>
      <c r="B7" s="20">
        <v>1</v>
      </c>
      <c r="C7" s="20">
        <v>1</v>
      </c>
      <c r="D7" s="20">
        <v>1</v>
      </c>
      <c r="E7" s="20">
        <v>1</v>
      </c>
      <c r="F7" s="20">
        <v>1</v>
      </c>
      <c r="G7" s="20">
        <v>1</v>
      </c>
      <c r="H7" s="21">
        <v>1</v>
      </c>
      <c r="I7" s="21">
        <v>0</v>
      </c>
      <c r="J7" s="21">
        <v>0</v>
      </c>
      <c r="K7" s="21">
        <v>0</v>
      </c>
      <c r="L7" s="21">
        <v>0</v>
      </c>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5">
        <f>SUMIF($B$106:$U$106,"X",B7:U7)</f>
        <v>3</v>
      </c>
      <c r="AQ7" s="15">
        <f>SUMIFS(B7:AO7,$B$103:$AO$103,"X")</f>
        <v>7</v>
      </c>
      <c r="AR7" s="45">
        <v>8.2740376260950086</v>
      </c>
      <c r="AS7" s="45">
        <f t="shared" si="0"/>
        <v>0.26098440361552666</v>
      </c>
      <c r="AT7" s="32"/>
    </row>
    <row r="8" spans="1:46">
      <c r="A8" s="16" t="s">
        <v>17</v>
      </c>
      <c r="B8" s="20">
        <v>0</v>
      </c>
      <c r="C8" s="20">
        <v>1</v>
      </c>
      <c r="D8" s="20">
        <v>1</v>
      </c>
      <c r="E8" s="20">
        <v>1</v>
      </c>
      <c r="F8" s="20">
        <v>1</v>
      </c>
      <c r="G8" s="20">
        <v>1</v>
      </c>
      <c r="H8" s="21">
        <v>0</v>
      </c>
      <c r="I8" s="21">
        <v>0</v>
      </c>
      <c r="J8" s="21">
        <v>0</v>
      </c>
      <c r="K8" s="21">
        <v>0</v>
      </c>
      <c r="L8" s="21">
        <v>0</v>
      </c>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5">
        <f>SUMIF($B$106:$U$106,"X",B8:U8)</f>
        <v>2</v>
      </c>
      <c r="AQ8" s="15">
        <f>SUMIFS(B8:AO8,$B$103:$AO$103,"X")</f>
        <v>5</v>
      </c>
      <c r="AR8" s="45">
        <v>51.306822689898318</v>
      </c>
      <c r="AS8" s="45">
        <f t="shared" si="0"/>
        <v>1.6183490003598551</v>
      </c>
      <c r="AT8" s="32"/>
    </row>
    <row r="9" spans="1:46">
      <c r="A9" s="16" t="s">
        <v>18</v>
      </c>
      <c r="B9" s="20">
        <v>0</v>
      </c>
      <c r="C9" s="20">
        <v>1</v>
      </c>
      <c r="D9" s="20">
        <v>1</v>
      </c>
      <c r="E9" s="20">
        <v>1</v>
      </c>
      <c r="F9" s="20">
        <v>1</v>
      </c>
      <c r="G9" s="20">
        <v>1</v>
      </c>
      <c r="H9" s="21">
        <v>0</v>
      </c>
      <c r="I9" s="67">
        <v>1</v>
      </c>
      <c r="J9" s="67">
        <v>1</v>
      </c>
      <c r="K9" s="21">
        <v>0</v>
      </c>
      <c r="L9" s="21">
        <v>0</v>
      </c>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5">
        <f>SUMIF($B$106:$U$106,"X",B9:U9)</f>
        <v>4</v>
      </c>
      <c r="AQ9" s="15">
        <f>SUMIFS(B9:AO9,$B$103:$AO$103,"X")</f>
        <v>7</v>
      </c>
      <c r="AR9" s="45">
        <v>707.96227066688209</v>
      </c>
      <c r="AS9" s="45">
        <f t="shared" si="0"/>
        <v>22.330948847702118</v>
      </c>
      <c r="AT9" s="7" t="s">
        <v>38</v>
      </c>
    </row>
    <row r="10" spans="1:46">
      <c r="A10" s="16" t="s">
        <v>19</v>
      </c>
      <c r="B10" s="20">
        <v>0</v>
      </c>
      <c r="C10" s="20">
        <v>1</v>
      </c>
      <c r="D10" s="20">
        <v>1</v>
      </c>
      <c r="E10" s="20">
        <v>1</v>
      </c>
      <c r="F10" s="20">
        <v>1</v>
      </c>
      <c r="G10" s="20">
        <v>1</v>
      </c>
      <c r="H10" s="21">
        <v>0</v>
      </c>
      <c r="I10" s="21">
        <v>0</v>
      </c>
      <c r="J10" s="21">
        <v>0</v>
      </c>
      <c r="K10" s="21">
        <v>0</v>
      </c>
      <c r="L10" s="21">
        <v>0</v>
      </c>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5">
        <f>SUMIF($B$106:$U$106,"X",B10:U10)</f>
        <v>2</v>
      </c>
      <c r="AQ10" s="15">
        <f>SUMIFS(B10:AO10,$B$103:$AO$103,"X")</f>
        <v>5</v>
      </c>
      <c r="AR10" s="45">
        <v>413.91863105634701</v>
      </c>
      <c r="AS10" s="45">
        <f t="shared" si="0"/>
        <v>13.056057024795006</v>
      </c>
      <c r="AT10" s="7"/>
    </row>
    <row r="11" spans="1:46">
      <c r="A11" s="16" t="s">
        <v>20</v>
      </c>
      <c r="B11" s="20">
        <v>0</v>
      </c>
      <c r="C11" s="20">
        <v>1</v>
      </c>
      <c r="D11" s="20">
        <v>1</v>
      </c>
      <c r="E11" s="20">
        <v>1</v>
      </c>
      <c r="F11" s="20">
        <v>1</v>
      </c>
      <c r="G11" s="20">
        <v>1</v>
      </c>
      <c r="H11" s="21">
        <v>0</v>
      </c>
      <c r="I11" s="21">
        <v>0</v>
      </c>
      <c r="J11" s="21">
        <v>0</v>
      </c>
      <c r="K11" s="21">
        <v>0</v>
      </c>
      <c r="L11" s="21">
        <v>0</v>
      </c>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5">
        <f>SUMIF($B$106:$U$106,"X",B11:U11)</f>
        <v>2</v>
      </c>
      <c r="AQ11" s="15">
        <f>SUMIFS(B11:AO11,$B$103:$AO$103,"X")</f>
        <v>5</v>
      </c>
      <c r="AR11" s="45">
        <v>85.367469817361638</v>
      </c>
      <c r="AS11" s="45">
        <f t="shared" si="0"/>
        <v>2.6927093162090934</v>
      </c>
      <c r="AT11" s="32"/>
    </row>
    <row r="12" spans="1:46">
      <c r="A12" s="16" t="s">
        <v>21</v>
      </c>
      <c r="B12" s="20">
        <v>0</v>
      </c>
      <c r="C12" s="20">
        <v>1</v>
      </c>
      <c r="D12" s="20">
        <v>1</v>
      </c>
      <c r="E12" s="20">
        <v>1</v>
      </c>
      <c r="F12" s="20">
        <v>1</v>
      </c>
      <c r="G12" s="20">
        <v>1</v>
      </c>
      <c r="H12" s="21">
        <v>0</v>
      </c>
      <c r="I12" s="21">
        <v>0</v>
      </c>
      <c r="J12" s="21">
        <v>0</v>
      </c>
      <c r="K12" s="21">
        <v>0</v>
      </c>
      <c r="L12" s="21">
        <v>0</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5">
        <f>SUMIF($B$106:$U$106,"X",B12:U12)</f>
        <v>2</v>
      </c>
      <c r="AQ12" s="15">
        <f>SUMIFS(B12:AO12,$B$103:$AO$103,"X")</f>
        <v>5</v>
      </c>
      <c r="AR12" s="45">
        <v>12.411588280523031</v>
      </c>
      <c r="AS12" s="45">
        <f t="shared" si="0"/>
        <v>0.39149338106678905</v>
      </c>
      <c r="AT12" s="32"/>
    </row>
    <row r="13" spans="1:46" hidden="1">
      <c r="A13" s="16"/>
      <c r="B13" s="17"/>
      <c r="C13" s="17"/>
      <c r="D13" s="17"/>
      <c r="E13" s="17"/>
      <c r="F13" s="17"/>
      <c r="G13" s="17"/>
      <c r="H13" s="17">
        <v>0</v>
      </c>
      <c r="I13" s="17"/>
      <c r="J13" s="17"/>
      <c r="K13" s="17"/>
      <c r="L13" s="17"/>
      <c r="M13" s="17"/>
      <c r="N13" s="17"/>
      <c r="O13" s="17"/>
      <c r="P13" s="17"/>
      <c r="Q13" s="17"/>
      <c r="R13" s="17"/>
      <c r="S13" s="19"/>
      <c r="T13" s="19"/>
      <c r="U13" s="19"/>
      <c r="V13" s="19"/>
      <c r="W13" s="19"/>
      <c r="X13" s="19"/>
      <c r="Y13" s="19"/>
      <c r="Z13" s="19"/>
      <c r="AA13" s="19"/>
      <c r="AB13" s="19"/>
      <c r="AC13" s="19"/>
      <c r="AD13" s="19"/>
      <c r="AE13" s="19"/>
      <c r="AF13" s="19"/>
      <c r="AG13" s="19"/>
      <c r="AH13" s="19"/>
      <c r="AI13" s="19"/>
      <c r="AJ13" s="19"/>
      <c r="AK13" s="19"/>
      <c r="AL13" s="19"/>
      <c r="AM13" s="19"/>
      <c r="AN13" s="19"/>
      <c r="AO13" s="19"/>
      <c r="AP13" s="15">
        <f>SUMIF($B$106:$U$106,"X",B13:U13)</f>
        <v>0</v>
      </c>
      <c r="AQ13" s="15">
        <f>SUMIFS(B13:AO13,$B$103:$AO$103,"X")</f>
        <v>0</v>
      </c>
      <c r="AR13" s="45"/>
      <c r="AS13" s="45">
        <f t="shared" si="0"/>
        <v>0</v>
      </c>
      <c r="AT13" s="7"/>
    </row>
    <row r="14" spans="1:46" hidden="1">
      <c r="A14" s="16"/>
      <c r="B14" s="17"/>
      <c r="C14" s="17"/>
      <c r="D14" s="17"/>
      <c r="E14" s="17"/>
      <c r="F14" s="17"/>
      <c r="G14" s="17"/>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5">
        <f>SUMIF($B$106:$U$106,"X",B14:U14)</f>
        <v>0</v>
      </c>
      <c r="AQ14" s="15">
        <f>SUMIFS(B14:AO14,$B$103:$AO$103,"X")</f>
        <v>0</v>
      </c>
      <c r="AR14" s="45"/>
      <c r="AS14" s="45">
        <f t="shared" si="0"/>
        <v>0</v>
      </c>
      <c r="AT14" s="32"/>
    </row>
    <row r="15" spans="1:46" hidden="1">
      <c r="A15" s="16"/>
      <c r="B15" s="17"/>
      <c r="C15" s="17"/>
      <c r="D15" s="17"/>
      <c r="E15" s="17"/>
      <c r="F15" s="17"/>
      <c r="G15" s="17"/>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5">
        <f>SUMIF($B$106:$U$106,"X",B15:U15)</f>
        <v>0</v>
      </c>
      <c r="AQ15" s="15">
        <f>SUMIFS(B15:AO15,$B$103:$AO$103,"X")</f>
        <v>0</v>
      </c>
      <c r="AR15" s="45"/>
      <c r="AS15" s="45">
        <f t="shared" si="0"/>
        <v>0</v>
      </c>
      <c r="AT15" s="32"/>
    </row>
    <row r="16" spans="1:46" hidden="1">
      <c r="A16" s="16"/>
      <c r="B16" s="17"/>
      <c r="C16" s="17"/>
      <c r="D16" s="17"/>
      <c r="E16" s="17"/>
      <c r="F16" s="17"/>
      <c r="G16" s="17"/>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5">
        <f>SUMIF($B$106:$U$106,"X",B16:U16)</f>
        <v>0</v>
      </c>
      <c r="AQ16" s="15">
        <f>SUMIFS(B16:AO16,$B$103:$AO$103,"X")</f>
        <v>0</v>
      </c>
      <c r="AR16" s="45"/>
      <c r="AS16" s="45">
        <f t="shared" si="0"/>
        <v>0</v>
      </c>
      <c r="AT16" s="7"/>
    </row>
    <row r="17" spans="1:46" hidden="1">
      <c r="A17" s="16"/>
      <c r="B17" s="17"/>
      <c r="C17" s="17"/>
      <c r="D17" s="17"/>
      <c r="E17" s="17"/>
      <c r="F17" s="17"/>
      <c r="G17" s="17"/>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5">
        <f>SUMIF($B$106:$U$106,"X",B17:U17)</f>
        <v>0</v>
      </c>
      <c r="AQ17" s="15">
        <f>SUMIFS(B17:AO17,$B$103:$AO$103,"X")</f>
        <v>0</v>
      </c>
      <c r="AR17" s="45"/>
      <c r="AS17" s="45">
        <f t="shared" si="0"/>
        <v>0</v>
      </c>
      <c r="AT17" s="32"/>
    </row>
    <row r="18" spans="1:46" hidden="1">
      <c r="A18" s="16"/>
      <c r="B18" s="17"/>
      <c r="C18" s="17"/>
      <c r="D18" s="17"/>
      <c r="E18" s="17"/>
      <c r="F18" s="17"/>
      <c r="G18" s="17"/>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5">
        <f>SUMIF($B$106:$U$106,"X",B18:U18)</f>
        <v>0</v>
      </c>
      <c r="AQ18" s="15">
        <f>SUMIFS(B18:AO18,$B$103:$AO$103,"X")</f>
        <v>0</v>
      </c>
      <c r="AR18" s="45"/>
      <c r="AS18" s="45">
        <f t="shared" si="0"/>
        <v>0</v>
      </c>
      <c r="AT18" s="32"/>
    </row>
    <row r="19" spans="1:46" hidden="1">
      <c r="A19" s="16"/>
      <c r="B19" s="17"/>
      <c r="C19" s="17"/>
      <c r="D19" s="17"/>
      <c r="E19" s="17"/>
      <c r="F19" s="17"/>
      <c r="G19" s="17"/>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5">
        <f>SUMIF($B$106:$U$106,"X",B19:U19)</f>
        <v>0</v>
      </c>
      <c r="AQ19" s="15">
        <f>SUMIFS(B19:AO19,$B$103:$AO$103,"X")</f>
        <v>0</v>
      </c>
      <c r="AR19" s="45"/>
      <c r="AS19" s="45">
        <f t="shared" si="0"/>
        <v>0</v>
      </c>
      <c r="AT19" s="32"/>
    </row>
    <row r="20" spans="1:46" hidden="1">
      <c r="A20" s="16"/>
      <c r="B20" s="17"/>
      <c r="C20" s="17"/>
      <c r="D20" s="17"/>
      <c r="E20" s="17"/>
      <c r="F20" s="17"/>
      <c r="G20" s="17"/>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5">
        <f>SUMIF($B$106:$U$106,"X",B20:U20)</f>
        <v>0</v>
      </c>
      <c r="AQ20" s="15">
        <f>SUMIFS(B20:AO20,$B$103:$AO$103,"X")</f>
        <v>0</v>
      </c>
      <c r="AR20" s="45"/>
      <c r="AS20" s="45">
        <f t="shared" si="0"/>
        <v>0</v>
      </c>
      <c r="AT20" s="32"/>
    </row>
    <row r="21" spans="1:46" hidden="1">
      <c r="A21" s="16"/>
      <c r="B21" s="17"/>
      <c r="C21" s="17"/>
      <c r="D21" s="17"/>
      <c r="E21" s="17"/>
      <c r="F21" s="17"/>
      <c r="G21" s="17"/>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5">
        <f>SUMIF($B$106:$U$106,"X",B21:U21)</f>
        <v>0</v>
      </c>
      <c r="AQ21" s="15">
        <f>SUMIFS(B21:AO21,$B$103:$AO$103,"X")</f>
        <v>0</v>
      </c>
      <c r="AR21" s="45"/>
      <c r="AS21" s="45">
        <f t="shared" si="0"/>
        <v>0</v>
      </c>
      <c r="AT21" s="32"/>
    </row>
    <row r="22" spans="1:46" hidden="1">
      <c r="A22" s="16"/>
      <c r="B22" s="17"/>
      <c r="C22" s="17"/>
      <c r="D22" s="17"/>
      <c r="E22" s="17"/>
      <c r="F22" s="17"/>
      <c r="G22" s="17"/>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5">
        <f>SUMIF($B$106:$U$106,"X",B22:U22)</f>
        <v>0</v>
      </c>
      <c r="AQ22" s="15">
        <f>SUMIFS(B22:AO22,$B$103:$AO$103,"X")</f>
        <v>0</v>
      </c>
      <c r="AR22" s="45"/>
      <c r="AS22" s="45">
        <f t="shared" si="0"/>
        <v>0</v>
      </c>
      <c r="AT22" s="32"/>
    </row>
    <row r="23" spans="1:46" hidden="1">
      <c r="A23" s="16"/>
      <c r="B23" s="17"/>
      <c r="C23" s="17"/>
      <c r="D23" s="17"/>
      <c r="E23" s="17"/>
      <c r="F23" s="17"/>
      <c r="G23" s="17"/>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5">
        <f>SUMIF($B$106:$U$106,"X",B23:U23)</f>
        <v>0</v>
      </c>
      <c r="AQ23" s="15">
        <f>SUMIFS(B23:AO23,$B$103:$AO$103,"X")</f>
        <v>0</v>
      </c>
      <c r="AR23" s="45"/>
      <c r="AS23" s="45">
        <f t="shared" si="0"/>
        <v>0</v>
      </c>
      <c r="AT23" s="32"/>
    </row>
    <row r="24" spans="1:46" hidden="1">
      <c r="A24" s="16"/>
      <c r="B24" s="17"/>
      <c r="C24" s="17"/>
      <c r="D24" s="17"/>
      <c r="E24" s="17"/>
      <c r="F24" s="17"/>
      <c r="G24" s="17"/>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5">
        <f>SUMIF($B$106:$U$106,"X",B24:U24)</f>
        <v>0</v>
      </c>
      <c r="AQ24" s="15">
        <f>SUMIFS(B24:AO24,$B$103:$AO$103,"X")</f>
        <v>0</v>
      </c>
      <c r="AR24" s="45"/>
      <c r="AS24" s="45">
        <f t="shared" si="0"/>
        <v>0</v>
      </c>
      <c r="AT24" s="32"/>
    </row>
    <row r="25" spans="1:46" hidden="1">
      <c r="A25" s="16"/>
      <c r="B25" s="17"/>
      <c r="C25" s="17"/>
      <c r="D25" s="17"/>
      <c r="E25" s="17"/>
      <c r="F25" s="17"/>
      <c r="G25" s="17"/>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5">
        <f>SUMIF($B$106:$U$106,"X",B25:U25)</f>
        <v>0</v>
      </c>
      <c r="AQ25" s="15">
        <f>SUMIFS(B25:AO25,$B$103:$AO$103,"X")</f>
        <v>0</v>
      </c>
      <c r="AR25" s="45"/>
      <c r="AS25" s="45">
        <f t="shared" si="0"/>
        <v>0</v>
      </c>
      <c r="AT25" s="32"/>
    </row>
    <row r="26" spans="1:46" hidden="1">
      <c r="A26" s="16"/>
      <c r="B26" s="17"/>
      <c r="C26" s="17"/>
      <c r="D26" s="17"/>
      <c r="E26" s="17"/>
      <c r="F26" s="17"/>
      <c r="G26" s="17"/>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5">
        <f>SUMIF($B$106:$U$106,"X",B26:U26)</f>
        <v>0</v>
      </c>
      <c r="AQ26" s="15">
        <f>SUMIFS(B26:AO26,$B$103:$AO$103,"X")</f>
        <v>0</v>
      </c>
      <c r="AR26" s="45"/>
      <c r="AS26" s="45">
        <f t="shared" si="0"/>
        <v>0</v>
      </c>
      <c r="AT26" s="32"/>
    </row>
    <row r="27" spans="1:46" hidden="1">
      <c r="A27" s="16"/>
      <c r="B27" s="17"/>
      <c r="C27" s="17"/>
      <c r="D27" s="17"/>
      <c r="E27" s="17"/>
      <c r="F27" s="17"/>
      <c r="G27" s="17"/>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5">
        <f>SUMIF($B$106:$U$106,"X",B27:U27)</f>
        <v>0</v>
      </c>
      <c r="AQ27" s="15">
        <f>SUMIFS(B27:AO27,$B$103:$AO$103,"X")</f>
        <v>0</v>
      </c>
      <c r="AR27" s="45"/>
      <c r="AS27" s="45">
        <f t="shared" si="0"/>
        <v>0</v>
      </c>
      <c r="AT27" s="32"/>
    </row>
    <row r="28" spans="1:46" hidden="1">
      <c r="A28" s="16"/>
      <c r="B28" s="17"/>
      <c r="C28" s="17"/>
      <c r="D28" s="17"/>
      <c r="E28" s="17"/>
      <c r="F28" s="17"/>
      <c r="G28" s="17"/>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5">
        <f>SUMIF($B$106:$U$106,"X",B28:U28)</f>
        <v>0</v>
      </c>
      <c r="AQ28" s="15">
        <f>SUMIFS(B28:AO28,$B$103:$AO$103,"X")</f>
        <v>0</v>
      </c>
      <c r="AR28" s="45"/>
      <c r="AS28" s="45">
        <f t="shared" si="0"/>
        <v>0</v>
      </c>
      <c r="AT28" s="32"/>
    </row>
    <row r="29" spans="1:46" hidden="1">
      <c r="A29" s="16"/>
      <c r="B29" s="17"/>
      <c r="C29" s="17"/>
      <c r="D29" s="17"/>
      <c r="E29" s="17"/>
      <c r="F29" s="17"/>
      <c r="G29" s="17"/>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5">
        <f>SUMIF($B$106:$U$106,"X",B29:U29)</f>
        <v>0</v>
      </c>
      <c r="AQ29" s="15">
        <f>SUMIFS(B29:AO29,$B$103:$AO$103,"X")</f>
        <v>0</v>
      </c>
      <c r="AR29" s="45"/>
      <c r="AS29" s="45">
        <f t="shared" si="0"/>
        <v>0</v>
      </c>
      <c r="AT29" s="32"/>
    </row>
    <row r="30" spans="1:46" hidden="1">
      <c r="A30" s="16"/>
      <c r="B30" s="17"/>
      <c r="C30" s="17"/>
      <c r="D30" s="17"/>
      <c r="E30" s="17"/>
      <c r="F30" s="17"/>
      <c r="G30" s="17"/>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5">
        <f>SUMIF($B$106:$U$106,"X",B30:U30)</f>
        <v>0</v>
      </c>
      <c r="AQ30" s="15">
        <f>SUMIFS(B30:AO30,$B$103:$AO$103,"X")</f>
        <v>0</v>
      </c>
      <c r="AR30" s="45"/>
      <c r="AS30" s="45">
        <f t="shared" si="0"/>
        <v>0</v>
      </c>
      <c r="AT30" s="32"/>
    </row>
    <row r="31" spans="1:46" hidden="1">
      <c r="A31" s="16"/>
      <c r="B31" s="17"/>
      <c r="C31" s="17"/>
      <c r="D31" s="17"/>
      <c r="E31" s="17"/>
      <c r="F31" s="17"/>
      <c r="G31" s="17"/>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5">
        <f>SUMIF($B$106:$U$106,"X",B31:U31)</f>
        <v>0</v>
      </c>
      <c r="AQ31" s="15">
        <f>SUMIFS(B31:AO31,$B$103:$AO$103,"X")</f>
        <v>0</v>
      </c>
      <c r="AR31" s="45"/>
      <c r="AS31" s="45">
        <f t="shared" si="0"/>
        <v>0</v>
      </c>
      <c r="AT31" s="32"/>
    </row>
    <row r="32" spans="1:46" hidden="1">
      <c r="A32" s="16"/>
      <c r="B32" s="17"/>
      <c r="C32" s="17"/>
      <c r="D32" s="17"/>
      <c r="E32" s="17"/>
      <c r="F32" s="17"/>
      <c r="G32" s="17"/>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5">
        <f>SUMIF($B$106:$U$106,"X",B32:U32)</f>
        <v>0</v>
      </c>
      <c r="AQ32" s="15">
        <f>SUMIFS(B32:AO32,$B$103:$AO$103,"X")</f>
        <v>0</v>
      </c>
      <c r="AR32" s="45"/>
      <c r="AS32" s="45">
        <f t="shared" si="0"/>
        <v>0</v>
      </c>
      <c r="AT32" s="32"/>
    </row>
    <row r="33" spans="1:46" hidden="1">
      <c r="A33" s="16"/>
      <c r="B33" s="17"/>
      <c r="C33" s="17"/>
      <c r="D33" s="17"/>
      <c r="E33" s="17"/>
      <c r="F33" s="17"/>
      <c r="G33" s="17"/>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5">
        <f>SUMIF($B$106:$U$106,"X",B33:U33)</f>
        <v>0</v>
      </c>
      <c r="AQ33" s="15">
        <f>SUMIFS(B33:AO33,$B$103:$AO$103,"X")</f>
        <v>0</v>
      </c>
      <c r="AR33" s="45"/>
      <c r="AS33" s="45">
        <f t="shared" si="0"/>
        <v>0</v>
      </c>
      <c r="AT33" s="32"/>
    </row>
    <row r="34" spans="1:46" hidden="1">
      <c r="A34" s="16"/>
      <c r="B34" s="17"/>
      <c r="C34" s="17"/>
      <c r="D34" s="17"/>
      <c r="E34" s="17"/>
      <c r="F34" s="17"/>
      <c r="G34" s="17"/>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5">
        <f>SUMIF($B$106:$U$106,"X",B34:U34)</f>
        <v>0</v>
      </c>
      <c r="AQ34" s="15">
        <f>SUMIFS(B34:AO34,$B$103:$AO$103,"X")</f>
        <v>0</v>
      </c>
      <c r="AR34" s="45"/>
      <c r="AS34" s="45">
        <f t="shared" ref="AS34:AS65" si="1">IFERROR(AR34/$AR$102,0)*100</f>
        <v>0</v>
      </c>
      <c r="AT34" s="32"/>
    </row>
    <row r="35" spans="1:46" hidden="1">
      <c r="A35" s="16"/>
      <c r="B35" s="17"/>
      <c r="C35" s="17"/>
      <c r="D35" s="17"/>
      <c r="E35" s="17"/>
      <c r="F35" s="17"/>
      <c r="G35" s="17"/>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5">
        <f>SUMIF($B$106:$U$106,"X",B35:U35)</f>
        <v>0</v>
      </c>
      <c r="AQ35" s="15">
        <f>SUMIFS(B35:AO35,$B$103:$AO$103,"X")</f>
        <v>0</v>
      </c>
      <c r="AR35" s="45"/>
      <c r="AS35" s="45">
        <f t="shared" si="1"/>
        <v>0</v>
      </c>
      <c r="AT35" s="32"/>
    </row>
    <row r="36" spans="1:46" hidden="1">
      <c r="A36" s="16"/>
      <c r="B36" s="17"/>
      <c r="C36" s="17"/>
      <c r="D36" s="17"/>
      <c r="E36" s="17"/>
      <c r="F36" s="17"/>
      <c r="G36" s="17"/>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5">
        <f>SUMIF($B$106:$U$106,"X",B36:U36)</f>
        <v>0</v>
      </c>
      <c r="AQ36" s="15">
        <f>SUMIFS(B36:AO36,$B$103:$AO$103,"X")</f>
        <v>0</v>
      </c>
      <c r="AR36" s="45"/>
      <c r="AS36" s="45">
        <f t="shared" si="1"/>
        <v>0</v>
      </c>
      <c r="AT36" s="32"/>
    </row>
    <row r="37" spans="1:46" hidden="1">
      <c r="A37" s="16"/>
      <c r="B37" s="17"/>
      <c r="C37" s="17"/>
      <c r="D37" s="17"/>
      <c r="E37" s="17"/>
      <c r="F37" s="17"/>
      <c r="G37" s="17"/>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5">
        <f>SUMIF($B$106:$U$106,"X",B37:U37)</f>
        <v>0</v>
      </c>
      <c r="AQ37" s="15">
        <f>SUMIFS(B37:AO37,$B$103:$AO$103,"X")</f>
        <v>0</v>
      </c>
      <c r="AR37" s="45"/>
      <c r="AS37" s="45">
        <f t="shared" si="1"/>
        <v>0</v>
      </c>
      <c r="AT37" s="32"/>
    </row>
    <row r="38" spans="1:46" hidden="1">
      <c r="A38" s="16"/>
      <c r="B38" s="17"/>
      <c r="C38" s="17"/>
      <c r="D38" s="17"/>
      <c r="E38" s="17"/>
      <c r="F38" s="17"/>
      <c r="G38" s="17"/>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5">
        <f>SUMIF($B$106:$U$106,"X",B38:U38)</f>
        <v>0</v>
      </c>
      <c r="AQ38" s="15">
        <f>SUMIFS(B38:AO38,$B$103:$AO$103,"X")</f>
        <v>0</v>
      </c>
      <c r="AR38" s="45"/>
      <c r="AS38" s="45">
        <f t="shared" si="1"/>
        <v>0</v>
      </c>
      <c r="AT38" s="32"/>
    </row>
    <row r="39" spans="1:46" hidden="1">
      <c r="A39" s="16"/>
      <c r="B39" s="17"/>
      <c r="C39" s="17"/>
      <c r="D39" s="17"/>
      <c r="E39" s="17"/>
      <c r="F39" s="17"/>
      <c r="G39" s="17"/>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5">
        <f>SUMIF($B$106:$U$106,"X",B39:U39)</f>
        <v>0</v>
      </c>
      <c r="AQ39" s="15">
        <f>SUMIFS(B39:AO39,$B$103:$AO$103,"X")</f>
        <v>0</v>
      </c>
      <c r="AR39" s="45"/>
      <c r="AS39" s="45">
        <f t="shared" si="1"/>
        <v>0</v>
      </c>
      <c r="AT39" s="32"/>
    </row>
    <row r="40" spans="1:46" hidden="1">
      <c r="A40" s="16"/>
      <c r="B40" s="17"/>
      <c r="C40" s="17"/>
      <c r="D40" s="17"/>
      <c r="E40" s="17"/>
      <c r="F40" s="17"/>
      <c r="G40" s="17"/>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5">
        <f>SUMIF($B$106:$U$106,"X",B40:U40)</f>
        <v>0</v>
      </c>
      <c r="AQ40" s="15">
        <f>SUMIFS(B40:AO40,$B$103:$AO$103,"X")</f>
        <v>0</v>
      </c>
      <c r="AR40" s="45"/>
      <c r="AS40" s="45">
        <f t="shared" si="1"/>
        <v>0</v>
      </c>
      <c r="AT40" s="32"/>
    </row>
    <row r="41" spans="1:46" hidden="1">
      <c r="A41" s="16"/>
      <c r="B41" s="17"/>
      <c r="C41" s="17"/>
      <c r="D41" s="17"/>
      <c r="E41" s="17"/>
      <c r="F41" s="17"/>
      <c r="G41" s="17"/>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5">
        <f>SUMIF($B$106:$U$106,"X",B41:U41)</f>
        <v>0</v>
      </c>
      <c r="AQ41" s="15">
        <f>SUMIFS(B41:AO41,$B$103:$AO$103,"X")</f>
        <v>0</v>
      </c>
      <c r="AR41" s="45"/>
      <c r="AS41" s="45">
        <f t="shared" si="1"/>
        <v>0</v>
      </c>
      <c r="AT41" s="32"/>
    </row>
    <row r="42" spans="1:46" hidden="1">
      <c r="A42" s="16"/>
      <c r="B42" s="17"/>
      <c r="C42" s="17"/>
      <c r="D42" s="17"/>
      <c r="E42" s="17"/>
      <c r="F42" s="17"/>
      <c r="G42" s="17"/>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5">
        <f>SUMIF($B$106:$U$106,"X",B42:U42)</f>
        <v>0</v>
      </c>
      <c r="AQ42" s="15">
        <f>SUMIFS(B42:AO42,$B$103:$AO$103,"X")</f>
        <v>0</v>
      </c>
      <c r="AR42" s="45"/>
      <c r="AS42" s="45">
        <f t="shared" si="1"/>
        <v>0</v>
      </c>
      <c r="AT42" s="32"/>
    </row>
    <row r="43" spans="1:46" hidden="1">
      <c r="A43" s="16"/>
      <c r="B43" s="17"/>
      <c r="C43" s="17"/>
      <c r="D43" s="17"/>
      <c r="E43" s="17"/>
      <c r="F43" s="17"/>
      <c r="G43" s="17"/>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5">
        <f>SUMIF($B$106:$U$106,"X",B43:U43)</f>
        <v>0</v>
      </c>
      <c r="AQ43" s="15">
        <f>SUMIFS(B43:AO43,$B$103:$AO$103,"X")</f>
        <v>0</v>
      </c>
      <c r="AR43" s="45"/>
      <c r="AS43" s="45">
        <f t="shared" si="1"/>
        <v>0</v>
      </c>
      <c r="AT43" s="32"/>
    </row>
    <row r="44" spans="1:46" hidden="1">
      <c r="A44" s="16"/>
      <c r="B44" s="17"/>
      <c r="C44" s="17"/>
      <c r="D44" s="17"/>
      <c r="E44" s="17"/>
      <c r="F44" s="17"/>
      <c r="G44" s="17"/>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5">
        <f>SUMIF($B$106:$U$106,"X",B44:U44)</f>
        <v>0</v>
      </c>
      <c r="AQ44" s="15">
        <f>SUMIFS(B44:AO44,$B$103:$AO$103,"X")</f>
        <v>0</v>
      </c>
      <c r="AR44" s="45"/>
      <c r="AS44" s="45">
        <f t="shared" si="1"/>
        <v>0</v>
      </c>
      <c r="AT44" s="32"/>
    </row>
    <row r="45" spans="1:46" hidden="1">
      <c r="A45" s="16"/>
      <c r="B45" s="17"/>
      <c r="C45" s="17"/>
      <c r="D45" s="17"/>
      <c r="E45" s="17"/>
      <c r="F45" s="17"/>
      <c r="G45" s="17"/>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5">
        <f>SUMIF($B$106:$U$106,"X",B45:U45)</f>
        <v>0</v>
      </c>
      <c r="AQ45" s="15">
        <f>SUMIFS(B45:AO45,$B$103:$AO$103,"X")</f>
        <v>0</v>
      </c>
      <c r="AR45" s="45"/>
      <c r="AS45" s="45">
        <f t="shared" si="1"/>
        <v>0</v>
      </c>
      <c r="AT45" s="32"/>
    </row>
    <row r="46" spans="1:46" hidden="1">
      <c r="A46" s="16"/>
      <c r="B46" s="17"/>
      <c r="C46" s="17"/>
      <c r="D46" s="17"/>
      <c r="E46" s="17"/>
      <c r="F46" s="17"/>
      <c r="G46" s="17"/>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5">
        <f>SUMIF($B$106:$U$106,"X",B46:U46)</f>
        <v>0</v>
      </c>
      <c r="AQ46" s="15">
        <f>SUMIFS(B46:AO46,$B$103:$AO$103,"X")</f>
        <v>0</v>
      </c>
      <c r="AR46" s="45"/>
      <c r="AS46" s="45">
        <f t="shared" si="1"/>
        <v>0</v>
      </c>
      <c r="AT46" s="32"/>
    </row>
    <row r="47" spans="1:46" hidden="1">
      <c r="A47" s="16"/>
      <c r="B47" s="17"/>
      <c r="C47" s="17"/>
      <c r="D47" s="17"/>
      <c r="E47" s="17"/>
      <c r="F47" s="17"/>
      <c r="G47" s="17"/>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5">
        <f>SUMIF($B$106:$U$106,"X",B47:U47)</f>
        <v>0</v>
      </c>
      <c r="AQ47" s="15">
        <f>SUMIFS(B47:AO47,$B$103:$AO$103,"X")</f>
        <v>0</v>
      </c>
      <c r="AR47" s="45"/>
      <c r="AS47" s="45">
        <f t="shared" si="1"/>
        <v>0</v>
      </c>
      <c r="AT47" s="32"/>
    </row>
    <row r="48" spans="1:46" hidden="1">
      <c r="A48" s="16"/>
      <c r="B48" s="17"/>
      <c r="C48" s="17"/>
      <c r="D48" s="17"/>
      <c r="E48" s="17"/>
      <c r="F48" s="17"/>
      <c r="G48" s="17"/>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5">
        <f>SUMIF($B$106:$U$106,"X",B48:U48)</f>
        <v>0</v>
      </c>
      <c r="AQ48" s="15">
        <f>SUMIFS(B48:AO48,$B$103:$AO$103,"X")</f>
        <v>0</v>
      </c>
      <c r="AR48" s="45"/>
      <c r="AS48" s="45">
        <f t="shared" si="1"/>
        <v>0</v>
      </c>
      <c r="AT48" s="32"/>
    </row>
    <row r="49" spans="1:46" hidden="1">
      <c r="A49" s="16"/>
      <c r="B49" s="17"/>
      <c r="C49" s="17"/>
      <c r="D49" s="17"/>
      <c r="E49" s="17"/>
      <c r="F49" s="17"/>
      <c r="G49" s="17"/>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5">
        <f>SUMIF($B$106:$U$106,"X",B49:U49)</f>
        <v>0</v>
      </c>
      <c r="AQ49" s="15">
        <f>SUMIFS(B49:AO49,$B$103:$AO$103,"X")</f>
        <v>0</v>
      </c>
      <c r="AR49" s="45"/>
      <c r="AS49" s="45">
        <f t="shared" si="1"/>
        <v>0</v>
      </c>
      <c r="AT49" s="32"/>
    </row>
    <row r="50" spans="1:46" hidden="1">
      <c r="A50" s="16"/>
      <c r="B50" s="17"/>
      <c r="C50" s="17"/>
      <c r="D50" s="17"/>
      <c r="E50" s="17"/>
      <c r="F50" s="17"/>
      <c r="G50" s="17"/>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5">
        <f>SUMIF($B$106:$U$106,"X",B50:U50)</f>
        <v>0</v>
      </c>
      <c r="AQ50" s="15">
        <f>SUMIFS(B50:AO50,$B$103:$AO$103,"X")</f>
        <v>0</v>
      </c>
      <c r="AR50" s="45"/>
      <c r="AS50" s="45">
        <f t="shared" si="1"/>
        <v>0</v>
      </c>
      <c r="AT50" s="32"/>
    </row>
    <row r="51" spans="1:46" hidden="1">
      <c r="A51" s="16"/>
      <c r="B51" s="17"/>
      <c r="C51" s="17"/>
      <c r="D51" s="17"/>
      <c r="E51" s="17"/>
      <c r="F51" s="17"/>
      <c r="G51" s="17"/>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5">
        <f>SUMIF($B$106:$U$106,"X",B51:U51)</f>
        <v>0</v>
      </c>
      <c r="AQ51" s="15">
        <f>SUMIFS(B51:AO51,$B$103:$AO$103,"X")</f>
        <v>0</v>
      </c>
      <c r="AR51" s="45"/>
      <c r="AS51" s="45">
        <f t="shared" si="1"/>
        <v>0</v>
      </c>
      <c r="AT51" s="32"/>
    </row>
    <row r="52" spans="1:46" hidden="1">
      <c r="A52" s="16"/>
      <c r="B52" s="17"/>
      <c r="C52" s="17"/>
      <c r="D52" s="17"/>
      <c r="E52" s="17"/>
      <c r="F52" s="17"/>
      <c r="G52" s="17"/>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5">
        <f>SUMIF($B$106:$U$106,"X",B52:U52)</f>
        <v>0</v>
      </c>
      <c r="AQ52" s="15">
        <f>SUMIFS(B52:AO52,$B$103:$AO$103,"X")</f>
        <v>0</v>
      </c>
      <c r="AR52" s="45"/>
      <c r="AS52" s="45">
        <f t="shared" si="1"/>
        <v>0</v>
      </c>
      <c r="AT52" s="32"/>
    </row>
    <row r="53" spans="1:46" hidden="1">
      <c r="A53" s="16"/>
      <c r="B53" s="17"/>
      <c r="C53" s="17"/>
      <c r="D53" s="17"/>
      <c r="E53" s="17"/>
      <c r="F53" s="17"/>
      <c r="G53" s="17"/>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5">
        <f>SUMIF($B$106:$U$106,"X",B53:U53)</f>
        <v>0</v>
      </c>
      <c r="AQ53" s="15">
        <f>SUMIFS(B53:AO53,$B$103:$AO$103,"X")</f>
        <v>0</v>
      </c>
      <c r="AR53" s="45"/>
      <c r="AS53" s="45">
        <f t="shared" si="1"/>
        <v>0</v>
      </c>
      <c r="AT53" s="32"/>
    </row>
    <row r="54" spans="1:46" hidden="1">
      <c r="A54" s="16"/>
      <c r="B54" s="17"/>
      <c r="C54" s="17"/>
      <c r="D54" s="17"/>
      <c r="E54" s="17"/>
      <c r="F54" s="17"/>
      <c r="G54" s="17"/>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5">
        <f>SUMIF($B$106:$U$106,"X",B54:U54)</f>
        <v>0</v>
      </c>
      <c r="AQ54" s="15">
        <f>SUMIFS(B54:AO54,$B$103:$AO$103,"X")</f>
        <v>0</v>
      </c>
      <c r="AR54" s="45"/>
      <c r="AS54" s="45">
        <f t="shared" si="1"/>
        <v>0</v>
      </c>
      <c r="AT54" s="32"/>
    </row>
    <row r="55" spans="1:46" hidden="1">
      <c r="A55" s="16"/>
      <c r="B55" s="17"/>
      <c r="C55" s="17"/>
      <c r="D55" s="17"/>
      <c r="E55" s="17"/>
      <c r="F55" s="17"/>
      <c r="G55" s="17"/>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5">
        <f>SUMIF($B$106:$U$106,"X",B55:U55)</f>
        <v>0</v>
      </c>
      <c r="AQ55" s="15">
        <f>SUMIFS(B55:AO55,$B$103:$AO$103,"X")</f>
        <v>0</v>
      </c>
      <c r="AR55" s="45"/>
      <c r="AS55" s="45">
        <f t="shared" si="1"/>
        <v>0</v>
      </c>
      <c r="AT55" s="32"/>
    </row>
    <row r="56" spans="1:46" hidden="1">
      <c r="A56" s="16"/>
      <c r="B56" s="17"/>
      <c r="C56" s="17"/>
      <c r="D56" s="17"/>
      <c r="E56" s="17"/>
      <c r="F56" s="17"/>
      <c r="G56" s="17"/>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5">
        <f>SUMIF($B$106:$U$106,"X",B56:U56)</f>
        <v>0</v>
      </c>
      <c r="AQ56" s="15">
        <f>SUMIFS(B56:AO56,$B$103:$AO$103,"X")</f>
        <v>0</v>
      </c>
      <c r="AR56" s="45"/>
      <c r="AS56" s="45">
        <f t="shared" si="1"/>
        <v>0</v>
      </c>
      <c r="AT56" s="32"/>
    </row>
    <row r="57" spans="1:46" hidden="1">
      <c r="A57" s="16"/>
      <c r="B57" s="17"/>
      <c r="C57" s="17"/>
      <c r="D57" s="17"/>
      <c r="E57" s="17"/>
      <c r="F57" s="17"/>
      <c r="G57" s="17"/>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5">
        <f>SUMIF($B$106:$U$106,"X",B57:U57)</f>
        <v>0</v>
      </c>
      <c r="AQ57" s="15">
        <f>SUMIFS(B57:AO57,$B$103:$AO$103,"X")</f>
        <v>0</v>
      </c>
      <c r="AR57" s="45"/>
      <c r="AS57" s="45">
        <f t="shared" si="1"/>
        <v>0</v>
      </c>
      <c r="AT57" s="32"/>
    </row>
    <row r="58" spans="1:46" hidden="1">
      <c r="A58" s="16"/>
      <c r="B58" s="17"/>
      <c r="C58" s="17"/>
      <c r="D58" s="17"/>
      <c r="E58" s="17"/>
      <c r="F58" s="17"/>
      <c r="G58" s="17"/>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5">
        <f>SUMIF($B$106:$U$106,"X",B58:U58)</f>
        <v>0</v>
      </c>
      <c r="AQ58" s="15">
        <f>SUMIFS(B58:AO58,$B$103:$AO$103,"X")</f>
        <v>0</v>
      </c>
      <c r="AR58" s="45"/>
      <c r="AS58" s="45">
        <f t="shared" si="1"/>
        <v>0</v>
      </c>
      <c r="AT58" s="32"/>
    </row>
    <row r="59" spans="1:46" hidden="1">
      <c r="A59" s="16"/>
      <c r="B59" s="17"/>
      <c r="C59" s="17"/>
      <c r="D59" s="17"/>
      <c r="E59" s="17"/>
      <c r="F59" s="17"/>
      <c r="G59" s="17"/>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5">
        <f>SUMIF($B$106:$U$106,"X",B59:U59)</f>
        <v>0</v>
      </c>
      <c r="AQ59" s="15">
        <f>SUMIFS(B59:AO59,$B$103:$AO$103,"X")</f>
        <v>0</v>
      </c>
      <c r="AR59" s="45"/>
      <c r="AS59" s="45">
        <f t="shared" si="1"/>
        <v>0</v>
      </c>
      <c r="AT59" s="32"/>
    </row>
    <row r="60" spans="1:46" hidden="1">
      <c r="A60" s="16"/>
      <c r="B60" s="17"/>
      <c r="C60" s="17"/>
      <c r="D60" s="17"/>
      <c r="E60" s="17"/>
      <c r="F60" s="17"/>
      <c r="G60" s="17"/>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5">
        <f>SUMIF($B$106:$U$106,"X",B60:U60)</f>
        <v>0</v>
      </c>
      <c r="AQ60" s="15">
        <f>SUMIFS(B60:AO60,$B$103:$AO$103,"X")</f>
        <v>0</v>
      </c>
      <c r="AR60" s="45"/>
      <c r="AS60" s="45">
        <f t="shared" si="1"/>
        <v>0</v>
      </c>
      <c r="AT60" s="32"/>
    </row>
    <row r="61" spans="1:46" hidden="1">
      <c r="A61" s="16"/>
      <c r="B61" s="17"/>
      <c r="C61" s="17"/>
      <c r="D61" s="17"/>
      <c r="E61" s="17"/>
      <c r="F61" s="17"/>
      <c r="G61" s="17"/>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5">
        <f>SUMIF($B$106:$U$106,"X",B61:U61)</f>
        <v>0</v>
      </c>
      <c r="AQ61" s="15">
        <f>SUMIFS(B61:AO61,$B$103:$AO$103,"X")</f>
        <v>0</v>
      </c>
      <c r="AR61" s="45"/>
      <c r="AS61" s="45">
        <f t="shared" si="1"/>
        <v>0</v>
      </c>
      <c r="AT61" s="32"/>
    </row>
    <row r="62" spans="1:46" hidden="1">
      <c r="A62" s="16"/>
      <c r="B62" s="17"/>
      <c r="C62" s="17"/>
      <c r="D62" s="17"/>
      <c r="E62" s="17"/>
      <c r="F62" s="17"/>
      <c r="G62" s="17"/>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5">
        <f>SUMIF($B$106:$U$106,"X",B62:U62)</f>
        <v>0</v>
      </c>
      <c r="AQ62" s="15">
        <f>SUMIFS(B62:AO62,$B$103:$AO$103,"X")</f>
        <v>0</v>
      </c>
      <c r="AR62" s="45"/>
      <c r="AS62" s="45">
        <f t="shared" si="1"/>
        <v>0</v>
      </c>
      <c r="AT62" s="32"/>
    </row>
    <row r="63" spans="1:46" hidden="1">
      <c r="A63" s="16"/>
      <c r="B63" s="17"/>
      <c r="C63" s="17"/>
      <c r="D63" s="17"/>
      <c r="E63" s="17"/>
      <c r="F63" s="17"/>
      <c r="G63" s="17"/>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5">
        <f>SUMIF($B$106:$U$106,"X",B63:U63)</f>
        <v>0</v>
      </c>
      <c r="AQ63" s="15">
        <f>SUMIFS(B63:AO63,$B$103:$AO$103,"X")</f>
        <v>0</v>
      </c>
      <c r="AR63" s="45"/>
      <c r="AS63" s="45">
        <f t="shared" si="1"/>
        <v>0</v>
      </c>
      <c r="AT63" s="32"/>
    </row>
    <row r="64" spans="1:46" hidden="1">
      <c r="A64" s="16"/>
      <c r="B64" s="17"/>
      <c r="C64" s="17"/>
      <c r="D64" s="17"/>
      <c r="E64" s="17"/>
      <c r="F64" s="17"/>
      <c r="G64" s="17"/>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5">
        <f>SUMIF($B$106:$U$106,"X",B64:U64)</f>
        <v>0</v>
      </c>
      <c r="AQ64" s="15">
        <f>SUMIFS(B64:AO64,$B$103:$AO$103,"X")</f>
        <v>0</v>
      </c>
      <c r="AR64" s="45"/>
      <c r="AS64" s="45">
        <f t="shared" si="1"/>
        <v>0</v>
      </c>
      <c r="AT64" s="32"/>
    </row>
    <row r="65" spans="1:46" hidden="1">
      <c r="A65" s="16"/>
      <c r="B65" s="17"/>
      <c r="C65" s="17"/>
      <c r="D65" s="17"/>
      <c r="E65" s="17"/>
      <c r="F65" s="17"/>
      <c r="G65" s="17"/>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5">
        <f>SUMIF($B$106:$U$106,"X",B65:U65)</f>
        <v>0</v>
      </c>
      <c r="AQ65" s="15">
        <f>SUMIFS(B65:AO65,$B$103:$AO$103,"X")</f>
        <v>0</v>
      </c>
      <c r="AR65" s="45"/>
      <c r="AS65" s="45">
        <f t="shared" si="1"/>
        <v>0</v>
      </c>
      <c r="AT65" s="32"/>
    </row>
    <row r="66" spans="1:46" hidden="1">
      <c r="A66" s="16"/>
      <c r="B66" s="17"/>
      <c r="C66" s="17"/>
      <c r="D66" s="17"/>
      <c r="E66" s="17"/>
      <c r="F66" s="17"/>
      <c r="G66" s="17"/>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5">
        <f>SUMIF($B$106:$U$106,"X",B66:U66)</f>
        <v>0</v>
      </c>
      <c r="AQ66" s="15">
        <f>SUMIFS(B66:AO66,$B$103:$AO$103,"X")</f>
        <v>0</v>
      </c>
      <c r="AR66" s="45"/>
      <c r="AS66" s="45">
        <f t="shared" ref="AS66:AS97" si="2">IFERROR(AR66/$AR$102,0)*100</f>
        <v>0</v>
      </c>
      <c r="AT66" s="32"/>
    </row>
    <row r="67" spans="1:46" hidden="1">
      <c r="A67" s="16"/>
      <c r="B67" s="17"/>
      <c r="C67" s="17"/>
      <c r="D67" s="17"/>
      <c r="E67" s="17"/>
      <c r="F67" s="17"/>
      <c r="G67" s="17"/>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5">
        <f>SUMIF($B$106:$U$106,"X",B67:U67)</f>
        <v>0</v>
      </c>
      <c r="AQ67" s="15">
        <f>SUMIFS(B67:AO67,$B$103:$AO$103,"X")</f>
        <v>0</v>
      </c>
      <c r="AR67" s="45"/>
      <c r="AS67" s="45">
        <f t="shared" si="2"/>
        <v>0</v>
      </c>
      <c r="AT67" s="32"/>
    </row>
    <row r="68" spans="1:46" hidden="1">
      <c r="A68" s="16"/>
      <c r="B68" s="17"/>
      <c r="C68" s="17"/>
      <c r="D68" s="17"/>
      <c r="E68" s="17"/>
      <c r="F68" s="17"/>
      <c r="G68" s="17"/>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5">
        <f>SUMIF($B$106:$U$106,"X",B68:U68)</f>
        <v>0</v>
      </c>
      <c r="AQ68" s="15">
        <f>SUMIFS(B68:AO68,$B$103:$AO$103,"X")</f>
        <v>0</v>
      </c>
      <c r="AR68" s="45"/>
      <c r="AS68" s="45">
        <f t="shared" si="2"/>
        <v>0</v>
      </c>
      <c r="AT68" s="32"/>
    </row>
    <row r="69" spans="1:46" hidden="1">
      <c r="A69" s="16"/>
      <c r="B69" s="17"/>
      <c r="C69" s="17"/>
      <c r="D69" s="17"/>
      <c r="E69" s="17"/>
      <c r="F69" s="17"/>
      <c r="G69" s="17"/>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5">
        <f>SUMIF($B$106:$U$106,"X",B69:U69)</f>
        <v>0</v>
      </c>
      <c r="AQ69" s="15">
        <f>SUMIFS(B69:AO69,$B$103:$AO$103,"X")</f>
        <v>0</v>
      </c>
      <c r="AR69" s="45"/>
      <c r="AS69" s="45">
        <f t="shared" si="2"/>
        <v>0</v>
      </c>
      <c r="AT69" s="32"/>
    </row>
    <row r="70" spans="1:46" hidden="1">
      <c r="A70" s="16"/>
      <c r="B70" s="17"/>
      <c r="C70" s="17"/>
      <c r="D70" s="17"/>
      <c r="E70" s="17"/>
      <c r="F70" s="17"/>
      <c r="G70" s="17"/>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5">
        <f>SUMIF($B$106:$U$106,"X",B70:U70)</f>
        <v>0</v>
      </c>
      <c r="AQ70" s="15">
        <f>SUMIFS(B70:AO70,$B$103:$AO$103,"X")</f>
        <v>0</v>
      </c>
      <c r="AR70" s="45"/>
      <c r="AS70" s="45">
        <f t="shared" si="2"/>
        <v>0</v>
      </c>
      <c r="AT70" s="32"/>
    </row>
    <row r="71" spans="1:46" hidden="1">
      <c r="A71" s="16"/>
      <c r="B71" s="17"/>
      <c r="C71" s="17"/>
      <c r="D71" s="17"/>
      <c r="E71" s="17"/>
      <c r="F71" s="17"/>
      <c r="G71" s="17"/>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5">
        <f>SUMIF($B$106:$U$106,"X",B71:U71)</f>
        <v>0</v>
      </c>
      <c r="AQ71" s="15">
        <f>SUMIFS(B71:AO71,$B$103:$AO$103,"X")</f>
        <v>0</v>
      </c>
      <c r="AR71" s="45"/>
      <c r="AS71" s="45">
        <f t="shared" si="2"/>
        <v>0</v>
      </c>
      <c r="AT71" s="32"/>
    </row>
    <row r="72" spans="1:46" hidden="1">
      <c r="A72" s="16"/>
      <c r="B72" s="17"/>
      <c r="C72" s="17"/>
      <c r="D72" s="17"/>
      <c r="E72" s="17"/>
      <c r="F72" s="17"/>
      <c r="G72" s="17"/>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5">
        <f>SUMIF($B$106:$U$106,"X",B72:U72)</f>
        <v>0</v>
      </c>
      <c r="AQ72" s="15">
        <f>SUMIFS(B72:AO72,$B$103:$AO$103,"X")</f>
        <v>0</v>
      </c>
      <c r="AR72" s="45"/>
      <c r="AS72" s="45">
        <f t="shared" si="2"/>
        <v>0</v>
      </c>
      <c r="AT72" s="32"/>
    </row>
    <row r="73" spans="1:46" hidden="1">
      <c r="A73" s="16"/>
      <c r="B73" s="17"/>
      <c r="C73" s="17"/>
      <c r="D73" s="17"/>
      <c r="E73" s="17"/>
      <c r="F73" s="17"/>
      <c r="G73" s="17"/>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5">
        <f>SUMIF($B$106:$U$106,"X",B73:U73)</f>
        <v>0</v>
      </c>
      <c r="AQ73" s="15">
        <f>SUMIFS(B73:AO73,$B$103:$AO$103,"X")</f>
        <v>0</v>
      </c>
      <c r="AR73" s="45"/>
      <c r="AS73" s="45">
        <f t="shared" si="2"/>
        <v>0</v>
      </c>
      <c r="AT73" s="32"/>
    </row>
    <row r="74" spans="1:46" hidden="1">
      <c r="A74" s="16"/>
      <c r="B74" s="17"/>
      <c r="C74" s="17"/>
      <c r="D74" s="17"/>
      <c r="E74" s="17"/>
      <c r="F74" s="17"/>
      <c r="G74" s="17"/>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5">
        <f>SUMIF($B$106:$U$106,"X",B74:U74)</f>
        <v>0</v>
      </c>
      <c r="AQ74" s="15">
        <f>SUMIFS(B74:AO74,$B$103:$AO$103,"X")</f>
        <v>0</v>
      </c>
      <c r="AR74" s="45"/>
      <c r="AS74" s="45">
        <f t="shared" si="2"/>
        <v>0</v>
      </c>
      <c r="AT74" s="32"/>
    </row>
    <row r="75" spans="1:46" hidden="1">
      <c r="A75" s="16"/>
      <c r="B75" s="17"/>
      <c r="C75" s="17"/>
      <c r="D75" s="17"/>
      <c r="E75" s="17"/>
      <c r="F75" s="17"/>
      <c r="G75" s="17"/>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5">
        <f>SUMIF($B$106:$U$106,"X",B75:U75)</f>
        <v>0</v>
      </c>
      <c r="AQ75" s="15">
        <f>SUMIFS(B75:AO75,$B$103:$AO$103,"X")</f>
        <v>0</v>
      </c>
      <c r="AR75" s="45"/>
      <c r="AS75" s="45">
        <f t="shared" si="2"/>
        <v>0</v>
      </c>
      <c r="AT75" s="32"/>
    </row>
    <row r="76" spans="1:46" hidden="1">
      <c r="A76" s="16"/>
      <c r="B76" s="17"/>
      <c r="C76" s="17"/>
      <c r="D76" s="17"/>
      <c r="E76" s="17"/>
      <c r="F76" s="17"/>
      <c r="G76" s="17"/>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5">
        <f>SUMIF($B$106:$U$106,"X",B76:U76)</f>
        <v>0</v>
      </c>
      <c r="AQ76" s="15">
        <f>SUMIFS(B76:AO76,$B$103:$AO$103,"X")</f>
        <v>0</v>
      </c>
      <c r="AR76" s="45"/>
      <c r="AS76" s="45">
        <f t="shared" si="2"/>
        <v>0</v>
      </c>
      <c r="AT76" s="32"/>
    </row>
    <row r="77" spans="1:46" hidden="1">
      <c r="A77" s="16"/>
      <c r="B77" s="17"/>
      <c r="C77" s="17"/>
      <c r="D77" s="17"/>
      <c r="E77" s="17"/>
      <c r="F77" s="17"/>
      <c r="G77" s="17"/>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5">
        <f>SUMIF($B$106:$U$106,"X",B77:U77)</f>
        <v>0</v>
      </c>
      <c r="AQ77" s="15">
        <f>SUMIFS(B77:AO77,$B$103:$AO$103,"X")</f>
        <v>0</v>
      </c>
      <c r="AR77" s="45"/>
      <c r="AS77" s="45">
        <f t="shared" si="2"/>
        <v>0</v>
      </c>
      <c r="AT77" s="32"/>
    </row>
    <row r="78" spans="1:46" hidden="1">
      <c r="A78" s="16"/>
      <c r="B78" s="17"/>
      <c r="C78" s="17"/>
      <c r="D78" s="17"/>
      <c r="E78" s="17"/>
      <c r="F78" s="17"/>
      <c r="G78" s="17"/>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5">
        <f>SUMIF($B$106:$U$106,"X",B78:U78)</f>
        <v>0</v>
      </c>
      <c r="AQ78" s="15">
        <f>SUMIFS(B78:AO78,$B$103:$AO$103,"X")</f>
        <v>0</v>
      </c>
      <c r="AR78" s="45"/>
      <c r="AS78" s="45">
        <f t="shared" si="2"/>
        <v>0</v>
      </c>
      <c r="AT78" s="32"/>
    </row>
    <row r="79" spans="1:46" hidden="1">
      <c r="A79" s="16"/>
      <c r="B79" s="17"/>
      <c r="C79" s="17"/>
      <c r="D79" s="17"/>
      <c r="E79" s="17"/>
      <c r="F79" s="17"/>
      <c r="G79" s="17"/>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5">
        <f>SUMIF($B$106:$U$106,"X",B79:U79)</f>
        <v>0</v>
      </c>
      <c r="AQ79" s="15">
        <f>SUMIFS(B79:AO79,$B$103:$AO$103,"X")</f>
        <v>0</v>
      </c>
      <c r="AR79" s="45"/>
      <c r="AS79" s="45">
        <f t="shared" si="2"/>
        <v>0</v>
      </c>
      <c r="AT79" s="32"/>
    </row>
    <row r="80" spans="1:46" hidden="1">
      <c r="A80" s="16"/>
      <c r="B80" s="17"/>
      <c r="C80" s="17"/>
      <c r="D80" s="17"/>
      <c r="E80" s="17"/>
      <c r="F80" s="17"/>
      <c r="G80" s="17"/>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5">
        <f>SUMIF($B$106:$U$106,"X",B80:U80)</f>
        <v>0</v>
      </c>
      <c r="AQ80" s="15">
        <f>SUMIFS(B80:AO80,$B$103:$AO$103,"X")</f>
        <v>0</v>
      </c>
      <c r="AR80" s="45"/>
      <c r="AS80" s="45">
        <f t="shared" si="2"/>
        <v>0</v>
      </c>
      <c r="AT80" s="32"/>
    </row>
    <row r="81" spans="1:46" hidden="1">
      <c r="A81" s="16"/>
      <c r="B81" s="17"/>
      <c r="C81" s="17"/>
      <c r="D81" s="17"/>
      <c r="E81" s="17"/>
      <c r="F81" s="17"/>
      <c r="G81" s="17"/>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5">
        <f>SUMIF($B$106:$U$106,"X",B81:U81)</f>
        <v>0</v>
      </c>
      <c r="AQ81" s="15">
        <f>SUMIFS(B81:AO81,$B$103:$AO$103,"X")</f>
        <v>0</v>
      </c>
      <c r="AR81" s="45"/>
      <c r="AS81" s="45">
        <f t="shared" si="2"/>
        <v>0</v>
      </c>
      <c r="AT81" s="32"/>
    </row>
    <row r="82" spans="1:46" hidden="1">
      <c r="A82" s="16"/>
      <c r="B82" s="17"/>
      <c r="C82" s="17"/>
      <c r="D82" s="17"/>
      <c r="E82" s="17"/>
      <c r="F82" s="17"/>
      <c r="G82" s="17"/>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5">
        <f>SUMIF($B$106:$U$106,"X",B82:U82)</f>
        <v>0</v>
      </c>
      <c r="AQ82" s="15">
        <f>SUMIFS(B82:AO82,$B$103:$AO$103,"X")</f>
        <v>0</v>
      </c>
      <c r="AR82" s="45"/>
      <c r="AS82" s="45">
        <f t="shared" si="2"/>
        <v>0</v>
      </c>
      <c r="AT82" s="32"/>
    </row>
    <row r="83" spans="1:46" hidden="1">
      <c r="A83" s="16"/>
      <c r="B83" s="17"/>
      <c r="C83" s="17"/>
      <c r="D83" s="17"/>
      <c r="E83" s="17"/>
      <c r="F83" s="17"/>
      <c r="G83" s="17"/>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5">
        <f>SUMIF($B$106:$U$106,"X",B83:U83)</f>
        <v>0</v>
      </c>
      <c r="AQ83" s="15">
        <f>SUMIFS(B83:AO83,$B$103:$AO$103,"X")</f>
        <v>0</v>
      </c>
      <c r="AR83" s="45"/>
      <c r="AS83" s="45">
        <f t="shared" si="2"/>
        <v>0</v>
      </c>
      <c r="AT83" s="32"/>
    </row>
    <row r="84" spans="1:46" hidden="1">
      <c r="A84" s="16"/>
      <c r="B84" s="17"/>
      <c r="C84" s="17"/>
      <c r="D84" s="17"/>
      <c r="E84" s="17"/>
      <c r="F84" s="17"/>
      <c r="G84" s="17"/>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5">
        <f>SUMIF($B$106:$U$106,"X",B84:U84)</f>
        <v>0</v>
      </c>
      <c r="AQ84" s="15">
        <f>SUMIFS(B84:AO84,$B$103:$AO$103,"X")</f>
        <v>0</v>
      </c>
      <c r="AR84" s="45"/>
      <c r="AS84" s="45">
        <f t="shared" si="2"/>
        <v>0</v>
      </c>
      <c r="AT84" s="32"/>
    </row>
    <row r="85" spans="1:46" hidden="1">
      <c r="A85" s="16"/>
      <c r="B85" s="17"/>
      <c r="C85" s="17"/>
      <c r="D85" s="17"/>
      <c r="E85" s="17"/>
      <c r="F85" s="17"/>
      <c r="G85" s="17"/>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5">
        <f>SUMIF($B$106:$U$106,"X",B85:U85)</f>
        <v>0</v>
      </c>
      <c r="AQ85" s="15">
        <f>SUMIFS(B85:AO85,$B$103:$AO$103,"X")</f>
        <v>0</v>
      </c>
      <c r="AR85" s="45"/>
      <c r="AS85" s="45">
        <f t="shared" si="2"/>
        <v>0</v>
      </c>
      <c r="AT85" s="32"/>
    </row>
    <row r="86" spans="1:46" hidden="1">
      <c r="A86" s="16"/>
      <c r="B86" s="17"/>
      <c r="C86" s="17"/>
      <c r="D86" s="17"/>
      <c r="E86" s="17"/>
      <c r="F86" s="17"/>
      <c r="G86" s="17"/>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5">
        <f>SUMIF($B$106:$U$106,"X",B86:U86)</f>
        <v>0</v>
      </c>
      <c r="AQ86" s="15">
        <f>SUMIFS(B86:AO86,$B$103:$AO$103,"X")</f>
        <v>0</v>
      </c>
      <c r="AR86" s="45"/>
      <c r="AS86" s="45">
        <f t="shared" si="2"/>
        <v>0</v>
      </c>
      <c r="AT86" s="32"/>
    </row>
    <row r="87" spans="1:46" hidden="1">
      <c r="A87" s="16"/>
      <c r="B87" s="17"/>
      <c r="C87" s="17"/>
      <c r="D87" s="17"/>
      <c r="E87" s="17"/>
      <c r="F87" s="17"/>
      <c r="G87" s="17"/>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5">
        <f>SUMIF($B$106:$U$106,"X",B87:U87)</f>
        <v>0</v>
      </c>
      <c r="AQ87" s="15">
        <f>SUMIFS(B87:AO87,$B$103:$AO$103,"X")</f>
        <v>0</v>
      </c>
      <c r="AR87" s="45"/>
      <c r="AS87" s="45">
        <f t="shared" si="2"/>
        <v>0</v>
      </c>
      <c r="AT87" s="32"/>
    </row>
    <row r="88" spans="1:46" hidden="1">
      <c r="A88" s="16"/>
      <c r="B88" s="17"/>
      <c r="C88" s="17"/>
      <c r="D88" s="17"/>
      <c r="E88" s="17"/>
      <c r="F88" s="17"/>
      <c r="G88" s="17"/>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5">
        <f>SUMIF($B$106:$U$106,"X",B88:U88)</f>
        <v>0</v>
      </c>
      <c r="AQ88" s="15">
        <f>SUMIFS(B88:AO88,$B$103:$AO$103,"X")</f>
        <v>0</v>
      </c>
      <c r="AR88" s="45"/>
      <c r="AS88" s="45">
        <f t="shared" si="2"/>
        <v>0</v>
      </c>
      <c r="AT88" s="32"/>
    </row>
    <row r="89" spans="1:46" hidden="1">
      <c r="A89" s="16"/>
      <c r="B89" s="17"/>
      <c r="C89" s="17"/>
      <c r="D89" s="17"/>
      <c r="E89" s="17"/>
      <c r="F89" s="17"/>
      <c r="G89" s="17"/>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5">
        <f>SUMIF($B$106:$U$106,"X",B89:U89)</f>
        <v>0</v>
      </c>
      <c r="AQ89" s="15">
        <f>SUMIFS(B89:AO89,$B$103:$AO$103,"X")</f>
        <v>0</v>
      </c>
      <c r="AR89" s="45"/>
      <c r="AS89" s="45">
        <f t="shared" si="2"/>
        <v>0</v>
      </c>
      <c r="AT89" s="32"/>
    </row>
    <row r="90" spans="1:46" hidden="1">
      <c r="A90" s="16"/>
      <c r="B90" s="17"/>
      <c r="C90" s="17"/>
      <c r="D90" s="17"/>
      <c r="E90" s="17"/>
      <c r="F90" s="17"/>
      <c r="G90" s="17"/>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5">
        <f>SUMIF($B$106:$U$106,"X",B90:U90)</f>
        <v>0</v>
      </c>
      <c r="AQ90" s="15">
        <f>SUMIFS(B90:AO90,$B$103:$AO$103,"X")</f>
        <v>0</v>
      </c>
      <c r="AR90" s="45"/>
      <c r="AS90" s="45">
        <f t="shared" si="2"/>
        <v>0</v>
      </c>
      <c r="AT90" s="32"/>
    </row>
    <row r="91" spans="1:46" hidden="1">
      <c r="A91" s="16"/>
      <c r="B91" s="17"/>
      <c r="C91" s="17"/>
      <c r="D91" s="17"/>
      <c r="E91" s="17"/>
      <c r="F91" s="17"/>
      <c r="G91" s="17"/>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5">
        <f>SUMIF($B$106:$U$106,"X",B91:U91)</f>
        <v>0</v>
      </c>
      <c r="AQ91" s="15">
        <f>SUMIFS(B91:AO91,$B$103:$AO$103,"X")</f>
        <v>0</v>
      </c>
      <c r="AR91" s="45"/>
      <c r="AS91" s="45">
        <f t="shared" si="2"/>
        <v>0</v>
      </c>
      <c r="AT91" s="32"/>
    </row>
    <row r="92" spans="1:46" hidden="1">
      <c r="A92" s="16"/>
      <c r="B92" s="17"/>
      <c r="C92" s="17"/>
      <c r="D92" s="17"/>
      <c r="E92" s="17"/>
      <c r="F92" s="17"/>
      <c r="G92" s="17"/>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5">
        <f>SUMIF($B$106:$U$106,"X",B92:U92)</f>
        <v>0</v>
      </c>
      <c r="AQ92" s="15">
        <f>SUMIFS(B92:AO92,$B$103:$AO$103,"X")</f>
        <v>0</v>
      </c>
      <c r="AR92" s="45"/>
      <c r="AS92" s="45">
        <f t="shared" si="2"/>
        <v>0</v>
      </c>
      <c r="AT92" s="32"/>
    </row>
    <row r="93" spans="1:46" hidden="1">
      <c r="A93" s="16"/>
      <c r="B93" s="17"/>
      <c r="C93" s="17"/>
      <c r="D93" s="17"/>
      <c r="E93" s="17"/>
      <c r="F93" s="17"/>
      <c r="G93" s="17"/>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5">
        <f>SUMIF($B$106:$U$106,"X",B93:U93)</f>
        <v>0</v>
      </c>
      <c r="AQ93" s="15">
        <f>SUMIFS(B93:AO93,$B$103:$AO$103,"X")</f>
        <v>0</v>
      </c>
      <c r="AR93" s="45"/>
      <c r="AS93" s="45">
        <f t="shared" si="2"/>
        <v>0</v>
      </c>
      <c r="AT93" s="32"/>
    </row>
    <row r="94" spans="1:46" hidden="1">
      <c r="A94" s="16"/>
      <c r="B94" s="17"/>
      <c r="C94" s="17"/>
      <c r="D94" s="17"/>
      <c r="E94" s="17"/>
      <c r="F94" s="17"/>
      <c r="G94" s="17"/>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5">
        <f>SUMIF($B$106:$U$106,"X",B94:U94)</f>
        <v>0</v>
      </c>
      <c r="AQ94" s="15">
        <f>SUMIFS(B94:AO94,$B$103:$AO$103,"X")</f>
        <v>0</v>
      </c>
      <c r="AR94" s="45"/>
      <c r="AS94" s="45">
        <f t="shared" si="2"/>
        <v>0</v>
      </c>
      <c r="AT94" s="32"/>
    </row>
    <row r="95" spans="1:46" hidden="1">
      <c r="A95" s="16"/>
      <c r="B95" s="17"/>
      <c r="C95" s="17"/>
      <c r="D95" s="17"/>
      <c r="E95" s="17"/>
      <c r="F95" s="17"/>
      <c r="G95" s="17"/>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5">
        <f>SUMIF($B$106:$U$106,"X",B95:U95)</f>
        <v>0</v>
      </c>
      <c r="AQ95" s="15">
        <f>SUMIFS(B95:AO95,$B$103:$AO$103,"X")</f>
        <v>0</v>
      </c>
      <c r="AR95" s="45"/>
      <c r="AS95" s="45">
        <f t="shared" si="2"/>
        <v>0</v>
      </c>
      <c r="AT95" s="32"/>
    </row>
    <row r="96" spans="1:46" hidden="1">
      <c r="A96" s="16"/>
      <c r="B96" s="17"/>
      <c r="C96" s="17"/>
      <c r="D96" s="17"/>
      <c r="E96" s="17"/>
      <c r="F96" s="17"/>
      <c r="G96" s="17"/>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5">
        <f>SUMIF($B$106:$U$106,"X",B96:U96)</f>
        <v>0</v>
      </c>
      <c r="AQ96" s="15">
        <f>SUMIFS(B96:AO96,$B$103:$AO$103,"X")</f>
        <v>0</v>
      </c>
      <c r="AR96" s="45"/>
      <c r="AS96" s="45">
        <f t="shared" si="2"/>
        <v>0</v>
      </c>
      <c r="AT96" s="32"/>
    </row>
    <row r="97" spans="1:47" hidden="1">
      <c r="A97" s="16"/>
      <c r="B97" s="17"/>
      <c r="C97" s="17"/>
      <c r="D97" s="17"/>
      <c r="E97" s="17"/>
      <c r="F97" s="17"/>
      <c r="G97" s="17"/>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5">
        <f>SUMIF($B$106:$U$106,"X",B97:U97)</f>
        <v>0</v>
      </c>
      <c r="AQ97" s="15">
        <f>SUMIFS(B97:AO97,$B$103:$AO$103,"X")</f>
        <v>0</v>
      </c>
      <c r="AR97" s="45"/>
      <c r="AS97" s="45">
        <f t="shared" si="2"/>
        <v>0</v>
      </c>
      <c r="AT97" s="32"/>
    </row>
    <row r="98" spans="1:47" hidden="1">
      <c r="A98" s="16"/>
      <c r="B98" s="17"/>
      <c r="C98" s="17"/>
      <c r="D98" s="17"/>
      <c r="E98" s="17"/>
      <c r="F98" s="17"/>
      <c r="G98" s="17"/>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5">
        <f>SUMIF($B$106:$U$106,"X",B98:U98)</f>
        <v>0</v>
      </c>
      <c r="AQ98" s="15">
        <f>SUMIFS(B98:AO98,$B$103:$AO$103,"X")</f>
        <v>0</v>
      </c>
      <c r="AR98" s="45"/>
      <c r="AS98" s="45">
        <f t="shared" ref="AS98:AS101" si="3">IFERROR(AR98/$AR$102,0)*100</f>
        <v>0</v>
      </c>
      <c r="AT98" s="32"/>
    </row>
    <row r="99" spans="1:47" hidden="1">
      <c r="A99" s="16"/>
      <c r="B99" s="17"/>
      <c r="C99" s="17"/>
      <c r="D99" s="17"/>
      <c r="E99" s="17"/>
      <c r="F99" s="17"/>
      <c r="G99" s="17"/>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5">
        <f>SUMIF($B$106:$U$106,"X",B99:U99)</f>
        <v>0</v>
      </c>
      <c r="AQ99" s="15">
        <f>SUMIFS(B99:AO99,$B$103:$AO$103,"X")</f>
        <v>0</v>
      </c>
      <c r="AR99" s="45"/>
      <c r="AS99" s="45">
        <f t="shared" si="3"/>
        <v>0</v>
      </c>
      <c r="AT99" s="32"/>
    </row>
    <row r="100" spans="1:47" hidden="1">
      <c r="A100" s="16"/>
      <c r="B100" s="17"/>
      <c r="C100" s="17"/>
      <c r="D100" s="17"/>
      <c r="E100" s="17"/>
      <c r="F100" s="17"/>
      <c r="G100" s="17"/>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5">
        <f>SUMIF($B$106:$U$106,"X",B100:U100)</f>
        <v>0</v>
      </c>
      <c r="AQ100" s="15">
        <f>SUMIFS(B100:AO100,$B$103:$AO$103,"X")</f>
        <v>0</v>
      </c>
      <c r="AR100" s="45"/>
      <c r="AS100" s="45">
        <f t="shared" si="3"/>
        <v>0</v>
      </c>
      <c r="AT100" s="32"/>
    </row>
    <row r="101" spans="1:47" hidden="1">
      <c r="A101" s="16"/>
      <c r="B101" s="17"/>
      <c r="C101" s="17"/>
      <c r="D101" s="17"/>
      <c r="E101" s="17"/>
      <c r="F101" s="17"/>
      <c r="G101" s="17"/>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5">
        <f>SUMIF($B$106:$U$106,"X",B101:U101)</f>
        <v>0</v>
      </c>
      <c r="AQ101" s="15">
        <f>SUMIFS(B101:AO101,$B$103:$AO$103,"X")</f>
        <v>0</v>
      </c>
      <c r="AR101" s="45"/>
      <c r="AS101" s="45">
        <f t="shared" si="3"/>
        <v>0</v>
      </c>
      <c r="AT101" s="32"/>
    </row>
    <row r="102" spans="1:47">
      <c r="A102" s="14" t="s">
        <v>39</v>
      </c>
      <c r="B102" s="18">
        <f>SUM(B2:B101)</f>
        <v>6</v>
      </c>
      <c r="C102" s="18">
        <f t="shared" ref="C102:AO102" si="4">SUM(C2:C101)</f>
        <v>11</v>
      </c>
      <c r="D102" s="18">
        <v>11</v>
      </c>
      <c r="E102" s="18">
        <v>11</v>
      </c>
      <c r="F102" s="18">
        <f t="shared" si="4"/>
        <v>11</v>
      </c>
      <c r="G102" s="18">
        <f t="shared" si="4"/>
        <v>11</v>
      </c>
      <c r="H102" s="18">
        <f t="shared" si="4"/>
        <v>5</v>
      </c>
      <c r="I102" s="18">
        <f t="shared" si="4"/>
        <v>4</v>
      </c>
      <c r="J102" s="18">
        <f t="shared" si="4"/>
        <v>5</v>
      </c>
      <c r="K102" s="18">
        <f t="shared" si="4"/>
        <v>3</v>
      </c>
      <c r="L102" s="18">
        <f t="shared" si="4"/>
        <v>3</v>
      </c>
      <c r="M102" s="18">
        <f t="shared" si="4"/>
        <v>0</v>
      </c>
      <c r="N102" s="18">
        <f t="shared" si="4"/>
        <v>0</v>
      </c>
      <c r="O102" s="18">
        <f t="shared" si="4"/>
        <v>0</v>
      </c>
      <c r="P102" s="18">
        <f t="shared" si="4"/>
        <v>0</v>
      </c>
      <c r="Q102" s="18">
        <f t="shared" si="4"/>
        <v>0</v>
      </c>
      <c r="R102" s="18">
        <f t="shared" si="4"/>
        <v>0</v>
      </c>
      <c r="S102" s="18">
        <f t="shared" si="4"/>
        <v>0</v>
      </c>
      <c r="T102" s="18">
        <f t="shared" si="4"/>
        <v>0</v>
      </c>
      <c r="U102" s="18">
        <f t="shared" si="4"/>
        <v>0</v>
      </c>
      <c r="V102" s="18">
        <f t="shared" si="4"/>
        <v>0</v>
      </c>
      <c r="W102" s="18">
        <f t="shared" si="4"/>
        <v>0</v>
      </c>
      <c r="X102" s="18">
        <f t="shared" si="4"/>
        <v>0</v>
      </c>
      <c r="Y102" s="18">
        <f t="shared" si="4"/>
        <v>0</v>
      </c>
      <c r="Z102" s="18">
        <f t="shared" si="4"/>
        <v>0</v>
      </c>
      <c r="AA102" s="18">
        <f t="shared" si="4"/>
        <v>0</v>
      </c>
      <c r="AB102" s="18">
        <f t="shared" si="4"/>
        <v>0</v>
      </c>
      <c r="AC102" s="18">
        <f t="shared" si="4"/>
        <v>0</v>
      </c>
      <c r="AD102" s="18">
        <f t="shared" si="4"/>
        <v>0</v>
      </c>
      <c r="AE102" s="18">
        <f t="shared" si="4"/>
        <v>0</v>
      </c>
      <c r="AF102" s="18">
        <f t="shared" si="4"/>
        <v>0</v>
      </c>
      <c r="AG102" s="18">
        <f t="shared" si="4"/>
        <v>0</v>
      </c>
      <c r="AH102" s="18">
        <f t="shared" si="4"/>
        <v>0</v>
      </c>
      <c r="AI102" s="18">
        <f t="shared" si="4"/>
        <v>0</v>
      </c>
      <c r="AJ102" s="18">
        <f t="shared" si="4"/>
        <v>0</v>
      </c>
      <c r="AK102" s="18">
        <f t="shared" si="4"/>
        <v>0</v>
      </c>
      <c r="AL102" s="18">
        <f t="shared" si="4"/>
        <v>0</v>
      </c>
      <c r="AM102" s="18">
        <f t="shared" si="4"/>
        <v>0</v>
      </c>
      <c r="AN102" s="18">
        <f t="shared" si="4"/>
        <v>0</v>
      </c>
      <c r="AO102" s="18">
        <f t="shared" si="4"/>
        <v>0</v>
      </c>
      <c r="AP102" s="15">
        <f>SUMIF($B$106:$U$106,"X",B102:U102)</f>
        <v>42</v>
      </c>
      <c r="AQ102" s="15">
        <f>SUMIFS(B102:AO102,$B$103:$AO$103,"X")</f>
        <v>81</v>
      </c>
      <c r="AR102" s="46">
        <f>SUM(AR2:AR101)</f>
        <v>3170.3188050593394</v>
      </c>
      <c r="AS102" s="46">
        <f>SUM(AS2:AS101)</f>
        <v>99.999999999999986</v>
      </c>
      <c r="AT102" s="32"/>
    </row>
    <row r="103" spans="1:47">
      <c r="A103" s="55" t="s">
        <v>40</v>
      </c>
      <c r="B103" s="55" t="s">
        <v>38</v>
      </c>
      <c r="C103" s="55" t="s">
        <v>38</v>
      </c>
      <c r="D103" s="55" t="s">
        <v>38</v>
      </c>
      <c r="E103" s="55" t="s">
        <v>38</v>
      </c>
      <c r="F103" s="55" t="s">
        <v>38</v>
      </c>
      <c r="G103" s="55" t="s">
        <v>38</v>
      </c>
      <c r="H103" s="55" t="s">
        <v>38</v>
      </c>
      <c r="I103" s="55" t="s">
        <v>38</v>
      </c>
      <c r="J103" s="55" t="s">
        <v>38</v>
      </c>
      <c r="K103" s="55" t="s">
        <v>38</v>
      </c>
      <c r="L103" s="55" t="s">
        <v>38</v>
      </c>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10"/>
      <c r="AQ103" s="10"/>
      <c r="AR103" s="47"/>
      <c r="AS103" s="47"/>
      <c r="AT103" s="33"/>
      <c r="AU103" s="33"/>
    </row>
    <row r="104" spans="1:47">
      <c r="A104" s="7" t="s">
        <v>41</v>
      </c>
      <c r="B104" s="7"/>
      <c r="C104" s="7" t="s">
        <v>38</v>
      </c>
      <c r="D104" s="7" t="s">
        <v>38</v>
      </c>
      <c r="E104" s="7" t="s">
        <v>38</v>
      </c>
      <c r="F104" s="7"/>
      <c r="G104" s="7"/>
      <c r="H104" s="7" t="s">
        <v>38</v>
      </c>
      <c r="I104" s="7"/>
      <c r="J104" s="7" t="s">
        <v>38</v>
      </c>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10"/>
      <c r="AQ104" s="10"/>
      <c r="AR104" s="47"/>
      <c r="AS104" s="47"/>
      <c r="AT104" s="33"/>
      <c r="AU104" s="33"/>
    </row>
    <row r="105" spans="1:47">
      <c r="A105" s="7" t="s">
        <v>42</v>
      </c>
      <c r="B105" s="7" t="s">
        <v>38</v>
      </c>
      <c r="C105" s="7" t="s">
        <v>38</v>
      </c>
      <c r="D105" s="7" t="s">
        <v>38</v>
      </c>
      <c r="E105" s="7" t="s">
        <v>38</v>
      </c>
      <c r="F105" s="7" t="s">
        <v>38</v>
      </c>
      <c r="G105" s="7" t="s">
        <v>38</v>
      </c>
      <c r="H105" s="7"/>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10"/>
      <c r="AQ105" s="10"/>
      <c r="AR105" s="48"/>
      <c r="AS105" s="48"/>
      <c r="AT105" s="33"/>
      <c r="AU105" s="33"/>
    </row>
    <row r="106" spans="1:47">
      <c r="A106" s="7" t="s">
        <v>43</v>
      </c>
      <c r="B106" s="7"/>
      <c r="C106" s="7"/>
      <c r="D106" s="7"/>
      <c r="E106" s="7"/>
      <c r="F106" s="7" t="s">
        <v>38</v>
      </c>
      <c r="G106" s="7" t="s">
        <v>38</v>
      </c>
      <c r="H106" s="7" t="s">
        <v>38</v>
      </c>
      <c r="I106" s="56" t="s">
        <v>38</v>
      </c>
      <c r="J106" s="56" t="s">
        <v>38</v>
      </c>
      <c r="K106" s="56" t="s">
        <v>38</v>
      </c>
      <c r="L106" s="56" t="s">
        <v>38</v>
      </c>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10"/>
      <c r="AQ106" s="10"/>
      <c r="AR106" s="48"/>
      <c r="AS106" s="48"/>
      <c r="AT106" s="33"/>
      <c r="AU106" s="33"/>
    </row>
    <row r="107" spans="1:47">
      <c r="A107" s="7" t="s">
        <v>44</v>
      </c>
      <c r="B107" s="7"/>
      <c r="C107" s="7"/>
      <c r="D107" s="7"/>
      <c r="E107" s="7"/>
      <c r="F107" s="7"/>
      <c r="G107" s="7"/>
      <c r="H107" s="7"/>
      <c r="I107" s="56" t="s">
        <v>38</v>
      </c>
      <c r="J107" s="56" t="s">
        <v>38</v>
      </c>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10"/>
      <c r="AQ107" s="10"/>
      <c r="AR107" s="48"/>
      <c r="AS107" s="48"/>
      <c r="AT107" s="33"/>
      <c r="AU107" s="33"/>
    </row>
    <row r="108" spans="1:47">
      <c r="A108" s="7" t="s">
        <v>45</v>
      </c>
      <c r="B108" s="62"/>
      <c r="C108" s="7" t="s">
        <v>38</v>
      </c>
      <c r="D108" s="7" t="s">
        <v>38</v>
      </c>
      <c r="E108" s="7" t="s">
        <v>38</v>
      </c>
      <c r="F108" s="7"/>
      <c r="G108" s="7"/>
      <c r="H108" s="7"/>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10"/>
      <c r="AQ108" s="10"/>
      <c r="AR108" s="48"/>
      <c r="AS108" s="48"/>
      <c r="AT108" s="33"/>
      <c r="AU108" s="33"/>
    </row>
    <row r="109" spans="1:47">
      <c r="A109" s="57" t="s">
        <v>46</v>
      </c>
      <c r="B109" s="58"/>
      <c r="C109" s="58"/>
      <c r="D109" s="58"/>
      <c r="E109" s="58"/>
      <c r="F109" s="58"/>
      <c r="G109" s="58"/>
      <c r="H109" s="58"/>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10"/>
      <c r="AQ109" s="11"/>
      <c r="AR109" s="48"/>
      <c r="AS109" s="48"/>
      <c r="AT109" s="33"/>
      <c r="AU109" s="33"/>
    </row>
    <row r="110" spans="1:47">
      <c r="A110" s="8"/>
      <c r="B110" s="9"/>
      <c r="C110" s="9"/>
      <c r="D110" s="9"/>
      <c r="E110" s="9"/>
      <c r="F110" s="9"/>
      <c r="G110" s="9"/>
      <c r="H110" s="9"/>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1"/>
      <c r="AR110" s="48"/>
      <c r="AS110" s="48"/>
      <c r="AT110" s="33"/>
      <c r="AU110" s="33"/>
    </row>
    <row r="111" spans="1:47">
      <c r="A111" s="34" t="s">
        <v>47</v>
      </c>
      <c r="B111" s="35"/>
      <c r="C111" s="35"/>
      <c r="D111" s="35"/>
      <c r="E111" s="35"/>
      <c r="F111" s="35"/>
      <c r="G111" s="35"/>
      <c r="H111" s="35"/>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12"/>
      <c r="AQ111" s="37"/>
      <c r="AR111" s="49"/>
      <c r="AS111" s="49"/>
    </row>
    <row r="112" spans="1:47">
      <c r="A112" s="27" t="s">
        <v>48</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12"/>
      <c r="AQ112" s="39"/>
      <c r="AR112" s="50"/>
      <c r="AS112" s="50"/>
    </row>
    <row r="113" spans="1:45">
      <c r="A113" s="5" t="s">
        <v>49</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12"/>
      <c r="AQ113" s="39"/>
      <c r="AR113" s="51"/>
      <c r="AS113" s="51"/>
    </row>
    <row r="114" spans="1:45">
      <c r="A114" s="6" t="s">
        <v>50</v>
      </c>
      <c r="B114" s="75" t="s">
        <v>51</v>
      </c>
      <c r="C114" s="76"/>
      <c r="D114" s="76"/>
      <c r="E114" s="76"/>
      <c r="F114" s="76"/>
      <c r="G114" s="76"/>
      <c r="H114" s="76"/>
      <c r="I114" s="76"/>
      <c r="J114" s="76"/>
      <c r="K114" s="76"/>
      <c r="L114" s="76"/>
      <c r="M114" s="76"/>
      <c r="N114" s="76"/>
      <c r="O114" s="76"/>
      <c r="P114" s="76"/>
      <c r="Q114" s="76"/>
      <c r="R114" s="76"/>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12"/>
      <c r="AQ114" s="11"/>
      <c r="AR114" s="52"/>
      <c r="AS114" s="52"/>
    </row>
    <row r="115" spans="1:45" ht="15.75" customHeight="1">
      <c r="A115" s="4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Q115" s="12"/>
      <c r="AR115" s="53"/>
      <c r="AS115" s="53"/>
    </row>
    <row r="219" spans="14:14" ht="15" customHeight="1">
      <c r="N219" s="31" t="s">
        <v>52</v>
      </c>
    </row>
  </sheetData>
  <mergeCells count="1">
    <mergeCell ref="B114:R114"/>
  </mergeCells>
  <phoneticPr fontId="6" type="noConversion"/>
  <conditionalFormatting sqref="A111:H111 B112:H112 A113:H113 B114 A115:H1048576 A1:A110 H14:R101 S2:AO101">
    <cfRule type="beginsWith" dxfId="38" priority="98" operator="beginsWith" text="13">
      <formula>LEFT(A1,LEN("13"))="13"</formula>
    </cfRule>
    <cfRule type="beginsWith" dxfId="37" priority="99" operator="beginsWith" text="12">
      <formula>LEFT(A1,LEN("12"))="12"</formula>
    </cfRule>
    <cfRule type="beginsWith" dxfId="36" priority="100" operator="beginsWith" text="11">
      <formula>LEFT(A1,LEN("11"))="11"</formula>
    </cfRule>
    <cfRule type="beginsWith" dxfId="35" priority="101" operator="beginsWith" text="10">
      <formula>LEFT(A1,LEN("10"))="10"</formula>
    </cfRule>
    <cfRule type="beginsWith" dxfId="34" priority="102" operator="beginsWith" text="09">
      <formula>LEFT(A1,LEN("09"))="09"</formula>
    </cfRule>
    <cfRule type="beginsWith" dxfId="33" priority="103" operator="beginsWith" text="08">
      <formula>LEFT(A1,LEN("08"))="08"</formula>
    </cfRule>
    <cfRule type="beginsWith" dxfId="32" priority="104" operator="beginsWith" text="07">
      <formula>LEFT(A1,LEN("07"))="07"</formula>
    </cfRule>
    <cfRule type="beginsWith" dxfId="31" priority="105" operator="beginsWith" text="06">
      <formula>LEFT(A1,LEN("06"))="06"</formula>
    </cfRule>
    <cfRule type="beginsWith" dxfId="30" priority="106" operator="beginsWith" text="05">
      <formula>LEFT(A1,LEN("05"))="05"</formula>
    </cfRule>
    <cfRule type="beginsWith" dxfId="29" priority="107" operator="beginsWith" text="04">
      <formula>LEFT(A1,LEN("04"))="04"</formula>
    </cfRule>
    <cfRule type="beginsWith" dxfId="28" priority="108" operator="beginsWith" text="03">
      <formula>LEFT(A1,LEN("03"))="03"</formula>
    </cfRule>
    <cfRule type="beginsWith" dxfId="27" priority="109" operator="beginsWith" text="02">
      <formula>LEFT(A1,LEN("02"))="02"</formula>
    </cfRule>
    <cfRule type="beginsWith" dxfId="26" priority="110" operator="beginsWith" text="01">
      <formula>LEFT(A1,LEN("01"))="01"</formula>
    </cfRule>
  </conditionalFormatting>
  <conditionalFormatting sqref="AT1:AT2 AT5 AT9:AT10 AT13 AT16">
    <cfRule type="beginsWith" dxfId="25" priority="20" operator="beginsWith" text="13">
      <formula>LEFT(AT1,LEN("13"))="13"</formula>
    </cfRule>
    <cfRule type="beginsWith" dxfId="24" priority="21" operator="beginsWith" text="12">
      <formula>LEFT(AT1,LEN("12"))="12"</formula>
    </cfRule>
    <cfRule type="beginsWith" dxfId="23" priority="22" operator="beginsWith" text="11">
      <formula>LEFT(AT1,LEN("11"))="11"</formula>
    </cfRule>
    <cfRule type="beginsWith" dxfId="22" priority="23" operator="beginsWith" text="10">
      <formula>LEFT(AT1,LEN("10"))="10"</formula>
    </cfRule>
    <cfRule type="beginsWith" dxfId="21" priority="24" operator="beginsWith" text="09">
      <formula>LEFT(AT1,LEN("09"))="09"</formula>
    </cfRule>
    <cfRule type="beginsWith" dxfId="20" priority="25" operator="beginsWith" text="08">
      <formula>LEFT(AT1,LEN("08"))="08"</formula>
    </cfRule>
    <cfRule type="beginsWith" dxfId="19" priority="26" operator="beginsWith" text="07">
      <formula>LEFT(AT1,LEN("07"))="07"</formula>
    </cfRule>
    <cfRule type="beginsWith" dxfId="18" priority="27" operator="beginsWith" text="06">
      <formula>LEFT(AT1,LEN("06"))="06"</formula>
    </cfRule>
    <cfRule type="beginsWith" dxfId="17" priority="28" operator="beginsWith" text="05">
      <formula>LEFT(AT1,LEN("05"))="05"</formula>
    </cfRule>
    <cfRule type="beginsWith" dxfId="16" priority="29" operator="beginsWith" text="04">
      <formula>LEFT(AT1,LEN("04"))="04"</formula>
    </cfRule>
    <cfRule type="beginsWith" dxfId="15" priority="30" operator="beginsWith" text="03">
      <formula>LEFT(AT1,LEN("03"))="03"</formula>
    </cfRule>
    <cfRule type="beginsWith" dxfId="14" priority="31" operator="beginsWith" text="02">
      <formula>LEFT(AT1,LEN("02"))="02"</formula>
    </cfRule>
    <cfRule type="beginsWith" dxfId="13" priority="32" operator="beginsWith" text="01">
      <formula>LEFT(AT1,LEN("01"))="01"</formula>
    </cfRule>
  </conditionalFormatting>
  <conditionalFormatting sqref="M2:R12">
    <cfRule type="beginsWith" dxfId="12" priority="1" operator="beginsWith" text="13">
      <formula>LEFT(M2,LEN("13"))="13"</formula>
    </cfRule>
    <cfRule type="beginsWith" dxfId="11" priority="2" operator="beginsWith" text="12">
      <formula>LEFT(M2,LEN("12"))="12"</formula>
    </cfRule>
    <cfRule type="beginsWith" dxfId="10" priority="3" operator="beginsWith" text="11">
      <formula>LEFT(M2,LEN("11"))="11"</formula>
    </cfRule>
    <cfRule type="beginsWith" dxfId="9" priority="4" operator="beginsWith" text="10">
      <formula>LEFT(M2,LEN("10"))="10"</formula>
    </cfRule>
    <cfRule type="beginsWith" dxfId="8" priority="5" operator="beginsWith" text="09">
      <formula>LEFT(M2,LEN("09"))="09"</formula>
    </cfRule>
    <cfRule type="beginsWith" dxfId="7" priority="6" operator="beginsWith" text="08">
      <formula>LEFT(M2,LEN("08"))="08"</formula>
    </cfRule>
    <cfRule type="beginsWith" dxfId="6" priority="7" operator="beginsWith" text="07">
      <formula>LEFT(M2,LEN("07"))="07"</formula>
    </cfRule>
    <cfRule type="beginsWith" dxfId="5" priority="8" operator="beginsWith" text="06">
      <formula>LEFT(M2,LEN("06"))="06"</formula>
    </cfRule>
    <cfRule type="beginsWith" dxfId="4" priority="9" operator="beginsWith" text="05">
      <formula>LEFT(M2,LEN("05"))="05"</formula>
    </cfRule>
    <cfRule type="beginsWith" dxfId="3" priority="10" operator="beginsWith" text="04">
      <formula>LEFT(M2,LEN("04"))="04"</formula>
    </cfRule>
    <cfRule type="beginsWith" dxfId="2" priority="11" operator="beginsWith" text="03">
      <formula>LEFT(M2,LEN("03"))="03"</formula>
    </cfRule>
    <cfRule type="beginsWith" dxfId="1" priority="12" operator="beginsWith" text="02">
      <formula>LEFT(M2,LEN("02"))="02"</formula>
    </cfRule>
    <cfRule type="beginsWith" dxfId="0" priority="13" operator="beginsWith" text="01">
      <formula>LEFT(M2,LEN("01"))="01"</formula>
    </cfRule>
  </conditionalFormatting>
  <dataValidations count="2">
    <dataValidation type="list" allowBlank="1" showInputMessage="1" showErrorMessage="1" sqref="AT2:AT102 B103:AO109" xr:uid="{915B425B-1305-2541-8DB6-A9DCED1E0448}">
      <formula1>"X"</formula1>
    </dataValidation>
    <dataValidation type="list" allowBlank="1" showInputMessage="1" showErrorMessage="1" sqref="B1:AO1" xr:uid="{1DAC6365-1D58-E64D-9484-F986A4537C9C}">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A05A-4E11-9447-868A-BDE19598A661}">
  <sheetPr codeName="Hoja3"/>
  <dimension ref="A1:C103"/>
  <sheetViews>
    <sheetView tabSelected="1" workbookViewId="0">
      <selection activeCell="A12" sqref="A12:XFD24"/>
    </sheetView>
  </sheetViews>
  <sheetFormatPr defaultColWidth="11.42578125" defaultRowHeight="14.45"/>
  <cols>
    <col min="1" max="3" width="28.42578125" style="26" customWidth="1"/>
  </cols>
  <sheetData>
    <row r="1" spans="1:3">
      <c r="A1" s="60" t="s">
        <v>53</v>
      </c>
      <c r="B1" s="60" t="s">
        <v>54</v>
      </c>
      <c r="C1" s="60" t="s">
        <v>55</v>
      </c>
    </row>
    <row r="2" spans="1:3">
      <c r="A2" s="25">
        <v>1</v>
      </c>
      <c r="B2" s="25" t="s">
        <v>22</v>
      </c>
      <c r="C2" s="25" t="s">
        <v>7</v>
      </c>
    </row>
    <row r="3" spans="1:3">
      <c r="A3" s="25">
        <f>IF(B3="","",A2+1)</f>
        <v>2</v>
      </c>
      <c r="B3" s="25" t="s">
        <v>23</v>
      </c>
      <c r="C3" s="25" t="s">
        <v>7</v>
      </c>
    </row>
    <row r="4" spans="1:3" ht="15">
      <c r="A4" s="25">
        <v>3</v>
      </c>
      <c r="B4" s="25" t="s">
        <v>24</v>
      </c>
      <c r="C4" s="25" t="s">
        <v>7</v>
      </c>
    </row>
    <row r="5" spans="1:3" ht="15">
      <c r="A5" s="25">
        <v>4</v>
      </c>
      <c r="B5" s="25" t="s">
        <v>25</v>
      </c>
      <c r="C5" s="25" t="s">
        <v>7</v>
      </c>
    </row>
    <row r="6" spans="1:3" ht="15">
      <c r="A6" s="25">
        <v>5</v>
      </c>
      <c r="B6" s="25" t="s">
        <v>56</v>
      </c>
      <c r="C6" s="25" t="s">
        <v>7</v>
      </c>
    </row>
    <row r="7" spans="1:3" ht="15">
      <c r="A7" s="25">
        <v>6</v>
      </c>
      <c r="B7" s="25" t="s">
        <v>57</v>
      </c>
      <c r="C7" s="25" t="s">
        <v>7</v>
      </c>
    </row>
    <row r="8" spans="1:3" ht="15">
      <c r="A8" s="25">
        <f t="shared" ref="A8:A70" si="0">IF(B8="","",A7+1)</f>
        <v>7</v>
      </c>
      <c r="B8" s="25" t="s">
        <v>28</v>
      </c>
      <c r="C8" s="25" t="s">
        <v>7</v>
      </c>
    </row>
    <row r="9" spans="1:3" ht="15">
      <c r="A9" s="25">
        <f t="shared" si="0"/>
        <v>8</v>
      </c>
      <c r="B9" s="25" t="s">
        <v>29</v>
      </c>
      <c r="C9" s="25" t="s">
        <v>7</v>
      </c>
    </row>
    <row r="10" spans="1:3" ht="15">
      <c r="A10" s="25">
        <f t="shared" si="0"/>
        <v>9</v>
      </c>
      <c r="B10" s="25" t="s">
        <v>30</v>
      </c>
      <c r="C10" s="25" t="s">
        <v>7</v>
      </c>
    </row>
    <row r="11" spans="1:3" ht="15">
      <c r="A11" s="25">
        <f t="shared" si="0"/>
        <v>10</v>
      </c>
      <c r="B11" s="25" t="s">
        <v>31</v>
      </c>
      <c r="C11" s="25" t="s">
        <v>7</v>
      </c>
    </row>
    <row r="12" spans="1:3" ht="15" hidden="1">
      <c r="A12" s="25" t="str">
        <f t="shared" si="0"/>
        <v/>
      </c>
      <c r="B12" s="25"/>
      <c r="C12" s="25"/>
    </row>
    <row r="13" spans="1:3" hidden="1">
      <c r="A13" s="25" t="str">
        <f t="shared" si="0"/>
        <v/>
      </c>
      <c r="B13" s="25"/>
      <c r="C13" s="25"/>
    </row>
    <row r="14" spans="1:3" hidden="1">
      <c r="A14" s="25" t="str">
        <f t="shared" si="0"/>
        <v/>
      </c>
      <c r="B14" s="25"/>
      <c r="C14" s="25"/>
    </row>
    <row r="15" spans="1:3" hidden="1">
      <c r="A15" s="25" t="str">
        <f t="shared" si="0"/>
        <v/>
      </c>
      <c r="B15" s="25"/>
      <c r="C15" s="25"/>
    </row>
    <row r="16" spans="1:3" hidden="1">
      <c r="A16" s="25" t="str">
        <f t="shared" si="0"/>
        <v/>
      </c>
      <c r="B16" s="25"/>
      <c r="C16" s="25"/>
    </row>
    <row r="17" spans="1:3" hidden="1">
      <c r="A17" s="25" t="str">
        <f t="shared" si="0"/>
        <v/>
      </c>
      <c r="B17" s="25"/>
      <c r="C17" s="25"/>
    </row>
    <row r="18" spans="1:3" hidden="1">
      <c r="A18" s="25" t="str">
        <f t="shared" si="0"/>
        <v/>
      </c>
      <c r="B18" s="25"/>
      <c r="C18" s="25"/>
    </row>
    <row r="19" spans="1:3" hidden="1">
      <c r="A19" s="25" t="str">
        <f t="shared" si="0"/>
        <v/>
      </c>
      <c r="B19" s="25"/>
      <c r="C19" s="25"/>
    </row>
    <row r="20" spans="1:3" hidden="1">
      <c r="A20" s="25" t="str">
        <f t="shared" si="0"/>
        <v/>
      </c>
      <c r="B20" s="25"/>
      <c r="C20" s="25"/>
    </row>
    <row r="21" spans="1:3" hidden="1">
      <c r="A21" s="25" t="str">
        <f>IF(B21="","",A20+1)</f>
        <v/>
      </c>
      <c r="B21" s="25"/>
      <c r="C21" s="25"/>
    </row>
    <row r="22" spans="1:3" hidden="1">
      <c r="A22" s="25" t="str">
        <f>IF(B22="","",A21+1)</f>
        <v/>
      </c>
      <c r="B22" s="25"/>
      <c r="C22" s="25"/>
    </row>
    <row r="23" spans="1:3" hidden="1">
      <c r="A23" s="25" t="str">
        <f>IF(B23="","",A22+1)</f>
        <v/>
      </c>
      <c r="B23" s="25"/>
      <c r="C23" s="25"/>
    </row>
    <row r="24" spans="1:3" hidden="1">
      <c r="A24" s="25" t="str">
        <f>IF(B24="","",A23+1)</f>
        <v/>
      </c>
      <c r="B24" s="25"/>
      <c r="C24" s="25"/>
    </row>
    <row r="25" spans="1:3">
      <c r="A25" s="26" t="str">
        <f t="shared" si="0"/>
        <v/>
      </c>
    </row>
    <row r="26" spans="1:3">
      <c r="A26" s="26" t="str">
        <f t="shared" si="0"/>
        <v/>
      </c>
    </row>
    <row r="27" spans="1:3">
      <c r="A27" s="26" t="str">
        <f t="shared" si="0"/>
        <v/>
      </c>
    </row>
    <row r="28" spans="1:3">
      <c r="A28" s="26" t="str">
        <f t="shared" si="0"/>
        <v/>
      </c>
    </row>
    <row r="29" spans="1:3">
      <c r="A29" s="26" t="str">
        <f t="shared" si="0"/>
        <v/>
      </c>
    </row>
    <row r="30" spans="1:3">
      <c r="A30" s="26" t="str">
        <f t="shared" si="0"/>
        <v/>
      </c>
    </row>
    <row r="31" spans="1:3">
      <c r="A31" s="26" t="str">
        <f t="shared" si="0"/>
        <v/>
      </c>
    </row>
    <row r="32" spans="1:3">
      <c r="A32" s="26" t="str">
        <f t="shared" si="0"/>
        <v/>
      </c>
    </row>
    <row r="33" spans="1:1">
      <c r="A33" s="26" t="str">
        <f t="shared" si="0"/>
        <v/>
      </c>
    </row>
    <row r="34" spans="1:1">
      <c r="A34" s="26" t="str">
        <f t="shared" si="0"/>
        <v/>
      </c>
    </row>
    <row r="35" spans="1:1">
      <c r="A35" s="26" t="str">
        <f t="shared" si="0"/>
        <v/>
      </c>
    </row>
    <row r="36" spans="1:1">
      <c r="A36" s="26" t="str">
        <f t="shared" si="0"/>
        <v/>
      </c>
    </row>
    <row r="37" spans="1:1">
      <c r="A37" s="26" t="str">
        <f t="shared" si="0"/>
        <v/>
      </c>
    </row>
    <row r="38" spans="1:1">
      <c r="A38" s="26" t="str">
        <f t="shared" si="0"/>
        <v/>
      </c>
    </row>
    <row r="39" spans="1:1">
      <c r="A39" s="26" t="str">
        <f t="shared" si="0"/>
        <v/>
      </c>
    </row>
    <row r="40" spans="1:1">
      <c r="A40" s="26" t="str">
        <f t="shared" si="0"/>
        <v/>
      </c>
    </row>
    <row r="41" spans="1:1">
      <c r="A41" s="26" t="str">
        <f t="shared" si="0"/>
        <v/>
      </c>
    </row>
    <row r="42" spans="1:1">
      <c r="A42" s="26" t="str">
        <f t="shared" si="0"/>
        <v/>
      </c>
    </row>
    <row r="43" spans="1:1">
      <c r="A43" s="26" t="str">
        <f t="shared" si="0"/>
        <v/>
      </c>
    </row>
    <row r="44" spans="1:1">
      <c r="A44" s="26" t="str">
        <f t="shared" si="0"/>
        <v/>
      </c>
    </row>
    <row r="45" spans="1:1">
      <c r="A45" s="26" t="str">
        <f t="shared" si="0"/>
        <v/>
      </c>
    </row>
    <row r="46" spans="1:1">
      <c r="A46" s="26" t="str">
        <f t="shared" si="0"/>
        <v/>
      </c>
    </row>
    <row r="47" spans="1:1">
      <c r="A47" s="26" t="str">
        <f t="shared" si="0"/>
        <v/>
      </c>
    </row>
    <row r="48" spans="1:1">
      <c r="A48" s="26" t="str">
        <f t="shared" si="0"/>
        <v/>
      </c>
    </row>
    <row r="49" spans="1:1">
      <c r="A49" s="26" t="str">
        <f t="shared" si="0"/>
        <v/>
      </c>
    </row>
    <row r="50" spans="1:1">
      <c r="A50" s="26" t="str">
        <f t="shared" si="0"/>
        <v/>
      </c>
    </row>
    <row r="51" spans="1:1">
      <c r="A51" s="26" t="str">
        <f t="shared" si="0"/>
        <v/>
      </c>
    </row>
    <row r="52" spans="1:1">
      <c r="A52" s="26" t="str">
        <f t="shared" si="0"/>
        <v/>
      </c>
    </row>
    <row r="53" spans="1:1">
      <c r="A53" s="26" t="str">
        <f t="shared" si="0"/>
        <v/>
      </c>
    </row>
    <row r="54" spans="1:1">
      <c r="A54" s="26" t="str">
        <f t="shared" si="0"/>
        <v/>
      </c>
    </row>
    <row r="55" spans="1:1">
      <c r="A55" s="26" t="str">
        <f t="shared" si="0"/>
        <v/>
      </c>
    </row>
    <row r="56" spans="1:1">
      <c r="A56" s="26" t="str">
        <f t="shared" si="0"/>
        <v/>
      </c>
    </row>
    <row r="57" spans="1:1">
      <c r="A57" s="26" t="str">
        <f t="shared" si="0"/>
        <v/>
      </c>
    </row>
    <row r="58" spans="1:1">
      <c r="A58" s="26" t="str">
        <f t="shared" si="0"/>
        <v/>
      </c>
    </row>
    <row r="59" spans="1:1">
      <c r="A59" s="26" t="str">
        <f t="shared" si="0"/>
        <v/>
      </c>
    </row>
    <row r="60" spans="1:1">
      <c r="A60" s="26" t="str">
        <f t="shared" si="0"/>
        <v/>
      </c>
    </row>
    <row r="61" spans="1:1">
      <c r="A61" s="26" t="str">
        <f t="shared" si="0"/>
        <v/>
      </c>
    </row>
    <row r="62" spans="1:1">
      <c r="A62" s="26" t="str">
        <f t="shared" si="0"/>
        <v/>
      </c>
    </row>
    <row r="63" spans="1:1">
      <c r="A63" s="26" t="str">
        <f t="shared" si="0"/>
        <v/>
      </c>
    </row>
    <row r="64" spans="1:1">
      <c r="A64" s="26" t="str">
        <f t="shared" si="0"/>
        <v/>
      </c>
    </row>
    <row r="65" spans="1:1">
      <c r="A65" s="26" t="str">
        <f t="shared" si="0"/>
        <v/>
      </c>
    </row>
    <row r="66" spans="1:1">
      <c r="A66" s="26" t="str">
        <f t="shared" si="0"/>
        <v/>
      </c>
    </row>
    <row r="67" spans="1:1">
      <c r="A67" s="26" t="str">
        <f t="shared" si="0"/>
        <v/>
      </c>
    </row>
    <row r="68" spans="1:1">
      <c r="A68" s="26" t="str">
        <f t="shared" si="0"/>
        <v/>
      </c>
    </row>
    <row r="69" spans="1:1">
      <c r="A69" s="26" t="str">
        <f t="shared" si="0"/>
        <v/>
      </c>
    </row>
    <row r="70" spans="1:1">
      <c r="A70" s="26" t="str">
        <f t="shared" si="0"/>
        <v/>
      </c>
    </row>
    <row r="71" spans="1:1">
      <c r="A71" s="26" t="str">
        <f t="shared" ref="A71:A103" si="1">IF(B71="","",A70+1)</f>
        <v/>
      </c>
    </row>
    <row r="72" spans="1:1">
      <c r="A72" s="26" t="str">
        <f t="shared" si="1"/>
        <v/>
      </c>
    </row>
    <row r="73" spans="1:1">
      <c r="A73" s="26" t="str">
        <f t="shared" si="1"/>
        <v/>
      </c>
    </row>
    <row r="74" spans="1:1">
      <c r="A74" s="26" t="str">
        <f t="shared" si="1"/>
        <v/>
      </c>
    </row>
    <row r="75" spans="1:1">
      <c r="A75" s="26" t="str">
        <f t="shared" si="1"/>
        <v/>
      </c>
    </row>
    <row r="76" spans="1:1">
      <c r="A76" s="26" t="str">
        <f t="shared" si="1"/>
        <v/>
      </c>
    </row>
    <row r="77" spans="1:1">
      <c r="A77" s="26" t="str">
        <f t="shared" si="1"/>
        <v/>
      </c>
    </row>
    <row r="78" spans="1:1">
      <c r="A78" s="26" t="str">
        <f t="shared" si="1"/>
        <v/>
      </c>
    </row>
    <row r="79" spans="1:1">
      <c r="A79" s="26" t="str">
        <f t="shared" si="1"/>
        <v/>
      </c>
    </row>
    <row r="80" spans="1:1">
      <c r="A80" s="26" t="str">
        <f t="shared" si="1"/>
        <v/>
      </c>
    </row>
    <row r="81" spans="1:1">
      <c r="A81" s="26" t="str">
        <f t="shared" si="1"/>
        <v/>
      </c>
    </row>
    <row r="82" spans="1:1">
      <c r="A82" s="26" t="str">
        <f t="shared" si="1"/>
        <v/>
      </c>
    </row>
    <row r="83" spans="1:1">
      <c r="A83" s="26" t="str">
        <f t="shared" si="1"/>
        <v/>
      </c>
    </row>
    <row r="84" spans="1:1">
      <c r="A84" s="26" t="str">
        <f t="shared" si="1"/>
        <v/>
      </c>
    </row>
    <row r="85" spans="1:1">
      <c r="A85" s="26" t="str">
        <f t="shared" si="1"/>
        <v/>
      </c>
    </row>
    <row r="86" spans="1:1">
      <c r="A86" s="26" t="str">
        <f t="shared" si="1"/>
        <v/>
      </c>
    </row>
    <row r="87" spans="1:1">
      <c r="A87" s="26" t="str">
        <f t="shared" si="1"/>
        <v/>
      </c>
    </row>
    <row r="88" spans="1:1">
      <c r="A88" s="26" t="str">
        <f t="shared" si="1"/>
        <v/>
      </c>
    </row>
    <row r="89" spans="1:1">
      <c r="A89" s="26" t="str">
        <f t="shared" si="1"/>
        <v/>
      </c>
    </row>
    <row r="90" spans="1:1">
      <c r="A90" s="26" t="str">
        <f t="shared" si="1"/>
        <v/>
      </c>
    </row>
    <row r="91" spans="1:1">
      <c r="A91" s="26" t="str">
        <f t="shared" si="1"/>
        <v/>
      </c>
    </row>
    <row r="92" spans="1:1">
      <c r="A92" s="26" t="str">
        <f t="shared" si="1"/>
        <v/>
      </c>
    </row>
    <row r="93" spans="1:1">
      <c r="A93" s="26" t="str">
        <f t="shared" si="1"/>
        <v/>
      </c>
    </row>
    <row r="94" spans="1:1">
      <c r="A94" s="26" t="str">
        <f t="shared" si="1"/>
        <v/>
      </c>
    </row>
    <row r="95" spans="1:1">
      <c r="A95" s="26" t="str">
        <f t="shared" si="1"/>
        <v/>
      </c>
    </row>
    <row r="96" spans="1:1">
      <c r="A96" s="26" t="str">
        <f t="shared" si="1"/>
        <v/>
      </c>
    </row>
    <row r="97" spans="1:1">
      <c r="A97" s="26" t="str">
        <f t="shared" si="1"/>
        <v/>
      </c>
    </row>
    <row r="98" spans="1:1">
      <c r="A98" s="26" t="str">
        <f t="shared" si="1"/>
        <v/>
      </c>
    </row>
    <row r="99" spans="1:1">
      <c r="A99" s="26" t="str">
        <f t="shared" si="1"/>
        <v/>
      </c>
    </row>
    <row r="100" spans="1:1">
      <c r="A100" s="26" t="str">
        <f t="shared" si="1"/>
        <v/>
      </c>
    </row>
    <row r="101" spans="1:1">
      <c r="A101" s="26" t="str">
        <f t="shared" si="1"/>
        <v/>
      </c>
    </row>
    <row r="102" spans="1:1">
      <c r="A102" s="26" t="str">
        <f t="shared" si="1"/>
        <v/>
      </c>
    </row>
    <row r="103" spans="1:1">
      <c r="A103" s="26" t="str">
        <f t="shared" si="1"/>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7 5 3 d 4 a d 4 - 2 4 a e - 4 d 0 e - 8 7 1 1 - 4 e b c 6 9 1 9 5 e c c "   x m l n s = " h t t p : / / s c h e m a s . m i c r o s o f t . c o m / D a t a M a s h u p " > A A A A A O o D A A B Q S w M E F A A A C A g A i b J 4 W o V A T l W m A A A A 9 w A A A B I A A A B D b 2 5 m a W c v U G F j a 2 F n Z S 5 4 b W y F j 7 0 O g j A c x H c T 3 4 F 0 p x + g D u R P G V w l M S E a 1 w Y a a I R i a L G 8 m 4 O P 5 C s I U d T N 8 e 5 + y d 0 9 b n d I h q b 2 r r I z q t U x Y p g i z 1 i h C 1 G 3 W s Z I t y j h y w X s R X 4 W p f R G W p t o M E W M K m s v E S H O O e x C 3 H Y l C S h l 5 J T u s r y S j U A f W P 2 H f a W n 2 l w i D s f X G h 5 g t m I 4 X G 8 w B T K b k C r 9 B Y J x 8 J T + m L D t a 9 t 3 k k v t H z I g s w T y / s C f U E s D B B Q A A A g I A I m y e F o T 7 T 2 d P w E A A N 0 B A A A T A A A A R m 9 y b X V s Y X M v U 2 V j d G l v b j E u b X V Q u 2 7 C M B T d 8 x W W u 4 C U h 5 h R B + S A h I q S q p h 2 Q A w X 5 z Z Y O D a y H R S E G P p / / a g 6 Y a G V O l n 3 X J 9 7 H g 6 F l 0 a T 9 f 2 d T K P I H c B i R S o p R E D A S k O e i U I f E b I 2 r R U Y x n k n U K U f x h 7 3 x h x H C 6 k w Z U Z 7 1 N 6 N a L Z x a F 0 m o J H K Z C u 5 t 2 A v G V O m r d b e W K g x K z X m V p 4 x m d W o h Y Q C B j G V I 5 d o L b h k V v C M m a b V s o L g B s n J Q v A o g G x m C 5 I Q P m f F k p X J 6 1 u Z b x h f v p d Z / m B Z y e 8 v j e A C z V R t I J 7 B p Z 1 y H R 3 H R L d K x c T b F s d x i P V E C z j L G o Y m J j T k u w e 9 b p c e m z D S h z J o T F 6 k r n q U w 1 4 h 3 d 2 2 O X j Y 3 S + x A + g 6 1 C e M a h t N / O W E / c H h a 8 o t a P d p b M O G L Q 9 L N / q j H p P r l X J 5 6 o V 6 N v H Y + V t A 6 U q G Q L / Q 2 z i S + l / Z 6 Q 9 Q S w M E F A A A C A g A i b J 4 W l N y O C y b A A A A 4 Q A A A B M A A A B b Q 2 9 u d G V u d F 9 U e X B l c 1 0 u e G 1 s b Y 4 9 D s I w D E a v E n l v X R g Q Q k 0 Z g B t w g S i 4 P 6 J x o s Z F 5 W w M H I k r k L Z r R 3 9 + z 5 9 / n 2 9 5 n l y v X j T E z r O G X V 6 A I r b + 0 X G j Y Z Q 6 O 8 K 5 K u / v Q F E l l K O G V i S c E K N t y Z m Y + 0 C c N r U f n J E 0 D g 0 G Y 5 + m I d w X x Q G t Z y G W T O Y b U J V X q s 3 Y i 7 p N K V 5 r k w 7 q s n J z l Q a h S X C J c d N w W 3 z o T c e L g c v D 1 R 9 Q S w E C F A M U A A A I C A C J s n h a h U B O V a Y A A A D 3 A A A A E g A A A A A A A A A A A A A A p I E A A A A A Q 2 9 u Z m l n L 1 B h Y 2 t h Z 2 U u e G 1 s U E s B A h Q D F A A A C A g A i b J 4 W h P t P Z 0 / A Q A A 3 Q E A A B M A A A A A A A A A A A A A A K S B 1 g A A A E Z v c m 1 1 b G F z L 1 N l Y 3 R p b 2 4 x L m 1 Q S w E C F A M U A A A I C A C J s n h a U 3 I 4 L J s A A A D h A A A A E w A A A A A A A A A A A A A A p I F G A g A A W 0 N v b n R l b n R f V H l w Z X N d L n h t b F B L B Q Y A A A A A A w A D A M I A A A A S 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t C Q A A A A A A A I s J A A D v u 7 8 8 P 3 h t b C B 2 Z X J z a W 9 u P S I x L j A i I G V u Y 2 9 k a W 5 n P S J 1 d G Y t O C I / P j x M b 2 N h b F B h Y 2 t h Z 2 V N Z X R h Z G F 0 Y U Z p b G U g e G 1 s b n M 6 e H N p P S J o d H R w O i 8 v d 3 d 3 L n c z L m 9 y Z y 8 y M D A x L 1 h N T F N j a G V t Y S 1 p b n N 0 Y W 5 j Z S I g e G 1 s b n M 6 e H N k P S J o d H R w O i 8 v d 3 d 3 L n c z L m 9 y Z y 8 y M D A x L 1 h N T F N j a G V t Y S I + P E l 0 Z W 1 z P j x J d G V t P j x J d G V t T G 9 j Y X R p b 2 4 + P E l 0 Z W 1 U e X B l P k Z v c m 1 1 b G E 8 L 0 l 0 Z W 1 U e X B l P j x J d G V t U G F 0 a D 5 T Z W N 0 a W 9 u M S 9 k a W N j a W 9 u Y X J p b z w v S X R l b V B h d G g + P C 9 J d G V t T G 9 j Y X R p b 2 4 + P F N 0 Y W J s Z U V u d H J p Z X M + P E V u d H J 5 I F R 5 c G U 9 I k Z p b G x F c n J v c k N v d W 5 0 I i B W Y W x 1 Z T 0 i b D A i I C 8 + P E V u d H J 5 I F R 5 c G U 9 I k J 1 Z m Z l c k 5 l e H R S Z W Z y Z X N o I i B W Y W x 1 Z T 0 i b D E i I C 8 + P E V u d H J 5 I F R 5 c G U 9 I k Z p b G x F b m F i b G V k I i B W Y W x 1 Z T 0 i b D A i I C 8 + P E V u d H J 5 I F R 5 c G U 9 I k Z p b G x M Y X N 0 V X B k Y X R l Z C I g V m F s d W U 9 I m Q y M D I 1 L T A z L T I 1 V D A z O j I w O j E 5 L j c 2 N T A w M T B a I i A v P j x F b n R y e S B U e X B l P S J G a W x s Q 2 9 s d W 1 u V H l w Z X M i I F Z h b H V l P S J z Q m d Z P S I g L z 4 8 R W 5 0 c n k g V H l w Z T 0 i R m l s b G V k Q 2 9 t c G x l d G V S Z X N 1 b H R U b 1 d v c m t z a G V l d C I g V m F s d W U 9 I m w x I i A v P j x F b n R y e S B U e X B l P S J G a W x s Q 2 9 s d W 1 u T m F t Z X M i I F Z h b H V l P S J z W y Z x d W 9 0 O 1 R p c G 8 m c X V v d D s s J n F 1 b 3 Q 7 T G l u Z W E m c X V v d D t d I i A v P j x F b n R y e S B U e X B l P S J G a W x s V G 9 E Y X R h T W 9 k Z W x F b m F i b G V k I i B W Y W x 1 Z T 0 i b D A i I C 8 + P E V u d H J 5 I F R 5 c G U 9 I k l z U H J p d m F 0 Z S I g V m F s d W U 9 I m w w I i A v P j x F b n R y e S B U e X B l P S J R d W V y e U l E I i B W Y W x 1 Z T 0 i c 2 Y 3 Y z Q y Z W U 4 L T F h O D g t N G I w Y y 0 4 Y m E 1 L W Q 2 M j d i N z c 3 Z G M 2 N i I g L z 4 8 R W 5 0 c n k g V H l w Z T 0 i R m l s b F N 0 Y X R 1 c y I g V m F s d W U 9 I n N D b 2 1 w b G V 0 Z S I g L z 4 8 R W 5 0 c n k g V H l w Z T 0 i U m V z d W x 0 V H l w Z S I g V m F s d W U 9 I n N U Y W J s Z S I g L z 4 8 R W 5 0 c n k g V H l w Z T 0 i R m l s b E 9 i a m V j d F R 5 c G U i I F Z h b H V l P S J z Q 2 9 u b m V j d G l v b k 9 u b H k i I C 8 + P E V u d H J 5 I F R 5 c G U 9 I k 5 h b W V V c G R h d G V k Q W Z 0 Z X J G a W x s I i B W Y W x 1 Z T 0 i b D A i I C 8 + P E V u d H J 5 I F R 5 c G U 9 I k x v Y W R U b 1 J l c G 9 y d E R p c 2 F i b G V k I i B W Y W x 1 Z T 0 i b D A i I C 8 + P E V u d H J 5 I F R 5 c G U 9 I k Z p b G x F c n J v c k N v Z G U i I F Z h b H V l P S J z V W 5 r b m 9 3 b i I g L z 4 8 R W 5 0 c n k g V H l w Z T 0 i R m l s b E N v d W 5 0 I i B W Y W x 1 Z T 0 i b D E y M y 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k a W N j a W 9 u Y X J p b y 9 B d X R v U m V t b 3 Z l Z E N v b H V t b n M x L n t U a X B v L D B 9 J n F 1 b 3 Q 7 L C Z x d W 9 0 O 1 N l Y 3 R p b 2 4 x L 2 R p Y 2 N p b 2 5 h c m l v L 0 F 1 d G 9 S Z W 1 v d m V k Q 2 9 s d W 1 u c z E u e 0 x p b m V h L D F 9 J n F 1 b 3 Q 7 X S w m c X V v d D t D b 2 x 1 b W 5 D b 3 V u d C Z x d W 9 0 O z o y L C Z x d W 9 0 O 0 t l e U N v b H V t b k 5 h b W V z J n F 1 b 3 Q 7 O l t d L C Z x d W 9 0 O 0 N v b H V t b k l k Z W 5 0 a X R p Z X M m c X V v d D s 6 W y Z x d W 9 0 O 1 N l Y 3 R p b 2 4 x L 2 R p Y 2 N p b 2 5 h c m l v L 0 F 1 d G 9 S Z W 1 v d m V k Q 2 9 s d W 1 u c z E u e 1 R p c G 8 s M H 0 m c X V v d D s s J n F 1 b 3 Q 7 U 2 V j d G l v b j E v Z G l j Y 2 l v b m F y a W 8 v Q X V 0 b 1 J l b W 9 2 Z W R D b 2 x 1 b W 5 z M S 5 7 T G l u Z W E s M X 0 m c X V v d D t d L C Z x d W 9 0 O 1 J l b G F 0 a W 9 u c 2 h p c E l u Z m 8 m c X V v d D s 6 W 1 1 9 I i A v P j w v U 3 R h Y m x l R W 5 0 c m l l c z 4 8 L 0 l 0 Z W 0 + P E l 0 Z W 0 + P E l 0 Z W 1 M b 2 N h d G l v b j 4 8 S X R l b V R 5 c G U + R m 9 y b X V s Y T w v S X R l b V R 5 c G U + P E l 0 Z W 1 Q Y X R o P l N l Y 3 R p b 2 4 x L 2 R p Y 2 N p b 2 5 h c m l v L 1 N v d X J j Z T w v S X R l b V B h d G g + P C 9 J d G V t T G 9 j Y X R p b 2 4 + P F N 0 Y W J s Z U V u d H J p Z X M g L z 4 8 L 0 l 0 Z W 0 + P E l 0 Z W 0 + P E l 0 Z W 1 M b 2 N h d G l v b j 4 8 S X R l b V R 5 c G U + R m 9 y b X V s Y T w v S X R l b V R 5 c G U + P E l 0 Z W 1 Q Y X R o P l N l Y 3 R p b 2 4 x L 2 R p Y 2 N p b 2 5 h c m l v L 0 5 h d m l n Y X R p b 2 4 l M j A x P C 9 J d G V t U G F 0 a D 4 8 L 0 l 0 Z W 1 M b 2 N h d G l v b j 4 8 U 3 R h Y m x l R W 5 0 c m l l c y A v P j w v S X R l b T 4 8 S X R l b T 4 8 S X R l b U x v Y 2 F 0 a W 9 u P j x J d G V t V H l w Z T 5 G b 3 J t d W x h P C 9 J d G V t V H l w Z T 4 8 S X R l b V B h d G g + U 2 V j d G l v b j E v Z G l j Y 2 l v b m F y a W 8 v Q 2 h h b m d l Z C U y M G N v b H V t b i U y M H R 5 c G U 8 L 0 l 0 Z W 1 Q Y X R o P j w v S X R l b U x v Y 2 F 0 a W 9 u P j x T d G F i b G V F b n R y a W V z I C 8 + P C 9 J d G V t P j x J d G V t P j x J d G V t T G 9 j Y X R p b 2 4 + P E l 0 Z W 1 U e X B l P k F s b E Z v c m 1 1 b G F z P C 9 J d G V t V H l w Z T 4 8 S X R l b V B h d G g g L z 4 8 L 0 l 0 Z W 1 M b 2 N h d G l v b j 4 8 U 3 R h Y m x l R W 5 0 c m l l c z 4 8 R W 5 0 c n k g V H l w Z T 0 i U X V l c n l H c m 9 1 c H M i I F Z h b H V l P S J z Q U F B Q U F B P T 0 i I C 8 + P E V u d H J 5 I F R 5 c G U 9 I k l z V H l w Z U R l d G V j d G l v b k V u Y W J s Z W Q i I F Z h b H V l P S J z V H J 1 Z S I g L z 4 8 L 1 N 0 Y W J s Z U V u d H J p Z X M + P C 9 J d G V t P j w v S X R l b X M + P C 9 M b 2 N h b F B h Y 2 t h Z 2 V N Z X R h Z G F 0 Y U Z p b G U + F g A A A F B L B Q Y A A A A A A A A A A A A A A A A A A A A A A A B k A A A A U l k I R 1 R 6 B M C K h q N 4 G c I o Y 2 3 X S k S P 1 3 7 0 X E Z f 1 v v h 7 B r 8 T S 6 a S x E 4 o A F 5 C 7 Q 9 5 2 y c 7 w f p y y 0 1 h N J r w Q P Z i l Q 4 u 9 v I s 3 E Z L F d j y V U K 5 C q q L G R m G G g Z M K Q D P S q h g o u J I Q N T g j r 3 Y 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2024-09-11T18:44:33+00:00</FechayHora>
    <TIPO xmlns="169dfd1c-4089-4e06-927d-add0534611cf" xsi:nil="true"/>
  </documentManagement>
</p:properties>
</file>

<file path=customXml/itemProps1.xml><?xml version="1.0" encoding="utf-8"?>
<ds:datastoreItem xmlns:ds="http://schemas.openxmlformats.org/officeDocument/2006/customXml" ds:itemID="{134234AB-F2E8-44F1-906E-9138585AE9DA}"/>
</file>

<file path=customXml/itemProps2.xml><?xml version="1.0" encoding="utf-8"?>
<ds:datastoreItem xmlns:ds="http://schemas.openxmlformats.org/officeDocument/2006/customXml" ds:itemID="{3A863C76-4246-4172-BB97-0E3656391FE2}"/>
</file>

<file path=customXml/itemProps3.xml><?xml version="1.0" encoding="utf-8"?>
<ds:datastoreItem xmlns:ds="http://schemas.openxmlformats.org/officeDocument/2006/customXml" ds:itemID="{ACCF639F-047F-604C-8192-BC4D4AA0351E}"/>
</file>

<file path=customXml/itemProps4.xml><?xml version="1.0" encoding="utf-8"?>
<ds:datastoreItem xmlns:ds="http://schemas.openxmlformats.org/officeDocument/2006/customXml" ds:itemID="{EEBA4B1D-7F38-43FC-9C9A-B27D87B4CA08}"/>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Maria Antonia Forero Perdomo</cp:lastModifiedBy>
  <cp:revision/>
  <dcterms:created xsi:type="dcterms:W3CDTF">2023-06-01T14:44:35Z</dcterms:created>
  <dcterms:modified xsi:type="dcterms:W3CDTF">2025-09-22T19:48:34Z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