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d75baa141818aaf/Documentos/ANT/EJERCICIO PRADERA DTS/Aplicabilidad 26 UFH 06032023/3. Capítulo/Anexos 3.1/"/>
    </mc:Choice>
  </mc:AlternateContent>
  <xr:revisionPtr revIDLastSave="464" documentId="8_{ADC19CB9-B681-4CDA-B322-2061440A228D}" xr6:coauthVersionLast="47" xr6:coauthVersionMax="47" xr10:uidLastSave="{D0C32C9A-52D9-481E-AE1F-0A6A11631DE4}"/>
  <bookViews>
    <workbookView xWindow="-108" yWindow="-108" windowWidth="23256" windowHeight="12456" firstSheet="1" activeTab="1" xr2:uid="{7617DFBC-7E0A-44F3-976A-9AC456A177CC}"/>
  </bookViews>
  <sheets>
    <sheet name="IP 80 porciento" sheetId="4" r:id="rId1"/>
    <sheet name="IP PRIORIZADAS Y VALIDADAS " sheetId="3" r:id="rId2"/>
    <sheet name="RESULTADOS VALIDACION " sheetId="1" r:id="rId3"/>
    <sheet name="RELACION TALLERES VEREDAS Y UFH" sheetId="2" r:id="rId4"/>
  </sheets>
  <definedNames>
    <definedName name="_xlnm._FilterDatabase" localSheetId="1" hidden="1">'IP PRIORIZADAS Y VALIDADAS '!$A$1:$H$1</definedName>
    <definedName name="_xlnm._FilterDatabase" localSheetId="2" hidden="1">'RESULTADOS VALIDACION '!$A$2:$H$114</definedName>
    <definedName name="_xlnm._FilterDatabase" localSheetId="3" hidden="1">'RELACION TALLERES VEREDAS Y UFH'!$A$1:$C$5</definedName>
    <definedName name="_xlnm._FilterDatabase" localSheetId="0" hidden="1">'IP 80 porciento'!$A$2:$O$2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3" l="1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3" i="4"/>
  <c r="L10" i="4"/>
  <c r="O10" i="4" s="1"/>
  <c r="L11" i="4"/>
  <c r="O11" i="4" s="1"/>
  <c r="L12" i="4"/>
  <c r="O12" i="4" s="1"/>
  <c r="L13" i="4"/>
  <c r="O13" i="4" s="1"/>
  <c r="L14" i="4"/>
  <c r="O14" i="4" s="1"/>
  <c r="L15" i="4"/>
  <c r="O15" i="4" s="1"/>
  <c r="L16" i="4"/>
  <c r="O16" i="4" s="1"/>
  <c r="L17" i="4"/>
  <c r="O17" i="4" s="1"/>
  <c r="L18" i="4"/>
  <c r="O18" i="4" s="1"/>
  <c r="L19" i="4"/>
  <c r="O19" i="4" s="1"/>
  <c r="L20" i="4"/>
  <c r="O20" i="4" s="1"/>
  <c r="L21" i="4"/>
  <c r="O21" i="4" s="1"/>
  <c r="L22" i="4"/>
  <c r="O22" i="4" s="1"/>
  <c r="L23" i="4"/>
  <c r="O23" i="4" s="1"/>
  <c r="L24" i="4"/>
  <c r="O24" i="4" s="1"/>
  <c r="L25" i="4"/>
  <c r="O25" i="4" s="1"/>
  <c r="L4" i="4"/>
  <c r="O4" i="4" s="1"/>
  <c r="L5" i="4"/>
  <c r="O5" i="4" s="1"/>
  <c r="L6" i="4"/>
  <c r="O6" i="4" s="1"/>
  <c r="L7" i="4"/>
  <c r="O7" i="4" s="1"/>
  <c r="L8" i="4"/>
  <c r="O8" i="4" s="1"/>
  <c r="L9" i="4"/>
  <c r="O9" i="4" s="1"/>
  <c r="L3" i="4"/>
  <c r="O3" i="4" s="1"/>
  <c r="K26" i="4"/>
  <c r="L26" i="4"/>
  <c r="M26" i="4"/>
  <c r="N26" i="4"/>
  <c r="J26" i="4"/>
  <c r="O26" i="4"/>
  <c r="E18" i="3"/>
  <c r="F18" i="3"/>
  <c r="G18" i="3"/>
  <c r="D18" i="3"/>
  <c r="H11" i="3"/>
  <c r="H12" i="3"/>
  <c r="H14" i="3"/>
  <c r="H17" i="3"/>
  <c r="H10" i="3"/>
  <c r="H15" i="3"/>
  <c r="H13" i="3"/>
  <c r="H9" i="3"/>
  <c r="H16" i="3"/>
  <c r="H4" i="3"/>
  <c r="H5" i="3"/>
  <c r="H6" i="3"/>
  <c r="H7" i="3"/>
  <c r="H8" i="3"/>
  <c r="H18" i="3"/>
</calcChain>
</file>

<file path=xl/sharedStrings.xml><?xml version="1.0" encoding="utf-8"?>
<sst xmlns="http://schemas.openxmlformats.org/spreadsheetml/2006/main" count="792" uniqueCount="127">
  <si>
    <t>2017-2021</t>
  </si>
  <si>
    <t>Oferta agricola del municipio de Jenesano, promedio simple 2017-2021.</t>
  </si>
  <si>
    <t>Línea productiva</t>
  </si>
  <si>
    <t>Promedio de area Sembrada (Ha)</t>
  </si>
  <si>
    <t>Promedio de area Cosechada (Ha)</t>
  </si>
  <si>
    <t>Promedio de Produccion (Ton)</t>
  </si>
  <si>
    <t>Promedio de Rendimiento (Ton/Ha)</t>
  </si>
  <si>
    <t>Precio promedio (Kg -LT)</t>
  </si>
  <si>
    <t>N°</t>
  </si>
  <si>
    <t>Rendimiento Promedio (t/ha)</t>
  </si>
  <si>
    <t>Área Cosechada Promedio (ha)</t>
  </si>
  <si>
    <t>Índice de Participación (IP en %) Área Cosechada (A)</t>
  </si>
  <si>
    <t>Producción Promedio (ton)</t>
  </si>
  <si>
    <t>Índice de Participación (IP en %) Producción Promedio (P)</t>
  </si>
  <si>
    <t>Promedio Índice de participación (IP en %) de A y P</t>
  </si>
  <si>
    <t>Mora</t>
  </si>
  <si>
    <t>Papa</t>
  </si>
  <si>
    <t>Cilantro</t>
  </si>
  <si>
    <t>Pera</t>
  </si>
  <si>
    <t>Guanabana</t>
  </si>
  <si>
    <t>Ciruela</t>
  </si>
  <si>
    <t>Cacao</t>
  </si>
  <si>
    <t>Feijoa</t>
  </si>
  <si>
    <t>Cebolla De Rama</t>
  </si>
  <si>
    <t>Curuba</t>
  </si>
  <si>
    <t>Arveja</t>
  </si>
  <si>
    <t>Tomate de árbol</t>
  </si>
  <si>
    <t>Aji</t>
  </si>
  <si>
    <t>Durazno</t>
  </si>
  <si>
    <t>Caña Panelera</t>
  </si>
  <si>
    <t>Manzana</t>
  </si>
  <si>
    <t>Coliflor</t>
  </si>
  <si>
    <t>Maíz</t>
  </si>
  <si>
    <t>Tomate</t>
  </si>
  <si>
    <t>Brocoli</t>
  </si>
  <si>
    <t>Uchuva</t>
  </si>
  <si>
    <t>Banano</t>
  </si>
  <si>
    <t>Fríjol</t>
  </si>
  <si>
    <t>Platano</t>
  </si>
  <si>
    <t>Calabaza - Calabacín</t>
  </si>
  <si>
    <t>Otros citricos</t>
  </si>
  <si>
    <t>Arracacha</t>
  </si>
  <si>
    <t>Pepino Cohombro</t>
  </si>
  <si>
    <t>Caña de azucar</t>
  </si>
  <si>
    <t>Pepino cohombro</t>
  </si>
  <si>
    <t>Aguacate</t>
  </si>
  <si>
    <t>Zanahoria</t>
  </si>
  <si>
    <t>Tomate de arbol</t>
  </si>
  <si>
    <t>Lulo</t>
  </si>
  <si>
    <t>Piña</t>
  </si>
  <si>
    <t>Pimenton</t>
  </si>
  <si>
    <t>Pepino de guiso</t>
  </si>
  <si>
    <t>Habichuela</t>
  </si>
  <si>
    <t>Frijol</t>
  </si>
  <si>
    <t>Granadilla</t>
  </si>
  <si>
    <t>Sabila</t>
  </si>
  <si>
    <t>Gulupa</t>
  </si>
  <si>
    <t>TOTALES</t>
  </si>
  <si>
    <t>No</t>
  </si>
  <si>
    <t>Rendimiento promedio (t/ha)</t>
  </si>
  <si>
    <t>Área Cosechada Promedio 
(ha)</t>
  </si>
  <si>
    <t>Índice de Participación (IP)
 Área cosechada 
promedio 
(%)</t>
  </si>
  <si>
    <t>Producción Promedio 
(t)</t>
  </si>
  <si>
    <t>Índice de Participación (IP) Producción promedio 
(%)</t>
  </si>
  <si>
    <t xml:space="preserve">IP final (%)
</t>
  </si>
  <si>
    <t>Maiz</t>
  </si>
  <si>
    <r>
      <t>No</t>
    </r>
    <r>
      <rPr>
        <sz val="10"/>
        <color rgb="FF000000"/>
        <rFont val="Arial"/>
        <charset val="1"/>
      </rPr>
      <t>  </t>
    </r>
  </si>
  <si>
    <r>
      <t>Línea productiva</t>
    </r>
    <r>
      <rPr>
        <sz val="10"/>
        <color rgb="FF000000"/>
        <rFont val="Arial"/>
        <charset val="1"/>
      </rPr>
      <t>  </t>
    </r>
  </si>
  <si>
    <r>
      <t>Inventario animal</t>
    </r>
    <r>
      <rPr>
        <b/>
        <vertAlign val="superscript"/>
        <sz val="6"/>
        <color rgb="FF000000"/>
        <rFont val="Arial"/>
        <charset val="1"/>
      </rPr>
      <t>10</t>
    </r>
    <r>
      <rPr>
        <sz val="8"/>
        <color rgb="FF000000"/>
        <rFont val="Arial"/>
        <charset val="1"/>
      </rPr>
      <t>  </t>
    </r>
  </si>
  <si>
    <r>
      <t>No predios (unidades)</t>
    </r>
    <r>
      <rPr>
        <b/>
        <vertAlign val="superscript"/>
        <sz val="6"/>
        <color rgb="FF000000"/>
        <rFont val="Arial"/>
        <charset val="1"/>
      </rPr>
      <t>11</t>
    </r>
    <r>
      <rPr>
        <sz val="10"/>
        <color rgb="FF000000"/>
        <rFont val="Arial"/>
        <charset val="1"/>
      </rPr>
      <t>  </t>
    </r>
  </si>
  <si>
    <t>Ganadería  </t>
  </si>
  <si>
    <t>Total: 6.105 animales  
Hembras en etapa productiva: 2.710  </t>
  </si>
  <si>
    <t>Avicultura  </t>
  </si>
  <si>
    <t>635 animales  </t>
  </si>
  <si>
    <t>Unidad Tipo</t>
  </si>
  <si>
    <t>UFH</t>
  </si>
  <si>
    <t>Alternativa</t>
  </si>
  <si>
    <t>Línea priorizada</t>
  </si>
  <si>
    <t>Línea identificada en campo</t>
  </si>
  <si>
    <t>Línea validada</t>
  </si>
  <si>
    <t>Fuente</t>
  </si>
  <si>
    <t>Observaciones</t>
  </si>
  <si>
    <t>06 </t>
  </si>
  <si>
    <t>06Ld-55 </t>
  </si>
  <si>
    <t>X</t>
  </si>
  <si>
    <t>Evas 2017-2021</t>
  </si>
  <si>
    <t>area</t>
  </si>
  <si>
    <t>Evas 2017-2022</t>
  </si>
  <si>
    <t>Evas 2017-2023</t>
  </si>
  <si>
    <t>Evas 2017-2024</t>
  </si>
  <si>
    <t>Evas 2017-2025</t>
  </si>
  <si>
    <t>Evas 2017-2026</t>
  </si>
  <si>
    <t>Ganaderia doble propósito</t>
  </si>
  <si>
    <t>Censo Nacional Bovino 2022</t>
  </si>
  <si>
    <t>Avicultura ponedoras</t>
  </si>
  <si>
    <t>Censo Nacional de Aves 2022</t>
  </si>
  <si>
    <t>Evas 2017-2029</t>
  </si>
  <si>
    <t>Línea validada en los talleres</t>
  </si>
  <si>
    <t>06Md-55 </t>
  </si>
  <si>
    <t>06Mds1-55</t>
  </si>
  <si>
    <t>08 </t>
  </si>
  <si>
    <t>08Le-44 </t>
  </si>
  <si>
    <t>08Me-44 </t>
  </si>
  <si>
    <t>09 </t>
  </si>
  <si>
    <t>09LaiL-38 </t>
  </si>
  <si>
    <t>09Lf-38 </t>
  </si>
  <si>
    <t>09Mf-38 </t>
  </si>
  <si>
    <t>10 </t>
  </si>
  <si>
    <t>10Lf-30 </t>
  </si>
  <si>
    <t>10Lfs1-30 </t>
  </si>
  <si>
    <r>
      <t>11</t>
    </r>
    <r>
      <rPr>
        <sz val="10"/>
        <rFont val="Arial"/>
        <charset val="1"/>
      </rPr>
      <t> </t>
    </r>
  </si>
  <si>
    <t>11LfL-23 </t>
  </si>
  <si>
    <t>Centro poblado propuesto Taller (Nodos) </t>
  </si>
  <si>
    <t>Veredas asociadas</t>
  </si>
  <si>
    <t>UFH Asociadas al nodo</t>
  </si>
  <si>
    <t>Taller 1</t>
  </si>
  <si>
    <t xml:space="preserve"> Baganique (Alto, Medio, Bajo)
Nonceta 
Pantano Colorado</t>
  </si>
  <si>
    <t>06Ld-55
06Md-55
08Le-44
08Me-44
09LaiL-38
09Lf-38</t>
  </si>
  <si>
    <t>Taller 2</t>
  </si>
  <si>
    <t xml:space="preserve"> Paeces (Alto, Medio, Bajo)
Foraquirá 
Cardonal</t>
  </si>
  <si>
    <t>06Ld-55
08Le-44
09Lf-38
10Lf-30
11LfL-23</t>
  </si>
  <si>
    <t>Taller 3</t>
  </si>
  <si>
    <t>Supaneca
Carrizal (Jaimes, Alto, Bajo)
Palenque
Pulidos</t>
  </si>
  <si>
    <t>06Ld-55
08Le-44
09LaiL-38
09Lf-38
11LfL-23</t>
  </si>
  <si>
    <t>Taller 4</t>
  </si>
  <si>
    <t>Piranguata
Rodríguez
Volador
Dulceyes
Soleres
Naranjos</t>
  </si>
  <si>
    <t>06Ld-55
06Mds1-55
08Le-44
09LaiL-38
09Lf-38
09Mf-38
10Lfs1-30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</si>
</sst>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_(&quot;$&quot;* #,##0.00_);_(&quot;$&quot;* \(#,##0.00\);_(&quot;$&quot;* &quot;-&quot;??_);_(@_)"/>
    <numFmt numFmtId="166" formatCode="_-* #,##0.0_-;\-* #,##0.0_-;_-* &quot;-&quot;??_-;_-@_-"/>
    <numFmt numFmtId="167" formatCode="_-&quot;$&quot;* #,##0.00_-;\-&quot;$&quot;* #,##0.00_-;_-&quot;$&quot;* &quot;-&quot;??_-;_-@_-"/>
    <numFmt numFmtId="168" formatCode="#,##0.00_ ;\-#,##0.00\ "/>
  </numFmts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charset val="1"/>
    </font>
    <font>
      <b/>
      <sz val="10"/>
      <color rgb="FF000000"/>
      <name val="Arial"/>
      <charset val="1"/>
    </font>
    <font>
      <b/>
      <vertAlign val="superscript"/>
      <sz val="6"/>
      <color rgb="FF000000"/>
      <name val="Arial"/>
      <charset val="1"/>
    </font>
    <font>
      <sz val="8"/>
      <color rgb="FF000000"/>
      <name val="Arial"/>
      <charset val="1"/>
    </font>
    <font>
      <b/>
      <sz val="9"/>
      <color rgb="FF000000"/>
      <name val="Arial"/>
    </font>
    <font>
      <b/>
      <sz val="9"/>
      <color theme="1"/>
      <name val="Arial"/>
    </font>
    <font>
      <sz val="9"/>
      <color rgb="FF000000"/>
      <name val="Arial"/>
    </font>
    <font>
      <sz val="9"/>
      <color theme="1"/>
      <name val="Arial"/>
    </font>
    <font>
      <b/>
      <sz val="10"/>
      <color rgb="FF000000"/>
      <name val="Arial"/>
    </font>
    <font>
      <b/>
      <sz val="10"/>
      <name val="Arial"/>
    </font>
    <font>
      <sz val="11"/>
      <color rgb="FF000000"/>
      <name val="Calibri"/>
      <family val="2"/>
    </font>
    <font>
      <sz val="10"/>
      <color rgb="FFFFFFFF"/>
      <name val="Arial"/>
      <charset val="1"/>
    </font>
    <font>
      <sz val="10"/>
      <name val="Arial"/>
      <charset val="1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0"/>
      <color theme="0"/>
      <name val="Arial"/>
      <charset val="1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A9D08E"/>
        <bgColor rgb="FF00000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9E1F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41CA1C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C45911"/>
        <bgColor indexed="64"/>
      </patternFill>
    </fill>
    <fill>
      <patternFill patternType="solid">
        <fgColor rgb="FF9C0C2B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165" fontId="5" fillId="0" borderId="0" applyFont="0" applyFill="0" applyBorder="0" applyAlignment="0" applyProtection="0"/>
  </cellStyleXfs>
  <cellXfs count="88">
    <xf numFmtId="0" fontId="0" fillId="0" borderId="0" xfId="0"/>
    <xf numFmtId="16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166" fontId="0" fillId="0" borderId="1" xfId="0" applyNumberFormat="1" applyBorder="1"/>
    <xf numFmtId="0" fontId="6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7" borderId="1" xfId="0" applyFill="1" applyBorder="1"/>
    <xf numFmtId="0" fontId="0" fillId="7" borderId="1" xfId="0" applyFill="1" applyBorder="1" applyAlignment="1">
      <alignment horizontal="left"/>
    </xf>
    <xf numFmtId="166" fontId="0" fillId="7" borderId="1" xfId="0" applyNumberFormat="1" applyFill="1" applyBorder="1"/>
    <xf numFmtId="0" fontId="0" fillId="8" borderId="1" xfId="0" applyFill="1" applyBorder="1"/>
    <xf numFmtId="0" fontId="0" fillId="8" borderId="1" xfId="0" applyFill="1" applyBorder="1" applyAlignment="1">
      <alignment horizontal="left"/>
    </xf>
    <xf numFmtId="166" fontId="0" fillId="8" borderId="1" xfId="0" applyNumberFormat="1" applyFill="1" applyBorder="1"/>
    <xf numFmtId="164" fontId="0" fillId="0" borderId="0" xfId="0" applyNumberFormat="1"/>
    <xf numFmtId="166" fontId="0" fillId="10" borderId="1" xfId="0" applyNumberFormat="1" applyFill="1" applyBorder="1"/>
    <xf numFmtId="2" fontId="0" fillId="0" borderId="0" xfId="0" applyNumberFormat="1"/>
    <xf numFmtId="0" fontId="9" fillId="12" borderId="4" xfId="0" applyFont="1" applyFill="1" applyBorder="1" applyAlignment="1">
      <alignment horizontal="center" wrapText="1"/>
    </xf>
    <xf numFmtId="0" fontId="8" fillId="13" borderId="5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167" fontId="0" fillId="7" borderId="6" xfId="0" applyNumberFormat="1" applyFill="1" applyBorder="1"/>
    <xf numFmtId="167" fontId="0" fillId="0" borderId="6" xfId="0" applyNumberFormat="1" applyBorder="1"/>
    <xf numFmtId="167" fontId="0" fillId="8" borderId="6" xfId="0" applyNumberFormat="1" applyFill="1" applyBorder="1"/>
    <xf numFmtId="0" fontId="0" fillId="0" borderId="6" xfId="0" applyBorder="1"/>
    <xf numFmtId="165" fontId="0" fillId="8" borderId="6" xfId="1" applyFont="1" applyFill="1" applyBorder="1"/>
    <xf numFmtId="167" fontId="0" fillId="10" borderId="6" xfId="0" applyNumberFormat="1" applyFill="1" applyBorder="1"/>
    <xf numFmtId="0" fontId="0" fillId="10" borderId="6" xfId="0" applyFill="1" applyBorder="1"/>
    <xf numFmtId="0" fontId="12" fillId="4" borderId="4" xfId="0" applyFont="1" applyFill="1" applyBorder="1" applyAlignment="1">
      <alignment horizontal="center" vertical="center" wrapText="1"/>
    </xf>
    <xf numFmtId="0" fontId="13" fillId="14" borderId="4" xfId="0" applyFont="1" applyFill="1" applyBorder="1" applyAlignment="1">
      <alignment horizontal="center" vertical="center" wrapText="1"/>
    </xf>
    <xf numFmtId="43" fontId="15" fillId="11" borderId="4" xfId="0" applyNumberFormat="1" applyFont="1" applyFill="1" applyBorder="1" applyAlignment="1">
      <alignment horizontal="center" vertical="center"/>
    </xf>
    <xf numFmtId="2" fontId="12" fillId="0" borderId="4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11" borderId="4" xfId="0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/>
    </xf>
    <xf numFmtId="2" fontId="0" fillId="11" borderId="1" xfId="0" applyNumberFormat="1" applyFill="1" applyBorder="1" applyAlignment="1">
      <alignment horizontal="center"/>
    </xf>
    <xf numFmtId="2" fontId="18" fillId="11" borderId="1" xfId="0" applyNumberFormat="1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168" fontId="15" fillId="8" borderId="4" xfId="0" applyNumberFormat="1" applyFont="1" applyFill="1" applyBorder="1" applyAlignment="1">
      <alignment horizontal="center" vertical="center"/>
    </xf>
    <xf numFmtId="43" fontId="15" fillId="8" borderId="4" xfId="0" applyNumberFormat="1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2" fontId="0" fillId="8" borderId="1" xfId="0" applyNumberFormat="1" applyFill="1" applyBorder="1" applyAlignment="1">
      <alignment horizontal="center"/>
    </xf>
    <xf numFmtId="0" fontId="14" fillId="8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2" fillId="9" borderId="4" xfId="0" applyFont="1" applyFill="1" applyBorder="1" applyAlignment="1">
      <alignment horizontal="center" vertical="center"/>
    </xf>
    <xf numFmtId="0" fontId="0" fillId="9" borderId="4" xfId="0" applyFill="1" applyBorder="1" applyAlignment="1">
      <alignment horizontal="center"/>
    </xf>
    <xf numFmtId="2" fontId="18" fillId="9" borderId="4" xfId="0" applyNumberFormat="1" applyFont="1" applyFill="1" applyBorder="1" applyAlignment="1">
      <alignment horizontal="center" vertical="center"/>
    </xf>
    <xf numFmtId="2" fontId="0" fillId="9" borderId="4" xfId="0" applyNumberFormat="1" applyFill="1" applyBorder="1" applyAlignment="1">
      <alignment horizontal="center"/>
    </xf>
    <xf numFmtId="0" fontId="21" fillId="9" borderId="4" xfId="0" applyFont="1" applyFill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/>
    </xf>
    <xf numFmtId="0" fontId="22" fillId="9" borderId="5" xfId="0" applyFont="1" applyFill="1" applyBorder="1" applyAlignment="1">
      <alignment horizontal="center" vertical="center"/>
    </xf>
    <xf numFmtId="2" fontId="18" fillId="9" borderId="5" xfId="0" applyNumberFormat="1" applyFont="1" applyFill="1" applyBorder="1" applyAlignment="1">
      <alignment horizontal="center" vertical="center"/>
    </xf>
    <xf numFmtId="0" fontId="21" fillId="19" borderId="4" xfId="0" applyFont="1" applyFill="1" applyBorder="1" applyAlignment="1">
      <alignment horizontal="center" vertical="center"/>
    </xf>
    <xf numFmtId="0" fontId="22" fillId="19" borderId="4" xfId="0" applyFont="1" applyFill="1" applyBorder="1" applyAlignment="1">
      <alignment horizontal="center" vertical="center"/>
    </xf>
    <xf numFmtId="0" fontId="0" fillId="19" borderId="4" xfId="0" applyFill="1" applyBorder="1" applyAlignment="1">
      <alignment horizontal="center"/>
    </xf>
    <xf numFmtId="2" fontId="18" fillId="19" borderId="4" xfId="0" applyNumberFormat="1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wrapText="1"/>
    </xf>
    <xf numFmtId="0" fontId="21" fillId="14" borderId="4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8" fillId="15" borderId="10" xfId="0" applyFont="1" applyFill="1" applyBorder="1" applyAlignment="1">
      <alignment horizontal="center" vertical="center"/>
    </xf>
    <xf numFmtId="0" fontId="8" fillId="15" borderId="5" xfId="0" applyFont="1" applyFill="1" applyBorder="1" applyAlignment="1">
      <alignment horizontal="center" vertical="center"/>
    </xf>
    <xf numFmtId="0" fontId="20" fillId="16" borderId="5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19" fillId="18" borderId="5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9" xfId="0" applyFont="1" applyBorder="1"/>
    <xf numFmtId="0" fontId="23" fillId="17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9" fillId="12" borderId="7" xfId="0" applyFont="1" applyFill="1" applyBorder="1" applyAlignment="1">
      <alignment horizontal="center" wrapText="1"/>
    </xf>
    <xf numFmtId="0" fontId="9" fillId="12" borderId="8" xfId="0" applyFont="1" applyFill="1" applyBorder="1" applyAlignment="1">
      <alignment horizontal="center" wrapText="1"/>
    </xf>
    <xf numFmtId="0" fontId="8" fillId="13" borderId="7" xfId="0" applyFont="1" applyFill="1" applyBorder="1" applyAlignment="1">
      <alignment horizontal="center" wrapText="1"/>
    </xf>
    <xf numFmtId="0" fontId="8" fillId="13" borderId="8" xfId="0" applyFont="1" applyFill="1" applyBorder="1" applyAlignment="1">
      <alignment horizontal="center" wrapText="1"/>
    </xf>
    <xf numFmtId="0" fontId="8" fillId="8" borderId="7" xfId="0" applyFont="1" applyFill="1" applyBorder="1" applyAlignment="1">
      <alignment horizontal="center" wrapText="1"/>
    </xf>
    <xf numFmtId="0" fontId="8" fillId="8" borderId="8" xfId="0" applyFont="1" applyFill="1" applyBorder="1" applyAlignment="1">
      <alignment horizontal="center" wrapText="1"/>
    </xf>
    <xf numFmtId="2" fontId="12" fillId="0" borderId="11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2" fontId="12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5050"/>
      <color rgb="FFEA691A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3BEC0-3A46-4417-9C50-F20CA651FF17}">
  <dimension ref="A1:P26"/>
  <sheetViews>
    <sheetView topLeftCell="H1" zoomScale="88" workbookViewId="0">
      <selection activeCell="J2" sqref="J2"/>
    </sheetView>
  </sheetViews>
  <sheetFormatPr defaultColWidth="9.140625" defaultRowHeight="15"/>
  <cols>
    <col min="1" max="1" width="9.140625" customWidth="1"/>
    <col min="2" max="2" width="31.7109375" customWidth="1"/>
    <col min="3" max="4" width="9.140625" customWidth="1"/>
    <col min="5" max="5" width="15.85546875" customWidth="1"/>
    <col min="6" max="7" width="9.140625" customWidth="1"/>
    <col min="8" max="8" width="11.5703125" style="22"/>
    <col min="9" max="9" width="19.140625" bestFit="1" customWidth="1"/>
    <col min="10" max="10" width="13.7109375" bestFit="1" customWidth="1"/>
    <col min="11" max="11" width="17.7109375" bestFit="1" customWidth="1"/>
    <col min="12" max="12" width="21.28515625" customWidth="1"/>
    <col min="13" max="13" width="18" bestFit="1" customWidth="1"/>
    <col min="14" max="14" width="13.7109375" bestFit="1" customWidth="1"/>
    <col min="15" max="15" width="35.5703125" bestFit="1" customWidth="1"/>
  </cols>
  <sheetData>
    <row r="1" spans="1:16">
      <c r="C1" s="76" t="s">
        <v>0</v>
      </c>
      <c r="D1" s="76"/>
      <c r="E1" s="76"/>
      <c r="F1" s="76"/>
      <c r="H1" s="74" t="s">
        <v>1</v>
      </c>
      <c r="I1" s="74"/>
      <c r="J1" s="74"/>
      <c r="K1" s="74"/>
      <c r="L1" s="74"/>
      <c r="M1" s="74"/>
      <c r="N1" s="74"/>
      <c r="O1" s="74"/>
    </row>
    <row r="2" spans="1:16" ht="76.5">
      <c r="A2" s="6"/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25" t="s">
        <v>7</v>
      </c>
      <c r="H2" s="63" t="s">
        <v>8</v>
      </c>
      <c r="I2" s="63" t="s">
        <v>2</v>
      </c>
      <c r="J2" s="63" t="s">
        <v>9</v>
      </c>
      <c r="K2" s="63" t="s">
        <v>10</v>
      </c>
      <c r="L2" s="63" t="s">
        <v>11</v>
      </c>
      <c r="M2" s="63" t="s">
        <v>12</v>
      </c>
      <c r="N2" s="63" t="s">
        <v>13</v>
      </c>
      <c r="O2" s="63" t="s">
        <v>14</v>
      </c>
    </row>
    <row r="3" spans="1:16">
      <c r="A3" s="17">
        <v>12</v>
      </c>
      <c r="B3" s="18" t="s">
        <v>15</v>
      </c>
      <c r="C3" s="19">
        <v>24</v>
      </c>
      <c r="D3" s="19">
        <v>20.8</v>
      </c>
      <c r="E3" s="19">
        <v>156.6</v>
      </c>
      <c r="F3" s="19">
        <v>6.8140000000000001</v>
      </c>
      <c r="G3" s="28"/>
      <c r="H3" s="58">
        <v>1</v>
      </c>
      <c r="I3" s="59" t="s">
        <v>16</v>
      </c>
      <c r="J3" s="60">
        <v>17.55</v>
      </c>
      <c r="K3" s="60">
        <v>350</v>
      </c>
      <c r="L3" s="61">
        <f>(K3*100)/1151.37</f>
        <v>30.398568661681303</v>
      </c>
      <c r="M3" s="60">
        <v>6199.5</v>
      </c>
      <c r="N3" s="61">
        <f>(M3*100)/16398.08</f>
        <v>37.806255366481928</v>
      </c>
      <c r="O3" s="61">
        <f>AVERAGE(L3,N3)</f>
        <v>34.102412014081615</v>
      </c>
    </row>
    <row r="4" spans="1:16">
      <c r="A4" s="4">
        <v>31</v>
      </c>
      <c r="B4" s="8" t="s">
        <v>17</v>
      </c>
      <c r="C4" s="9">
        <v>1.5</v>
      </c>
      <c r="D4" s="9">
        <v>1.5</v>
      </c>
      <c r="E4" s="9">
        <v>12</v>
      </c>
      <c r="F4" s="9">
        <v>8</v>
      </c>
      <c r="G4" s="29"/>
      <c r="H4" s="58">
        <v>2</v>
      </c>
      <c r="I4" s="59" t="s">
        <v>18</v>
      </c>
      <c r="J4" s="61">
        <v>23.4</v>
      </c>
      <c r="K4" s="61">
        <v>226.8</v>
      </c>
      <c r="L4" s="61">
        <f t="shared" ref="L4:L25" si="0">(K4*100)/1151.37</f>
        <v>19.698272492769487</v>
      </c>
      <c r="M4" s="61">
        <v>5382</v>
      </c>
      <c r="N4" s="61">
        <f t="shared" ref="N4:N25" si="1">(M4*100)/16398.08</f>
        <v>32.820915619389581</v>
      </c>
      <c r="O4" s="61">
        <f t="shared" ref="O4:O25" si="2">AVERAGE(L4,N4)</f>
        <v>26.259594056079536</v>
      </c>
    </row>
    <row r="5" spans="1:16">
      <c r="A5" s="4">
        <v>7</v>
      </c>
      <c r="B5" s="8" t="s">
        <v>19</v>
      </c>
      <c r="C5" s="21">
        <v>30</v>
      </c>
      <c r="D5" s="21">
        <v>30</v>
      </c>
      <c r="E5" s="21">
        <v>247.08</v>
      </c>
      <c r="F5" s="21">
        <v>8.2360000000000007</v>
      </c>
      <c r="G5" s="31"/>
      <c r="H5" s="58">
        <v>3</v>
      </c>
      <c r="I5" s="59" t="s">
        <v>20</v>
      </c>
      <c r="J5" s="61">
        <v>10.8</v>
      </c>
      <c r="K5" s="61">
        <v>84.6</v>
      </c>
      <c r="L5" s="61">
        <f t="shared" si="0"/>
        <v>7.347768310794967</v>
      </c>
      <c r="M5" s="61">
        <v>960</v>
      </c>
      <c r="N5" s="61">
        <f t="shared" si="1"/>
        <v>5.8543439231910073</v>
      </c>
      <c r="O5" s="61">
        <f t="shared" si="2"/>
        <v>6.6010561169929876</v>
      </c>
    </row>
    <row r="6" spans="1:16">
      <c r="A6" s="4">
        <v>29</v>
      </c>
      <c r="B6" s="8" t="s">
        <v>21</v>
      </c>
      <c r="C6" s="21">
        <v>2</v>
      </c>
      <c r="D6" s="21">
        <v>2</v>
      </c>
      <c r="E6" s="21">
        <v>1.3333333333333333</v>
      </c>
      <c r="F6" s="21">
        <v>0.66666666666666663</v>
      </c>
      <c r="G6" s="32"/>
      <c r="H6" s="58">
        <v>4</v>
      </c>
      <c r="I6" s="59" t="s">
        <v>22</v>
      </c>
      <c r="J6" s="61">
        <v>10</v>
      </c>
      <c r="K6" s="61">
        <v>61.9</v>
      </c>
      <c r="L6" s="61">
        <f t="shared" si="0"/>
        <v>5.3762040004516365</v>
      </c>
      <c r="M6" s="61">
        <v>619</v>
      </c>
      <c r="N6" s="61">
        <f t="shared" si="1"/>
        <v>3.7748321754742014</v>
      </c>
      <c r="O6" s="61">
        <f t="shared" si="2"/>
        <v>4.5755180879629194</v>
      </c>
    </row>
    <row r="7" spans="1:16">
      <c r="A7" s="17">
        <v>18</v>
      </c>
      <c r="B7" s="18" t="s">
        <v>23</v>
      </c>
      <c r="C7" s="21">
        <v>11.666666666666666</v>
      </c>
      <c r="D7" s="21">
        <v>8.3333333333333339</v>
      </c>
      <c r="E7" s="21">
        <v>350</v>
      </c>
      <c r="F7" s="21">
        <v>41.666666666666664</v>
      </c>
      <c r="G7" s="31"/>
      <c r="H7" s="58">
        <v>5</v>
      </c>
      <c r="I7" s="59" t="s">
        <v>24</v>
      </c>
      <c r="J7" s="61">
        <v>10</v>
      </c>
      <c r="K7" s="61">
        <v>51.6</v>
      </c>
      <c r="L7" s="61">
        <f t="shared" si="0"/>
        <v>4.4816175512650149</v>
      </c>
      <c r="M7" s="61">
        <v>516</v>
      </c>
      <c r="N7" s="61">
        <f t="shared" si="1"/>
        <v>3.1467098587151665</v>
      </c>
      <c r="O7" s="61">
        <f t="shared" si="2"/>
        <v>3.8141637049900909</v>
      </c>
      <c r="P7" s="22"/>
    </row>
    <row r="8" spans="1:16">
      <c r="A8" s="17">
        <v>16</v>
      </c>
      <c r="B8" s="18" t="s">
        <v>25</v>
      </c>
      <c r="C8" s="19">
        <v>13.333333333333334</v>
      </c>
      <c r="D8" s="19">
        <v>13.333333333333334</v>
      </c>
      <c r="E8" s="19">
        <v>20.283333333333331</v>
      </c>
      <c r="F8" s="19">
        <v>1.4950000000000001</v>
      </c>
      <c r="G8" s="28"/>
      <c r="H8" s="58">
        <v>6</v>
      </c>
      <c r="I8" s="59" t="s">
        <v>26</v>
      </c>
      <c r="J8" s="61">
        <v>11.4</v>
      </c>
      <c r="K8" s="61">
        <v>47.8</v>
      </c>
      <c r="L8" s="61">
        <f t="shared" si="0"/>
        <v>4.151575948652475</v>
      </c>
      <c r="M8" s="60">
        <v>538</v>
      </c>
      <c r="N8" s="61">
        <f t="shared" si="1"/>
        <v>3.2808719069549603</v>
      </c>
      <c r="O8" s="61">
        <f t="shared" si="2"/>
        <v>3.7162239278037177</v>
      </c>
    </row>
    <row r="9" spans="1:16">
      <c r="A9" s="14">
        <v>24</v>
      </c>
      <c r="B9" s="15" t="s">
        <v>27</v>
      </c>
      <c r="C9" s="21">
        <v>8</v>
      </c>
      <c r="D9" s="21">
        <v>6</v>
      </c>
      <c r="E9" s="21">
        <v>270</v>
      </c>
      <c r="F9" s="21">
        <v>40</v>
      </c>
      <c r="G9" s="31"/>
      <c r="H9" s="58">
        <v>7</v>
      </c>
      <c r="I9" s="59" t="s">
        <v>28</v>
      </c>
      <c r="J9" s="61">
        <v>9.4</v>
      </c>
      <c r="K9" s="61">
        <v>41</v>
      </c>
      <c r="L9" s="61">
        <f t="shared" si="0"/>
        <v>3.5609751860826671</v>
      </c>
      <c r="M9" s="61">
        <v>391</v>
      </c>
      <c r="N9" s="61">
        <f t="shared" si="1"/>
        <v>2.3844254937163374</v>
      </c>
      <c r="O9" s="61">
        <f t="shared" si="2"/>
        <v>2.972700339899502</v>
      </c>
    </row>
    <row r="10" spans="1:16">
      <c r="A10" s="4">
        <v>3</v>
      </c>
      <c r="B10" s="8" t="s">
        <v>29</v>
      </c>
      <c r="C10" s="9">
        <v>40</v>
      </c>
      <c r="D10" s="9">
        <v>40</v>
      </c>
      <c r="E10" s="9">
        <v>3200</v>
      </c>
      <c r="F10" s="9">
        <v>80</v>
      </c>
      <c r="G10" s="29"/>
      <c r="H10" s="54">
        <v>8</v>
      </c>
      <c r="I10" s="50" t="s">
        <v>30</v>
      </c>
      <c r="J10" s="52">
        <v>10</v>
      </c>
      <c r="K10" s="52">
        <v>35.799999999999997</v>
      </c>
      <c r="L10" s="52">
        <f t="shared" si="0"/>
        <v>3.1093393088234014</v>
      </c>
      <c r="M10" s="52">
        <v>358</v>
      </c>
      <c r="N10" s="52">
        <f t="shared" si="1"/>
        <v>2.1831824213566464</v>
      </c>
      <c r="O10" s="52">
        <f t="shared" si="2"/>
        <v>2.6462608650900239</v>
      </c>
    </row>
    <row r="11" spans="1:16">
      <c r="A11" s="4">
        <v>33</v>
      </c>
      <c r="B11" s="8" t="s">
        <v>31</v>
      </c>
      <c r="C11" s="9">
        <v>1</v>
      </c>
      <c r="D11" s="9">
        <v>1</v>
      </c>
      <c r="E11" s="9">
        <v>10</v>
      </c>
      <c r="F11" s="9">
        <v>10</v>
      </c>
      <c r="G11" s="29"/>
      <c r="H11" s="54">
        <v>9</v>
      </c>
      <c r="I11" s="50" t="s">
        <v>32</v>
      </c>
      <c r="J11" s="52">
        <v>0.83278617554671275</v>
      </c>
      <c r="K11" s="52">
        <v>50.6</v>
      </c>
      <c r="L11" s="52">
        <f t="shared" si="0"/>
        <v>4.3947644979459257</v>
      </c>
      <c r="M11" s="52">
        <v>40.961680219283728</v>
      </c>
      <c r="N11" s="52">
        <f t="shared" si="1"/>
        <v>0.24979558716193434</v>
      </c>
      <c r="O11" s="52">
        <f t="shared" si="2"/>
        <v>2.3222800425539298</v>
      </c>
    </row>
    <row r="12" spans="1:16">
      <c r="A12" s="14">
        <v>23</v>
      </c>
      <c r="B12" s="15" t="s">
        <v>33</v>
      </c>
      <c r="C12" s="16">
        <v>8.6666666666666661</v>
      </c>
      <c r="D12" s="16">
        <v>8.3333333333333339</v>
      </c>
      <c r="E12" s="16">
        <v>209.5</v>
      </c>
      <c r="F12" s="16">
        <v>25.146666666666665</v>
      </c>
      <c r="G12" s="26"/>
      <c r="H12" s="54">
        <v>10</v>
      </c>
      <c r="I12" s="50" t="s">
        <v>15</v>
      </c>
      <c r="J12" s="52">
        <v>20</v>
      </c>
      <c r="K12" s="52">
        <v>20.333333333333332</v>
      </c>
      <c r="L12" s="52">
        <f t="shared" si="0"/>
        <v>1.7660120841548186</v>
      </c>
      <c r="M12" s="52">
        <v>406.66666666666669</v>
      </c>
      <c r="N12" s="52">
        <f t="shared" si="1"/>
        <v>2.4799651341295244</v>
      </c>
      <c r="O12" s="52">
        <f t="shared" si="2"/>
        <v>2.1229886091421717</v>
      </c>
    </row>
    <row r="13" spans="1:16">
      <c r="A13" s="4">
        <v>32</v>
      </c>
      <c r="B13" s="8" t="s">
        <v>34</v>
      </c>
      <c r="C13" s="9">
        <v>1</v>
      </c>
      <c r="D13" s="9">
        <v>1</v>
      </c>
      <c r="E13" s="9">
        <v>10</v>
      </c>
      <c r="F13" s="9">
        <v>10</v>
      </c>
      <c r="G13" s="29"/>
      <c r="H13" s="54">
        <v>11</v>
      </c>
      <c r="I13" s="50" t="s">
        <v>35</v>
      </c>
      <c r="J13" s="52">
        <v>9</v>
      </c>
      <c r="K13" s="52">
        <v>25</v>
      </c>
      <c r="L13" s="52">
        <f t="shared" si="0"/>
        <v>2.1713263329772361</v>
      </c>
      <c r="M13" s="52">
        <v>225</v>
      </c>
      <c r="N13" s="52">
        <f t="shared" si="1"/>
        <v>1.3721118569978923</v>
      </c>
      <c r="O13" s="52">
        <f t="shared" si="2"/>
        <v>1.7717190949875641</v>
      </c>
    </row>
    <row r="14" spans="1:16">
      <c r="A14" s="14">
        <v>6</v>
      </c>
      <c r="B14" s="15" t="s">
        <v>36</v>
      </c>
      <c r="C14" s="21">
        <v>30</v>
      </c>
      <c r="D14" s="21">
        <v>30</v>
      </c>
      <c r="E14" s="21">
        <v>342</v>
      </c>
      <c r="F14" s="21">
        <v>11.4</v>
      </c>
      <c r="G14" s="31"/>
      <c r="H14" s="54">
        <v>12</v>
      </c>
      <c r="I14" s="50" t="s">
        <v>37</v>
      </c>
      <c r="J14" s="53">
        <v>1.2394405594405593</v>
      </c>
      <c r="K14" s="53">
        <v>33</v>
      </c>
      <c r="L14" s="52">
        <f t="shared" si="0"/>
        <v>2.8661507595299516</v>
      </c>
      <c r="M14" s="53">
        <v>41.569923076923075</v>
      </c>
      <c r="N14" s="52">
        <f t="shared" si="1"/>
        <v>0.25350481932593982</v>
      </c>
      <c r="O14" s="52">
        <f t="shared" si="2"/>
        <v>1.5598277894279458</v>
      </c>
    </row>
    <row r="15" spans="1:16">
      <c r="A15" s="4">
        <v>17</v>
      </c>
      <c r="B15" s="8" t="s">
        <v>38</v>
      </c>
      <c r="C15" s="21">
        <v>12</v>
      </c>
      <c r="D15" s="21">
        <v>12</v>
      </c>
      <c r="E15" s="21">
        <v>108</v>
      </c>
      <c r="F15" s="21">
        <v>9.1999999999999993</v>
      </c>
      <c r="G15" s="31"/>
      <c r="H15" s="54">
        <v>13</v>
      </c>
      <c r="I15" s="50" t="s">
        <v>39</v>
      </c>
      <c r="J15" s="52">
        <v>4.3</v>
      </c>
      <c r="K15" s="52">
        <v>24.666666666666668</v>
      </c>
      <c r="L15" s="52">
        <f t="shared" si="0"/>
        <v>2.1423753152042067</v>
      </c>
      <c r="M15" s="52">
        <v>106.16666666666667</v>
      </c>
      <c r="N15" s="52">
        <f t="shared" si="1"/>
        <v>0.64743352067233884</v>
      </c>
      <c r="O15" s="52">
        <f t="shared" si="2"/>
        <v>1.3949044179382728</v>
      </c>
    </row>
    <row r="16" spans="1:16">
      <c r="A16" s="4">
        <v>11</v>
      </c>
      <c r="B16" s="8" t="s">
        <v>40</v>
      </c>
      <c r="C16" s="21">
        <v>25</v>
      </c>
      <c r="D16" s="21">
        <v>25</v>
      </c>
      <c r="E16" s="21">
        <v>250</v>
      </c>
      <c r="F16" s="21">
        <v>10</v>
      </c>
      <c r="G16" s="31"/>
      <c r="H16" s="54">
        <v>14</v>
      </c>
      <c r="I16" s="50" t="s">
        <v>41</v>
      </c>
      <c r="J16" s="52">
        <v>8</v>
      </c>
      <c r="K16" s="53">
        <v>18.833333333333332</v>
      </c>
      <c r="L16" s="52">
        <f t="shared" si="0"/>
        <v>1.6357325041761843</v>
      </c>
      <c r="M16" s="52">
        <v>150.66666666666666</v>
      </c>
      <c r="N16" s="52">
        <f t="shared" si="1"/>
        <v>0.91880675461192196</v>
      </c>
      <c r="O16" s="52">
        <f t="shared" si="2"/>
        <v>1.2772696293940531</v>
      </c>
    </row>
    <row r="17" spans="1:15">
      <c r="A17" s="14">
        <v>22</v>
      </c>
      <c r="B17" s="15" t="s">
        <v>42</v>
      </c>
      <c r="C17" s="21">
        <v>9.8333333333333339</v>
      </c>
      <c r="D17" s="21">
        <v>9.6666666666666661</v>
      </c>
      <c r="E17" s="21">
        <v>326.66666666666669</v>
      </c>
      <c r="F17" s="21">
        <v>33.333333333333336</v>
      </c>
      <c r="G17" s="31"/>
      <c r="H17" s="54">
        <v>15</v>
      </c>
      <c r="I17" s="50" t="s">
        <v>25</v>
      </c>
      <c r="J17" s="53">
        <v>1.3472897196261684</v>
      </c>
      <c r="K17" s="53">
        <v>26.7</v>
      </c>
      <c r="L17" s="52">
        <f t="shared" si="0"/>
        <v>2.3189765236196882</v>
      </c>
      <c r="M17" s="53">
        <v>33.119934579439253</v>
      </c>
      <c r="N17" s="52">
        <f t="shared" si="1"/>
        <v>0.20197446639752489</v>
      </c>
      <c r="O17" s="52">
        <f t="shared" si="2"/>
        <v>1.2604754950086066</v>
      </c>
    </row>
    <row r="18" spans="1:15">
      <c r="A18" s="4">
        <v>1</v>
      </c>
      <c r="B18" s="8" t="s">
        <v>43</v>
      </c>
      <c r="C18" s="9">
        <v>10125.449462432209</v>
      </c>
      <c r="D18" s="9">
        <v>9193.0102417631606</v>
      </c>
      <c r="E18" s="9">
        <v>1127222.4476306946</v>
      </c>
      <c r="F18" s="9">
        <v>126.32556249977442</v>
      </c>
      <c r="G18" s="29"/>
      <c r="H18" s="54">
        <v>16</v>
      </c>
      <c r="I18" s="50" t="s">
        <v>44</v>
      </c>
      <c r="J18" s="52">
        <v>5.333333333333333</v>
      </c>
      <c r="K18" s="52">
        <v>12</v>
      </c>
      <c r="L18" s="52">
        <f t="shared" si="0"/>
        <v>1.0422366398290732</v>
      </c>
      <c r="M18" s="52">
        <v>68</v>
      </c>
      <c r="N18" s="52">
        <f t="shared" si="1"/>
        <v>0.41468269455936302</v>
      </c>
      <c r="O18" s="52">
        <f t="shared" si="2"/>
        <v>0.72845966719421806</v>
      </c>
    </row>
    <row r="19" spans="1:15">
      <c r="A19" s="4">
        <v>4</v>
      </c>
      <c r="B19" s="8" t="s">
        <v>45</v>
      </c>
      <c r="C19" s="9">
        <v>32.200000000000003</v>
      </c>
      <c r="D19" s="9">
        <v>19.2</v>
      </c>
      <c r="E19" s="9">
        <v>131.4</v>
      </c>
      <c r="F19" s="9">
        <v>7.35</v>
      </c>
      <c r="G19" s="27"/>
      <c r="H19" s="54">
        <v>17</v>
      </c>
      <c r="I19" s="50" t="s">
        <v>46</v>
      </c>
      <c r="J19" s="52">
        <v>20</v>
      </c>
      <c r="K19" s="52">
        <v>5.666666666666667</v>
      </c>
      <c r="L19" s="52">
        <f t="shared" si="0"/>
        <v>0.49216730214150689</v>
      </c>
      <c r="M19" s="52">
        <v>113.33333333333333</v>
      </c>
      <c r="N19" s="52">
        <f t="shared" si="1"/>
        <v>0.69113782426560488</v>
      </c>
      <c r="O19" s="52">
        <f t="shared" si="2"/>
        <v>0.59165256320355586</v>
      </c>
    </row>
    <row r="20" spans="1:15">
      <c r="A20" s="17">
        <v>26</v>
      </c>
      <c r="B20" s="18" t="s">
        <v>47</v>
      </c>
      <c r="C20" s="19">
        <v>5</v>
      </c>
      <c r="D20" s="19">
        <v>5</v>
      </c>
      <c r="E20" s="19">
        <v>34</v>
      </c>
      <c r="F20" s="19">
        <v>6.8</v>
      </c>
      <c r="G20" s="30"/>
      <c r="H20" s="54">
        <v>18</v>
      </c>
      <c r="I20" s="50" t="s">
        <v>48</v>
      </c>
      <c r="J20" s="52">
        <v>8.8000000000000007</v>
      </c>
      <c r="K20" s="52">
        <v>7.8</v>
      </c>
      <c r="L20" s="52">
        <f t="shared" si="0"/>
        <v>0.67745381588889764</v>
      </c>
      <c r="M20" s="52">
        <v>56.8</v>
      </c>
      <c r="N20" s="52">
        <f t="shared" si="1"/>
        <v>0.34638201545546793</v>
      </c>
      <c r="O20" s="52">
        <f t="shared" si="2"/>
        <v>0.51191791567218281</v>
      </c>
    </row>
    <row r="21" spans="1:15">
      <c r="A21" s="4">
        <v>5</v>
      </c>
      <c r="B21" s="8" t="s">
        <v>49</v>
      </c>
      <c r="C21" s="21">
        <v>32</v>
      </c>
      <c r="D21" s="21">
        <v>24</v>
      </c>
      <c r="E21" s="21">
        <v>1920</v>
      </c>
      <c r="F21" s="21">
        <v>80</v>
      </c>
      <c r="G21" s="31"/>
      <c r="H21" s="54">
        <v>19</v>
      </c>
      <c r="I21" s="50" t="s">
        <v>17</v>
      </c>
      <c r="J21" s="52">
        <v>6</v>
      </c>
      <c r="K21" s="52">
        <v>7.5</v>
      </c>
      <c r="L21" s="52">
        <f t="shared" si="0"/>
        <v>0.65139789989317076</v>
      </c>
      <c r="M21" s="52">
        <v>45</v>
      </c>
      <c r="N21" s="52">
        <f t="shared" si="1"/>
        <v>0.27442237139957848</v>
      </c>
      <c r="O21" s="52">
        <f t="shared" si="2"/>
        <v>0.46291013564637462</v>
      </c>
    </row>
    <row r="22" spans="1:15">
      <c r="A22" s="4">
        <v>30</v>
      </c>
      <c r="B22" s="8" t="s">
        <v>50</v>
      </c>
      <c r="C22" s="9">
        <v>1.8333333333333333</v>
      </c>
      <c r="D22" s="9">
        <v>1.8333333333333333</v>
      </c>
      <c r="E22" s="9">
        <v>17.5</v>
      </c>
      <c r="F22" s="9">
        <v>10</v>
      </c>
      <c r="G22" s="29"/>
      <c r="H22" s="54">
        <v>20</v>
      </c>
      <c r="I22" s="56" t="s">
        <v>51</v>
      </c>
      <c r="J22" s="57">
        <v>4.2299999999999995</v>
      </c>
      <c r="K22" s="57">
        <v>7.166666666666667</v>
      </c>
      <c r="L22" s="52">
        <f t="shared" si="0"/>
        <v>0.6224468821201411</v>
      </c>
      <c r="M22" s="57">
        <v>30.833333333333332</v>
      </c>
      <c r="N22" s="52">
        <f t="shared" si="1"/>
        <v>0.18803014336637783</v>
      </c>
      <c r="O22" s="52">
        <f t="shared" si="2"/>
        <v>0.40523851274325945</v>
      </c>
    </row>
    <row r="23" spans="1:15">
      <c r="A23" s="14">
        <v>9</v>
      </c>
      <c r="B23" s="15" t="s">
        <v>52</v>
      </c>
      <c r="C23" s="16">
        <v>28.333333333333332</v>
      </c>
      <c r="D23" s="16">
        <v>27.333333333333332</v>
      </c>
      <c r="E23" s="16">
        <v>115.5</v>
      </c>
      <c r="F23" s="16">
        <v>4.3233333333333333</v>
      </c>
      <c r="G23" s="26"/>
      <c r="H23" s="54">
        <v>21</v>
      </c>
      <c r="I23" s="50" t="s">
        <v>45</v>
      </c>
      <c r="J23" s="51">
        <v>8</v>
      </c>
      <c r="K23" s="51">
        <v>5</v>
      </c>
      <c r="L23" s="52">
        <f t="shared" si="0"/>
        <v>0.43426526659544723</v>
      </c>
      <c r="M23" s="51">
        <v>50</v>
      </c>
      <c r="N23" s="52">
        <f t="shared" si="1"/>
        <v>0.30491374599953164</v>
      </c>
      <c r="O23" s="52">
        <f t="shared" si="2"/>
        <v>0.36958950629748943</v>
      </c>
    </row>
    <row r="24" spans="1:15">
      <c r="A24" s="17">
        <v>19</v>
      </c>
      <c r="B24" s="18" t="s">
        <v>53</v>
      </c>
      <c r="C24" s="19">
        <v>10</v>
      </c>
      <c r="D24" s="19">
        <v>9.8333333333333339</v>
      </c>
      <c r="E24" s="19">
        <v>20.5</v>
      </c>
      <c r="F24" s="19">
        <v>2.0833333333333335</v>
      </c>
      <c r="G24" s="28"/>
      <c r="H24" s="54">
        <v>22</v>
      </c>
      <c r="I24" s="50" t="s">
        <v>54</v>
      </c>
      <c r="J24" s="52">
        <v>10.333333333333334</v>
      </c>
      <c r="K24" s="52">
        <v>4</v>
      </c>
      <c r="L24" s="52">
        <f t="shared" si="0"/>
        <v>0.34741221327635774</v>
      </c>
      <c r="M24" s="52">
        <v>43.666666666666664</v>
      </c>
      <c r="N24" s="52">
        <f t="shared" si="1"/>
        <v>0.26629133817292422</v>
      </c>
      <c r="O24" s="52">
        <f t="shared" si="2"/>
        <v>0.30685177572464095</v>
      </c>
    </row>
    <row r="25" spans="1:15">
      <c r="A25" s="4">
        <v>21</v>
      </c>
      <c r="B25" s="8" t="s">
        <v>55</v>
      </c>
      <c r="C25" s="9">
        <v>10</v>
      </c>
      <c r="D25" s="9">
        <v>5</v>
      </c>
      <c r="E25" s="9">
        <v>55</v>
      </c>
      <c r="F25" s="9">
        <v>11</v>
      </c>
      <c r="G25" s="27"/>
      <c r="H25" s="54">
        <v>23</v>
      </c>
      <c r="I25" s="50" t="s">
        <v>56</v>
      </c>
      <c r="J25" s="52">
        <v>9</v>
      </c>
      <c r="K25" s="52">
        <v>3.6</v>
      </c>
      <c r="L25" s="52">
        <f t="shared" si="0"/>
        <v>0.312670991948722</v>
      </c>
      <c r="M25" s="52">
        <v>22.8</v>
      </c>
      <c r="N25" s="52">
        <f t="shared" si="1"/>
        <v>0.13904066817578642</v>
      </c>
      <c r="O25" s="52">
        <f t="shared" si="2"/>
        <v>0.22585583006225421</v>
      </c>
    </row>
    <row r="26" spans="1:15">
      <c r="C26" s="20"/>
      <c r="H26" s="77" t="s">
        <v>57</v>
      </c>
      <c r="I26" s="77"/>
      <c r="J26" s="55">
        <f>SUM(J3:J25)</f>
        <v>218.96618312128015</v>
      </c>
      <c r="K26" s="55">
        <f t="shared" ref="K26:O26" si="3">SUM(K3:K25)</f>
        <v>1151.3666666666668</v>
      </c>
      <c r="L26" s="55">
        <f t="shared" si="3"/>
        <v>99.999710489822291</v>
      </c>
      <c r="M26" s="55">
        <f t="shared" si="3"/>
        <v>16398.084871208976</v>
      </c>
      <c r="N26" s="55">
        <f t="shared" si="3"/>
        <v>100.00002970597154</v>
      </c>
      <c r="O26" s="55">
        <f t="shared" si="3"/>
        <v>99.999870097896888</v>
      </c>
    </row>
  </sheetData>
  <autoFilter ref="A2:O2" xr:uid="{B453BEC0-3A46-4417-9C50-F20CA651FF17}">
    <sortState xmlns:xlrd2="http://schemas.microsoft.com/office/spreadsheetml/2017/richdata2" ref="A3:O26">
      <sortCondition descending="1" ref="O2"/>
    </sortState>
  </autoFilter>
  <mergeCells count="2">
    <mergeCell ref="C1:F1"/>
    <mergeCell ref="H26:I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F0E26-A5F8-4393-9429-89343A9795CC}">
  <dimension ref="A1:I31"/>
  <sheetViews>
    <sheetView tabSelected="1" workbookViewId="0">
      <selection activeCell="H3" sqref="H3"/>
    </sheetView>
  </sheetViews>
  <sheetFormatPr defaultColWidth="8.85546875" defaultRowHeight="15" customHeight="1"/>
  <cols>
    <col min="1" max="1" width="5.7109375" style="13" bestFit="1" customWidth="1"/>
    <col min="2" max="2" width="17.7109375" style="13" bestFit="1" customWidth="1"/>
    <col min="3" max="3" width="17.7109375" style="13" customWidth="1"/>
    <col min="4" max="4" width="14.42578125" style="13" customWidth="1"/>
    <col min="5" max="5" width="15.42578125" style="13" customWidth="1"/>
    <col min="6" max="6" width="14" style="13" customWidth="1"/>
    <col min="7" max="7" width="15.85546875" style="13" customWidth="1"/>
    <col min="8" max="8" width="10" style="13" customWidth="1"/>
    <col min="9" max="16384" width="8.85546875" style="13"/>
  </cols>
  <sheetData>
    <row r="1" spans="1:9" ht="53.25" customHeight="1">
      <c r="A1" s="33" t="s">
        <v>58</v>
      </c>
      <c r="B1" s="33" t="s">
        <v>2</v>
      </c>
      <c r="C1" s="33" t="s">
        <v>59</v>
      </c>
      <c r="D1" s="33" t="s">
        <v>60</v>
      </c>
      <c r="E1" s="34" t="s">
        <v>61</v>
      </c>
      <c r="F1" s="33" t="s">
        <v>62</v>
      </c>
      <c r="G1" s="33" t="s">
        <v>63</v>
      </c>
      <c r="H1" s="34" t="s">
        <v>64</v>
      </c>
    </row>
    <row r="2" spans="1:9">
      <c r="A2" s="38">
        <v>1</v>
      </c>
      <c r="B2" s="39" t="s">
        <v>16</v>
      </c>
      <c r="C2" s="42">
        <v>17.55</v>
      </c>
      <c r="D2" s="40">
        <v>350</v>
      </c>
      <c r="E2" s="35">
        <v>30.398568661681303</v>
      </c>
      <c r="F2" s="40">
        <v>6199.5</v>
      </c>
      <c r="G2" s="35">
        <v>37.806255366481928</v>
      </c>
      <c r="H2" s="41">
        <f>AVERAGE(E2,G2)</f>
        <v>34.102412014081615</v>
      </c>
    </row>
    <row r="3" spans="1:9">
      <c r="A3" s="38">
        <v>2</v>
      </c>
      <c r="B3" s="39" t="s">
        <v>18</v>
      </c>
      <c r="C3" s="42">
        <v>23.4</v>
      </c>
      <c r="D3" s="42">
        <v>226.8</v>
      </c>
      <c r="E3" s="35">
        <v>19.698272492769487</v>
      </c>
      <c r="F3" s="42">
        <v>5382</v>
      </c>
      <c r="G3" s="35">
        <v>32.820915619389581</v>
      </c>
      <c r="H3" s="41">
        <v>0</v>
      </c>
    </row>
    <row r="4" spans="1:9">
      <c r="A4" s="38">
        <v>3</v>
      </c>
      <c r="B4" s="39" t="s">
        <v>20</v>
      </c>
      <c r="C4" s="42">
        <v>10.8</v>
      </c>
      <c r="D4" s="42">
        <v>84.6</v>
      </c>
      <c r="E4" s="35">
        <v>7.347768310794967</v>
      </c>
      <c r="F4" s="42">
        <v>960</v>
      </c>
      <c r="G4" s="35">
        <v>5.8543439231910073</v>
      </c>
      <c r="H4" s="41">
        <f>AVERAGE(E4,G4)</f>
        <v>6.6010561169929876</v>
      </c>
      <c r="I4" s="64"/>
    </row>
    <row r="5" spans="1:9">
      <c r="A5" s="38">
        <v>4</v>
      </c>
      <c r="B5" s="39" t="s">
        <v>22</v>
      </c>
      <c r="C5" s="42">
        <v>10</v>
      </c>
      <c r="D5" s="42">
        <v>61.9</v>
      </c>
      <c r="E5" s="35">
        <v>5.3762040004516365</v>
      </c>
      <c r="F5" s="42">
        <v>619</v>
      </c>
      <c r="G5" s="35">
        <v>3.7748321754742014</v>
      </c>
      <c r="H5" s="41">
        <f>AVERAGE(E5,G5)</f>
        <v>4.5755180879629194</v>
      </c>
    </row>
    <row r="6" spans="1:9">
      <c r="A6" s="38">
        <v>5</v>
      </c>
      <c r="B6" s="39" t="s">
        <v>24</v>
      </c>
      <c r="C6" s="42">
        <v>10</v>
      </c>
      <c r="D6" s="42">
        <v>51.6</v>
      </c>
      <c r="E6" s="35">
        <v>4.4816175512650149</v>
      </c>
      <c r="F6" s="42">
        <v>516</v>
      </c>
      <c r="G6" s="35">
        <v>3.1467098587151665</v>
      </c>
      <c r="H6" s="41">
        <f>AVERAGE(E6,G6)</f>
        <v>3.8141637049900909</v>
      </c>
    </row>
    <row r="7" spans="1:9">
      <c r="A7" s="38">
        <v>6</v>
      </c>
      <c r="B7" s="39" t="s">
        <v>47</v>
      </c>
      <c r="C7" s="42">
        <v>11.4</v>
      </c>
      <c r="D7" s="42">
        <v>47.8</v>
      </c>
      <c r="E7" s="35">
        <v>4.151575948652475</v>
      </c>
      <c r="F7" s="40">
        <v>538</v>
      </c>
      <c r="G7" s="35">
        <v>3.2808719069549603</v>
      </c>
      <c r="H7" s="41">
        <f>AVERAGE(E7,G7)</f>
        <v>3.7162239278037177</v>
      </c>
    </row>
    <row r="8" spans="1:9">
      <c r="A8" s="38">
        <v>7</v>
      </c>
      <c r="B8" s="39" t="s">
        <v>28</v>
      </c>
      <c r="C8" s="42">
        <v>9.4</v>
      </c>
      <c r="D8" s="42">
        <v>41</v>
      </c>
      <c r="E8" s="35">
        <v>3.5609751860826671</v>
      </c>
      <c r="F8" s="42">
        <v>391</v>
      </c>
      <c r="G8" s="35">
        <v>2.3844254937163374</v>
      </c>
      <c r="H8" s="41">
        <f>AVERAGE(E8,G8)</f>
        <v>2.972700339899502</v>
      </c>
    </row>
    <row r="9" spans="1:9">
      <c r="A9" s="48">
        <v>8</v>
      </c>
      <c r="B9" s="46" t="s">
        <v>30</v>
      </c>
      <c r="C9" s="44">
        <v>10</v>
      </c>
      <c r="D9" s="44">
        <v>35.799999999999997</v>
      </c>
      <c r="E9" s="45">
        <v>3.1093393088234014</v>
      </c>
      <c r="F9" s="45">
        <v>358</v>
      </c>
      <c r="G9" s="45">
        <v>2.1831824213566464</v>
      </c>
      <c r="H9" s="47">
        <f>AVERAGE(E9,G9)</f>
        <v>2.6462608650900239</v>
      </c>
    </row>
    <row r="10" spans="1:9">
      <c r="A10" s="48">
        <v>9</v>
      </c>
      <c r="B10" s="46" t="s">
        <v>65</v>
      </c>
      <c r="C10" s="44">
        <v>0.83278617554671275</v>
      </c>
      <c r="D10" s="44">
        <v>50.6</v>
      </c>
      <c r="E10" s="45">
        <v>4.3947644979459257</v>
      </c>
      <c r="F10" s="45">
        <v>40.961680219283728</v>
      </c>
      <c r="G10" s="45">
        <v>0.24979558716193434</v>
      </c>
      <c r="H10" s="47">
        <f>AVERAGE(E10,G10)</f>
        <v>2.3222800425539298</v>
      </c>
    </row>
    <row r="11" spans="1:9">
      <c r="A11" s="48">
        <v>10</v>
      </c>
      <c r="B11" s="43" t="s">
        <v>15</v>
      </c>
      <c r="C11" s="44">
        <v>20</v>
      </c>
      <c r="D11" s="44">
        <v>20.329999999999998</v>
      </c>
      <c r="E11" s="45">
        <v>1.7660120841548186</v>
      </c>
      <c r="F11" s="45">
        <v>406.67</v>
      </c>
      <c r="G11" s="45">
        <v>2.4799651341295244</v>
      </c>
      <c r="H11" s="47">
        <f>AVERAGE(E11,G11)</f>
        <v>2.1229886091421717</v>
      </c>
    </row>
    <row r="12" spans="1:9">
      <c r="A12" s="48">
        <v>11</v>
      </c>
      <c r="B12" s="43" t="s">
        <v>53</v>
      </c>
      <c r="C12" s="44">
        <v>1.2394405594405593</v>
      </c>
      <c r="D12" s="44">
        <v>33</v>
      </c>
      <c r="E12" s="45">
        <v>2.87</v>
      </c>
      <c r="F12" s="45">
        <v>41.57</v>
      </c>
      <c r="G12" s="45">
        <v>0.25</v>
      </c>
      <c r="H12" s="47">
        <f>AVERAGE(E12,G12)</f>
        <v>1.56</v>
      </c>
    </row>
    <row r="13" spans="1:9">
      <c r="A13" s="48">
        <v>12</v>
      </c>
      <c r="B13" s="46" t="s">
        <v>41</v>
      </c>
      <c r="C13" s="44">
        <v>8</v>
      </c>
      <c r="D13" s="44">
        <v>18.833333333333332</v>
      </c>
      <c r="E13" s="45">
        <v>1.64</v>
      </c>
      <c r="F13" s="45">
        <v>150.66666666666666</v>
      </c>
      <c r="G13" s="45">
        <v>0.91880648167153001</v>
      </c>
      <c r="H13" s="47">
        <f>AVERAGE(E13,G13)</f>
        <v>1.279403240835765</v>
      </c>
    </row>
    <row r="14" spans="1:9">
      <c r="A14" s="48">
        <v>13</v>
      </c>
      <c r="B14" s="43" t="s">
        <v>25</v>
      </c>
      <c r="C14" s="44">
        <v>1.3472897196261684</v>
      </c>
      <c r="D14" s="44">
        <v>26.7</v>
      </c>
      <c r="E14" s="45">
        <v>2.3199999999999998</v>
      </c>
      <c r="F14" s="45">
        <v>33.119934579439253</v>
      </c>
      <c r="G14" s="45">
        <v>0.20197440639906522</v>
      </c>
      <c r="H14" s="47">
        <f>AVERAGE(E14,G14)</f>
        <v>1.2609872031995326</v>
      </c>
    </row>
    <row r="15" spans="1:9" ht="14.45" customHeight="1">
      <c r="A15" s="48">
        <v>14</v>
      </c>
      <c r="B15" s="46" t="s">
        <v>46</v>
      </c>
      <c r="C15" s="44">
        <v>20</v>
      </c>
      <c r="D15" s="44">
        <v>5.666666666666667</v>
      </c>
      <c r="E15" s="45">
        <v>0.49</v>
      </c>
      <c r="F15" s="45">
        <v>113.33333333333333</v>
      </c>
      <c r="G15" s="45">
        <v>0.69113761895646053</v>
      </c>
      <c r="H15" s="47">
        <f>AVERAGE(E15,G15)</f>
        <v>0.59056880947823021</v>
      </c>
    </row>
    <row r="16" spans="1:9" ht="14.45" customHeight="1">
      <c r="A16" s="48">
        <v>15</v>
      </c>
      <c r="B16" s="46" t="s">
        <v>51</v>
      </c>
      <c r="C16" s="44">
        <v>8.8000000000000007</v>
      </c>
      <c r="D16" s="44">
        <v>7.166666666666667</v>
      </c>
      <c r="E16" s="45">
        <v>0.62</v>
      </c>
      <c r="F16" s="45">
        <v>30.833333333333332</v>
      </c>
      <c r="G16" s="45">
        <v>0.18803008751021355</v>
      </c>
      <c r="H16" s="47">
        <f>AVERAGE(E16,G16)</f>
        <v>0.40401504375510677</v>
      </c>
    </row>
    <row r="17" spans="1:8" ht="14.45" customHeight="1">
      <c r="A17" s="48">
        <v>16</v>
      </c>
      <c r="B17" s="46" t="s">
        <v>54</v>
      </c>
      <c r="C17" s="44">
        <v>10.333333333333334</v>
      </c>
      <c r="D17" s="44">
        <v>4</v>
      </c>
      <c r="E17" s="45">
        <v>0.35</v>
      </c>
      <c r="F17" s="45">
        <v>43.666666666666664</v>
      </c>
      <c r="G17" s="45">
        <v>0.26629125906851864</v>
      </c>
      <c r="H17" s="47">
        <f>AVERAGE(E17,G17)</f>
        <v>0.30814562953425928</v>
      </c>
    </row>
    <row r="18" spans="1:8">
      <c r="A18" s="84" t="s">
        <v>57</v>
      </c>
      <c r="B18" s="85"/>
      <c r="C18" s="86"/>
      <c r="D18" s="36">
        <f>SUM(D2:D17)</f>
        <v>1065.7966666666669</v>
      </c>
      <c r="E18" s="36">
        <f t="shared" ref="E18:H18" si="0">SUM(E2:E17)</f>
        <v>92.575098042621704</v>
      </c>
      <c r="F18" s="36">
        <f t="shared" si="0"/>
        <v>15824.321614798722</v>
      </c>
      <c r="G18" s="36">
        <f t="shared" si="0"/>
        <v>96.49753734017709</v>
      </c>
      <c r="H18" s="36">
        <f t="shared" si="0"/>
        <v>68.276723635319854</v>
      </c>
    </row>
    <row r="19" spans="1:8"/>
    <row r="21" spans="1:8" ht="23.25">
      <c r="A21" s="23" t="s">
        <v>66</v>
      </c>
      <c r="B21" s="23" t="s">
        <v>67</v>
      </c>
      <c r="C21" s="78" t="s">
        <v>68</v>
      </c>
      <c r="D21" s="79"/>
      <c r="E21" s="23" t="s">
        <v>69</v>
      </c>
    </row>
    <row r="22" spans="1:8" ht="25.5" customHeight="1">
      <c r="A22" s="24">
        <v>17</v>
      </c>
      <c r="B22" s="24" t="s">
        <v>70</v>
      </c>
      <c r="C22" s="80" t="s">
        <v>71</v>
      </c>
      <c r="D22" s="81"/>
      <c r="E22" s="24">
        <v>1019</v>
      </c>
    </row>
    <row r="23" spans="1:8">
      <c r="A23" s="62">
        <v>18</v>
      </c>
      <c r="B23" s="62" t="s">
        <v>72</v>
      </c>
      <c r="C23" s="82" t="s">
        <v>73</v>
      </c>
      <c r="D23" s="83"/>
      <c r="E23" s="62">
        <v>35</v>
      </c>
    </row>
    <row r="25" spans="1:8"/>
    <row r="26" spans="1:8"/>
    <row r="27" spans="1:8"/>
    <row r="28" spans="1:8"/>
    <row r="29" spans="1:8"/>
    <row r="30" spans="1:8"/>
    <row r="31" spans="1:8"/>
  </sheetData>
  <autoFilter ref="A1:H1" xr:uid="{B3AF0E26-A5F8-4393-9429-89343A9795CC}">
    <sortState xmlns:xlrd2="http://schemas.microsoft.com/office/spreadsheetml/2017/richdata2" ref="A2:H18">
      <sortCondition descending="1" ref="H1"/>
    </sortState>
  </autoFilter>
  <mergeCells count="4">
    <mergeCell ref="C21:D21"/>
    <mergeCell ref="C22:D22"/>
    <mergeCell ref="C23:D23"/>
    <mergeCell ref="A18:C1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DF9B0-27ED-42E0-8DD7-244781D530C4}">
  <dimension ref="A1:BC114"/>
  <sheetViews>
    <sheetView topLeftCell="A28" workbookViewId="0">
      <selection activeCell="C29" sqref="C29:C37"/>
    </sheetView>
  </sheetViews>
  <sheetFormatPr defaultColWidth="11.42578125" defaultRowHeight="15" customHeight="1"/>
  <cols>
    <col min="1" max="1" width="11.42578125" style="2"/>
    <col min="2" max="2" width="10.7109375" style="3" bestFit="1" customWidth="1"/>
    <col min="3" max="3" width="25" customWidth="1"/>
    <col min="4" max="4" width="9.28515625" bestFit="1" customWidth="1"/>
    <col min="5" max="5" width="10.85546875" bestFit="1" customWidth="1"/>
    <col min="6" max="6" width="8.140625" bestFit="1" customWidth="1"/>
    <col min="7" max="7" width="27.140625" bestFit="1" customWidth="1"/>
    <col min="8" max="8" width="26.5703125" bestFit="1" customWidth="1"/>
  </cols>
  <sheetData>
    <row r="1" spans="1:55">
      <c r="A1" s="87"/>
      <c r="B1" s="87"/>
      <c r="C1" s="87"/>
      <c r="D1" s="87"/>
      <c r="E1" s="87"/>
      <c r="F1" s="87"/>
      <c r="G1" s="87"/>
      <c r="H1" s="87"/>
    </row>
    <row r="2" spans="1:55" ht="54.6" customHeight="1">
      <c r="A2" s="5" t="s">
        <v>74</v>
      </c>
      <c r="B2" s="5" t="s">
        <v>75</v>
      </c>
      <c r="C2" s="5" t="s">
        <v>76</v>
      </c>
      <c r="D2" s="5" t="s">
        <v>77</v>
      </c>
      <c r="E2" s="5" t="s">
        <v>78</v>
      </c>
      <c r="F2" s="5" t="s">
        <v>79</v>
      </c>
      <c r="G2" s="5" t="s">
        <v>80</v>
      </c>
      <c r="H2" s="5" t="s">
        <v>81</v>
      </c>
    </row>
    <row r="3" spans="1:55">
      <c r="A3" s="65" t="s">
        <v>82</v>
      </c>
      <c r="B3" s="65" t="s">
        <v>83</v>
      </c>
      <c r="C3" s="49" t="s">
        <v>16</v>
      </c>
      <c r="D3" s="37" t="s">
        <v>84</v>
      </c>
      <c r="E3" s="37"/>
      <c r="F3" s="37" t="s">
        <v>84</v>
      </c>
      <c r="G3" s="49" t="s">
        <v>85</v>
      </c>
      <c r="H3" s="49"/>
      <c r="BC3" t="s">
        <v>86</v>
      </c>
    </row>
    <row r="4" spans="1:55">
      <c r="A4" s="65" t="s">
        <v>82</v>
      </c>
      <c r="B4" s="65" t="s">
        <v>83</v>
      </c>
      <c r="C4" s="49" t="s">
        <v>18</v>
      </c>
      <c r="D4" s="37" t="s">
        <v>84</v>
      </c>
      <c r="E4" s="37"/>
      <c r="F4" s="37" t="s">
        <v>84</v>
      </c>
      <c r="G4" s="49" t="s">
        <v>87</v>
      </c>
      <c r="H4" s="49"/>
    </row>
    <row r="5" spans="1:55">
      <c r="A5" s="65" t="s">
        <v>82</v>
      </c>
      <c r="B5" s="65" t="s">
        <v>83</v>
      </c>
      <c r="C5" s="49" t="s">
        <v>20</v>
      </c>
      <c r="D5" s="37" t="s">
        <v>84</v>
      </c>
      <c r="E5" s="37"/>
      <c r="F5" s="37" t="s">
        <v>84</v>
      </c>
      <c r="G5" s="49" t="s">
        <v>88</v>
      </c>
      <c r="H5" s="49"/>
      <c r="K5">
        <v>8</v>
      </c>
    </row>
    <row r="6" spans="1:55">
      <c r="A6" s="65" t="s">
        <v>82</v>
      </c>
      <c r="B6" s="65" t="s">
        <v>83</v>
      </c>
      <c r="C6" s="49" t="s">
        <v>22</v>
      </c>
      <c r="D6" s="37" t="s">
        <v>84</v>
      </c>
      <c r="E6" s="37"/>
      <c r="F6" s="37" t="s">
        <v>84</v>
      </c>
      <c r="G6" s="49" t="s">
        <v>89</v>
      </c>
      <c r="H6" s="49"/>
    </row>
    <row r="7" spans="1:55">
      <c r="A7" s="65" t="s">
        <v>82</v>
      </c>
      <c r="B7" s="65" t="s">
        <v>83</v>
      </c>
      <c r="C7" s="49" t="s">
        <v>24</v>
      </c>
      <c r="D7" s="37" t="s">
        <v>84</v>
      </c>
      <c r="E7" s="37"/>
      <c r="F7" s="37" t="s">
        <v>84</v>
      </c>
      <c r="G7" s="49" t="s">
        <v>90</v>
      </c>
      <c r="H7" s="49"/>
    </row>
    <row r="8" spans="1:55">
      <c r="A8" s="65" t="s">
        <v>82</v>
      </c>
      <c r="B8" s="65" t="s">
        <v>83</v>
      </c>
      <c r="C8" s="49" t="s">
        <v>47</v>
      </c>
      <c r="D8" s="37" t="s">
        <v>84</v>
      </c>
      <c r="E8" s="37"/>
      <c r="F8" s="37" t="s">
        <v>84</v>
      </c>
      <c r="G8" s="49" t="s">
        <v>91</v>
      </c>
      <c r="H8" s="49"/>
    </row>
    <row r="9" spans="1:55">
      <c r="A9" s="65" t="s">
        <v>82</v>
      </c>
      <c r="B9" s="65" t="s">
        <v>83</v>
      </c>
      <c r="C9" s="49" t="s">
        <v>92</v>
      </c>
      <c r="D9" s="37" t="s">
        <v>84</v>
      </c>
      <c r="E9" s="37"/>
      <c r="F9" s="37" t="s">
        <v>84</v>
      </c>
      <c r="G9" s="49" t="s">
        <v>93</v>
      </c>
      <c r="H9" s="49"/>
    </row>
    <row r="10" spans="1:55">
      <c r="A10" s="65" t="s">
        <v>82</v>
      </c>
      <c r="B10" s="65" t="s">
        <v>83</v>
      </c>
      <c r="C10" s="49" t="s">
        <v>94</v>
      </c>
      <c r="D10" s="37" t="s">
        <v>84</v>
      </c>
      <c r="E10" s="37"/>
      <c r="F10" s="37" t="s">
        <v>84</v>
      </c>
      <c r="G10" s="49" t="s">
        <v>95</v>
      </c>
      <c r="H10" s="49"/>
    </row>
    <row r="11" spans="1:55">
      <c r="A11" s="65" t="s">
        <v>82</v>
      </c>
      <c r="B11" s="65" t="s">
        <v>83</v>
      </c>
      <c r="C11" s="49" t="s">
        <v>28</v>
      </c>
      <c r="D11" s="37" t="s">
        <v>84</v>
      </c>
      <c r="E11" s="37"/>
      <c r="F11" s="37" t="s">
        <v>84</v>
      </c>
      <c r="G11" s="49" t="s">
        <v>96</v>
      </c>
      <c r="H11" s="49"/>
    </row>
    <row r="12" spans="1:55">
      <c r="A12" s="65" t="s">
        <v>82</v>
      </c>
      <c r="B12" s="65" t="s">
        <v>83</v>
      </c>
      <c r="C12" s="49" t="s">
        <v>15</v>
      </c>
      <c r="D12" s="37"/>
      <c r="E12" s="37" t="s">
        <v>84</v>
      </c>
      <c r="F12" s="37" t="s">
        <v>84</v>
      </c>
      <c r="G12" s="49"/>
      <c r="H12" s="49" t="s">
        <v>97</v>
      </c>
    </row>
    <row r="13" spans="1:55">
      <c r="A13" s="65" t="s">
        <v>82</v>
      </c>
      <c r="B13" s="65" t="s">
        <v>83</v>
      </c>
      <c r="C13" s="49" t="s">
        <v>53</v>
      </c>
      <c r="D13" s="37"/>
      <c r="E13" s="37" t="s">
        <v>84</v>
      </c>
      <c r="F13" s="37" t="s">
        <v>84</v>
      </c>
      <c r="G13" s="49"/>
      <c r="H13" s="49" t="s">
        <v>97</v>
      </c>
    </row>
    <row r="14" spans="1:55">
      <c r="A14" s="65" t="s">
        <v>82</v>
      </c>
      <c r="B14" s="65" t="s">
        <v>83</v>
      </c>
      <c r="C14" s="49" t="s">
        <v>25</v>
      </c>
      <c r="D14" s="37"/>
      <c r="E14" s="37" t="s">
        <v>84</v>
      </c>
      <c r="F14" s="37" t="s">
        <v>84</v>
      </c>
      <c r="G14" s="49"/>
      <c r="H14" s="49" t="s">
        <v>97</v>
      </c>
    </row>
    <row r="15" spans="1:55">
      <c r="A15" s="65" t="s">
        <v>82</v>
      </c>
      <c r="B15" s="65" t="s">
        <v>83</v>
      </c>
      <c r="C15" s="49" t="s">
        <v>54</v>
      </c>
      <c r="D15" s="37"/>
      <c r="E15" s="37" t="s">
        <v>84</v>
      </c>
      <c r="F15" s="37" t="s">
        <v>84</v>
      </c>
      <c r="G15" s="49"/>
      <c r="H15" s="49" t="s">
        <v>97</v>
      </c>
    </row>
    <row r="16" spans="1:55">
      <c r="A16" s="65" t="s">
        <v>82</v>
      </c>
      <c r="B16" s="65" t="s">
        <v>83</v>
      </c>
      <c r="C16" s="49" t="s">
        <v>65</v>
      </c>
      <c r="D16" s="37"/>
      <c r="E16" s="37" t="s">
        <v>84</v>
      </c>
      <c r="F16" s="37" t="s">
        <v>84</v>
      </c>
      <c r="G16" s="49"/>
      <c r="H16" s="49" t="s">
        <v>97</v>
      </c>
    </row>
    <row r="17" spans="1:8">
      <c r="A17" s="65" t="s">
        <v>82</v>
      </c>
      <c r="B17" s="65" t="s">
        <v>83</v>
      </c>
      <c r="C17" s="49" t="s">
        <v>46</v>
      </c>
      <c r="D17" s="37"/>
      <c r="E17" s="37" t="s">
        <v>84</v>
      </c>
      <c r="F17" s="37" t="s">
        <v>84</v>
      </c>
      <c r="G17" s="49"/>
      <c r="H17" s="49" t="s">
        <v>97</v>
      </c>
    </row>
    <row r="18" spans="1:8">
      <c r="A18" s="65" t="s">
        <v>82</v>
      </c>
      <c r="B18" s="65" t="s">
        <v>83</v>
      </c>
      <c r="C18" s="49" t="s">
        <v>41</v>
      </c>
      <c r="D18" s="37"/>
      <c r="E18" s="37" t="s">
        <v>84</v>
      </c>
      <c r="F18" s="37" t="s">
        <v>84</v>
      </c>
      <c r="G18" s="49"/>
      <c r="H18" s="49" t="s">
        <v>97</v>
      </c>
    </row>
    <row r="19" spans="1:8">
      <c r="A19" s="65" t="s">
        <v>82</v>
      </c>
      <c r="B19" s="65" t="s">
        <v>83</v>
      </c>
      <c r="C19" s="49" t="s">
        <v>30</v>
      </c>
      <c r="D19" s="37"/>
      <c r="E19" s="37" t="s">
        <v>84</v>
      </c>
      <c r="F19" s="37" t="s">
        <v>84</v>
      </c>
      <c r="G19" s="49"/>
      <c r="H19" s="49" t="s">
        <v>97</v>
      </c>
    </row>
    <row r="20" spans="1:8">
      <c r="A20" s="65" t="s">
        <v>82</v>
      </c>
      <c r="B20" s="65" t="s">
        <v>83</v>
      </c>
      <c r="C20" s="49" t="s">
        <v>51</v>
      </c>
      <c r="D20" s="37"/>
      <c r="E20" s="37" t="s">
        <v>84</v>
      </c>
      <c r="F20" s="37" t="s">
        <v>84</v>
      </c>
      <c r="G20" s="49"/>
      <c r="H20" s="49" t="s">
        <v>97</v>
      </c>
    </row>
    <row r="21" spans="1:8">
      <c r="A21" s="66" t="s">
        <v>82</v>
      </c>
      <c r="B21" s="65" t="s">
        <v>98</v>
      </c>
      <c r="C21" s="49" t="s">
        <v>16</v>
      </c>
      <c r="D21" s="37" t="s">
        <v>84</v>
      </c>
      <c r="E21" s="37"/>
      <c r="F21" s="37" t="s">
        <v>84</v>
      </c>
      <c r="G21" s="49" t="s">
        <v>85</v>
      </c>
      <c r="H21" s="49"/>
    </row>
    <row r="22" spans="1:8">
      <c r="A22" s="66" t="s">
        <v>82</v>
      </c>
      <c r="B22" s="65" t="s">
        <v>98</v>
      </c>
      <c r="C22" s="49" t="s">
        <v>18</v>
      </c>
      <c r="D22" s="37" t="s">
        <v>84</v>
      </c>
      <c r="E22" s="37"/>
      <c r="F22" s="37" t="s">
        <v>84</v>
      </c>
      <c r="G22" s="49" t="s">
        <v>87</v>
      </c>
      <c r="H22" s="49"/>
    </row>
    <row r="23" spans="1:8">
      <c r="A23" s="66" t="s">
        <v>82</v>
      </c>
      <c r="B23" s="65" t="s">
        <v>98</v>
      </c>
      <c r="C23" s="49" t="s">
        <v>20</v>
      </c>
      <c r="D23" s="37" t="s">
        <v>84</v>
      </c>
      <c r="E23" s="37"/>
      <c r="F23" s="37" t="s">
        <v>84</v>
      </c>
      <c r="G23" s="49" t="s">
        <v>88</v>
      </c>
      <c r="H23" s="49"/>
    </row>
    <row r="24" spans="1:8">
      <c r="A24" s="66" t="s">
        <v>82</v>
      </c>
      <c r="B24" s="65" t="s">
        <v>98</v>
      </c>
      <c r="C24" s="49" t="s">
        <v>22</v>
      </c>
      <c r="D24" s="37" t="s">
        <v>84</v>
      </c>
      <c r="E24" s="37"/>
      <c r="F24" s="37" t="s">
        <v>84</v>
      </c>
      <c r="G24" s="49" t="s">
        <v>89</v>
      </c>
      <c r="H24" s="49"/>
    </row>
    <row r="25" spans="1:8">
      <c r="A25" s="66" t="s">
        <v>82</v>
      </c>
      <c r="B25" s="65" t="s">
        <v>98</v>
      </c>
      <c r="C25" s="49" t="s">
        <v>24</v>
      </c>
      <c r="D25" s="37" t="s">
        <v>84</v>
      </c>
      <c r="E25" s="37"/>
      <c r="F25" s="37" t="s">
        <v>84</v>
      </c>
      <c r="G25" s="49" t="s">
        <v>90</v>
      </c>
      <c r="H25" s="49"/>
    </row>
    <row r="26" spans="1:8">
      <c r="A26" s="66" t="s">
        <v>82</v>
      </c>
      <c r="B26" s="65" t="s">
        <v>98</v>
      </c>
      <c r="C26" s="49" t="s">
        <v>47</v>
      </c>
      <c r="D26" s="37" t="s">
        <v>84</v>
      </c>
      <c r="E26" s="37"/>
      <c r="F26" s="37" t="s">
        <v>84</v>
      </c>
      <c r="G26" s="49" t="s">
        <v>91</v>
      </c>
      <c r="H26" s="49"/>
    </row>
    <row r="27" spans="1:8">
      <c r="A27" s="66" t="s">
        <v>82</v>
      </c>
      <c r="B27" s="65" t="s">
        <v>98</v>
      </c>
      <c r="C27" s="49" t="s">
        <v>92</v>
      </c>
      <c r="D27" s="37" t="s">
        <v>84</v>
      </c>
      <c r="E27" s="37"/>
      <c r="F27" s="37" t="s">
        <v>84</v>
      </c>
      <c r="G27" s="49" t="s">
        <v>93</v>
      </c>
      <c r="H27" s="49"/>
    </row>
    <row r="28" spans="1:8">
      <c r="A28" s="66" t="s">
        <v>82</v>
      </c>
      <c r="B28" s="65" t="s">
        <v>98</v>
      </c>
      <c r="C28" s="49" t="s">
        <v>94</v>
      </c>
      <c r="D28" s="37" t="s">
        <v>84</v>
      </c>
      <c r="E28" s="37"/>
      <c r="F28" s="37" t="s">
        <v>84</v>
      </c>
      <c r="G28" s="49" t="s">
        <v>95</v>
      </c>
      <c r="H28" s="49"/>
    </row>
    <row r="29" spans="1:8">
      <c r="A29" s="66" t="s">
        <v>82</v>
      </c>
      <c r="B29" s="65" t="s">
        <v>98</v>
      </c>
      <c r="C29" s="49" t="s">
        <v>28</v>
      </c>
      <c r="D29" s="37" t="s">
        <v>84</v>
      </c>
      <c r="E29" s="37"/>
      <c r="F29" s="37" t="s">
        <v>84</v>
      </c>
      <c r="G29" s="49" t="s">
        <v>96</v>
      </c>
      <c r="H29" s="49"/>
    </row>
    <row r="30" spans="1:8">
      <c r="A30" s="66" t="s">
        <v>82</v>
      </c>
      <c r="B30" s="65" t="s">
        <v>98</v>
      </c>
      <c r="C30" s="49" t="s">
        <v>15</v>
      </c>
      <c r="D30" s="37"/>
      <c r="E30" s="37" t="s">
        <v>84</v>
      </c>
      <c r="F30" s="37" t="s">
        <v>84</v>
      </c>
      <c r="G30" s="49"/>
      <c r="H30" s="49" t="s">
        <v>97</v>
      </c>
    </row>
    <row r="31" spans="1:8">
      <c r="A31" s="66" t="s">
        <v>82</v>
      </c>
      <c r="B31" s="65" t="s">
        <v>98</v>
      </c>
      <c r="C31" s="49" t="s">
        <v>53</v>
      </c>
      <c r="D31" s="37"/>
      <c r="E31" s="37" t="s">
        <v>84</v>
      </c>
      <c r="F31" s="37" t="s">
        <v>84</v>
      </c>
      <c r="G31" s="49"/>
      <c r="H31" s="49" t="s">
        <v>97</v>
      </c>
    </row>
    <row r="32" spans="1:8">
      <c r="A32" s="66" t="s">
        <v>82</v>
      </c>
      <c r="B32" s="65" t="s">
        <v>98</v>
      </c>
      <c r="C32" s="49" t="s">
        <v>25</v>
      </c>
      <c r="D32" s="37"/>
      <c r="E32" s="37" t="s">
        <v>84</v>
      </c>
      <c r="F32" s="37" t="s">
        <v>84</v>
      </c>
      <c r="G32" s="49"/>
      <c r="H32" s="49" t="s">
        <v>97</v>
      </c>
    </row>
    <row r="33" spans="1:8">
      <c r="A33" s="66" t="s">
        <v>82</v>
      </c>
      <c r="B33" s="65" t="s">
        <v>98</v>
      </c>
      <c r="C33" s="49" t="s">
        <v>54</v>
      </c>
      <c r="D33" s="37"/>
      <c r="E33" s="37" t="s">
        <v>84</v>
      </c>
      <c r="F33" s="37" t="s">
        <v>84</v>
      </c>
      <c r="G33" s="49"/>
      <c r="H33" s="49" t="s">
        <v>97</v>
      </c>
    </row>
    <row r="34" spans="1:8">
      <c r="A34" s="66" t="s">
        <v>82</v>
      </c>
      <c r="B34" s="65" t="s">
        <v>98</v>
      </c>
      <c r="C34" s="49" t="s">
        <v>65</v>
      </c>
      <c r="D34" s="37"/>
      <c r="E34" s="37" t="s">
        <v>84</v>
      </c>
      <c r="F34" s="37" t="s">
        <v>84</v>
      </c>
      <c r="G34" s="49"/>
      <c r="H34" s="49" t="s">
        <v>97</v>
      </c>
    </row>
    <row r="35" spans="1:8">
      <c r="A35" s="66" t="s">
        <v>82</v>
      </c>
      <c r="B35" s="65" t="s">
        <v>98</v>
      </c>
      <c r="C35" s="49" t="s">
        <v>46</v>
      </c>
      <c r="D35" s="37"/>
      <c r="E35" s="37" t="s">
        <v>84</v>
      </c>
      <c r="F35" s="37" t="s">
        <v>84</v>
      </c>
      <c r="G35" s="49"/>
      <c r="H35" s="49" t="s">
        <v>97</v>
      </c>
    </row>
    <row r="36" spans="1:8">
      <c r="A36" s="66" t="s">
        <v>82</v>
      </c>
      <c r="B36" s="65" t="s">
        <v>98</v>
      </c>
      <c r="C36" s="49" t="s">
        <v>41</v>
      </c>
      <c r="D36" s="37"/>
      <c r="E36" s="37" t="s">
        <v>84</v>
      </c>
      <c r="F36" s="37" t="s">
        <v>84</v>
      </c>
      <c r="G36" s="49"/>
      <c r="H36" s="49" t="s">
        <v>97</v>
      </c>
    </row>
    <row r="37" spans="1:8">
      <c r="A37" s="66" t="s">
        <v>82</v>
      </c>
      <c r="B37" s="65" t="s">
        <v>98</v>
      </c>
      <c r="C37" s="49" t="s">
        <v>30</v>
      </c>
      <c r="D37" s="37"/>
      <c r="E37" s="37" t="s">
        <v>84</v>
      </c>
      <c r="F37" s="37" t="s">
        <v>84</v>
      </c>
      <c r="G37" s="49"/>
      <c r="H37" s="49" t="s">
        <v>97</v>
      </c>
    </row>
    <row r="38" spans="1:8">
      <c r="A38" s="66" t="s">
        <v>82</v>
      </c>
      <c r="B38" s="65" t="s">
        <v>98</v>
      </c>
      <c r="C38" s="49" t="s">
        <v>51</v>
      </c>
      <c r="D38" s="37"/>
      <c r="E38" s="37" t="s">
        <v>84</v>
      </c>
      <c r="F38" s="37" t="s">
        <v>84</v>
      </c>
      <c r="G38" s="49"/>
      <c r="H38" s="49" t="s">
        <v>97</v>
      </c>
    </row>
    <row r="39" spans="1:8">
      <c r="A39" s="66" t="s">
        <v>82</v>
      </c>
      <c r="B39" s="65" t="s">
        <v>99</v>
      </c>
      <c r="C39" s="49" t="s">
        <v>18</v>
      </c>
      <c r="D39" s="37" t="s">
        <v>84</v>
      </c>
      <c r="E39" s="37"/>
      <c r="F39" s="37" t="s">
        <v>84</v>
      </c>
      <c r="G39" s="49" t="s">
        <v>87</v>
      </c>
      <c r="H39" s="49"/>
    </row>
    <row r="40" spans="1:8">
      <c r="A40" s="66" t="s">
        <v>82</v>
      </c>
      <c r="B40" s="65" t="s">
        <v>99</v>
      </c>
      <c r="C40" s="49" t="s">
        <v>20</v>
      </c>
      <c r="D40" s="37" t="s">
        <v>84</v>
      </c>
      <c r="E40" s="37"/>
      <c r="F40" s="37" t="s">
        <v>84</v>
      </c>
      <c r="G40" s="49" t="s">
        <v>88</v>
      </c>
      <c r="H40" s="49"/>
    </row>
    <row r="41" spans="1:8">
      <c r="A41" s="66" t="s">
        <v>82</v>
      </c>
      <c r="B41" s="65" t="s">
        <v>99</v>
      </c>
      <c r="C41" s="49" t="s">
        <v>22</v>
      </c>
      <c r="D41" s="37" t="s">
        <v>84</v>
      </c>
      <c r="E41" s="37"/>
      <c r="F41" s="37" t="s">
        <v>84</v>
      </c>
      <c r="G41" s="49" t="s">
        <v>89</v>
      </c>
      <c r="H41" s="49"/>
    </row>
    <row r="42" spans="1:8">
      <c r="A42" s="66" t="s">
        <v>82</v>
      </c>
      <c r="B42" s="65" t="s">
        <v>99</v>
      </c>
      <c r="C42" s="49" t="s">
        <v>24</v>
      </c>
      <c r="D42" s="37" t="s">
        <v>84</v>
      </c>
      <c r="E42" s="37"/>
      <c r="F42" s="37" t="s">
        <v>84</v>
      </c>
      <c r="G42" s="49" t="s">
        <v>90</v>
      </c>
      <c r="H42" s="49"/>
    </row>
    <row r="43" spans="1:8">
      <c r="A43" s="66" t="s">
        <v>82</v>
      </c>
      <c r="B43" s="65" t="s">
        <v>99</v>
      </c>
      <c r="C43" s="49" t="s">
        <v>47</v>
      </c>
      <c r="D43" s="37" t="s">
        <v>84</v>
      </c>
      <c r="E43" s="37"/>
      <c r="F43" s="37" t="s">
        <v>84</v>
      </c>
      <c r="G43" s="49" t="s">
        <v>91</v>
      </c>
      <c r="H43" s="49"/>
    </row>
    <row r="44" spans="1:8">
      <c r="A44" s="66" t="s">
        <v>82</v>
      </c>
      <c r="B44" s="65" t="s">
        <v>99</v>
      </c>
      <c r="C44" s="49" t="s">
        <v>92</v>
      </c>
      <c r="D44" s="37" t="s">
        <v>84</v>
      </c>
      <c r="E44" s="37"/>
      <c r="F44" s="37" t="s">
        <v>84</v>
      </c>
      <c r="G44" s="49" t="s">
        <v>93</v>
      </c>
      <c r="H44" s="49"/>
    </row>
    <row r="45" spans="1:8">
      <c r="A45" s="66" t="s">
        <v>82</v>
      </c>
      <c r="B45" s="65" t="s">
        <v>99</v>
      </c>
      <c r="C45" s="49" t="s">
        <v>94</v>
      </c>
      <c r="D45" s="37" t="s">
        <v>84</v>
      </c>
      <c r="E45" s="37"/>
      <c r="F45" s="37" t="s">
        <v>84</v>
      </c>
      <c r="G45" s="49" t="s">
        <v>95</v>
      </c>
      <c r="H45" s="49"/>
    </row>
    <row r="46" spans="1:8">
      <c r="A46" s="66" t="s">
        <v>82</v>
      </c>
      <c r="B46" s="65" t="s">
        <v>99</v>
      </c>
      <c r="C46" s="49" t="s">
        <v>28</v>
      </c>
      <c r="D46" s="37" t="s">
        <v>84</v>
      </c>
      <c r="E46" s="37"/>
      <c r="F46" s="37" t="s">
        <v>84</v>
      </c>
      <c r="G46" s="49" t="s">
        <v>96</v>
      </c>
      <c r="H46" s="49"/>
    </row>
    <row r="47" spans="1:8">
      <c r="A47" s="66" t="s">
        <v>82</v>
      </c>
      <c r="B47" s="65" t="s">
        <v>99</v>
      </c>
      <c r="C47" s="49" t="s">
        <v>15</v>
      </c>
      <c r="D47" s="37"/>
      <c r="E47" s="37" t="s">
        <v>84</v>
      </c>
      <c r="F47" s="37" t="s">
        <v>84</v>
      </c>
      <c r="G47" s="49"/>
      <c r="H47" s="49" t="s">
        <v>97</v>
      </c>
    </row>
    <row r="48" spans="1:8">
      <c r="A48" s="66" t="s">
        <v>82</v>
      </c>
      <c r="B48" s="65" t="s">
        <v>99</v>
      </c>
      <c r="C48" s="49" t="s">
        <v>53</v>
      </c>
      <c r="D48" s="37"/>
      <c r="E48" s="37" t="s">
        <v>84</v>
      </c>
      <c r="F48" s="37" t="s">
        <v>84</v>
      </c>
      <c r="G48" s="49"/>
      <c r="H48" s="49" t="s">
        <v>97</v>
      </c>
    </row>
    <row r="49" spans="1:55">
      <c r="A49" s="66" t="s">
        <v>82</v>
      </c>
      <c r="B49" s="65" t="s">
        <v>99</v>
      </c>
      <c r="C49" s="49" t="s">
        <v>25</v>
      </c>
      <c r="D49" s="37"/>
      <c r="E49" s="37" t="s">
        <v>84</v>
      </c>
      <c r="F49" s="37" t="s">
        <v>84</v>
      </c>
      <c r="G49" s="49"/>
      <c r="H49" s="49" t="s">
        <v>97</v>
      </c>
    </row>
    <row r="50" spans="1:55">
      <c r="A50" s="66" t="s">
        <v>82</v>
      </c>
      <c r="B50" s="65" t="s">
        <v>99</v>
      </c>
      <c r="C50" s="49" t="s">
        <v>54</v>
      </c>
      <c r="D50" s="37"/>
      <c r="E50" s="37" t="s">
        <v>84</v>
      </c>
      <c r="F50" s="37" t="s">
        <v>84</v>
      </c>
      <c r="G50" s="49"/>
      <c r="H50" s="49" t="s">
        <v>97</v>
      </c>
    </row>
    <row r="51" spans="1:55">
      <c r="A51" s="66" t="s">
        <v>82</v>
      </c>
      <c r="B51" s="65" t="s">
        <v>99</v>
      </c>
      <c r="C51" s="49" t="s">
        <v>65</v>
      </c>
      <c r="D51" s="37"/>
      <c r="E51" s="37" t="s">
        <v>84</v>
      </c>
      <c r="F51" s="37" t="s">
        <v>84</v>
      </c>
      <c r="G51" s="49"/>
      <c r="H51" s="49" t="s">
        <v>97</v>
      </c>
    </row>
    <row r="52" spans="1:55">
      <c r="A52" s="66" t="s">
        <v>82</v>
      </c>
      <c r="B52" s="65" t="s">
        <v>99</v>
      </c>
      <c r="C52" s="49" t="s">
        <v>46</v>
      </c>
      <c r="D52" s="37"/>
      <c r="E52" s="37" t="s">
        <v>84</v>
      </c>
      <c r="F52" s="37" t="s">
        <v>84</v>
      </c>
      <c r="G52" s="49"/>
      <c r="H52" s="49" t="s">
        <v>97</v>
      </c>
    </row>
    <row r="53" spans="1:55">
      <c r="A53" s="66" t="s">
        <v>82</v>
      </c>
      <c r="B53" s="65" t="s">
        <v>99</v>
      </c>
      <c r="C53" s="49" t="s">
        <v>41</v>
      </c>
      <c r="D53" s="37"/>
      <c r="E53" s="37" t="s">
        <v>84</v>
      </c>
      <c r="F53" s="37" t="s">
        <v>84</v>
      </c>
      <c r="G53" s="49"/>
      <c r="H53" s="49" t="s">
        <v>97</v>
      </c>
    </row>
    <row r="54" spans="1:55">
      <c r="A54" s="66" t="s">
        <v>82</v>
      </c>
      <c r="B54" s="65" t="s">
        <v>99</v>
      </c>
      <c r="C54" s="49" t="s">
        <v>30</v>
      </c>
      <c r="D54" s="37"/>
      <c r="E54" s="37" t="s">
        <v>84</v>
      </c>
      <c r="F54" s="37" t="s">
        <v>84</v>
      </c>
      <c r="G54" s="49"/>
      <c r="H54" s="49" t="s">
        <v>97</v>
      </c>
    </row>
    <row r="55" spans="1:55">
      <c r="A55" s="66" t="s">
        <v>82</v>
      </c>
      <c r="B55" s="65" t="s">
        <v>99</v>
      </c>
      <c r="C55" s="49" t="s">
        <v>51</v>
      </c>
      <c r="D55" s="37"/>
      <c r="E55" s="37" t="s">
        <v>84</v>
      </c>
      <c r="F55" s="37" t="s">
        <v>84</v>
      </c>
      <c r="G55" s="49"/>
      <c r="H55" s="49" t="s">
        <v>97</v>
      </c>
    </row>
    <row r="56" spans="1:55">
      <c r="A56" s="67" t="s">
        <v>100</v>
      </c>
      <c r="B56" s="67" t="s">
        <v>101</v>
      </c>
      <c r="C56" s="49" t="s">
        <v>16</v>
      </c>
      <c r="D56" s="37" t="s">
        <v>84</v>
      </c>
      <c r="E56" s="37"/>
      <c r="F56" s="37" t="s">
        <v>84</v>
      </c>
      <c r="G56" s="49" t="s">
        <v>85</v>
      </c>
      <c r="H56" s="49"/>
    </row>
    <row r="57" spans="1:55">
      <c r="A57" s="67" t="s">
        <v>100</v>
      </c>
      <c r="B57" s="67" t="s">
        <v>101</v>
      </c>
      <c r="C57" s="49" t="s">
        <v>18</v>
      </c>
      <c r="D57" s="37" t="s">
        <v>84</v>
      </c>
      <c r="E57" s="37"/>
      <c r="F57" s="37" t="s">
        <v>84</v>
      </c>
      <c r="G57" s="49" t="s">
        <v>87</v>
      </c>
      <c r="H57" s="49"/>
    </row>
    <row r="58" spans="1:55">
      <c r="A58" s="67" t="s">
        <v>100</v>
      </c>
      <c r="B58" s="67" t="s">
        <v>101</v>
      </c>
      <c r="C58" s="49" t="s">
        <v>20</v>
      </c>
      <c r="D58" s="37" t="s">
        <v>84</v>
      </c>
      <c r="E58" s="37"/>
      <c r="F58" s="37" t="s">
        <v>84</v>
      </c>
      <c r="G58" s="49" t="s">
        <v>88</v>
      </c>
      <c r="H58" s="49"/>
      <c r="X58" s="1"/>
      <c r="BC58">
        <v>272.97566699999999</v>
      </c>
    </row>
    <row r="59" spans="1:55">
      <c r="A59" s="67" t="s">
        <v>100</v>
      </c>
      <c r="B59" s="67" t="s">
        <v>101</v>
      </c>
      <c r="C59" s="49" t="s">
        <v>22</v>
      </c>
      <c r="D59" s="37" t="s">
        <v>84</v>
      </c>
      <c r="E59" s="37"/>
      <c r="F59" s="37" t="s">
        <v>84</v>
      </c>
      <c r="G59" s="49" t="s">
        <v>89</v>
      </c>
      <c r="H59" s="49"/>
      <c r="X59" s="1"/>
      <c r="BC59">
        <v>68.084672999999995</v>
      </c>
    </row>
    <row r="60" spans="1:55">
      <c r="A60" s="67" t="s">
        <v>100</v>
      </c>
      <c r="B60" s="67" t="s">
        <v>101</v>
      </c>
      <c r="C60" s="49" t="s">
        <v>24</v>
      </c>
      <c r="D60" s="37" t="s">
        <v>84</v>
      </c>
      <c r="E60" s="37"/>
      <c r="F60" s="37" t="s">
        <v>84</v>
      </c>
      <c r="G60" s="49" t="s">
        <v>90</v>
      </c>
      <c r="H60" s="49"/>
      <c r="X60" s="1"/>
      <c r="BC60">
        <v>7.7800070000000003</v>
      </c>
    </row>
    <row r="61" spans="1:55">
      <c r="A61" s="67" t="s">
        <v>100</v>
      </c>
      <c r="B61" s="67" t="s">
        <v>101</v>
      </c>
      <c r="C61" s="49" t="s">
        <v>47</v>
      </c>
      <c r="D61" s="37" t="s">
        <v>84</v>
      </c>
      <c r="E61" s="37"/>
      <c r="F61" s="37" t="s">
        <v>84</v>
      </c>
      <c r="G61" s="49" t="s">
        <v>91</v>
      </c>
      <c r="H61" s="49"/>
      <c r="X61" s="1"/>
      <c r="BC61">
        <v>31.540216999999998</v>
      </c>
    </row>
    <row r="62" spans="1:55">
      <c r="A62" s="67" t="s">
        <v>100</v>
      </c>
      <c r="B62" s="67" t="s">
        <v>101</v>
      </c>
      <c r="C62" s="49" t="s">
        <v>92</v>
      </c>
      <c r="D62" s="37" t="s">
        <v>84</v>
      </c>
      <c r="E62" s="37"/>
      <c r="F62" s="37" t="s">
        <v>84</v>
      </c>
      <c r="G62" s="49" t="s">
        <v>93</v>
      </c>
      <c r="H62" s="49"/>
      <c r="X62" s="1"/>
    </row>
    <row r="63" spans="1:55">
      <c r="A63" s="67" t="s">
        <v>100</v>
      </c>
      <c r="B63" s="67" t="s">
        <v>101</v>
      </c>
      <c r="C63" s="49" t="s">
        <v>94</v>
      </c>
      <c r="D63" s="37" t="s">
        <v>84</v>
      </c>
      <c r="E63" s="37"/>
      <c r="F63" s="37" t="s">
        <v>84</v>
      </c>
      <c r="G63" s="49" t="s">
        <v>95</v>
      </c>
      <c r="H63" s="49"/>
      <c r="X63" s="1"/>
    </row>
    <row r="64" spans="1:55">
      <c r="A64" s="67" t="s">
        <v>100</v>
      </c>
      <c r="B64" s="67" t="s">
        <v>101</v>
      </c>
      <c r="C64" s="49" t="s">
        <v>28</v>
      </c>
      <c r="D64" s="37" t="s">
        <v>84</v>
      </c>
      <c r="E64" s="37"/>
      <c r="F64" s="37" t="s">
        <v>84</v>
      </c>
      <c r="G64" s="49" t="s">
        <v>96</v>
      </c>
      <c r="H64" s="49"/>
      <c r="X64" s="1"/>
      <c r="BC64">
        <v>184.958744</v>
      </c>
    </row>
    <row r="65" spans="1:55">
      <c r="A65" s="67" t="s">
        <v>100</v>
      </c>
      <c r="B65" s="67" t="s">
        <v>101</v>
      </c>
      <c r="C65" s="49" t="s">
        <v>15</v>
      </c>
      <c r="D65" s="37"/>
      <c r="E65" s="37" t="s">
        <v>84</v>
      </c>
      <c r="F65" s="37" t="s">
        <v>84</v>
      </c>
      <c r="G65" s="49"/>
      <c r="H65" s="49" t="s">
        <v>97</v>
      </c>
      <c r="X65" s="1"/>
    </row>
    <row r="66" spans="1:55">
      <c r="A66" s="67" t="s">
        <v>100</v>
      </c>
      <c r="B66" s="67" t="s">
        <v>101</v>
      </c>
      <c r="C66" s="49" t="s">
        <v>53</v>
      </c>
      <c r="D66" s="37"/>
      <c r="E66" s="37" t="s">
        <v>84</v>
      </c>
      <c r="F66" s="37" t="s">
        <v>84</v>
      </c>
      <c r="G66" s="49"/>
      <c r="H66" s="49" t="s">
        <v>97</v>
      </c>
      <c r="X66" s="1"/>
    </row>
    <row r="67" spans="1:55">
      <c r="A67" s="67" t="s">
        <v>100</v>
      </c>
      <c r="B67" s="67" t="s">
        <v>101</v>
      </c>
      <c r="C67" s="49" t="s">
        <v>25</v>
      </c>
      <c r="D67" s="37"/>
      <c r="E67" s="37" t="s">
        <v>84</v>
      </c>
      <c r="F67" s="37" t="s">
        <v>84</v>
      </c>
      <c r="G67" s="49"/>
      <c r="H67" s="49" t="s">
        <v>97</v>
      </c>
      <c r="X67" s="1"/>
    </row>
    <row r="68" spans="1:55">
      <c r="A68" s="67" t="s">
        <v>100</v>
      </c>
      <c r="B68" s="67" t="s">
        <v>101</v>
      </c>
      <c r="C68" s="49" t="s">
        <v>54</v>
      </c>
      <c r="D68" s="37"/>
      <c r="E68" s="37" t="s">
        <v>84</v>
      </c>
      <c r="F68" s="37" t="s">
        <v>84</v>
      </c>
      <c r="G68" s="49"/>
      <c r="H68" s="49" t="s">
        <v>97</v>
      </c>
      <c r="X68" s="1"/>
    </row>
    <row r="69" spans="1:55">
      <c r="A69" s="67" t="s">
        <v>100</v>
      </c>
      <c r="B69" s="67" t="s">
        <v>101</v>
      </c>
      <c r="C69" s="49" t="s">
        <v>65</v>
      </c>
      <c r="D69" s="37"/>
      <c r="E69" s="37" t="s">
        <v>84</v>
      </c>
      <c r="F69" s="37" t="s">
        <v>84</v>
      </c>
      <c r="G69" s="49"/>
      <c r="H69" s="49" t="s">
        <v>97</v>
      </c>
      <c r="X69" s="1"/>
      <c r="BC69">
        <v>62.434657999999999</v>
      </c>
    </row>
    <row r="70" spans="1:55">
      <c r="A70" s="67" t="s">
        <v>100</v>
      </c>
      <c r="B70" s="67" t="s">
        <v>101</v>
      </c>
      <c r="C70" s="49" t="s">
        <v>46</v>
      </c>
      <c r="D70" s="37"/>
      <c r="E70" s="37" t="s">
        <v>84</v>
      </c>
      <c r="F70" s="37" t="s">
        <v>84</v>
      </c>
      <c r="G70" s="49"/>
      <c r="H70" s="49" t="s">
        <v>97</v>
      </c>
      <c r="X70" s="1"/>
      <c r="BC70">
        <v>194.83715599999999</v>
      </c>
    </row>
    <row r="71" spans="1:55">
      <c r="A71" s="67" t="s">
        <v>100</v>
      </c>
      <c r="B71" s="67" t="s">
        <v>101</v>
      </c>
      <c r="C71" s="49" t="s">
        <v>41</v>
      </c>
      <c r="D71" s="37"/>
      <c r="E71" s="37" t="s">
        <v>84</v>
      </c>
      <c r="F71" s="37" t="s">
        <v>84</v>
      </c>
      <c r="G71" s="49"/>
      <c r="H71" s="49" t="s">
        <v>97</v>
      </c>
      <c r="X71" s="1"/>
    </row>
    <row r="72" spans="1:55">
      <c r="A72" s="67" t="s">
        <v>100</v>
      </c>
      <c r="B72" s="67" t="s">
        <v>101</v>
      </c>
      <c r="C72" s="49" t="s">
        <v>51</v>
      </c>
      <c r="D72" s="37"/>
      <c r="E72" s="37" t="s">
        <v>84</v>
      </c>
      <c r="F72" s="37" t="s">
        <v>84</v>
      </c>
      <c r="G72" s="49"/>
      <c r="H72" s="49" t="s">
        <v>97</v>
      </c>
      <c r="X72" s="1"/>
    </row>
    <row r="73" spans="1:55">
      <c r="A73" s="67" t="s">
        <v>100</v>
      </c>
      <c r="B73" s="67" t="s">
        <v>102</v>
      </c>
      <c r="C73" s="49" t="s">
        <v>16</v>
      </c>
      <c r="D73" s="37" t="s">
        <v>84</v>
      </c>
      <c r="E73" s="37"/>
      <c r="F73" s="37" t="s">
        <v>84</v>
      </c>
      <c r="G73" s="49" t="s">
        <v>85</v>
      </c>
      <c r="H73" s="49"/>
      <c r="X73" s="1"/>
      <c r="BC73">
        <v>73.040261000000001</v>
      </c>
    </row>
    <row r="74" spans="1:55">
      <c r="A74" s="67" t="s">
        <v>100</v>
      </c>
      <c r="B74" s="67" t="s">
        <v>102</v>
      </c>
      <c r="C74" s="49" t="s">
        <v>18</v>
      </c>
      <c r="D74" s="37" t="s">
        <v>84</v>
      </c>
      <c r="E74" s="37"/>
      <c r="F74" s="37" t="s">
        <v>84</v>
      </c>
      <c r="G74" s="49" t="s">
        <v>87</v>
      </c>
      <c r="H74" s="49"/>
      <c r="X74" s="1"/>
      <c r="BC74">
        <v>184.89156500000001</v>
      </c>
    </row>
    <row r="75" spans="1:55">
      <c r="A75" s="67" t="s">
        <v>100</v>
      </c>
      <c r="B75" s="67" t="s">
        <v>102</v>
      </c>
      <c r="C75" s="49" t="s">
        <v>20</v>
      </c>
      <c r="D75" s="37" t="s">
        <v>84</v>
      </c>
      <c r="E75" s="37"/>
      <c r="F75" s="37" t="s">
        <v>84</v>
      </c>
      <c r="G75" s="49" t="s">
        <v>88</v>
      </c>
      <c r="H75" s="49"/>
      <c r="X75" s="1"/>
      <c r="BC75">
        <v>73.040261000000001</v>
      </c>
    </row>
    <row r="76" spans="1:55">
      <c r="A76" s="67" t="s">
        <v>100</v>
      </c>
      <c r="B76" s="67" t="s">
        <v>102</v>
      </c>
      <c r="C76" s="49" t="s">
        <v>22</v>
      </c>
      <c r="D76" s="37" t="s">
        <v>84</v>
      </c>
      <c r="E76" s="37"/>
      <c r="F76" s="37" t="s">
        <v>84</v>
      </c>
      <c r="G76" s="49" t="s">
        <v>89</v>
      </c>
      <c r="H76" s="49"/>
      <c r="X76" s="1"/>
      <c r="BC76">
        <v>184.89156500000001</v>
      </c>
    </row>
    <row r="77" spans="1:55">
      <c r="A77" s="67" t="s">
        <v>100</v>
      </c>
      <c r="B77" s="67" t="s">
        <v>102</v>
      </c>
      <c r="C77" s="49" t="s">
        <v>24</v>
      </c>
      <c r="D77" s="37" t="s">
        <v>84</v>
      </c>
      <c r="E77" s="37"/>
      <c r="F77" s="37" t="s">
        <v>84</v>
      </c>
      <c r="G77" s="49" t="s">
        <v>90</v>
      </c>
      <c r="H77" s="49"/>
      <c r="X77" s="1"/>
      <c r="BC77">
        <v>73.040261000000001</v>
      </c>
    </row>
    <row r="78" spans="1:55">
      <c r="A78" s="67" t="s">
        <v>100</v>
      </c>
      <c r="B78" s="67" t="s">
        <v>102</v>
      </c>
      <c r="C78" s="49" t="s">
        <v>47</v>
      </c>
      <c r="D78" s="37" t="s">
        <v>84</v>
      </c>
      <c r="E78" s="37"/>
      <c r="F78" s="37" t="s">
        <v>84</v>
      </c>
      <c r="G78" s="49" t="s">
        <v>91</v>
      </c>
      <c r="H78" s="49"/>
      <c r="X78" s="1"/>
      <c r="BC78">
        <v>184.89156500000001</v>
      </c>
    </row>
    <row r="79" spans="1:55">
      <c r="A79" s="67" t="s">
        <v>100</v>
      </c>
      <c r="B79" s="67" t="s">
        <v>102</v>
      </c>
      <c r="C79" s="49" t="s">
        <v>92</v>
      </c>
      <c r="D79" s="37" t="s">
        <v>84</v>
      </c>
      <c r="E79" s="37"/>
      <c r="F79" s="37" t="s">
        <v>84</v>
      </c>
      <c r="G79" s="49" t="s">
        <v>93</v>
      </c>
      <c r="H79" s="49"/>
      <c r="X79" s="1"/>
      <c r="BC79">
        <v>73.040261000000001</v>
      </c>
    </row>
    <row r="80" spans="1:55">
      <c r="A80" s="67" t="s">
        <v>100</v>
      </c>
      <c r="B80" s="67" t="s">
        <v>102</v>
      </c>
      <c r="C80" s="49" t="s">
        <v>94</v>
      </c>
      <c r="D80" s="37" t="s">
        <v>84</v>
      </c>
      <c r="E80" s="37"/>
      <c r="F80" s="37" t="s">
        <v>84</v>
      </c>
      <c r="G80" s="49" t="s">
        <v>95</v>
      </c>
      <c r="H80" s="49"/>
      <c r="X80" s="1"/>
      <c r="BC80">
        <v>184.89156500000001</v>
      </c>
    </row>
    <row r="81" spans="1:55">
      <c r="A81" s="67" t="s">
        <v>100</v>
      </c>
      <c r="B81" s="67" t="s">
        <v>102</v>
      </c>
      <c r="C81" s="49" t="s">
        <v>28</v>
      </c>
      <c r="D81" s="37" t="s">
        <v>84</v>
      </c>
      <c r="E81" s="37"/>
      <c r="F81" s="37" t="s">
        <v>84</v>
      </c>
      <c r="G81" s="49" t="s">
        <v>96</v>
      </c>
      <c r="H81" s="49"/>
      <c r="X81" s="1"/>
      <c r="BC81">
        <v>73.040261000000001</v>
      </c>
    </row>
    <row r="82" spans="1:55">
      <c r="A82" s="67" t="s">
        <v>100</v>
      </c>
      <c r="B82" s="67" t="s">
        <v>102</v>
      </c>
      <c r="C82" s="49" t="s">
        <v>15</v>
      </c>
      <c r="D82" s="37"/>
      <c r="E82" s="37" t="s">
        <v>84</v>
      </c>
      <c r="F82" s="37" t="s">
        <v>84</v>
      </c>
      <c r="G82" s="49"/>
      <c r="H82" s="49" t="s">
        <v>97</v>
      </c>
      <c r="X82" s="1"/>
      <c r="BC82">
        <v>184.89156500000001</v>
      </c>
    </row>
    <row r="83" spans="1:55">
      <c r="A83" s="67" t="s">
        <v>100</v>
      </c>
      <c r="B83" s="67" t="s">
        <v>102</v>
      </c>
      <c r="C83" s="49" t="s">
        <v>53</v>
      </c>
      <c r="D83" s="37"/>
      <c r="E83" s="37" t="s">
        <v>84</v>
      </c>
      <c r="F83" s="37" t="s">
        <v>84</v>
      </c>
      <c r="G83" s="49"/>
      <c r="H83" s="49" t="s">
        <v>97</v>
      </c>
      <c r="X83" s="1"/>
      <c r="BC83">
        <v>73.040261000000001</v>
      </c>
    </row>
    <row r="84" spans="1:55">
      <c r="A84" s="67" t="s">
        <v>100</v>
      </c>
      <c r="B84" s="67" t="s">
        <v>102</v>
      </c>
      <c r="C84" s="49" t="s">
        <v>25</v>
      </c>
      <c r="D84" s="37"/>
      <c r="E84" s="37" t="s">
        <v>84</v>
      </c>
      <c r="F84" s="37" t="s">
        <v>84</v>
      </c>
      <c r="G84" s="49"/>
      <c r="H84" s="49" t="s">
        <v>97</v>
      </c>
      <c r="X84" s="1"/>
      <c r="BC84">
        <v>184.89156500000001</v>
      </c>
    </row>
    <row r="85" spans="1:55">
      <c r="A85" s="67" t="s">
        <v>100</v>
      </c>
      <c r="B85" s="67" t="s">
        <v>102</v>
      </c>
      <c r="C85" s="49" t="s">
        <v>65</v>
      </c>
      <c r="D85" s="37"/>
      <c r="E85" s="37" t="s">
        <v>84</v>
      </c>
      <c r="F85" s="37" t="s">
        <v>84</v>
      </c>
      <c r="G85" s="49"/>
      <c r="H85" s="49" t="s">
        <v>97</v>
      </c>
      <c r="X85" s="1"/>
      <c r="BC85">
        <v>73.040261000000001</v>
      </c>
    </row>
    <row r="86" spans="1:55">
      <c r="A86" s="67" t="s">
        <v>100</v>
      </c>
      <c r="B86" s="67" t="s">
        <v>102</v>
      </c>
      <c r="C86" s="49" t="s">
        <v>46</v>
      </c>
      <c r="D86" s="37"/>
      <c r="E86" s="37" t="s">
        <v>84</v>
      </c>
      <c r="F86" s="37" t="s">
        <v>84</v>
      </c>
      <c r="G86" s="49"/>
      <c r="H86" s="49" t="s">
        <v>97</v>
      </c>
      <c r="X86" s="1"/>
      <c r="BC86">
        <v>184.89156500000001</v>
      </c>
    </row>
    <row r="87" spans="1:55">
      <c r="A87" s="67" t="s">
        <v>100</v>
      </c>
      <c r="B87" s="67" t="s">
        <v>102</v>
      </c>
      <c r="C87" s="49" t="s">
        <v>41</v>
      </c>
      <c r="D87" s="37"/>
      <c r="E87" s="37" t="s">
        <v>84</v>
      </c>
      <c r="F87" s="37" t="s">
        <v>84</v>
      </c>
      <c r="G87" s="49"/>
      <c r="H87" s="49" t="s">
        <v>97</v>
      </c>
      <c r="X87" s="1"/>
      <c r="BC87">
        <v>73.040261000000001</v>
      </c>
    </row>
    <row r="88" spans="1:55">
      <c r="A88" s="67" t="s">
        <v>100</v>
      </c>
      <c r="B88" s="67" t="s">
        <v>102</v>
      </c>
      <c r="C88" s="49" t="s">
        <v>51</v>
      </c>
      <c r="D88" s="37"/>
      <c r="E88" s="37" t="s">
        <v>84</v>
      </c>
      <c r="F88" s="37" t="s">
        <v>84</v>
      </c>
      <c r="G88" s="49"/>
      <c r="H88" s="49" t="s">
        <v>97</v>
      </c>
      <c r="X88" s="1"/>
      <c r="BC88">
        <v>184.89156500000001</v>
      </c>
    </row>
    <row r="89" spans="1:55">
      <c r="A89" s="68" t="s">
        <v>103</v>
      </c>
      <c r="B89" s="68" t="s">
        <v>104</v>
      </c>
      <c r="C89" s="49" t="s">
        <v>92</v>
      </c>
      <c r="D89" s="37" t="s">
        <v>84</v>
      </c>
      <c r="E89" s="37"/>
      <c r="F89" s="37" t="s">
        <v>84</v>
      </c>
      <c r="G89" s="49" t="s">
        <v>93</v>
      </c>
      <c r="H89" s="49"/>
      <c r="X89" s="1"/>
      <c r="BC89">
        <v>584.21149300000002</v>
      </c>
    </row>
    <row r="90" spans="1:55">
      <c r="A90" s="68" t="s">
        <v>103</v>
      </c>
      <c r="B90" s="68" t="s">
        <v>104</v>
      </c>
      <c r="C90" s="49" t="s">
        <v>94</v>
      </c>
      <c r="D90" s="37" t="s">
        <v>84</v>
      </c>
      <c r="E90" s="37"/>
      <c r="F90" s="37" t="s">
        <v>84</v>
      </c>
      <c r="G90" s="49" t="s">
        <v>95</v>
      </c>
      <c r="H90" s="49"/>
      <c r="X90" s="1"/>
    </row>
    <row r="91" spans="1:55">
      <c r="A91" s="68" t="s">
        <v>103</v>
      </c>
      <c r="B91" s="68" t="s">
        <v>104</v>
      </c>
      <c r="C91" s="49" t="s">
        <v>25</v>
      </c>
      <c r="D91" s="37"/>
      <c r="E91" s="37" t="s">
        <v>84</v>
      </c>
      <c r="F91" s="37" t="s">
        <v>84</v>
      </c>
      <c r="G91" s="49"/>
      <c r="H91" s="49" t="s">
        <v>97</v>
      </c>
      <c r="X91" s="1"/>
    </row>
    <row r="92" spans="1:55">
      <c r="A92" s="68" t="s">
        <v>103</v>
      </c>
      <c r="B92" s="68" t="s">
        <v>104</v>
      </c>
      <c r="C92" s="49" t="s">
        <v>54</v>
      </c>
      <c r="D92" s="37"/>
      <c r="E92" s="37" t="s">
        <v>84</v>
      </c>
      <c r="F92" s="37" t="s">
        <v>84</v>
      </c>
      <c r="G92" s="49"/>
      <c r="H92" s="49" t="s">
        <v>97</v>
      </c>
      <c r="X92" s="1"/>
    </row>
    <row r="93" spans="1:55">
      <c r="A93" s="68" t="s">
        <v>103</v>
      </c>
      <c r="B93" s="68" t="s">
        <v>104</v>
      </c>
      <c r="C93" s="49" t="s">
        <v>65</v>
      </c>
      <c r="D93" s="37"/>
      <c r="E93" s="37" t="s">
        <v>84</v>
      </c>
      <c r="F93" s="37" t="s">
        <v>84</v>
      </c>
      <c r="G93" s="49"/>
      <c r="H93" s="49" t="s">
        <v>97</v>
      </c>
      <c r="X93" s="1"/>
    </row>
    <row r="94" spans="1:55">
      <c r="A94" s="68" t="s">
        <v>103</v>
      </c>
      <c r="B94" s="68" t="s">
        <v>104</v>
      </c>
      <c r="C94" s="49" t="s">
        <v>46</v>
      </c>
      <c r="D94" s="37"/>
      <c r="E94" s="37" t="s">
        <v>84</v>
      </c>
      <c r="F94" s="37" t="s">
        <v>84</v>
      </c>
      <c r="G94" s="49"/>
      <c r="H94" s="49" t="s">
        <v>97</v>
      </c>
      <c r="X94" s="1"/>
    </row>
    <row r="95" spans="1:55">
      <c r="A95" s="68" t="s">
        <v>103</v>
      </c>
      <c r="B95" s="68" t="s">
        <v>104</v>
      </c>
      <c r="C95" s="49" t="s">
        <v>41</v>
      </c>
      <c r="D95" s="37"/>
      <c r="E95" s="37" t="s">
        <v>84</v>
      </c>
      <c r="F95" s="37" t="s">
        <v>84</v>
      </c>
      <c r="G95" s="49"/>
      <c r="H95" s="49" t="s">
        <v>97</v>
      </c>
      <c r="X95" s="1"/>
    </row>
    <row r="96" spans="1:55">
      <c r="A96" s="68" t="s">
        <v>103</v>
      </c>
      <c r="B96" s="68" t="s">
        <v>104</v>
      </c>
      <c r="C96" s="49" t="s">
        <v>30</v>
      </c>
      <c r="D96" s="37"/>
      <c r="E96" s="37" t="s">
        <v>84</v>
      </c>
      <c r="F96" s="37" t="s">
        <v>84</v>
      </c>
      <c r="G96" s="49"/>
      <c r="H96" s="49" t="s">
        <v>97</v>
      </c>
      <c r="X96" s="1"/>
      <c r="BC96">
        <v>132.69034400000001</v>
      </c>
    </row>
    <row r="97" spans="1:55">
      <c r="A97" s="68" t="s">
        <v>103</v>
      </c>
      <c r="B97" s="68" t="s">
        <v>105</v>
      </c>
      <c r="C97" s="49" t="s">
        <v>16</v>
      </c>
      <c r="D97" s="37" t="s">
        <v>84</v>
      </c>
      <c r="E97" s="37"/>
      <c r="F97" s="37" t="s">
        <v>84</v>
      </c>
      <c r="G97" s="49" t="s">
        <v>85</v>
      </c>
      <c r="H97" s="49"/>
      <c r="X97" s="1"/>
      <c r="BC97">
        <v>3.4940000000000001E-3</v>
      </c>
    </row>
    <row r="98" spans="1:55">
      <c r="A98" s="68" t="s">
        <v>103</v>
      </c>
      <c r="B98" s="68" t="s">
        <v>105</v>
      </c>
      <c r="C98" s="49" t="s">
        <v>94</v>
      </c>
      <c r="D98" s="37" t="s">
        <v>84</v>
      </c>
      <c r="E98" s="37"/>
      <c r="F98" s="37" t="s">
        <v>84</v>
      </c>
      <c r="G98" s="49" t="s">
        <v>95</v>
      </c>
      <c r="H98" s="49"/>
      <c r="X98" s="1"/>
      <c r="BC98">
        <v>306.69853799999999</v>
      </c>
    </row>
    <row r="99" spans="1:55">
      <c r="A99" s="68" t="s">
        <v>103</v>
      </c>
      <c r="B99" s="68" t="s">
        <v>105</v>
      </c>
      <c r="C99" s="49" t="s">
        <v>54</v>
      </c>
      <c r="D99" s="37"/>
      <c r="E99" s="37" t="s">
        <v>84</v>
      </c>
      <c r="F99" s="37" t="s">
        <v>84</v>
      </c>
      <c r="G99" s="49"/>
      <c r="H99" s="49" t="s">
        <v>97</v>
      </c>
      <c r="X99" s="1"/>
      <c r="BC99">
        <v>75.316911000000005</v>
      </c>
    </row>
    <row r="100" spans="1:55">
      <c r="A100" s="68" t="s">
        <v>103</v>
      </c>
      <c r="B100" s="68" t="s">
        <v>105</v>
      </c>
      <c r="C100" s="49" t="s">
        <v>65</v>
      </c>
      <c r="D100" s="37"/>
      <c r="E100" s="37" t="s">
        <v>84</v>
      </c>
      <c r="F100" s="37" t="s">
        <v>84</v>
      </c>
      <c r="G100" s="49"/>
      <c r="H100" s="49" t="s">
        <v>97</v>
      </c>
      <c r="X100" s="1"/>
    </row>
    <row r="101" spans="1:55">
      <c r="A101" s="68" t="s">
        <v>103</v>
      </c>
      <c r="B101" s="68" t="s">
        <v>106</v>
      </c>
      <c r="C101" s="49" t="s">
        <v>16</v>
      </c>
      <c r="D101" s="37" t="s">
        <v>84</v>
      </c>
      <c r="E101" s="37"/>
      <c r="F101" s="37" t="s">
        <v>84</v>
      </c>
      <c r="G101" s="49" t="s">
        <v>85</v>
      </c>
      <c r="H101" s="49"/>
      <c r="X101" s="1"/>
    </row>
    <row r="102" spans="1:55">
      <c r="A102" s="68" t="s">
        <v>103</v>
      </c>
      <c r="B102" s="68" t="s">
        <v>106</v>
      </c>
      <c r="C102" s="49" t="s">
        <v>94</v>
      </c>
      <c r="D102" s="37" t="s">
        <v>84</v>
      </c>
      <c r="E102" s="37"/>
      <c r="F102" s="37" t="s">
        <v>84</v>
      </c>
      <c r="G102" s="49" t="s">
        <v>95</v>
      </c>
      <c r="H102" s="49"/>
      <c r="X102" s="1"/>
    </row>
    <row r="103" spans="1:55">
      <c r="A103" s="68" t="s">
        <v>103</v>
      </c>
      <c r="B103" s="68" t="s">
        <v>106</v>
      </c>
      <c r="C103" s="49" t="s">
        <v>54</v>
      </c>
      <c r="D103" s="37"/>
      <c r="E103" s="37" t="s">
        <v>84</v>
      </c>
      <c r="F103" s="37" t="s">
        <v>84</v>
      </c>
      <c r="G103" s="49"/>
      <c r="H103" s="49" t="s">
        <v>97</v>
      </c>
      <c r="X103" s="1"/>
    </row>
    <row r="104" spans="1:55">
      <c r="A104" s="68" t="s">
        <v>103</v>
      </c>
      <c r="B104" s="68" t="s">
        <v>106</v>
      </c>
      <c r="C104" s="49" t="s">
        <v>65</v>
      </c>
      <c r="D104" s="37"/>
      <c r="E104" s="37" t="s">
        <v>84</v>
      </c>
      <c r="F104" s="37" t="s">
        <v>84</v>
      </c>
      <c r="G104" s="49"/>
      <c r="H104" s="49" t="s">
        <v>97</v>
      </c>
      <c r="X104" s="1"/>
    </row>
    <row r="105" spans="1:55">
      <c r="A105" s="75" t="s">
        <v>107</v>
      </c>
      <c r="B105" s="75" t="s">
        <v>108</v>
      </c>
      <c r="C105" s="49" t="s">
        <v>16</v>
      </c>
      <c r="D105" s="37" t="s">
        <v>84</v>
      </c>
      <c r="E105" s="37"/>
      <c r="F105" s="37" t="s">
        <v>84</v>
      </c>
      <c r="G105" s="49" t="s">
        <v>85</v>
      </c>
      <c r="H105" s="49"/>
      <c r="X105" s="1"/>
    </row>
    <row r="106" spans="1:55">
      <c r="A106" s="75" t="s">
        <v>107</v>
      </c>
      <c r="B106" s="75" t="s">
        <v>108</v>
      </c>
      <c r="C106" s="49" t="s">
        <v>94</v>
      </c>
      <c r="D106" s="37" t="s">
        <v>84</v>
      </c>
      <c r="E106" s="37"/>
      <c r="F106" s="37" t="s">
        <v>84</v>
      </c>
      <c r="G106" s="49" t="s">
        <v>95</v>
      </c>
      <c r="H106" s="49"/>
      <c r="X106" s="1"/>
    </row>
    <row r="107" spans="1:55">
      <c r="A107" s="75" t="s">
        <v>107</v>
      </c>
      <c r="B107" s="75" t="s">
        <v>108</v>
      </c>
      <c r="C107" s="49" t="s">
        <v>65</v>
      </c>
      <c r="D107" s="37"/>
      <c r="E107" s="37" t="s">
        <v>84</v>
      </c>
      <c r="F107" s="37" t="s">
        <v>84</v>
      </c>
      <c r="G107" s="49"/>
      <c r="H107" s="49" t="s">
        <v>97</v>
      </c>
      <c r="X107" s="1"/>
    </row>
    <row r="108" spans="1:55">
      <c r="A108" s="75" t="s">
        <v>107</v>
      </c>
      <c r="B108" s="75" t="s">
        <v>109</v>
      </c>
      <c r="C108" s="49" t="s">
        <v>16</v>
      </c>
      <c r="D108" s="37" t="s">
        <v>84</v>
      </c>
      <c r="E108" s="37"/>
      <c r="F108" s="37" t="s">
        <v>84</v>
      </c>
      <c r="G108" s="49" t="s">
        <v>85</v>
      </c>
      <c r="H108" s="49"/>
      <c r="X108" s="1"/>
    </row>
    <row r="109" spans="1:55">
      <c r="A109" s="75" t="s">
        <v>107</v>
      </c>
      <c r="B109" s="75" t="s">
        <v>109</v>
      </c>
      <c r="C109" s="49" t="s">
        <v>94</v>
      </c>
      <c r="D109" s="37" t="s">
        <v>84</v>
      </c>
      <c r="E109" s="37"/>
      <c r="F109" s="37" t="s">
        <v>84</v>
      </c>
      <c r="G109" s="49" t="s">
        <v>95</v>
      </c>
      <c r="H109" s="49"/>
      <c r="X109" s="1"/>
    </row>
    <row r="110" spans="1:55">
      <c r="A110" s="75" t="s">
        <v>107</v>
      </c>
      <c r="B110" s="75" t="s">
        <v>109</v>
      </c>
      <c r="C110" s="49" t="s">
        <v>54</v>
      </c>
      <c r="D110" s="37"/>
      <c r="E110" s="37" t="s">
        <v>84</v>
      </c>
      <c r="F110" s="37" t="s">
        <v>84</v>
      </c>
      <c r="G110" s="49"/>
      <c r="H110" s="49" t="s">
        <v>97</v>
      </c>
      <c r="X110" s="1"/>
    </row>
    <row r="111" spans="1:55">
      <c r="A111" s="75" t="s">
        <v>107</v>
      </c>
      <c r="B111" s="75" t="s">
        <v>109</v>
      </c>
      <c r="C111" s="49" t="s">
        <v>65</v>
      </c>
      <c r="D111" s="37"/>
      <c r="E111" s="37" t="s">
        <v>84</v>
      </c>
      <c r="F111" s="37" t="s">
        <v>84</v>
      </c>
      <c r="G111" s="49"/>
      <c r="H111" s="49" t="s">
        <v>97</v>
      </c>
      <c r="X111" s="1"/>
    </row>
    <row r="112" spans="1:55" ht="17.25" customHeight="1">
      <c r="A112" s="69" t="s">
        <v>110</v>
      </c>
      <c r="B112" s="69" t="s">
        <v>111</v>
      </c>
      <c r="C112" s="49" t="s">
        <v>16</v>
      </c>
      <c r="D112" s="37" t="s">
        <v>84</v>
      </c>
      <c r="E112" s="37"/>
      <c r="F112" s="37" t="s">
        <v>84</v>
      </c>
      <c r="G112" s="49" t="s">
        <v>85</v>
      </c>
      <c r="H112" s="49"/>
      <c r="X112" s="1"/>
    </row>
    <row r="113" spans="1:24">
      <c r="A113" s="69" t="s">
        <v>110</v>
      </c>
      <c r="B113" s="69" t="s">
        <v>111</v>
      </c>
      <c r="C113" s="49" t="s">
        <v>94</v>
      </c>
      <c r="D113" s="37" t="s">
        <v>84</v>
      </c>
      <c r="E113" s="37"/>
      <c r="F113" s="37" t="s">
        <v>84</v>
      </c>
      <c r="G113" s="49" t="s">
        <v>95</v>
      </c>
      <c r="H113" s="49"/>
      <c r="X113" s="1"/>
    </row>
    <row r="114" spans="1:24">
      <c r="A114" s="69" t="s">
        <v>110</v>
      </c>
      <c r="B114" s="69" t="s">
        <v>111</v>
      </c>
      <c r="C114" s="49" t="s">
        <v>65</v>
      </c>
      <c r="D114" s="37"/>
      <c r="E114" s="37" t="s">
        <v>84</v>
      </c>
      <c r="F114" s="37" t="s">
        <v>84</v>
      </c>
      <c r="G114" s="49"/>
      <c r="H114" s="49" t="s">
        <v>97</v>
      </c>
      <c r="X114" s="1"/>
    </row>
  </sheetData>
  <autoFilter ref="A2:H114" xr:uid="{06CDF9B0-27ED-42E0-8DD7-244781D530C4}"/>
  <mergeCells count="1">
    <mergeCell ref="A1:H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C845-CEF8-4B2D-9774-C027F274F36E}">
  <dimension ref="A1:C46"/>
  <sheetViews>
    <sheetView topLeftCell="A2" workbookViewId="0">
      <selection activeCell="C2" sqref="C2:C5"/>
    </sheetView>
  </sheetViews>
  <sheetFormatPr defaultColWidth="11.42578125" defaultRowHeight="14.45"/>
  <cols>
    <col min="1" max="1" width="21.28515625" bestFit="1" customWidth="1"/>
    <col min="2" max="2" width="31.7109375" customWidth="1"/>
    <col min="3" max="3" width="17.7109375" customWidth="1"/>
  </cols>
  <sheetData>
    <row r="1" spans="1:3" ht="30.6" customHeight="1">
      <c r="A1" s="10" t="s">
        <v>112</v>
      </c>
      <c r="B1" s="11" t="s">
        <v>113</v>
      </c>
      <c r="C1" s="10" t="s">
        <v>114</v>
      </c>
    </row>
    <row r="2" spans="1:3" ht="80.25" customHeight="1">
      <c r="A2" s="12" t="s">
        <v>115</v>
      </c>
      <c r="B2" s="71" t="s">
        <v>116</v>
      </c>
      <c r="C2" s="12" t="s">
        <v>117</v>
      </c>
    </row>
    <row r="3" spans="1:3" ht="70.5" customHeight="1">
      <c r="A3" s="12" t="s">
        <v>118</v>
      </c>
      <c r="B3" s="72" t="s">
        <v>119</v>
      </c>
      <c r="C3" s="12" t="s">
        <v>120</v>
      </c>
    </row>
    <row r="4" spans="1:3" ht="69" customHeight="1">
      <c r="A4" s="12" t="s">
        <v>121</v>
      </c>
      <c r="B4" s="73" t="s">
        <v>122</v>
      </c>
      <c r="C4" s="12" t="s">
        <v>123</v>
      </c>
    </row>
    <row r="5" spans="1:3" ht="87.75" customHeight="1">
      <c r="A5" s="12" t="s">
        <v>124</v>
      </c>
      <c r="B5" s="73" t="s">
        <v>125</v>
      </c>
      <c r="C5" s="12" t="s">
        <v>126</v>
      </c>
    </row>
    <row r="6" spans="1:3" ht="15"/>
    <row r="7" spans="1:3" ht="15"/>
    <row r="8" spans="1:3" ht="15"/>
    <row r="9" spans="1:3" ht="15">
      <c r="C9" s="70"/>
    </row>
    <row r="10" spans="1:3" ht="15"/>
    <row r="11" spans="1:3" ht="15"/>
    <row r="12" spans="1:3" ht="15"/>
    <row r="13" spans="1:3" ht="15"/>
    <row r="14" spans="1:3" ht="15"/>
    <row r="15" spans="1:3" ht="15"/>
    <row r="16" spans="1:3" ht="15"/>
    <row r="17" ht="15"/>
    <row r="18" ht="15"/>
    <row r="19" ht="15"/>
    <row r="20" ht="15"/>
    <row r="21" ht="15"/>
    <row r="22" ht="15"/>
    <row r="23" ht="15"/>
    <row r="24" ht="15"/>
    <row r="25" ht="15"/>
    <row r="26" ht="15"/>
    <row r="27" ht="15"/>
    <row r="28" ht="15"/>
    <row r="29" ht="15"/>
    <row r="31" ht="15"/>
    <row r="36" ht="15"/>
    <row r="46" ht="15"/>
  </sheetData>
  <autoFilter ref="A1:C5" xr:uid="{7E46C845-CEF8-4B2D-9774-C027F274F36E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2024-09-19T23:35:03+00:00</FechayHora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D182F4-1A6B-4E48-AE16-176C63452BA4}"/>
</file>

<file path=customXml/itemProps2.xml><?xml version="1.0" encoding="utf-8"?>
<ds:datastoreItem xmlns:ds="http://schemas.openxmlformats.org/officeDocument/2006/customXml" ds:itemID="{0164C006-FC9B-41CB-8C70-FCCC6EE3F42E}"/>
</file>

<file path=customXml/itemProps3.xml><?xml version="1.0" encoding="utf-8"?>
<ds:datastoreItem xmlns:ds="http://schemas.openxmlformats.org/officeDocument/2006/customXml" ds:itemID="{A0B9C699-0AB1-4944-A412-B77B9E8620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Hernandez</dc:creator>
  <cp:keywords/>
  <dc:description/>
  <cp:lastModifiedBy>Maria Antonia Forero Perdomo</cp:lastModifiedBy>
  <cp:revision/>
  <dcterms:created xsi:type="dcterms:W3CDTF">2023-02-16T23:09:58Z</dcterms:created>
  <dcterms:modified xsi:type="dcterms:W3CDTF">2023-10-17T23:16:47Z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