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Boyacá/119. PUERTO BOYACÁ/10. DTS consolidado/ANEXOS/"/>
    </mc:Choice>
  </mc:AlternateContent>
  <xr:revisionPtr revIDLastSave="203" documentId="13_ncr:1_{79CB0F65-5498-4F1F-8A52-41F7B04A92F7}" xr6:coauthVersionLast="47" xr6:coauthVersionMax="47" xr10:uidLastSave="{DE5B59A3-BAE4-4A11-A2B2-3EC138F80CCE}"/>
  <bookViews>
    <workbookView xWindow="-28635" yWindow="2610" windowWidth="13830" windowHeight="7170" xr2:uid="{00000000-000D-0000-FFFF-FFFF00000000}"/>
  </bookViews>
  <sheets>
    <sheet name="SIPRA" sheetId="6" r:id="rId1"/>
    <sheet name="Aptitud final  Puerto Boyacá" sheetId="1" r:id="rId2"/>
  </sheets>
  <definedNames>
    <definedName name="_xlnm._FilterDatabase" localSheetId="1" hidden="1">'Aptitud final  Puerto Boyacá'!$A$1:$Q$29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" i="1"/>
  <c r="N109" i="6"/>
  <c r="M109" i="6"/>
  <c r="L109" i="6"/>
  <c r="K109" i="6"/>
  <c r="J109" i="6"/>
  <c r="I109" i="6"/>
  <c r="H109" i="6"/>
  <c r="G109" i="6"/>
  <c r="F109" i="6"/>
  <c r="E109" i="6"/>
  <c r="D109" i="6"/>
  <c r="C109" i="6"/>
  <c r="N105" i="6"/>
  <c r="M105" i="6"/>
  <c r="L105" i="6"/>
  <c r="K105" i="6"/>
  <c r="J105" i="6"/>
  <c r="I105" i="6"/>
  <c r="H105" i="6"/>
  <c r="G105" i="6"/>
  <c r="F105" i="6"/>
  <c r="E105" i="6"/>
  <c r="D105" i="6"/>
  <c r="C105" i="6"/>
  <c r="N101" i="6"/>
  <c r="M101" i="6"/>
  <c r="L101" i="6"/>
  <c r="K101" i="6"/>
  <c r="J101" i="6"/>
  <c r="I101" i="6"/>
  <c r="H101" i="6"/>
  <c r="G101" i="6"/>
  <c r="F101" i="6"/>
  <c r="E101" i="6"/>
  <c r="D101" i="6"/>
  <c r="C101" i="6"/>
  <c r="N97" i="6"/>
  <c r="M97" i="6"/>
  <c r="L97" i="6"/>
  <c r="K97" i="6"/>
  <c r="J97" i="6"/>
  <c r="I97" i="6"/>
  <c r="H97" i="6"/>
  <c r="G97" i="6"/>
  <c r="F97" i="6"/>
  <c r="E97" i="6"/>
  <c r="D97" i="6"/>
  <c r="C97" i="6"/>
  <c r="N93" i="6"/>
  <c r="M93" i="6"/>
  <c r="L93" i="6"/>
  <c r="K93" i="6"/>
  <c r="J93" i="6"/>
  <c r="I93" i="6"/>
  <c r="H93" i="6"/>
  <c r="G93" i="6"/>
  <c r="F93" i="6"/>
  <c r="E93" i="6"/>
  <c r="D93" i="6"/>
  <c r="C93" i="6"/>
  <c r="N89" i="6"/>
  <c r="M89" i="6"/>
  <c r="L89" i="6"/>
  <c r="K89" i="6"/>
  <c r="J89" i="6"/>
  <c r="I89" i="6"/>
  <c r="H89" i="6"/>
  <c r="G89" i="6"/>
  <c r="F89" i="6"/>
  <c r="E89" i="6"/>
  <c r="D89" i="6"/>
  <c r="C89" i="6"/>
  <c r="N85" i="6"/>
  <c r="M85" i="6"/>
  <c r="L85" i="6"/>
  <c r="K85" i="6"/>
  <c r="J85" i="6"/>
  <c r="I85" i="6"/>
  <c r="H85" i="6"/>
  <c r="G85" i="6"/>
  <c r="F85" i="6"/>
  <c r="E85" i="6"/>
  <c r="D85" i="6"/>
  <c r="C85" i="6"/>
  <c r="N81" i="6"/>
  <c r="M81" i="6"/>
  <c r="L81" i="6"/>
  <c r="K81" i="6"/>
  <c r="J81" i="6"/>
  <c r="I81" i="6"/>
  <c r="H81" i="6"/>
  <c r="G81" i="6"/>
  <c r="F81" i="6"/>
  <c r="E81" i="6"/>
  <c r="D81" i="6"/>
  <c r="C81" i="6"/>
  <c r="N77" i="6"/>
  <c r="M77" i="6"/>
  <c r="L77" i="6"/>
  <c r="K77" i="6"/>
  <c r="J77" i="6"/>
  <c r="I77" i="6"/>
  <c r="H77" i="6"/>
  <c r="G77" i="6"/>
  <c r="F77" i="6"/>
  <c r="E77" i="6"/>
  <c r="D77" i="6"/>
  <c r="C77" i="6"/>
  <c r="N73" i="6"/>
  <c r="M73" i="6"/>
  <c r="L73" i="6"/>
  <c r="K73" i="6"/>
  <c r="J73" i="6"/>
  <c r="I73" i="6"/>
  <c r="H73" i="6"/>
  <c r="G73" i="6"/>
  <c r="F73" i="6"/>
  <c r="E73" i="6"/>
  <c r="D73" i="6"/>
  <c r="C73" i="6"/>
  <c r="N69" i="6"/>
  <c r="M69" i="6"/>
  <c r="L69" i="6"/>
  <c r="K69" i="6"/>
  <c r="J69" i="6"/>
  <c r="I69" i="6"/>
  <c r="H69" i="6"/>
  <c r="G69" i="6"/>
  <c r="F69" i="6"/>
  <c r="E69" i="6"/>
  <c r="D69" i="6"/>
  <c r="C69" i="6"/>
  <c r="N65" i="6"/>
  <c r="M65" i="6"/>
  <c r="L65" i="6"/>
  <c r="K65" i="6"/>
  <c r="J65" i="6"/>
  <c r="I65" i="6"/>
  <c r="H65" i="6"/>
  <c r="G65" i="6"/>
  <c r="F65" i="6"/>
  <c r="E65" i="6"/>
  <c r="D65" i="6"/>
  <c r="C65" i="6"/>
  <c r="N61" i="6"/>
  <c r="M61" i="6"/>
  <c r="L61" i="6"/>
  <c r="K61" i="6"/>
  <c r="J61" i="6"/>
  <c r="I61" i="6"/>
  <c r="H61" i="6"/>
  <c r="G61" i="6"/>
  <c r="F61" i="6"/>
  <c r="E61" i="6"/>
  <c r="D61" i="6"/>
  <c r="C61" i="6"/>
  <c r="N57" i="6"/>
  <c r="M57" i="6"/>
  <c r="L57" i="6"/>
  <c r="K57" i="6"/>
  <c r="J57" i="6"/>
  <c r="I57" i="6"/>
  <c r="H57" i="6"/>
  <c r="G57" i="6"/>
  <c r="F57" i="6"/>
  <c r="E57" i="6"/>
  <c r="D57" i="6"/>
  <c r="C57" i="6"/>
  <c r="N53" i="6"/>
  <c r="M53" i="6"/>
  <c r="L53" i="6"/>
  <c r="K53" i="6"/>
  <c r="J53" i="6"/>
  <c r="I53" i="6"/>
  <c r="H53" i="6"/>
  <c r="G53" i="6"/>
  <c r="F53" i="6"/>
  <c r="E53" i="6"/>
  <c r="D53" i="6"/>
  <c r="C53" i="6"/>
  <c r="N49" i="6"/>
  <c r="M49" i="6"/>
  <c r="L49" i="6"/>
  <c r="K49" i="6"/>
  <c r="J49" i="6"/>
  <c r="I49" i="6"/>
  <c r="H49" i="6"/>
  <c r="G49" i="6"/>
  <c r="F49" i="6"/>
  <c r="E49" i="6"/>
  <c r="D49" i="6"/>
  <c r="C49" i="6"/>
  <c r="N45" i="6"/>
  <c r="M45" i="6"/>
  <c r="L45" i="6"/>
  <c r="K45" i="6"/>
  <c r="J45" i="6"/>
  <c r="I45" i="6"/>
  <c r="H45" i="6"/>
  <c r="G45" i="6"/>
  <c r="F45" i="6"/>
  <c r="E45" i="6"/>
  <c r="D45" i="6"/>
  <c r="C45" i="6"/>
  <c r="N41" i="6"/>
  <c r="M41" i="6"/>
  <c r="L41" i="6"/>
  <c r="K41" i="6"/>
  <c r="J41" i="6"/>
  <c r="I41" i="6"/>
  <c r="H41" i="6"/>
  <c r="G41" i="6"/>
  <c r="F41" i="6"/>
  <c r="E41" i="6"/>
  <c r="D41" i="6"/>
  <c r="C41" i="6"/>
  <c r="N37" i="6"/>
  <c r="M37" i="6"/>
  <c r="L37" i="6"/>
  <c r="K37" i="6"/>
  <c r="J37" i="6"/>
  <c r="I37" i="6"/>
  <c r="H37" i="6"/>
  <c r="G37" i="6"/>
  <c r="F37" i="6"/>
  <c r="E37" i="6"/>
  <c r="D37" i="6"/>
  <c r="C37" i="6"/>
  <c r="N33" i="6"/>
  <c r="M33" i="6"/>
  <c r="L33" i="6"/>
  <c r="K33" i="6"/>
  <c r="J33" i="6"/>
  <c r="I33" i="6"/>
  <c r="H33" i="6"/>
  <c r="G33" i="6"/>
  <c r="F33" i="6"/>
  <c r="E33" i="6"/>
  <c r="D33" i="6"/>
  <c r="C33" i="6"/>
  <c r="N29" i="6"/>
  <c r="M29" i="6"/>
  <c r="L29" i="6"/>
  <c r="K29" i="6"/>
  <c r="J29" i="6"/>
  <c r="I29" i="6"/>
  <c r="H29" i="6"/>
  <c r="G29" i="6"/>
  <c r="F29" i="6"/>
  <c r="E29" i="6"/>
  <c r="D29" i="6"/>
  <c r="C29" i="6"/>
  <c r="N25" i="6"/>
  <c r="M25" i="6"/>
  <c r="L25" i="6"/>
  <c r="K25" i="6"/>
  <c r="J25" i="6"/>
  <c r="I25" i="6"/>
  <c r="H25" i="6"/>
  <c r="G25" i="6"/>
  <c r="F25" i="6"/>
  <c r="E25" i="6"/>
  <c r="D25" i="6"/>
  <c r="C25" i="6"/>
  <c r="N21" i="6"/>
  <c r="M21" i="6"/>
  <c r="L21" i="6"/>
  <c r="K21" i="6"/>
  <c r="J21" i="6"/>
  <c r="I21" i="6"/>
  <c r="H21" i="6"/>
  <c r="G21" i="6"/>
  <c r="F21" i="6"/>
  <c r="E21" i="6"/>
  <c r="D21" i="6"/>
  <c r="C21" i="6"/>
  <c r="N17" i="6"/>
  <c r="M17" i="6"/>
  <c r="L17" i="6"/>
  <c r="K17" i="6"/>
  <c r="J17" i="6"/>
  <c r="I17" i="6"/>
  <c r="H17" i="6"/>
  <c r="G17" i="6"/>
  <c r="F17" i="6"/>
  <c r="E17" i="6"/>
  <c r="D17" i="6"/>
  <c r="C17" i="6"/>
  <c r="N13" i="6"/>
  <c r="M13" i="6"/>
  <c r="L13" i="6"/>
  <c r="K13" i="6"/>
  <c r="J13" i="6"/>
  <c r="I13" i="6"/>
  <c r="H13" i="6"/>
  <c r="G13" i="6"/>
  <c r="F13" i="6"/>
  <c r="E13" i="6"/>
  <c r="D13" i="6"/>
  <c r="C13" i="6"/>
  <c r="N9" i="6"/>
  <c r="M9" i="6"/>
  <c r="L9" i="6"/>
  <c r="K9" i="6"/>
  <c r="J9" i="6"/>
  <c r="I9" i="6"/>
  <c r="H9" i="6"/>
  <c r="G9" i="6"/>
  <c r="F9" i="6"/>
  <c r="E9" i="6"/>
  <c r="D9" i="6"/>
  <c r="C9" i="6"/>
  <c r="N5" i="6"/>
  <c r="M5" i="6"/>
  <c r="L5" i="6"/>
  <c r="K5" i="6"/>
  <c r="J5" i="6"/>
  <c r="I5" i="6"/>
  <c r="H5" i="6"/>
  <c r="G5" i="6"/>
  <c r="F5" i="6"/>
  <c r="E5" i="6"/>
  <c r="D5" i="6"/>
  <c r="C5" i="6"/>
  <c r="G29" i="1"/>
  <c r="O29" i="1"/>
  <c r="N29" i="1"/>
  <c r="M29" i="1"/>
  <c r="L29" i="1"/>
  <c r="K29" i="1"/>
  <c r="J29" i="1"/>
  <c r="I29" i="1"/>
  <c r="H29" i="1"/>
  <c r="F29" i="1"/>
  <c r="E29" i="1"/>
  <c r="D29" i="1"/>
  <c r="C29" i="1"/>
  <c r="B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<sst xmlns="http://schemas.openxmlformats.org/spreadsheetml/2006/main" count="219" uniqueCount="66">
  <si>
    <t>UFH</t>
  </si>
  <si>
    <t>APTITUD</t>
  </si>
  <si>
    <t>maiz</t>
  </si>
  <si>
    <t>papaya</t>
  </si>
  <si>
    <t>cacao</t>
  </si>
  <si>
    <t>ganaderia_leche</t>
  </si>
  <si>
    <t>ganaderia_carne</t>
  </si>
  <si>
    <t>pisicultura_cachama</t>
  </si>
  <si>
    <t>pisicultura_tilapia</t>
  </si>
  <si>
    <t>pisicultura bocachico</t>
  </si>
  <si>
    <t>avicultura_engorde</t>
  </si>
  <si>
    <t>avicultura_ponedoras</t>
  </si>
  <si>
    <t>porcicultura_cria</t>
  </si>
  <si>
    <t>porcicultura_ceba</t>
  </si>
  <si>
    <t>01Va-92</t>
  </si>
  <si>
    <t>Área total</t>
  </si>
  <si>
    <t>Apto</t>
  </si>
  <si>
    <t>No apto</t>
  </si>
  <si>
    <t>% aptitud</t>
  </si>
  <si>
    <t>02Va-80</t>
  </si>
  <si>
    <t>02Vai-80</t>
  </si>
  <si>
    <t>03Va-73</t>
  </si>
  <si>
    <t>04Va-67</t>
  </si>
  <si>
    <t>04Vas1-67</t>
  </si>
  <si>
    <t>05Vai-61</t>
  </si>
  <si>
    <t>06Vai-55</t>
  </si>
  <si>
    <t>07Vai-49</t>
  </si>
  <si>
    <t>07Vaip-49</t>
  </si>
  <si>
    <t>07Ve2s1-49</t>
  </si>
  <si>
    <t>08VdL-44</t>
  </si>
  <si>
    <t>09Vai-38</t>
  </si>
  <si>
    <t>09VbL-38</t>
  </si>
  <si>
    <t>09Vep-38</t>
  </si>
  <si>
    <t>10Qf-30</t>
  </si>
  <si>
    <t>10Qfi-30</t>
  </si>
  <si>
    <t>10Qfis1-30</t>
  </si>
  <si>
    <t>10Qfs1-30</t>
  </si>
  <si>
    <t>10VbLs1-30</t>
  </si>
  <si>
    <t>10Vf-30</t>
  </si>
  <si>
    <t>10Vfi-30</t>
  </si>
  <si>
    <t>10Vfis1-30</t>
  </si>
  <si>
    <t>10VfL-30</t>
  </si>
  <si>
    <t>11Qfps1-23</t>
  </si>
  <si>
    <t>11Vfp-23</t>
  </si>
  <si>
    <t>11Vfps1-23</t>
  </si>
  <si>
    <t>* lLa aptitud para ganadería doble propósito se tomó con base a las aptitudes para carne y leche</t>
  </si>
  <si>
    <t>yuca</t>
  </si>
  <si>
    <t>limon_tahiti</t>
  </si>
  <si>
    <t>platano</t>
  </si>
  <si>
    <t>cacao_platano</t>
  </si>
  <si>
    <t>ganaderia_dp</t>
  </si>
  <si>
    <t>pisicultura_cachama_bocachico</t>
  </si>
  <si>
    <t>pisicultura_tilapia_bocachico</t>
  </si>
  <si>
    <t>Total</t>
  </si>
  <si>
    <t>agricola</t>
  </si>
  <si>
    <t>Ruta SIPRA</t>
  </si>
  <si>
    <t xml:space="preserve">Ruta tablero no zonificadas </t>
  </si>
  <si>
    <t>Se flexibiliza aptitud condicionada ya que la linea se valido en el taller Nodo Norte. En la ufh 07Ve2s1-49 se tomo canasta de costos para la linea de plátano.</t>
  </si>
  <si>
    <t>Se flexibiliza aptitud condicionada ya que la linea se valido en el taller Nodo Norte para las lineas de yuca y plátano ufh 06Vai-55  y yuca en la ufh  10Vf-30</t>
  </si>
  <si>
    <t>Se flexibiliza aptitud condicionada ya que la linea se valido en el taller Nodo Norte y oriente para las lineas de yuca, papaya y platano en la ufh  10Vf-30</t>
  </si>
  <si>
    <t>Se flexibiliza aptitud condicionada ya que la linea se valido en el taller Nodo sur para la lineas de cacao en las ufh 07Vaip-49 - 10Qf-30 - 10Qfi-30 - 10Qfis1-30 - 10Qfs1-30</t>
  </si>
  <si>
    <t>Se flexibiliza aptitud condicionada ya que la linea se valido en el taller Nodo sur para la lineas de cacao y yuca en ufh 10Vfi-30</t>
  </si>
  <si>
    <t>Se flexibiliza aptitud condicionada ya que la linea se valido en el taller Nodo sur para la linea de cacao en ufh 10Vfis1-30 - 10VfL-30 - 10Vfs1-30 y 11Vfps1-23</t>
  </si>
  <si>
    <t>Línea</t>
  </si>
  <si>
    <t>Número UFH con aptitud en la línea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</si>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</sst>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charset val="1"/>
    </font>
  </fonts>
  <fills count="20">
    <fill>
      <patternFill patternType="none"/>
    </fill>
    <fill>
      <patternFill patternType="gray125"/>
    </fill>
    <fill>
      <patternFill patternType="solid">
        <fgColor rgb="FFAAFF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005CE6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42288C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10" fontId="0" fillId="0" borderId="0" xfId="1" applyNumberFormat="1" applyFont="1" applyFill="1" applyBorder="1" applyAlignment="1">
      <alignment horizontal="center"/>
    </xf>
    <xf numFmtId="0" fontId="8" fillId="14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0" xfId="0" applyFont="1" applyFill="1" applyAlignment="1">
      <alignment horizontal="center"/>
    </xf>
    <xf numFmtId="0" fontId="8" fillId="16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10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/>
    </xf>
    <xf numFmtId="0" fontId="6" fillId="19" borderId="1" xfId="0" applyFont="1" applyFill="1" applyBorder="1" applyAlignment="1">
      <alignment horizontal="center"/>
    </xf>
    <xf numFmtId="0" fontId="9" fillId="13" borderId="1" xfId="0" applyFont="1" applyFill="1" applyBorder="1" applyAlignment="1">
      <alignment horizontal="center" vertical="center" wrapText="1"/>
    </xf>
    <xf numFmtId="0" fontId="0" fillId="14" borderId="0" xfId="0" applyFill="1"/>
    <xf numFmtId="0" fontId="1" fillId="14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10" fontId="5" fillId="5" borderId="1" xfId="1" applyNumberFormat="1" applyFont="1" applyFill="1" applyBorder="1" applyAlignment="1">
      <alignment horizontal="center"/>
    </xf>
    <xf numFmtId="0" fontId="8" fillId="16" borderId="3" xfId="0" applyFont="1" applyFill="1" applyBorder="1" applyAlignment="1">
      <alignment horizontal="center" vertical="center"/>
    </xf>
    <xf numFmtId="0" fontId="8" fillId="16" borderId="5" xfId="0" applyFont="1" applyFill="1" applyBorder="1" applyAlignment="1">
      <alignment horizontal="center" vertical="center"/>
    </xf>
    <xf numFmtId="0" fontId="8" fillId="16" borderId="13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 wrapText="1"/>
    </xf>
    <xf numFmtId="0" fontId="7" fillId="11" borderId="5" xfId="0" applyFont="1" applyFill="1" applyBorder="1" applyAlignment="1">
      <alignment horizontal="center" vertical="center" wrapText="1"/>
    </xf>
    <xf numFmtId="0" fontId="7" fillId="11" borderId="1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2" borderId="13" xfId="0" applyFont="1" applyFill="1" applyBorder="1" applyAlignment="1">
      <alignment horizontal="center" vertical="center" wrapText="1"/>
    </xf>
    <xf numFmtId="0" fontId="9" fillId="13" borderId="3" xfId="0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wrapText="1"/>
    </xf>
    <xf numFmtId="0" fontId="9" fillId="13" borderId="13" xfId="0" applyFont="1" applyFill="1" applyBorder="1" applyAlignment="1">
      <alignment horizontal="center" vertical="center" wrapText="1"/>
    </xf>
    <xf numFmtId="0" fontId="2" fillId="19" borderId="2" xfId="0" applyFont="1" applyFill="1" applyBorder="1" applyAlignment="1">
      <alignment horizontal="left" vertical="center" wrapText="1"/>
    </xf>
    <xf numFmtId="0" fontId="2" fillId="19" borderId="12" xfId="0" applyFont="1" applyFill="1" applyBorder="1" applyAlignment="1">
      <alignment horizontal="left" vertical="center" wrapText="1"/>
    </xf>
    <xf numFmtId="0" fontId="2" fillId="19" borderId="4" xfId="0" applyFont="1" applyFill="1" applyBorder="1" applyAlignment="1">
      <alignment horizontal="left" vertical="center" wrapText="1"/>
    </xf>
    <xf numFmtId="0" fontId="2" fillId="19" borderId="7" xfId="0" applyFont="1" applyFill="1" applyBorder="1" applyAlignment="1">
      <alignment horizontal="left" vertical="center" wrapText="1"/>
    </xf>
    <xf numFmtId="0" fontId="2" fillId="19" borderId="8" xfId="0" applyFont="1" applyFill="1" applyBorder="1" applyAlignment="1">
      <alignment horizontal="left" vertical="center" wrapText="1"/>
    </xf>
    <xf numFmtId="0" fontId="2" fillId="19" borderId="9" xfId="0" applyFont="1" applyFill="1" applyBorder="1" applyAlignment="1">
      <alignment horizontal="left" vertical="center" wrapText="1"/>
    </xf>
    <xf numFmtId="0" fontId="2" fillId="19" borderId="10" xfId="0" applyFont="1" applyFill="1" applyBorder="1" applyAlignment="1">
      <alignment horizontal="left" vertical="center" wrapText="1"/>
    </xf>
    <xf numFmtId="0" fontId="2" fillId="19" borderId="11" xfId="0" applyFont="1" applyFill="1" applyBorder="1" applyAlignment="1">
      <alignment horizontal="left" vertical="center" wrapText="1"/>
    </xf>
    <xf numFmtId="0" fontId="2" fillId="19" borderId="6" xfId="0" applyFont="1" applyFill="1" applyBorder="1" applyAlignment="1">
      <alignment horizontal="left" vertical="center" wrapText="1"/>
    </xf>
    <xf numFmtId="0" fontId="10" fillId="0" borderId="0" xfId="0" applyFont="1"/>
    <xf numFmtId="0" fontId="2" fillId="15" borderId="0" xfId="0" applyFont="1" applyFill="1" applyAlignme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4F7F"/>
      <color rgb="FFFF8C3C"/>
      <color rgb="FFFFFF00"/>
      <color rgb="FFFFF29C"/>
      <color rgb="FFAAFF00"/>
      <color rgb="FF38D400"/>
      <color rgb="FF266600"/>
      <color rgb="FF00FFFF"/>
      <color rgb="FF00A9E6"/>
      <color rgb="FF005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34-4064-B1CF-12CA99102D4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A34-4064-B1CF-12CA99102D4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A34-4064-B1CF-12CA99102D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'Aptitud final  Puerto Boyacá'!$A$44:$A$57</c:f>
              <c:strCache>
                <c:ptCount val="14"/>
                <c:pt idx="0">
                  <c:v>yuca</c:v>
                </c:pt>
                <c:pt idx="1">
                  <c:v>papaya</c:v>
                </c:pt>
                <c:pt idx="2">
                  <c:v>limon_tahiti</c:v>
                </c:pt>
                <c:pt idx="3">
                  <c:v>platano</c:v>
                </c:pt>
                <c:pt idx="4">
                  <c:v>pisicultura_cachama_bocachico</c:v>
                </c:pt>
                <c:pt idx="5">
                  <c:v>ganaderia_carne</c:v>
                </c:pt>
                <c:pt idx="6">
                  <c:v>ganaderia_dp</c:v>
                </c:pt>
                <c:pt idx="7">
                  <c:v>pisicultura_tilapia_bocachico</c:v>
                </c:pt>
                <c:pt idx="8">
                  <c:v>maiz</c:v>
                </c:pt>
                <c:pt idx="9">
                  <c:v>porcicultura_cria</c:v>
                </c:pt>
                <c:pt idx="10">
                  <c:v>porcicultura_ceba</c:v>
                </c:pt>
                <c:pt idx="11">
                  <c:v>cacao_platano</c:v>
                </c:pt>
                <c:pt idx="12">
                  <c:v>avicultura_engorde</c:v>
                </c:pt>
                <c:pt idx="13">
                  <c:v>avicultura_ponedoras</c:v>
                </c:pt>
              </c:strCache>
            </c:strRef>
          </c:cat>
          <c:val>
            <c:numRef>
              <c:f>'Aptitud final  Puerto Boyacá'!$B$44:$B$57</c:f>
              <c:numCache>
                <c:formatCode>General</c:formatCode>
                <c:ptCount val="14"/>
                <c:pt idx="0">
                  <c:v>7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17</c:v>
                </c:pt>
                <c:pt idx="9">
                  <c:v>18</c:v>
                </c:pt>
                <c:pt idx="10">
                  <c:v>18</c:v>
                </c:pt>
                <c:pt idx="11">
                  <c:v>25</c:v>
                </c:pt>
                <c:pt idx="12">
                  <c:v>26</c:v>
                </c:pt>
                <c:pt idx="13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A6-4F75-B9DE-9389E2CE8AC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43099912"/>
        <c:axId val="343106056"/>
      </c:barChart>
      <c:catAx>
        <c:axId val="3430999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Lineas agropecuarias</a:t>
                </a:r>
                <a:r>
                  <a:rPr lang="es-CO" baseline="0"/>
                  <a:t> validadas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106056"/>
        <c:crosses val="autoZero"/>
        <c:auto val="1"/>
        <c:lblAlgn val="ctr"/>
        <c:lblOffset val="100"/>
        <c:noMultiLvlLbl val="0"/>
      </c:catAx>
      <c:valAx>
        <c:axId val="343106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Número de UFH con aptitud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099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31</xdr:row>
      <xdr:rowOff>66675</xdr:rowOff>
    </xdr:from>
    <xdr:to>
      <xdr:col>12</xdr:col>
      <xdr:colOff>885825</xdr:colOff>
      <xdr:row>44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95E990D-9B07-FCFA-EC14-E87F5B40D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F019-9B89-4213-BD75-93A856ED9A01}">
  <dimension ref="A1:O110"/>
  <sheetViews>
    <sheetView tabSelected="1" zoomScale="85" zoomScaleNormal="85" workbookViewId="0">
      <pane ySplit="1" topLeftCell="A2" activePane="bottomLeft" state="frozen"/>
      <selection pane="bottomLeft" activeCell="G119" sqref="G119"/>
    </sheetView>
  </sheetViews>
  <sheetFormatPr defaultColWidth="11.42578125" defaultRowHeight="15" customHeight="1"/>
  <cols>
    <col min="2" max="2" width="15.42578125" customWidth="1"/>
    <col min="3" max="3" width="12.42578125" customWidth="1"/>
    <col min="4" max="4" width="13" customWidth="1"/>
    <col min="5" max="5" width="12.42578125" customWidth="1"/>
    <col min="6" max="6" width="15" customWidth="1"/>
    <col min="7" max="7" width="18.42578125" bestFit="1" customWidth="1"/>
    <col min="8" max="8" width="22" bestFit="1" customWidth="1"/>
    <col min="9" max="9" width="19.7109375" bestFit="1" customWidth="1"/>
    <col min="10" max="11" width="19.28515625" customWidth="1"/>
    <col min="12" max="12" width="23.140625" bestFit="1" customWidth="1"/>
    <col min="13" max="13" width="18.7109375" bestFit="1" customWidth="1"/>
    <col min="14" max="14" width="17.42578125" bestFit="1" customWidth="1"/>
  </cols>
  <sheetData>
    <row r="1" spans="1:14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>
      <c r="A2" s="35" t="s">
        <v>14</v>
      </c>
      <c r="B2" s="31" t="s">
        <v>15</v>
      </c>
      <c r="C2" s="32">
        <v>16412.052923999992</v>
      </c>
      <c r="D2" s="32">
        <v>16412.052921999999</v>
      </c>
      <c r="E2" s="32">
        <v>16412.052929000001</v>
      </c>
      <c r="F2" s="32">
        <v>16412.052919000005</v>
      </c>
      <c r="G2" s="32">
        <v>16412.052919000005</v>
      </c>
      <c r="H2" s="32">
        <v>16412.052918999987</v>
      </c>
      <c r="I2" s="32">
        <v>16412.052920000009</v>
      </c>
      <c r="J2" s="32">
        <v>16412.052923000003</v>
      </c>
      <c r="K2" s="32">
        <v>16412.052922000003</v>
      </c>
      <c r="L2" s="32">
        <v>16412.052922000003</v>
      </c>
      <c r="M2" s="32">
        <v>16412.052916999997</v>
      </c>
      <c r="N2" s="32">
        <v>16412.052916999997</v>
      </c>
    </row>
    <row r="3" spans="1:14">
      <c r="A3" s="36"/>
      <c r="B3" s="31" t="s">
        <v>16</v>
      </c>
      <c r="C3" s="32">
        <v>13613.431205999992</v>
      </c>
      <c r="D3" s="32">
        <v>14364.232002999999</v>
      </c>
      <c r="E3" s="32">
        <v>13614.791120000002</v>
      </c>
      <c r="F3" s="32">
        <v>14511.952671000006</v>
      </c>
      <c r="G3" s="32">
        <v>14511.952671000006</v>
      </c>
      <c r="H3" s="32">
        <v>15166.822889999987</v>
      </c>
      <c r="I3" s="32">
        <v>15200.316520000009</v>
      </c>
      <c r="J3" s="32">
        <v>16412.052923000003</v>
      </c>
      <c r="K3" s="32">
        <v>15316.537707000003</v>
      </c>
      <c r="L3" s="32">
        <v>15316.537707000003</v>
      </c>
      <c r="M3" s="32">
        <v>14757.200653999997</v>
      </c>
      <c r="N3" s="32">
        <v>14757.200653999997</v>
      </c>
    </row>
    <row r="4" spans="1:14">
      <c r="A4" s="36"/>
      <c r="B4" s="31" t="s">
        <v>17</v>
      </c>
      <c r="C4" s="32">
        <v>2798.6217180000003</v>
      </c>
      <c r="D4" s="32">
        <v>2047.8209189999998</v>
      </c>
      <c r="E4" s="32">
        <v>2797.2618089999992</v>
      </c>
      <c r="F4" s="32">
        <v>1900.1002479999997</v>
      </c>
      <c r="G4" s="32">
        <v>1900.1002479999997</v>
      </c>
      <c r="H4" s="32">
        <v>1245.2300290000003</v>
      </c>
      <c r="I4" s="32">
        <v>1211.7364</v>
      </c>
      <c r="J4" s="32">
        <v>0</v>
      </c>
      <c r="K4" s="32">
        <v>1095.5152149999997</v>
      </c>
      <c r="L4" s="32">
        <v>1095.5152149999997</v>
      </c>
      <c r="M4" s="32">
        <v>1654.8522629999998</v>
      </c>
      <c r="N4" s="32">
        <v>1654.8522629999998</v>
      </c>
    </row>
    <row r="5" spans="1:14">
      <c r="A5" s="37"/>
      <c r="B5" s="33" t="s">
        <v>18</v>
      </c>
      <c r="C5" s="34">
        <f t="shared" ref="C5:N5" si="0">+C3/C2</f>
        <v>0.82947765700246645</v>
      </c>
      <c r="D5" s="34">
        <f t="shared" si="0"/>
        <v>0.87522457253017139</v>
      </c>
      <c r="E5" s="34">
        <f t="shared" si="0"/>
        <v>0.82956051743793402</v>
      </c>
      <c r="F5" s="34">
        <f t="shared" si="0"/>
        <v>0.88422531554231831</v>
      </c>
      <c r="G5" s="34">
        <f t="shared" si="0"/>
        <v>0.88422531554231831</v>
      </c>
      <c r="H5" s="34">
        <f t="shared" si="0"/>
        <v>0.92412710127455067</v>
      </c>
      <c r="I5" s="34">
        <f t="shared" si="0"/>
        <v>0.92616789588075499</v>
      </c>
      <c r="J5" s="34">
        <f t="shared" si="0"/>
        <v>1</v>
      </c>
      <c r="K5" s="34">
        <f t="shared" si="0"/>
        <v>0.93324934910906332</v>
      </c>
      <c r="L5" s="34">
        <f t="shared" si="0"/>
        <v>0.93324934910906332</v>
      </c>
      <c r="M5" s="34">
        <f t="shared" si="0"/>
        <v>0.89916847871689076</v>
      </c>
      <c r="N5" s="34">
        <f t="shared" si="0"/>
        <v>0.89916847871689076</v>
      </c>
    </row>
    <row r="6" spans="1:14">
      <c r="A6" s="38" t="s">
        <v>19</v>
      </c>
      <c r="B6" s="31" t="s">
        <v>15</v>
      </c>
      <c r="C6" s="32">
        <v>28.538808</v>
      </c>
      <c r="D6" s="32">
        <v>28.538808999999997</v>
      </c>
      <c r="E6" s="32">
        <v>28.538808000000003</v>
      </c>
      <c r="F6" s="32">
        <v>28.538808</v>
      </c>
      <c r="G6" s="32">
        <v>28.538808</v>
      </c>
      <c r="H6" s="32">
        <v>28.538808</v>
      </c>
      <c r="I6" s="32">
        <v>28.538810999999999</v>
      </c>
      <c r="J6" s="32">
        <v>28.538806000000001</v>
      </c>
      <c r="K6" s="32">
        <v>28.538808000000003</v>
      </c>
      <c r="L6" s="32">
        <v>28.538808000000003</v>
      </c>
      <c r="M6" s="32">
        <v>28.538809000000001</v>
      </c>
      <c r="N6" s="32">
        <v>28.538809000000001</v>
      </c>
    </row>
    <row r="7" spans="1:14">
      <c r="A7" s="39"/>
      <c r="B7" s="31" t="s">
        <v>16</v>
      </c>
      <c r="C7" s="32">
        <v>7.1861740000000012</v>
      </c>
      <c r="D7" s="32">
        <v>8.7554179999999988</v>
      </c>
      <c r="E7" s="32">
        <v>12.162918000000001</v>
      </c>
      <c r="F7" s="32">
        <v>9.2353580000000015</v>
      </c>
      <c r="G7" s="32">
        <v>9.2353580000000015</v>
      </c>
      <c r="H7" s="32">
        <v>3.1139499999999991</v>
      </c>
      <c r="I7" s="32">
        <v>12.346326999999999</v>
      </c>
      <c r="J7" s="32">
        <v>28.538806000000001</v>
      </c>
      <c r="K7" s="32">
        <v>5.2150490000000005</v>
      </c>
      <c r="L7" s="32">
        <v>5.2150490000000005</v>
      </c>
      <c r="M7" s="32">
        <v>4.0365350000000007</v>
      </c>
      <c r="N7" s="32">
        <v>4.0365350000000007</v>
      </c>
    </row>
    <row r="8" spans="1:14">
      <c r="A8" s="39"/>
      <c r="B8" s="31" t="s">
        <v>17</v>
      </c>
      <c r="C8" s="32">
        <v>21.352633999999998</v>
      </c>
      <c r="D8" s="32">
        <v>19.783390999999998</v>
      </c>
      <c r="E8" s="32">
        <v>16.375890000000002</v>
      </c>
      <c r="F8" s="32">
        <v>19.303449999999998</v>
      </c>
      <c r="G8" s="32">
        <v>19.303449999999998</v>
      </c>
      <c r="H8" s="32">
        <v>25.424858</v>
      </c>
      <c r="I8" s="32">
        <v>16.192484</v>
      </c>
      <c r="J8" s="32">
        <v>0</v>
      </c>
      <c r="K8" s="32">
        <v>23.323759000000003</v>
      </c>
      <c r="L8" s="32">
        <v>23.323759000000003</v>
      </c>
      <c r="M8" s="32">
        <v>24.502274</v>
      </c>
      <c r="N8" s="32">
        <v>24.502274</v>
      </c>
    </row>
    <row r="9" spans="1:14">
      <c r="A9" s="40"/>
      <c r="B9" s="33" t="s">
        <v>18</v>
      </c>
      <c r="C9" s="34">
        <f t="shared" ref="C9:N9" si="1">+C7/C6</f>
        <v>0.25180357918242419</v>
      </c>
      <c r="D9" s="34">
        <f t="shared" si="1"/>
        <v>0.30678988741261065</v>
      </c>
      <c r="E9" s="34">
        <f t="shared" si="1"/>
        <v>0.42618871818332427</v>
      </c>
      <c r="F9" s="34">
        <f t="shared" si="1"/>
        <v>0.32360699858242159</v>
      </c>
      <c r="G9" s="34">
        <f t="shared" si="1"/>
        <v>0.32360699858242159</v>
      </c>
      <c r="H9" s="34">
        <f t="shared" si="1"/>
        <v>0.10911282629603869</v>
      </c>
      <c r="I9" s="34">
        <f t="shared" si="1"/>
        <v>0.4326153251444147</v>
      </c>
      <c r="J9" s="34">
        <f t="shared" si="1"/>
        <v>1</v>
      </c>
      <c r="K9" s="34">
        <f t="shared" si="1"/>
        <v>0.18273534760106308</v>
      </c>
      <c r="L9" s="34">
        <f t="shared" si="1"/>
        <v>0.18273534760106308</v>
      </c>
      <c r="M9" s="34">
        <f t="shared" si="1"/>
        <v>0.14144020516062883</v>
      </c>
      <c r="N9" s="34">
        <f t="shared" si="1"/>
        <v>0.14144020516062883</v>
      </c>
    </row>
    <row r="10" spans="1:14">
      <c r="A10" s="38" t="s">
        <v>20</v>
      </c>
      <c r="B10" s="31" t="s">
        <v>15</v>
      </c>
      <c r="C10" s="32">
        <v>3725.4806570000001</v>
      </c>
      <c r="D10" s="32">
        <v>3725.4806600000006</v>
      </c>
      <c r="E10" s="32">
        <v>3725.4806580000004</v>
      </c>
      <c r="F10" s="32">
        <v>3725.4806570000005</v>
      </c>
      <c r="G10" s="32">
        <v>3725.4806570000005</v>
      </c>
      <c r="H10" s="32">
        <v>3725.4806590000003</v>
      </c>
      <c r="I10" s="32">
        <v>3725.4806610000001</v>
      </c>
      <c r="J10" s="32">
        <v>3725.4806589999998</v>
      </c>
      <c r="K10" s="32">
        <v>3725.4806579999999</v>
      </c>
      <c r="L10" s="32">
        <v>3725.4806579999999</v>
      </c>
      <c r="M10" s="32">
        <v>3725.4806579999995</v>
      </c>
      <c r="N10" s="32">
        <v>3725.4806579999995</v>
      </c>
    </row>
    <row r="11" spans="1:14">
      <c r="A11" s="39"/>
      <c r="B11" s="31" t="s">
        <v>16</v>
      </c>
      <c r="C11" s="32">
        <v>1367.8490140000004</v>
      </c>
      <c r="D11" s="32">
        <v>9.512662000000546</v>
      </c>
      <c r="E11" s="32">
        <v>1965.9805120000003</v>
      </c>
      <c r="F11" s="32">
        <v>1972.7167210000007</v>
      </c>
      <c r="G11" s="32">
        <v>1972.7167210000007</v>
      </c>
      <c r="H11" s="32">
        <v>3468.2597830000004</v>
      </c>
      <c r="I11" s="32">
        <v>3484.517601</v>
      </c>
      <c r="J11" s="32">
        <v>3725.4806589999998</v>
      </c>
      <c r="K11" s="32">
        <v>2175.5445959999997</v>
      </c>
      <c r="L11" s="32">
        <v>2175.5445959999997</v>
      </c>
      <c r="M11" s="32">
        <v>1943.3599729999996</v>
      </c>
      <c r="N11" s="32">
        <v>1943.3599729999996</v>
      </c>
    </row>
    <row r="12" spans="1:14">
      <c r="A12" s="39"/>
      <c r="B12" s="31" t="s">
        <v>17</v>
      </c>
      <c r="C12" s="32">
        <v>2357.6316429999997</v>
      </c>
      <c r="D12" s="32">
        <v>3715.9679980000001</v>
      </c>
      <c r="E12" s="32">
        <v>1759.5001460000001</v>
      </c>
      <c r="F12" s="32">
        <v>1752.7639359999998</v>
      </c>
      <c r="G12" s="32">
        <v>1752.7639359999998</v>
      </c>
      <c r="H12" s="32">
        <v>257.22087599999998</v>
      </c>
      <c r="I12" s="32">
        <v>240.96306000000001</v>
      </c>
      <c r="J12" s="32">
        <v>0</v>
      </c>
      <c r="K12" s="32">
        <v>1549.936062</v>
      </c>
      <c r="L12" s="32">
        <v>1549.936062</v>
      </c>
      <c r="M12" s="32">
        <v>1782.1206849999999</v>
      </c>
      <c r="N12" s="32">
        <v>1782.1206849999999</v>
      </c>
    </row>
    <row r="13" spans="1:14">
      <c r="A13" s="40"/>
      <c r="B13" s="33" t="s">
        <v>18</v>
      </c>
      <c r="C13" s="34">
        <f t="shared" ref="C13:N13" si="2">+C11/C10</f>
        <v>0.36716041228931828</v>
      </c>
      <c r="D13" s="34">
        <f t="shared" si="2"/>
        <v>2.5534052832797537E-3</v>
      </c>
      <c r="E13" s="34">
        <f t="shared" si="2"/>
        <v>0.52771190954335112</v>
      </c>
      <c r="F13" s="34">
        <f t="shared" si="2"/>
        <v>0.52952005462526297</v>
      </c>
      <c r="G13" s="34">
        <f t="shared" si="2"/>
        <v>0.52952005462526297</v>
      </c>
      <c r="H13" s="34">
        <f t="shared" si="2"/>
        <v>0.93095632495672553</v>
      </c>
      <c r="I13" s="34">
        <f t="shared" si="2"/>
        <v>0.9353202762471674</v>
      </c>
      <c r="J13" s="34">
        <f t="shared" si="2"/>
        <v>1</v>
      </c>
      <c r="K13" s="34">
        <f t="shared" si="2"/>
        <v>0.58396346558082168</v>
      </c>
      <c r="L13" s="34">
        <f t="shared" si="2"/>
        <v>0.58396346558082168</v>
      </c>
      <c r="M13" s="34">
        <f t="shared" si="2"/>
        <v>0.52164006510861338</v>
      </c>
      <c r="N13" s="34">
        <f t="shared" si="2"/>
        <v>0.52164006510861338</v>
      </c>
    </row>
    <row r="14" spans="1:14">
      <c r="A14" s="41" t="s">
        <v>21</v>
      </c>
      <c r="B14" s="31" t="s">
        <v>15</v>
      </c>
      <c r="C14" s="32">
        <v>2.2223630000000001</v>
      </c>
      <c r="D14" s="32">
        <v>2.2223610000000003</v>
      </c>
      <c r="E14" s="32">
        <v>2.2223620000000004</v>
      </c>
      <c r="F14" s="32">
        <v>2.2223619999999999</v>
      </c>
      <c r="G14" s="32">
        <v>2.2223619999999999</v>
      </c>
      <c r="H14" s="32">
        <v>2.2223609999999998</v>
      </c>
      <c r="I14" s="32">
        <v>2.2223609999999998</v>
      </c>
      <c r="J14" s="32">
        <v>2.2223600000000001</v>
      </c>
      <c r="K14" s="32">
        <v>2.2223620000000008</v>
      </c>
      <c r="L14" s="32">
        <v>2.2223620000000008</v>
      </c>
      <c r="M14" s="32">
        <v>2.2223620000000008</v>
      </c>
      <c r="N14" s="32">
        <v>2.2223620000000008</v>
      </c>
    </row>
    <row r="15" spans="1:14">
      <c r="A15" s="42"/>
      <c r="B15" s="31" t="s">
        <v>16</v>
      </c>
      <c r="C15" s="32">
        <v>1.7907139999999999</v>
      </c>
      <c r="D15" s="32">
        <v>0</v>
      </c>
      <c r="E15" s="32">
        <v>1.2317140000000002</v>
      </c>
      <c r="F15" s="32">
        <v>1.6437040000000001</v>
      </c>
      <c r="G15" s="32">
        <v>1.6437040000000001</v>
      </c>
      <c r="H15" s="32">
        <v>1.3020999999999283E-2</v>
      </c>
      <c r="I15" s="32">
        <v>1.3098999999999972E-2</v>
      </c>
      <c r="J15" s="32">
        <v>2.2223600000000001</v>
      </c>
      <c r="K15" s="32">
        <v>1.9090500000000008</v>
      </c>
      <c r="L15" s="32">
        <v>1.9090500000000008</v>
      </c>
      <c r="M15" s="32">
        <v>1.3928230000000008</v>
      </c>
      <c r="N15" s="32">
        <v>1.3928230000000008</v>
      </c>
    </row>
    <row r="16" spans="1:14">
      <c r="A16" s="42"/>
      <c r="B16" s="31" t="s">
        <v>17</v>
      </c>
      <c r="C16" s="32">
        <v>0.43164900000000006</v>
      </c>
      <c r="D16" s="32">
        <v>2.2223610000000003</v>
      </c>
      <c r="E16" s="32">
        <v>0.99064800000000008</v>
      </c>
      <c r="F16" s="32">
        <v>0.57865799999999989</v>
      </c>
      <c r="G16" s="32">
        <v>0.57865799999999989</v>
      </c>
      <c r="H16" s="32">
        <v>2.2093400000000005</v>
      </c>
      <c r="I16" s="32">
        <v>2.2092619999999998</v>
      </c>
      <c r="J16" s="32">
        <v>0</v>
      </c>
      <c r="K16" s="32">
        <v>0.31331200000000003</v>
      </c>
      <c r="L16" s="32">
        <v>0.31331200000000003</v>
      </c>
      <c r="M16" s="32">
        <v>0.82953900000000003</v>
      </c>
      <c r="N16" s="32">
        <v>0.82953900000000003</v>
      </c>
    </row>
    <row r="17" spans="1:15" ht="14.45" customHeight="1">
      <c r="A17" s="43"/>
      <c r="B17" s="33" t="s">
        <v>18</v>
      </c>
      <c r="C17" s="34">
        <f t="shared" ref="C17:N17" si="3">+C15/C14</f>
        <v>0.80577025445438022</v>
      </c>
      <c r="D17" s="34">
        <f t="shared" si="3"/>
        <v>0</v>
      </c>
      <c r="E17" s="34">
        <f t="shared" si="3"/>
        <v>0.55423643852801663</v>
      </c>
      <c r="F17" s="34">
        <f t="shared" si="3"/>
        <v>0.73962027788452112</v>
      </c>
      <c r="G17" s="34">
        <f t="shared" si="3"/>
        <v>0.73962027788452112</v>
      </c>
      <c r="H17" s="34">
        <f t="shared" si="3"/>
        <v>5.8590841001976207E-3</v>
      </c>
      <c r="I17" s="34">
        <f t="shared" si="3"/>
        <v>5.8941819083398123E-3</v>
      </c>
      <c r="J17" s="34">
        <f t="shared" si="3"/>
        <v>1</v>
      </c>
      <c r="K17" s="34">
        <f t="shared" si="3"/>
        <v>0.85901846773837931</v>
      </c>
      <c r="L17" s="34">
        <f t="shared" si="3"/>
        <v>0.85901846773837931</v>
      </c>
      <c r="M17" s="34">
        <f t="shared" si="3"/>
        <v>0.62673092862458968</v>
      </c>
      <c r="N17" s="34">
        <f t="shared" si="3"/>
        <v>0.62673092862458968</v>
      </c>
    </row>
    <row r="18" spans="1:15">
      <c r="A18" s="44" t="s">
        <v>22</v>
      </c>
      <c r="B18" s="31" t="s">
        <v>15</v>
      </c>
      <c r="C18" s="32">
        <v>4873.5145849999999</v>
      </c>
      <c r="D18" s="32">
        <v>4873.5145930000008</v>
      </c>
      <c r="E18" s="32">
        <v>4873.5145849999999</v>
      </c>
      <c r="F18" s="32">
        <v>4873.514588</v>
      </c>
      <c r="G18" s="32">
        <v>4873.514588</v>
      </c>
      <c r="H18" s="32">
        <v>4873.514588</v>
      </c>
      <c r="I18" s="32">
        <v>4873.5145849999999</v>
      </c>
      <c r="J18" s="32">
        <v>4873.5145869999997</v>
      </c>
      <c r="K18" s="32">
        <v>4873.5145900000007</v>
      </c>
      <c r="L18" s="32">
        <v>4873.5145900000007</v>
      </c>
      <c r="M18" s="32">
        <v>4873.5145869999997</v>
      </c>
      <c r="N18" s="32">
        <v>4873.5145869999997</v>
      </c>
    </row>
    <row r="19" spans="1:15">
      <c r="A19" s="45"/>
      <c r="B19" s="31" t="s">
        <v>16</v>
      </c>
      <c r="C19" s="32">
        <v>3873.6536980000001</v>
      </c>
      <c r="D19" s="32">
        <v>4089.0371410000007</v>
      </c>
      <c r="E19" s="32">
        <v>4148.3828819999999</v>
      </c>
      <c r="F19" s="32">
        <v>4117.7126739999994</v>
      </c>
      <c r="G19" s="32">
        <v>4117.7126739999994</v>
      </c>
      <c r="H19" s="32">
        <v>4540.9157139999998</v>
      </c>
      <c r="I19" s="32">
        <v>4547.0752569999995</v>
      </c>
      <c r="J19" s="32">
        <v>4873.5145869999997</v>
      </c>
      <c r="K19" s="32">
        <v>4255.6185510000005</v>
      </c>
      <c r="L19" s="32">
        <v>4255.6185510000005</v>
      </c>
      <c r="M19" s="32">
        <v>4141.6489780000002</v>
      </c>
      <c r="N19" s="32">
        <v>4141.6489780000002</v>
      </c>
    </row>
    <row r="20" spans="1:15">
      <c r="A20" s="45"/>
      <c r="B20" s="31" t="s">
        <v>17</v>
      </c>
      <c r="C20" s="32">
        <v>999.86088700000005</v>
      </c>
      <c r="D20" s="32">
        <v>784.47745199999997</v>
      </c>
      <c r="E20" s="32">
        <v>725.13170300000002</v>
      </c>
      <c r="F20" s="32">
        <v>755.80191400000024</v>
      </c>
      <c r="G20" s="32">
        <v>755.80191400000024</v>
      </c>
      <c r="H20" s="32">
        <v>332.59887400000002</v>
      </c>
      <c r="I20" s="32">
        <v>326.43932800000005</v>
      </c>
      <c r="J20" s="32">
        <v>0</v>
      </c>
      <c r="K20" s="32">
        <v>617.89603900000009</v>
      </c>
      <c r="L20" s="32">
        <v>617.89603900000009</v>
      </c>
      <c r="M20" s="32">
        <v>731.86560899999984</v>
      </c>
      <c r="N20" s="32">
        <v>731.86560899999984</v>
      </c>
    </row>
    <row r="21" spans="1:15" ht="14.45" customHeight="1">
      <c r="A21" s="46"/>
      <c r="B21" s="33" t="s">
        <v>18</v>
      </c>
      <c r="C21" s="34">
        <f t="shared" ref="C21:N21" si="4">+C19/C18</f>
        <v>0.79483781784968233</v>
      </c>
      <c r="D21" s="34">
        <f t="shared" si="4"/>
        <v>0.83903250169256238</v>
      </c>
      <c r="E21" s="34">
        <f t="shared" si="4"/>
        <v>0.85120969880097319</v>
      </c>
      <c r="F21" s="34">
        <f t="shared" si="4"/>
        <v>0.84491645600876975</v>
      </c>
      <c r="G21" s="34">
        <f t="shared" si="4"/>
        <v>0.84491645600876975</v>
      </c>
      <c r="H21" s="34">
        <f t="shared" si="4"/>
        <v>0.93175379533715674</v>
      </c>
      <c r="I21" s="34">
        <f t="shared" si="4"/>
        <v>0.9330176770159393</v>
      </c>
      <c r="J21" s="34">
        <f t="shared" si="4"/>
        <v>1</v>
      </c>
      <c r="K21" s="34">
        <f t="shared" si="4"/>
        <v>0.87321346277122769</v>
      </c>
      <c r="L21" s="34">
        <f t="shared" si="4"/>
        <v>0.87321346277122769</v>
      </c>
      <c r="M21" s="34">
        <f t="shared" si="4"/>
        <v>0.84982796379593573</v>
      </c>
      <c r="N21" s="34">
        <f t="shared" si="4"/>
        <v>0.84982796379593573</v>
      </c>
    </row>
    <row r="22" spans="1:15">
      <c r="A22" s="44" t="s">
        <v>23</v>
      </c>
      <c r="B22" s="31" t="s">
        <v>15</v>
      </c>
      <c r="C22" s="32">
        <v>629.40013299999998</v>
      </c>
      <c r="D22" s="32">
        <v>629.40013399999998</v>
      </c>
      <c r="E22" s="32">
        <v>629.40013299999987</v>
      </c>
      <c r="F22" s="32">
        <v>629.40013299999998</v>
      </c>
      <c r="G22" s="32">
        <v>629.40013299999998</v>
      </c>
      <c r="H22" s="32">
        <v>629.40013399999998</v>
      </c>
      <c r="I22" s="32">
        <v>629.40013299999987</v>
      </c>
      <c r="J22" s="32">
        <v>629.4001330000001</v>
      </c>
      <c r="K22" s="32">
        <v>629.40013399999998</v>
      </c>
      <c r="L22" s="32">
        <v>629.40013399999998</v>
      </c>
      <c r="M22" s="32">
        <v>629.4001330000001</v>
      </c>
      <c r="N22" s="32">
        <v>629.4001330000001</v>
      </c>
    </row>
    <row r="23" spans="1:15">
      <c r="A23" s="45"/>
      <c r="B23" s="31" t="s">
        <v>16</v>
      </c>
      <c r="C23" s="32">
        <v>570.79279099999997</v>
      </c>
      <c r="D23" s="32">
        <v>571.97280699999999</v>
      </c>
      <c r="E23" s="32">
        <v>530.03886199999988</v>
      </c>
      <c r="F23" s="32">
        <v>580.78794199999993</v>
      </c>
      <c r="G23" s="32">
        <v>580.78794199999993</v>
      </c>
      <c r="H23" s="32">
        <v>563.94629999999995</v>
      </c>
      <c r="I23" s="32">
        <v>585.26059699999985</v>
      </c>
      <c r="J23" s="32">
        <v>629.4001330000001</v>
      </c>
      <c r="K23" s="32">
        <v>509.85063400000001</v>
      </c>
      <c r="L23" s="32">
        <v>509.85063400000001</v>
      </c>
      <c r="M23" s="32">
        <v>581.48360900000011</v>
      </c>
      <c r="N23" s="32">
        <v>581.48360900000011</v>
      </c>
    </row>
    <row r="24" spans="1:15">
      <c r="A24" s="45"/>
      <c r="B24" s="31" t="s">
        <v>17</v>
      </c>
      <c r="C24" s="32">
        <v>58.607342000000003</v>
      </c>
      <c r="D24" s="32">
        <v>57.427327000000005</v>
      </c>
      <c r="E24" s="32">
        <v>99.361271000000002</v>
      </c>
      <c r="F24" s="32">
        <v>48.612190999999996</v>
      </c>
      <c r="G24" s="32">
        <v>48.612190999999996</v>
      </c>
      <c r="H24" s="32">
        <v>65.453834000000001</v>
      </c>
      <c r="I24" s="32">
        <v>44.139536</v>
      </c>
      <c r="J24" s="32">
        <v>0</v>
      </c>
      <c r="K24" s="32">
        <v>119.54949999999999</v>
      </c>
      <c r="L24" s="32">
        <v>119.54949999999999</v>
      </c>
      <c r="M24" s="32">
        <v>47.916524000000003</v>
      </c>
      <c r="N24" s="32">
        <v>47.916524000000003</v>
      </c>
    </row>
    <row r="25" spans="1:15" ht="14.45" customHeight="1">
      <c r="A25" s="46"/>
      <c r="B25" s="33" t="s">
        <v>18</v>
      </c>
      <c r="C25" s="34">
        <f t="shared" ref="C25:N25" si="5">+C23/C22</f>
        <v>0.90688381058858147</v>
      </c>
      <c r="D25" s="34">
        <f t="shared" si="5"/>
        <v>0.9087586355677516</v>
      </c>
      <c r="E25" s="34">
        <f t="shared" si="5"/>
        <v>0.84213338099183399</v>
      </c>
      <c r="F25" s="34">
        <f t="shared" si="5"/>
        <v>0.92276425051216182</v>
      </c>
      <c r="G25" s="34">
        <f t="shared" si="5"/>
        <v>0.92276425051216182</v>
      </c>
      <c r="H25" s="34">
        <f t="shared" si="5"/>
        <v>0.89600600561677024</v>
      </c>
      <c r="I25" s="34">
        <f t="shared" si="5"/>
        <v>0.92987046922025351</v>
      </c>
      <c r="J25" s="34">
        <f t="shared" si="5"/>
        <v>1</v>
      </c>
      <c r="K25" s="34">
        <f t="shared" si="5"/>
        <v>0.81005803217703165</v>
      </c>
      <c r="L25" s="34">
        <f t="shared" si="5"/>
        <v>0.81005803217703165</v>
      </c>
      <c r="M25" s="34">
        <f t="shared" si="5"/>
        <v>0.92386953626525536</v>
      </c>
      <c r="N25" s="34">
        <f t="shared" si="5"/>
        <v>0.92386953626525536</v>
      </c>
    </row>
    <row r="26" spans="1:15">
      <c r="A26" s="50" t="s">
        <v>24</v>
      </c>
      <c r="B26" s="31" t="s">
        <v>15</v>
      </c>
      <c r="C26" s="32">
        <v>689.24040100000025</v>
      </c>
      <c r="D26" s="32">
        <v>689.24040100000002</v>
      </c>
      <c r="E26" s="32">
        <v>689.24040200000002</v>
      </c>
      <c r="F26" s="32">
        <v>689.24040100000002</v>
      </c>
      <c r="G26" s="32">
        <v>689.24040100000002</v>
      </c>
      <c r="H26" s="32">
        <v>689.24039900000002</v>
      </c>
      <c r="I26" s="32">
        <v>689.24039600000003</v>
      </c>
      <c r="J26" s="32">
        <v>689.24040100000013</v>
      </c>
      <c r="K26" s="32">
        <v>689.24040000000025</v>
      </c>
      <c r="L26" s="32">
        <v>689.24040000000025</v>
      </c>
      <c r="M26" s="32">
        <v>689.24039799999991</v>
      </c>
      <c r="N26" s="32">
        <v>689.24039799999991</v>
      </c>
      <c r="O26" s="1"/>
    </row>
    <row r="27" spans="1:15">
      <c r="A27" s="51"/>
      <c r="B27" s="31" t="s">
        <v>16</v>
      </c>
      <c r="C27" s="32">
        <v>349.43858400000016</v>
      </c>
      <c r="D27" s="32">
        <v>3.672458000000006</v>
      </c>
      <c r="E27" s="32">
        <v>500.98983199999998</v>
      </c>
      <c r="F27" s="32">
        <v>496.68378000000007</v>
      </c>
      <c r="G27" s="32">
        <v>496.68378000000007</v>
      </c>
      <c r="H27" s="32">
        <v>615.175026</v>
      </c>
      <c r="I27" s="32">
        <v>618.55033200000003</v>
      </c>
      <c r="J27" s="32">
        <v>689.24040100000013</v>
      </c>
      <c r="K27" s="32">
        <v>532.65165500000023</v>
      </c>
      <c r="L27" s="32">
        <v>532.65165500000023</v>
      </c>
      <c r="M27" s="32">
        <v>436.51099099999993</v>
      </c>
      <c r="N27" s="32">
        <v>436.51099099999993</v>
      </c>
      <c r="O27" s="7"/>
    </row>
    <row r="28" spans="1:15">
      <c r="A28" s="51"/>
      <c r="B28" s="31" t="s">
        <v>17</v>
      </c>
      <c r="C28" s="32">
        <v>339.80181700000009</v>
      </c>
      <c r="D28" s="32">
        <v>685.56794300000001</v>
      </c>
      <c r="E28" s="32">
        <v>188.25057000000001</v>
      </c>
      <c r="F28" s="32">
        <v>192.55662099999998</v>
      </c>
      <c r="G28" s="32">
        <v>192.55662099999998</v>
      </c>
      <c r="H28" s="32">
        <v>74.065373000000008</v>
      </c>
      <c r="I28" s="32">
        <v>70.690063999999992</v>
      </c>
      <c r="J28" s="32">
        <v>0</v>
      </c>
      <c r="K28" s="32">
        <v>156.58874499999999</v>
      </c>
      <c r="L28" s="32">
        <v>156.58874499999999</v>
      </c>
      <c r="M28" s="32">
        <v>252.72940699999998</v>
      </c>
      <c r="N28" s="32">
        <v>252.72940699999998</v>
      </c>
      <c r="O28" s="8"/>
    </row>
    <row r="29" spans="1:15" ht="14.45" customHeight="1">
      <c r="A29" s="52"/>
      <c r="B29" s="33" t="s">
        <v>18</v>
      </c>
      <c r="C29" s="34">
        <f t="shared" ref="C29:N29" si="6">+C27/C26</f>
        <v>0.50699086050819009</v>
      </c>
      <c r="D29" s="34">
        <f t="shared" si="6"/>
        <v>5.3282686195872111E-3</v>
      </c>
      <c r="E29" s="34">
        <f t="shared" si="6"/>
        <v>0.72687240989683011</v>
      </c>
      <c r="F29" s="34">
        <f t="shared" si="6"/>
        <v>0.72062487816932264</v>
      </c>
      <c r="G29" s="34">
        <f t="shared" si="6"/>
        <v>0.72062487816932264</v>
      </c>
      <c r="H29" s="34">
        <f t="shared" si="6"/>
        <v>0.89254058075025866</v>
      </c>
      <c r="I29" s="34">
        <f t="shared" si="6"/>
        <v>0.89743772360086682</v>
      </c>
      <c r="J29" s="34">
        <f t="shared" si="6"/>
        <v>1</v>
      </c>
      <c r="K29" s="34">
        <f t="shared" si="6"/>
        <v>0.77280968294951957</v>
      </c>
      <c r="L29" s="34">
        <f t="shared" si="6"/>
        <v>0.77280968294951957</v>
      </c>
      <c r="M29" s="34">
        <f t="shared" si="6"/>
        <v>0.63332183120235497</v>
      </c>
      <c r="N29" s="34">
        <f t="shared" si="6"/>
        <v>0.63332183120235497</v>
      </c>
      <c r="O29" s="8"/>
    </row>
    <row r="30" spans="1:15">
      <c r="A30" s="53" t="s">
        <v>25</v>
      </c>
      <c r="B30" s="31" t="s">
        <v>15</v>
      </c>
      <c r="C30" s="32">
        <v>4359.1888469999985</v>
      </c>
      <c r="D30" s="32">
        <v>4359.1888470000004</v>
      </c>
      <c r="E30" s="32">
        <v>4359.1888450000006</v>
      </c>
      <c r="F30" s="32">
        <v>4359.1888479999998</v>
      </c>
      <c r="G30" s="32">
        <v>4359.1888479999998</v>
      </c>
      <c r="H30" s="32">
        <v>4359.1888469999994</v>
      </c>
      <c r="I30" s="32">
        <v>4359.1888459999991</v>
      </c>
      <c r="J30" s="32">
        <v>4359.1888470000004</v>
      </c>
      <c r="K30" s="32">
        <v>4359.188846</v>
      </c>
      <c r="L30" s="32">
        <v>4359.188846</v>
      </c>
      <c r="M30" s="32">
        <v>4359.1888369999997</v>
      </c>
      <c r="N30" s="32">
        <v>4359.1888369999997</v>
      </c>
      <c r="O30" s="9"/>
    </row>
    <row r="31" spans="1:15">
      <c r="A31" s="54"/>
      <c r="B31" s="31" t="s">
        <v>16</v>
      </c>
      <c r="C31" s="32">
        <v>1743.9939359999985</v>
      </c>
      <c r="D31" s="32">
        <v>55.619611000000077</v>
      </c>
      <c r="E31" s="32">
        <v>51.717738000000281</v>
      </c>
      <c r="F31" s="32">
        <v>2266.2979519999999</v>
      </c>
      <c r="G31" s="32">
        <v>2266.2979519999999</v>
      </c>
      <c r="H31" s="32">
        <v>2460.0254649999997</v>
      </c>
      <c r="I31" s="32">
        <v>2512.1373619999995</v>
      </c>
      <c r="J31" s="32">
        <v>4355.1144020000002</v>
      </c>
      <c r="K31" s="32">
        <v>2133.3478009999999</v>
      </c>
      <c r="L31" s="32">
        <v>2133.3478009999999</v>
      </c>
      <c r="M31" s="32">
        <v>2231.7198879999996</v>
      </c>
      <c r="N31" s="32">
        <v>2231.7198879999996</v>
      </c>
    </row>
    <row r="32" spans="1:15">
      <c r="A32" s="54"/>
      <c r="B32" s="31" t="s">
        <v>17</v>
      </c>
      <c r="C32" s="32">
        <v>2615.194911</v>
      </c>
      <c r="D32" s="32">
        <v>4303.5692360000003</v>
      </c>
      <c r="E32" s="32">
        <v>4307.4711070000003</v>
      </c>
      <c r="F32" s="32">
        <v>2092.8908959999999</v>
      </c>
      <c r="G32" s="32">
        <v>2092.8908959999999</v>
      </c>
      <c r="H32" s="32">
        <v>1899.163382</v>
      </c>
      <c r="I32" s="32">
        <v>1847.0514839999998</v>
      </c>
      <c r="J32" s="32">
        <v>4.0744449999999999</v>
      </c>
      <c r="K32" s="32">
        <v>2225.8410450000001</v>
      </c>
      <c r="L32" s="32">
        <v>2225.8410450000001</v>
      </c>
      <c r="M32" s="32">
        <v>2127.4689490000001</v>
      </c>
      <c r="N32" s="32">
        <v>2127.4689490000001</v>
      </c>
    </row>
    <row r="33" spans="1:14" ht="14.45" customHeight="1">
      <c r="A33" s="55"/>
      <c r="B33" s="33" t="s">
        <v>18</v>
      </c>
      <c r="C33" s="34">
        <f t="shared" ref="C33:N33" si="7">+C31/C30</f>
        <v>0.40007304046949427</v>
      </c>
      <c r="D33" s="34">
        <f t="shared" si="7"/>
        <v>1.2759165283302091E-2</v>
      </c>
      <c r="E33" s="34">
        <f t="shared" si="7"/>
        <v>1.186407376209926E-2</v>
      </c>
      <c r="F33" s="34">
        <f t="shared" si="7"/>
        <v>0.51988983065961447</v>
      </c>
      <c r="G33" s="34">
        <f t="shared" si="7"/>
        <v>0.51988983065961447</v>
      </c>
      <c r="H33" s="34">
        <f t="shared" si="7"/>
        <v>0.56433101463199808</v>
      </c>
      <c r="I33" s="34">
        <f t="shared" si="7"/>
        <v>0.57628550878339257</v>
      </c>
      <c r="J33" s="34">
        <f t="shared" si="7"/>
        <v>0.99906532037426998</v>
      </c>
      <c r="K33" s="34">
        <f t="shared" si="7"/>
        <v>0.48939100285998482</v>
      </c>
      <c r="L33" s="34">
        <f t="shared" si="7"/>
        <v>0.48939100285998482</v>
      </c>
      <c r="M33" s="34">
        <f t="shared" si="7"/>
        <v>0.51195760758459652</v>
      </c>
      <c r="N33" s="34">
        <f t="shared" si="7"/>
        <v>0.51195760758459652</v>
      </c>
    </row>
    <row r="34" spans="1:14">
      <c r="A34" s="56" t="s">
        <v>26</v>
      </c>
      <c r="B34" s="31" t="s">
        <v>15</v>
      </c>
      <c r="C34" s="32">
        <v>7940.7593469999965</v>
      </c>
      <c r="D34" s="32">
        <v>7940.7593499999994</v>
      </c>
      <c r="E34" s="32">
        <v>7940.759350999997</v>
      </c>
      <c r="F34" s="32">
        <v>7940.7593500000012</v>
      </c>
      <c r="G34" s="32">
        <v>7940.7593500000012</v>
      </c>
      <c r="H34" s="32">
        <v>7940.759344999994</v>
      </c>
      <c r="I34" s="32">
        <v>7940.7593610000004</v>
      </c>
      <c r="J34" s="32">
        <v>7940.7593469999965</v>
      </c>
      <c r="K34" s="32">
        <v>7940.7593479999996</v>
      </c>
      <c r="L34" s="32">
        <v>7940.7593479999996</v>
      </c>
      <c r="M34" s="32">
        <v>7940.7593599999991</v>
      </c>
      <c r="N34" s="32">
        <v>7940.7593599999991</v>
      </c>
    </row>
    <row r="35" spans="1:14">
      <c r="A35" s="57"/>
      <c r="B35" s="31" t="s">
        <v>16</v>
      </c>
      <c r="C35" s="32">
        <v>5217.5624939999961</v>
      </c>
      <c r="D35" s="32">
        <v>92.629493999997976</v>
      </c>
      <c r="E35" s="32">
        <v>101.3600499999975</v>
      </c>
      <c r="F35" s="32">
        <v>6343.0913510000009</v>
      </c>
      <c r="G35" s="32">
        <v>6343.0913510000009</v>
      </c>
      <c r="H35" s="32">
        <v>7105.5301379999946</v>
      </c>
      <c r="I35" s="32">
        <v>7139.8383350000004</v>
      </c>
      <c r="J35" s="32">
        <v>7940.7593469999965</v>
      </c>
      <c r="K35" s="32">
        <v>6768.2504469999994</v>
      </c>
      <c r="L35" s="32">
        <v>6768.2504469999994</v>
      </c>
      <c r="M35" s="32">
        <v>6359.7181819999987</v>
      </c>
      <c r="N35" s="32">
        <v>6359.7181819999987</v>
      </c>
    </row>
    <row r="36" spans="1:14">
      <c r="A36" s="57"/>
      <c r="B36" s="31" t="s">
        <v>17</v>
      </c>
      <c r="C36" s="32">
        <v>2723.1968529999999</v>
      </c>
      <c r="D36" s="32">
        <v>7848.1298560000014</v>
      </c>
      <c r="E36" s="32">
        <v>7839.3993009999995</v>
      </c>
      <c r="F36" s="32">
        <v>1597.6679990000002</v>
      </c>
      <c r="G36" s="32">
        <v>1597.6679990000002</v>
      </c>
      <c r="H36" s="32">
        <v>835.22920699999986</v>
      </c>
      <c r="I36" s="32">
        <v>800.92102599999998</v>
      </c>
      <c r="J36" s="32">
        <v>0</v>
      </c>
      <c r="K36" s="32">
        <v>1172.5089009999999</v>
      </c>
      <c r="L36" s="32">
        <v>1172.5089009999999</v>
      </c>
      <c r="M36" s="32">
        <v>1581.0411780000004</v>
      </c>
      <c r="N36" s="32">
        <v>1581.0411780000004</v>
      </c>
    </row>
    <row r="37" spans="1:14" ht="14.45" customHeight="1">
      <c r="A37" s="58"/>
      <c r="B37" s="33" t="s">
        <v>18</v>
      </c>
      <c r="C37" s="34">
        <f t="shared" ref="C37:N37" si="8">+C35/C34</f>
        <v>0.65706090135714557</v>
      </c>
      <c r="D37" s="34">
        <f t="shared" si="8"/>
        <v>1.1665067522792765E-2</v>
      </c>
      <c r="E37" s="34">
        <f t="shared" si="8"/>
        <v>1.2764528619952828E-2</v>
      </c>
      <c r="F37" s="34">
        <f t="shared" si="8"/>
        <v>0.7988016096974403</v>
      </c>
      <c r="G37" s="34">
        <f t="shared" si="8"/>
        <v>0.7988016096974403</v>
      </c>
      <c r="H37" s="34">
        <f t="shared" si="8"/>
        <v>0.8948174638328622</v>
      </c>
      <c r="I37" s="34">
        <f t="shared" si="8"/>
        <v>0.89913798043879545</v>
      </c>
      <c r="J37" s="34">
        <f t="shared" si="8"/>
        <v>1</v>
      </c>
      <c r="K37" s="34">
        <f t="shared" si="8"/>
        <v>0.85234297507135581</v>
      </c>
      <c r="L37" s="34">
        <f t="shared" si="8"/>
        <v>0.85234297507135581</v>
      </c>
      <c r="M37" s="34">
        <f t="shared" si="8"/>
        <v>0.8008954677604031</v>
      </c>
      <c r="N37" s="34">
        <f t="shared" si="8"/>
        <v>0.8008954677604031</v>
      </c>
    </row>
    <row r="38" spans="1:14">
      <c r="A38" s="56" t="s">
        <v>27</v>
      </c>
      <c r="B38" s="31" t="s">
        <v>15</v>
      </c>
      <c r="C38" s="32">
        <v>63.193684999999995</v>
      </c>
      <c r="D38" s="32">
        <v>63.193688000000002</v>
      </c>
      <c r="E38" s="32">
        <v>63.193686999999997</v>
      </c>
      <c r="F38" s="32">
        <v>63.193688000000002</v>
      </c>
      <c r="G38" s="32">
        <v>63.193688000000002</v>
      </c>
      <c r="H38" s="32">
        <v>63.193687999999995</v>
      </c>
      <c r="I38" s="32">
        <v>63.193689000000006</v>
      </c>
      <c r="J38" s="32">
        <v>63.193688000000002</v>
      </c>
      <c r="K38" s="32">
        <v>63.193690000000004</v>
      </c>
      <c r="L38" s="32">
        <v>63.193690000000004</v>
      </c>
      <c r="M38" s="32">
        <v>63.193688999999999</v>
      </c>
      <c r="N38" s="32">
        <v>63.193688999999999</v>
      </c>
    </row>
    <row r="39" spans="1:14">
      <c r="A39" s="57"/>
      <c r="B39" s="31" t="s">
        <v>16</v>
      </c>
      <c r="C39" s="32">
        <v>46.339033999999998</v>
      </c>
      <c r="D39" s="32">
        <v>0</v>
      </c>
      <c r="E39" s="32">
        <v>0.26037399999999877</v>
      </c>
      <c r="F39" s="32">
        <v>54.445985</v>
      </c>
      <c r="G39" s="32">
        <v>54.445985</v>
      </c>
      <c r="H39" s="32">
        <v>47.49602999999999</v>
      </c>
      <c r="I39" s="32">
        <v>47.378585000000008</v>
      </c>
      <c r="J39" s="32">
        <v>63.193688000000002</v>
      </c>
      <c r="K39" s="32">
        <v>60.686324000000006</v>
      </c>
      <c r="L39" s="32">
        <v>60.686324000000006</v>
      </c>
      <c r="M39" s="32">
        <v>58.985942000000001</v>
      </c>
      <c r="N39" s="32">
        <v>58.985942000000001</v>
      </c>
    </row>
    <row r="40" spans="1:14">
      <c r="A40" s="57"/>
      <c r="B40" s="31" t="s">
        <v>17</v>
      </c>
      <c r="C40" s="32">
        <v>16.854651</v>
      </c>
      <c r="D40" s="32">
        <v>63.193688000000002</v>
      </c>
      <c r="E40" s="32">
        <v>62.933312999999998</v>
      </c>
      <c r="F40" s="32">
        <v>8.7477030000000013</v>
      </c>
      <c r="G40" s="32">
        <v>8.7477030000000013</v>
      </c>
      <c r="H40" s="32">
        <v>15.697658000000001</v>
      </c>
      <c r="I40" s="32">
        <v>15.815104</v>
      </c>
      <c r="J40" s="32">
        <v>0</v>
      </c>
      <c r="K40" s="32">
        <v>2.5073660000000002</v>
      </c>
      <c r="L40" s="32">
        <v>2.5073660000000002</v>
      </c>
      <c r="M40" s="32">
        <v>4.2077469999999995</v>
      </c>
      <c r="N40" s="32">
        <v>4.2077469999999995</v>
      </c>
    </row>
    <row r="41" spans="1:14" ht="14.45" customHeight="1">
      <c r="A41" s="58"/>
      <c r="B41" s="33" t="s">
        <v>18</v>
      </c>
      <c r="C41" s="34">
        <f t="shared" ref="C41:N41" si="9">+C39/C38</f>
        <v>0.73328583386140567</v>
      </c>
      <c r="D41" s="34">
        <f t="shared" si="9"/>
        <v>0</v>
      </c>
      <c r="E41" s="34">
        <f t="shared" si="9"/>
        <v>4.1202533411288187E-3</v>
      </c>
      <c r="F41" s="34">
        <f t="shared" si="9"/>
        <v>0.86157315268575552</v>
      </c>
      <c r="G41" s="34">
        <f t="shared" si="9"/>
        <v>0.86157315268575552</v>
      </c>
      <c r="H41" s="34">
        <f t="shared" si="9"/>
        <v>0.75159452633940271</v>
      </c>
      <c r="I41" s="34">
        <f t="shared" si="9"/>
        <v>0.74973602189927546</v>
      </c>
      <c r="J41" s="34">
        <f t="shared" si="9"/>
        <v>1</v>
      </c>
      <c r="K41" s="34">
        <f t="shared" si="9"/>
        <v>0.96032252587244082</v>
      </c>
      <c r="L41" s="34">
        <f t="shared" si="9"/>
        <v>0.96032252587244082</v>
      </c>
      <c r="M41" s="34">
        <f t="shared" si="9"/>
        <v>0.93341507567314197</v>
      </c>
      <c r="N41" s="34">
        <f t="shared" si="9"/>
        <v>0.93341507567314197</v>
      </c>
    </row>
    <row r="42" spans="1:14">
      <c r="A42" s="56" t="s">
        <v>28</v>
      </c>
      <c r="B42" s="31" t="s">
        <v>15</v>
      </c>
      <c r="C42" s="32">
        <v>77193.040684999985</v>
      </c>
      <c r="D42" s="32">
        <v>77193.040688999929</v>
      </c>
      <c r="E42" s="32">
        <v>77193.040692999988</v>
      </c>
      <c r="F42" s="32">
        <v>77193.040696999975</v>
      </c>
      <c r="G42" s="32">
        <v>77193.040696999975</v>
      </c>
      <c r="H42" s="32">
        <v>77193.040684000007</v>
      </c>
      <c r="I42" s="32">
        <v>77193.040696999989</v>
      </c>
      <c r="J42" s="32">
        <v>77193.040688000008</v>
      </c>
      <c r="K42" s="32">
        <v>77193.040697000004</v>
      </c>
      <c r="L42" s="32">
        <v>77193.040697000004</v>
      </c>
      <c r="M42" s="32">
        <v>77193.040690999987</v>
      </c>
      <c r="N42" s="32">
        <v>77193.040690999987</v>
      </c>
    </row>
    <row r="43" spans="1:14">
      <c r="A43" s="57"/>
      <c r="B43" s="31" t="s">
        <v>16</v>
      </c>
      <c r="C43" s="32">
        <v>58620.196791999973</v>
      </c>
      <c r="D43" s="32">
        <v>65444.007442999929</v>
      </c>
      <c r="E43" s="32">
        <v>65722.311457999982</v>
      </c>
      <c r="F43" s="32">
        <v>65746.195166999983</v>
      </c>
      <c r="G43" s="32">
        <v>65746.195166999983</v>
      </c>
      <c r="H43" s="32">
        <v>71718.269801000002</v>
      </c>
      <c r="I43" s="32">
        <v>71838.492529999989</v>
      </c>
      <c r="J43" s="32">
        <v>77193.040688000008</v>
      </c>
      <c r="K43" s="32">
        <v>69880.346309</v>
      </c>
      <c r="L43" s="32">
        <v>69880.346309</v>
      </c>
      <c r="M43" s="32">
        <v>66368.20128899999</v>
      </c>
      <c r="N43" s="32">
        <v>66368.20128899999</v>
      </c>
    </row>
    <row r="44" spans="1:14">
      <c r="A44" s="57"/>
      <c r="B44" s="31" t="s">
        <v>17</v>
      </c>
      <c r="C44" s="32">
        <v>18572.843893000016</v>
      </c>
      <c r="D44" s="32">
        <v>11749.033246000001</v>
      </c>
      <c r="E44" s="32">
        <v>11470.729234999999</v>
      </c>
      <c r="F44" s="32">
        <v>11446.845529999993</v>
      </c>
      <c r="G44" s="32">
        <v>11446.845529999993</v>
      </c>
      <c r="H44" s="32">
        <v>5474.7708830000029</v>
      </c>
      <c r="I44" s="32">
        <v>5354.5481670000017</v>
      </c>
      <c r="J44" s="32">
        <v>0</v>
      </c>
      <c r="K44" s="32">
        <v>7312.6943880000017</v>
      </c>
      <c r="L44" s="32">
        <v>7312.6943880000017</v>
      </c>
      <c r="M44" s="32">
        <v>10824.839402000003</v>
      </c>
      <c r="N44" s="32">
        <v>10824.839402000003</v>
      </c>
    </row>
    <row r="45" spans="1:14">
      <c r="A45" s="57"/>
      <c r="B45" s="33" t="s">
        <v>18</v>
      </c>
      <c r="C45" s="34">
        <f t="shared" ref="C45:N45" si="10">+C43/C42</f>
        <v>0.75939743106130742</v>
      </c>
      <c r="D45" s="34">
        <f t="shared" si="10"/>
        <v>0.84779672958686492</v>
      </c>
      <c r="E45" s="34">
        <f t="shared" si="10"/>
        <v>0.85140202883548033</v>
      </c>
      <c r="F45" s="34">
        <f t="shared" si="10"/>
        <v>0.85171143115178694</v>
      </c>
      <c r="G45" s="34">
        <f t="shared" si="10"/>
        <v>0.85171143115178694</v>
      </c>
      <c r="H45" s="34">
        <f t="shared" si="10"/>
        <v>0.92907688524135601</v>
      </c>
      <c r="I45" s="34">
        <f t="shared" si="10"/>
        <v>0.93063431471733571</v>
      </c>
      <c r="J45" s="34">
        <f t="shared" si="10"/>
        <v>1</v>
      </c>
      <c r="K45" s="34">
        <f t="shared" si="10"/>
        <v>0.90526743962964262</v>
      </c>
      <c r="L45" s="34">
        <f t="shared" si="10"/>
        <v>0.90526743962964262</v>
      </c>
      <c r="M45" s="34">
        <f t="shared" si="10"/>
        <v>0.85976923171958852</v>
      </c>
      <c r="N45" s="34">
        <f t="shared" si="10"/>
        <v>0.85976923171958852</v>
      </c>
    </row>
    <row r="46" spans="1:14">
      <c r="A46" s="59" t="s">
        <v>29</v>
      </c>
      <c r="B46" s="31" t="s">
        <v>15</v>
      </c>
      <c r="C46" s="32">
        <v>34.179687999999999</v>
      </c>
      <c r="D46" s="32">
        <v>34.179688000000006</v>
      </c>
      <c r="E46" s="32">
        <v>34.179687999999999</v>
      </c>
      <c r="F46" s="32">
        <v>34.179687999999999</v>
      </c>
      <c r="G46" s="32">
        <v>34.179687999999999</v>
      </c>
      <c r="H46" s="32">
        <v>34.179689000000003</v>
      </c>
      <c r="I46" s="32">
        <v>34.179688999999996</v>
      </c>
      <c r="J46" s="32">
        <v>34.179689000000003</v>
      </c>
      <c r="K46" s="32">
        <v>34.179687999999999</v>
      </c>
      <c r="L46" s="32">
        <v>34.179687999999999</v>
      </c>
      <c r="M46" s="32">
        <v>34.179688999999996</v>
      </c>
      <c r="N46" s="32">
        <v>34.179688999999996</v>
      </c>
    </row>
    <row r="47" spans="1:14">
      <c r="A47" s="60"/>
      <c r="B47" s="31" t="s">
        <v>16</v>
      </c>
      <c r="C47" s="32">
        <v>8.7350220000000007</v>
      </c>
      <c r="D47" s="32">
        <v>2.8527310000000057</v>
      </c>
      <c r="E47" s="32">
        <v>16.080424000000001</v>
      </c>
      <c r="F47" s="32">
        <v>7.9650049999999979</v>
      </c>
      <c r="G47" s="32">
        <v>7.9650049999999979</v>
      </c>
      <c r="H47" s="32">
        <v>10.177678000000004</v>
      </c>
      <c r="I47" s="32">
        <v>15.909530999999994</v>
      </c>
      <c r="J47" s="32">
        <v>34.179689000000003</v>
      </c>
      <c r="K47" s="32">
        <v>24.200136999999998</v>
      </c>
      <c r="L47" s="32">
        <v>24.200136999999998</v>
      </c>
      <c r="M47" s="32">
        <v>7.2603989999999961</v>
      </c>
      <c r="N47" s="32">
        <v>7.2603989999999961</v>
      </c>
    </row>
    <row r="48" spans="1:14">
      <c r="A48" s="60"/>
      <c r="B48" s="31" t="s">
        <v>17</v>
      </c>
      <c r="C48" s="32">
        <v>25.444665999999998</v>
      </c>
      <c r="D48" s="32">
        <v>31.326957</v>
      </c>
      <c r="E48" s="32">
        <v>18.099263999999998</v>
      </c>
      <c r="F48" s="32">
        <v>26.214683000000001</v>
      </c>
      <c r="G48" s="32">
        <v>26.214683000000001</v>
      </c>
      <c r="H48" s="32">
        <v>24.002011</v>
      </c>
      <c r="I48" s="32">
        <v>18.270158000000002</v>
      </c>
      <c r="J48" s="32">
        <v>0</v>
      </c>
      <c r="K48" s="32">
        <v>9.9795510000000007</v>
      </c>
      <c r="L48" s="32">
        <v>9.9795510000000007</v>
      </c>
      <c r="M48" s="32">
        <v>26.91929</v>
      </c>
      <c r="N48" s="32">
        <v>26.91929</v>
      </c>
    </row>
    <row r="49" spans="1:14">
      <c r="A49" s="61"/>
      <c r="B49" s="33" t="s">
        <v>18</v>
      </c>
      <c r="C49" s="34">
        <f t="shared" ref="C49:N49" si="11">+C47/C46</f>
        <v>0.25556178277578195</v>
      </c>
      <c r="D49" s="34">
        <f t="shared" si="11"/>
        <v>8.3462757179059252E-2</v>
      </c>
      <c r="E49" s="34">
        <f t="shared" si="11"/>
        <v>0.47046725528916478</v>
      </c>
      <c r="F49" s="34">
        <f t="shared" si="11"/>
        <v>0.23303328573391302</v>
      </c>
      <c r="G49" s="34">
        <f t="shared" si="11"/>
        <v>0.23303328573391302</v>
      </c>
      <c r="H49" s="34">
        <f t="shared" si="11"/>
        <v>0.29776976613216122</v>
      </c>
      <c r="I49" s="34">
        <f t="shared" si="11"/>
        <v>0.46546740082977339</v>
      </c>
      <c r="J49" s="34">
        <f t="shared" si="11"/>
        <v>1</v>
      </c>
      <c r="K49" s="34">
        <f t="shared" si="11"/>
        <v>0.70802685501400708</v>
      </c>
      <c r="L49" s="34">
        <f t="shared" si="11"/>
        <v>0.70802685501400708</v>
      </c>
      <c r="M49" s="34">
        <f t="shared" si="11"/>
        <v>0.21241852142071851</v>
      </c>
      <c r="N49" s="34">
        <f t="shared" si="11"/>
        <v>0.21241852142071851</v>
      </c>
    </row>
    <row r="50" spans="1:14">
      <c r="A50" s="62" t="s">
        <v>30</v>
      </c>
      <c r="B50" s="31" t="s">
        <v>15</v>
      </c>
      <c r="C50" s="32">
        <v>2810.4064080000003</v>
      </c>
      <c r="D50" s="32">
        <v>2810.4064049999997</v>
      </c>
      <c r="E50" s="32">
        <v>2810.4064039999998</v>
      </c>
      <c r="F50" s="32">
        <v>2810.406403</v>
      </c>
      <c r="G50" s="32">
        <v>2810.406403</v>
      </c>
      <c r="H50" s="32">
        <v>2810.4064019999996</v>
      </c>
      <c r="I50" s="32">
        <v>2810.4064060000005</v>
      </c>
      <c r="J50" s="32">
        <v>2810.4064050000002</v>
      </c>
      <c r="K50" s="32">
        <v>2810.4064050000002</v>
      </c>
      <c r="L50" s="32">
        <v>2810.4064050000002</v>
      </c>
      <c r="M50" s="32">
        <v>2810.4064109999999</v>
      </c>
      <c r="N50" s="32">
        <v>2810.4064109999999</v>
      </c>
    </row>
    <row r="51" spans="1:14">
      <c r="A51" s="63"/>
      <c r="B51" s="31" t="s">
        <v>16</v>
      </c>
      <c r="C51" s="32">
        <v>1789.1374180000003</v>
      </c>
      <c r="D51" s="32">
        <v>44.154731999999967</v>
      </c>
      <c r="E51" s="32">
        <v>2246.6319549999998</v>
      </c>
      <c r="F51" s="32">
        <v>2222.781414</v>
      </c>
      <c r="G51" s="32">
        <v>2222.781414</v>
      </c>
      <c r="H51" s="32">
        <v>2659.3908479999996</v>
      </c>
      <c r="I51" s="32">
        <v>2673.8293900000003</v>
      </c>
      <c r="J51" s="32">
        <v>2810.4064050000002</v>
      </c>
      <c r="K51" s="32">
        <v>2355.732129</v>
      </c>
      <c r="L51" s="32">
        <v>2355.732129</v>
      </c>
      <c r="M51" s="32">
        <v>2214.9222949999998</v>
      </c>
      <c r="N51" s="32">
        <v>2214.9222949999998</v>
      </c>
    </row>
    <row r="52" spans="1:14">
      <c r="A52" s="63"/>
      <c r="B52" s="31" t="s">
        <v>17</v>
      </c>
      <c r="C52" s="32">
        <v>1021.26899</v>
      </c>
      <c r="D52" s="32">
        <v>2766.2516729999998</v>
      </c>
      <c r="E52" s="32">
        <v>563.774449</v>
      </c>
      <c r="F52" s="32">
        <v>587.62498900000014</v>
      </c>
      <c r="G52" s="32">
        <v>587.62498900000014</v>
      </c>
      <c r="H52" s="32">
        <v>151.01555400000001</v>
      </c>
      <c r="I52" s="32">
        <v>136.57701600000001</v>
      </c>
      <c r="J52" s="32">
        <v>0</v>
      </c>
      <c r="K52" s="32">
        <v>454.67427599999996</v>
      </c>
      <c r="L52" s="32">
        <v>454.67427599999996</v>
      </c>
      <c r="M52" s="32">
        <v>595.48411600000009</v>
      </c>
      <c r="N52" s="32">
        <v>595.48411600000009</v>
      </c>
    </row>
    <row r="53" spans="1:14">
      <c r="A53" s="64"/>
      <c r="B53" s="33" t="s">
        <v>18</v>
      </c>
      <c r="C53" s="34">
        <f t="shared" ref="C53:N53" si="12">+C51/C50</f>
        <v>0.63661163485363081</v>
      </c>
      <c r="D53" s="34">
        <f t="shared" si="12"/>
        <v>1.5711155483222709E-2</v>
      </c>
      <c r="E53" s="34">
        <f t="shared" si="12"/>
        <v>0.7993975361721386</v>
      </c>
      <c r="F53" s="34">
        <f t="shared" si="12"/>
        <v>0.79091102682774528</v>
      </c>
      <c r="G53" s="34">
        <f t="shared" si="12"/>
        <v>0.79091102682774528</v>
      </c>
      <c r="H53" s="34">
        <f t="shared" si="12"/>
        <v>0.94626558141465544</v>
      </c>
      <c r="I53" s="34">
        <f t="shared" si="12"/>
        <v>0.95140310820939678</v>
      </c>
      <c r="J53" s="34">
        <f t="shared" si="12"/>
        <v>1</v>
      </c>
      <c r="K53" s="34">
        <f t="shared" si="12"/>
        <v>0.83821760611166829</v>
      </c>
      <c r="L53" s="34">
        <f t="shared" si="12"/>
        <v>0.83821760611166829</v>
      </c>
      <c r="M53" s="34">
        <f t="shared" si="12"/>
        <v>0.78811458952368574</v>
      </c>
      <c r="N53" s="34">
        <f t="shared" si="12"/>
        <v>0.78811458952368574</v>
      </c>
    </row>
    <row r="54" spans="1:14">
      <c r="A54" s="62" t="s">
        <v>31</v>
      </c>
      <c r="B54" s="31" t="s">
        <v>15</v>
      </c>
      <c r="C54" s="32">
        <v>281.34475999999995</v>
      </c>
      <c r="D54" s="32">
        <v>281.34476000000001</v>
      </c>
      <c r="E54" s="32">
        <v>281.34476000000001</v>
      </c>
      <c r="F54" s="32">
        <v>281.34476000000001</v>
      </c>
      <c r="G54" s="32">
        <v>281.34476000000001</v>
      </c>
      <c r="H54" s="32">
        <v>281.34476100000001</v>
      </c>
      <c r="I54" s="32">
        <v>281.34476000000001</v>
      </c>
      <c r="J54" s="32">
        <v>281.34476000000001</v>
      </c>
      <c r="K54" s="32">
        <v>281.34476000000001</v>
      </c>
      <c r="L54" s="32">
        <v>281.34476000000001</v>
      </c>
      <c r="M54" s="32">
        <v>281.34476000000001</v>
      </c>
      <c r="N54" s="32">
        <v>281.34476000000001</v>
      </c>
    </row>
    <row r="55" spans="1:14">
      <c r="A55" s="63"/>
      <c r="B55" s="31" t="s">
        <v>16</v>
      </c>
      <c r="C55" s="32">
        <v>223.51525499999997</v>
      </c>
      <c r="D55" s="32">
        <v>278.33671800000002</v>
      </c>
      <c r="E55" s="32">
        <v>278.28242799999998</v>
      </c>
      <c r="F55" s="32">
        <v>277.93448699999999</v>
      </c>
      <c r="G55" s="32">
        <v>277.93448699999999</v>
      </c>
      <c r="H55" s="32">
        <v>281.34476100000001</v>
      </c>
      <c r="I55" s="32">
        <v>281.34476000000001</v>
      </c>
      <c r="J55" s="32">
        <v>281.34476000000001</v>
      </c>
      <c r="K55" s="32">
        <v>253.15769399999999</v>
      </c>
      <c r="L55" s="32">
        <v>253.15769399999999</v>
      </c>
      <c r="M55" s="32">
        <v>278.41294299999998</v>
      </c>
      <c r="N55" s="32">
        <v>278.41294299999998</v>
      </c>
    </row>
    <row r="56" spans="1:14">
      <c r="A56" s="63"/>
      <c r="B56" s="31" t="s">
        <v>17</v>
      </c>
      <c r="C56" s="32">
        <v>57.829504999999997</v>
      </c>
      <c r="D56" s="32">
        <v>3.0080420000000001</v>
      </c>
      <c r="E56" s="32">
        <v>3.0623320000000001</v>
      </c>
      <c r="F56" s="32">
        <v>3.4102730000000001</v>
      </c>
      <c r="G56" s="32">
        <v>3.4102730000000001</v>
      </c>
      <c r="H56" s="32">
        <v>0</v>
      </c>
      <c r="I56" s="32">
        <v>0</v>
      </c>
      <c r="J56" s="32">
        <v>0</v>
      </c>
      <c r="K56" s="32">
        <v>28.187066000000002</v>
      </c>
      <c r="L56" s="32">
        <v>28.187066000000002</v>
      </c>
      <c r="M56" s="32">
        <v>2.9318170000000001</v>
      </c>
      <c r="N56" s="32">
        <v>2.9318170000000001</v>
      </c>
    </row>
    <row r="57" spans="1:14">
      <c r="A57" s="64"/>
      <c r="B57" s="33" t="s">
        <v>18</v>
      </c>
      <c r="C57" s="34">
        <f t="shared" ref="C57:N57" si="13">+C55/C54</f>
        <v>0.79445323595150663</v>
      </c>
      <c r="D57" s="34">
        <f t="shared" si="13"/>
        <v>0.98930834183654248</v>
      </c>
      <c r="E57" s="34">
        <f t="shared" si="13"/>
        <v>0.98911537574042596</v>
      </c>
      <c r="F57" s="34">
        <f t="shared" si="13"/>
        <v>0.98787866886164855</v>
      </c>
      <c r="G57" s="34">
        <f t="shared" si="13"/>
        <v>0.98787866886164855</v>
      </c>
      <c r="H57" s="34">
        <f t="shared" si="13"/>
        <v>1</v>
      </c>
      <c r="I57" s="34">
        <f t="shared" si="13"/>
        <v>1</v>
      </c>
      <c r="J57" s="34">
        <f t="shared" si="13"/>
        <v>1</v>
      </c>
      <c r="K57" s="34">
        <f t="shared" si="13"/>
        <v>0.89981307631249285</v>
      </c>
      <c r="L57" s="34">
        <f t="shared" si="13"/>
        <v>0.89981307631249285</v>
      </c>
      <c r="M57" s="34">
        <f t="shared" si="13"/>
        <v>0.9895792727755085</v>
      </c>
      <c r="N57" s="34">
        <f t="shared" si="13"/>
        <v>0.9895792727755085</v>
      </c>
    </row>
    <row r="58" spans="1:14">
      <c r="A58" s="62" t="s">
        <v>32</v>
      </c>
      <c r="B58" s="31" t="s">
        <v>15</v>
      </c>
      <c r="C58" s="32">
        <v>247.14283399999999</v>
      </c>
      <c r="D58" s="32">
        <v>247.14284299999991</v>
      </c>
      <c r="E58" s="32">
        <v>247.14283400000002</v>
      </c>
      <c r="F58" s="32">
        <v>247.14283799999998</v>
      </c>
      <c r="G58" s="32">
        <v>247.14283799999998</v>
      </c>
      <c r="H58" s="32">
        <v>247.14285700000011</v>
      </c>
      <c r="I58" s="32">
        <v>247.14286800000005</v>
      </c>
      <c r="J58" s="32">
        <v>247.14286800000002</v>
      </c>
      <c r="K58" s="32">
        <v>247.14285100000001</v>
      </c>
      <c r="L58" s="32">
        <v>247.14285100000001</v>
      </c>
      <c r="M58" s="32">
        <v>247.14283399999997</v>
      </c>
      <c r="N58" s="32">
        <v>247.14283399999997</v>
      </c>
    </row>
    <row r="59" spans="1:14">
      <c r="A59" s="63"/>
      <c r="B59" s="31" t="s">
        <v>16</v>
      </c>
      <c r="C59" s="32">
        <v>73.160902000000021</v>
      </c>
      <c r="D59" s="32">
        <v>0.10443599999999265</v>
      </c>
      <c r="E59" s="32">
        <v>77.060395999999997</v>
      </c>
      <c r="F59" s="32">
        <v>88.709550000000007</v>
      </c>
      <c r="G59" s="32">
        <v>88.709550000000007</v>
      </c>
      <c r="H59" s="32">
        <v>93.613220000000013</v>
      </c>
      <c r="I59" s="32">
        <v>103.52484000000001</v>
      </c>
      <c r="J59" s="32">
        <v>247.14286800000002</v>
      </c>
      <c r="K59" s="32">
        <v>106.362695</v>
      </c>
      <c r="L59" s="32">
        <v>106.362695</v>
      </c>
      <c r="M59" s="32">
        <v>93.652963</v>
      </c>
      <c r="N59" s="32">
        <v>93.652963</v>
      </c>
    </row>
    <row r="60" spans="1:14">
      <c r="A60" s="63"/>
      <c r="B60" s="31" t="s">
        <v>17</v>
      </c>
      <c r="C60" s="32">
        <v>173.98193199999997</v>
      </c>
      <c r="D60" s="32">
        <v>247.03840699999992</v>
      </c>
      <c r="E60" s="32">
        <v>170.08243800000002</v>
      </c>
      <c r="F60" s="32">
        <v>158.43328799999998</v>
      </c>
      <c r="G60" s="32">
        <v>158.43328799999998</v>
      </c>
      <c r="H60" s="32">
        <v>153.52963700000009</v>
      </c>
      <c r="I60" s="32">
        <v>143.61802800000004</v>
      </c>
      <c r="J60" s="32">
        <v>0</v>
      </c>
      <c r="K60" s="32">
        <v>140.78015600000001</v>
      </c>
      <c r="L60" s="32">
        <v>140.78015600000001</v>
      </c>
      <c r="M60" s="32">
        <v>153.48987099999997</v>
      </c>
      <c r="N60" s="32">
        <v>153.48987099999997</v>
      </c>
    </row>
    <row r="61" spans="1:14">
      <c r="A61" s="64"/>
      <c r="B61" s="33" t="s">
        <v>18</v>
      </c>
      <c r="C61" s="34">
        <f t="shared" ref="C61:N61" si="14">+C59/C58</f>
        <v>0.29602679881869454</v>
      </c>
      <c r="D61" s="34">
        <f t="shared" si="14"/>
        <v>4.2257343458654268E-4</v>
      </c>
      <c r="E61" s="34">
        <f t="shared" si="14"/>
        <v>0.31180509971816539</v>
      </c>
      <c r="F61" s="34">
        <f t="shared" si="14"/>
        <v>0.35894040352486367</v>
      </c>
      <c r="G61" s="34">
        <f t="shared" si="14"/>
        <v>0.35894040352486367</v>
      </c>
      <c r="H61" s="34">
        <f t="shared" si="14"/>
        <v>0.37878181524785065</v>
      </c>
      <c r="I61" s="34">
        <f t="shared" si="14"/>
        <v>0.41888661743619482</v>
      </c>
      <c r="J61" s="34">
        <f t="shared" si="14"/>
        <v>1</v>
      </c>
      <c r="K61" s="34">
        <f t="shared" si="14"/>
        <v>0.43036929682420794</v>
      </c>
      <c r="L61" s="34">
        <f t="shared" si="14"/>
        <v>0.43036929682420794</v>
      </c>
      <c r="M61" s="34">
        <f t="shared" si="14"/>
        <v>0.37894266034029539</v>
      </c>
      <c r="N61" s="34">
        <f t="shared" si="14"/>
        <v>0.37894266034029539</v>
      </c>
    </row>
    <row r="62" spans="1:14">
      <c r="A62" s="47" t="s">
        <v>33</v>
      </c>
      <c r="B62" s="31" t="s">
        <v>15</v>
      </c>
      <c r="C62" s="32">
        <v>143.553618</v>
      </c>
      <c r="D62" s="32">
        <v>143.55362599999998</v>
      </c>
      <c r="E62" s="32">
        <v>143.55362399999999</v>
      </c>
      <c r="F62" s="32">
        <v>143.55362300000002</v>
      </c>
      <c r="G62" s="32">
        <v>143.55362300000002</v>
      </c>
      <c r="H62" s="32">
        <v>143.55362300000002</v>
      </c>
      <c r="I62" s="32">
        <v>143.55363699999998</v>
      </c>
      <c r="J62" s="32">
        <v>143.55363</v>
      </c>
      <c r="K62" s="32">
        <v>143.55362500000001</v>
      </c>
      <c r="L62" s="32">
        <v>143.55362500000001</v>
      </c>
      <c r="M62" s="32">
        <v>143.55362300000002</v>
      </c>
      <c r="N62" s="32">
        <v>143.55362300000002</v>
      </c>
    </row>
    <row r="63" spans="1:14">
      <c r="A63" s="48"/>
      <c r="B63" s="31" t="s">
        <v>16</v>
      </c>
      <c r="C63" s="32">
        <v>10.009395000000012</v>
      </c>
      <c r="D63" s="32">
        <v>0</v>
      </c>
      <c r="E63" s="32">
        <v>13.148317999999989</v>
      </c>
      <c r="F63" s="32">
        <v>0</v>
      </c>
      <c r="G63" s="32">
        <v>0</v>
      </c>
      <c r="H63" s="32">
        <v>13.11605800000001</v>
      </c>
      <c r="I63" s="32">
        <v>13.255894999999981</v>
      </c>
      <c r="J63" s="32">
        <v>0.12600799999998458</v>
      </c>
      <c r="K63" s="32">
        <v>68.118831</v>
      </c>
      <c r="L63" s="32">
        <v>68.118831</v>
      </c>
      <c r="M63" s="32">
        <v>9.7068960000000288</v>
      </c>
      <c r="N63" s="32">
        <v>9.7068960000000288</v>
      </c>
    </row>
    <row r="64" spans="1:14">
      <c r="A64" s="48"/>
      <c r="B64" s="31" t="s">
        <v>17</v>
      </c>
      <c r="C64" s="32">
        <v>133.54422299999999</v>
      </c>
      <c r="D64" s="32">
        <v>143.55362599999998</v>
      </c>
      <c r="E64" s="32">
        <v>130.405306</v>
      </c>
      <c r="F64" s="32">
        <v>143.55362300000002</v>
      </c>
      <c r="G64" s="32">
        <v>143.55362300000002</v>
      </c>
      <c r="H64" s="32">
        <v>130.43756500000001</v>
      </c>
      <c r="I64" s="32">
        <v>130.297742</v>
      </c>
      <c r="J64" s="32">
        <v>143.42762200000001</v>
      </c>
      <c r="K64" s="32">
        <v>75.434794000000011</v>
      </c>
      <c r="L64" s="32">
        <v>75.434794000000011</v>
      </c>
      <c r="M64" s="32">
        <v>133.84672699999999</v>
      </c>
      <c r="N64" s="32">
        <v>133.84672699999999</v>
      </c>
    </row>
    <row r="65" spans="1:14">
      <c r="A65" s="49"/>
      <c r="B65" s="33" t="s">
        <v>18</v>
      </c>
      <c r="C65" s="34">
        <f t="shared" ref="C65:N65" si="15">+C63/C62</f>
        <v>6.9725828853718003E-2</v>
      </c>
      <c r="D65" s="34">
        <f t="shared" si="15"/>
        <v>0</v>
      </c>
      <c r="E65" s="34">
        <f t="shared" si="15"/>
        <v>9.1591682840413635E-2</v>
      </c>
      <c r="F65" s="34">
        <f t="shared" si="15"/>
        <v>0</v>
      </c>
      <c r="G65" s="34">
        <f t="shared" si="15"/>
        <v>0</v>
      </c>
      <c r="H65" s="34">
        <f t="shared" si="15"/>
        <v>9.1366959090959404E-2</v>
      </c>
      <c r="I65" s="34">
        <f t="shared" si="15"/>
        <v>9.2341059948205864E-2</v>
      </c>
      <c r="J65" s="34">
        <f t="shared" si="15"/>
        <v>8.7777647977264374E-4</v>
      </c>
      <c r="K65" s="34">
        <f t="shared" si="15"/>
        <v>0.47451836204066594</v>
      </c>
      <c r="L65" s="34">
        <f t="shared" si="15"/>
        <v>0.47451836204066594</v>
      </c>
      <c r="M65" s="34">
        <f t="shared" si="15"/>
        <v>6.7618606881137563E-2</v>
      </c>
      <c r="N65" s="34">
        <f t="shared" si="15"/>
        <v>6.7618606881137563E-2</v>
      </c>
    </row>
    <row r="66" spans="1:14">
      <c r="A66" s="47" t="s">
        <v>34</v>
      </c>
      <c r="B66" s="31" t="s">
        <v>15</v>
      </c>
      <c r="C66" s="32">
        <v>23.881713000000001</v>
      </c>
      <c r="D66" s="32">
        <v>23.881716999999998</v>
      </c>
      <c r="E66" s="32">
        <v>23.881713000000001</v>
      </c>
      <c r="F66" s="32">
        <v>23.881714000000002</v>
      </c>
      <c r="G66" s="32">
        <v>23.881714000000002</v>
      </c>
      <c r="H66" s="32">
        <v>23.881719000000004</v>
      </c>
      <c r="I66" s="32">
        <v>23.881717999999999</v>
      </c>
      <c r="J66" s="32">
        <v>23.881720000000001</v>
      </c>
      <c r="K66" s="32">
        <v>23.881719999999994</v>
      </c>
      <c r="L66" s="32">
        <v>23.881719999999994</v>
      </c>
      <c r="M66" s="32">
        <v>23.881713000000001</v>
      </c>
      <c r="N66" s="32">
        <v>23.881713000000001</v>
      </c>
    </row>
    <row r="67" spans="1:14">
      <c r="A67" s="48"/>
      <c r="B67" s="31" t="s">
        <v>16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3.3524189999999976</v>
      </c>
      <c r="L67" s="32">
        <v>3.3524189999999976</v>
      </c>
      <c r="M67" s="32">
        <v>0</v>
      </c>
      <c r="N67" s="32">
        <v>0</v>
      </c>
    </row>
    <row r="68" spans="1:14">
      <c r="A68" s="48"/>
      <c r="B68" s="31" t="s">
        <v>17</v>
      </c>
      <c r="C68" s="32">
        <v>23.881713000000001</v>
      </c>
      <c r="D68" s="32">
        <v>23.881716999999998</v>
      </c>
      <c r="E68" s="32">
        <v>23.881713000000001</v>
      </c>
      <c r="F68" s="32">
        <v>23.881714000000002</v>
      </c>
      <c r="G68" s="32">
        <v>23.881714000000002</v>
      </c>
      <c r="H68" s="32">
        <v>23.881719000000004</v>
      </c>
      <c r="I68" s="32">
        <v>23.881717999999999</v>
      </c>
      <c r="J68" s="32">
        <v>23.881720000000001</v>
      </c>
      <c r="K68" s="32">
        <v>20.529300999999997</v>
      </c>
      <c r="L68" s="32">
        <v>20.529300999999997</v>
      </c>
      <c r="M68" s="32">
        <v>23.881713000000001</v>
      </c>
      <c r="N68" s="32">
        <v>23.881713000000001</v>
      </c>
    </row>
    <row r="69" spans="1:14">
      <c r="A69" s="49"/>
      <c r="B69" s="33" t="s">
        <v>18</v>
      </c>
      <c r="C69" s="34">
        <f t="shared" ref="C69:N69" si="16">+C67/C66</f>
        <v>0</v>
      </c>
      <c r="D69" s="34">
        <f t="shared" si="16"/>
        <v>0</v>
      </c>
      <c r="E69" s="34">
        <f t="shared" si="16"/>
        <v>0</v>
      </c>
      <c r="F69" s="34">
        <f t="shared" si="16"/>
        <v>0</v>
      </c>
      <c r="G69" s="34">
        <f t="shared" si="16"/>
        <v>0</v>
      </c>
      <c r="H69" s="34">
        <f t="shared" si="16"/>
        <v>0</v>
      </c>
      <c r="I69" s="34">
        <f t="shared" si="16"/>
        <v>0</v>
      </c>
      <c r="J69" s="34">
        <f t="shared" si="16"/>
        <v>0</v>
      </c>
      <c r="K69" s="34">
        <f t="shared" si="16"/>
        <v>0.14037594444621235</v>
      </c>
      <c r="L69" s="34">
        <f t="shared" si="16"/>
        <v>0.14037594444621235</v>
      </c>
      <c r="M69" s="34">
        <f t="shared" si="16"/>
        <v>0</v>
      </c>
      <c r="N69" s="34">
        <f t="shared" si="16"/>
        <v>0</v>
      </c>
    </row>
    <row r="70" spans="1:14">
      <c r="A70" s="47" t="s">
        <v>35</v>
      </c>
      <c r="B70" s="31" t="s">
        <v>15</v>
      </c>
      <c r="C70" s="32">
        <v>19.805544000000001</v>
      </c>
      <c r="D70" s="32">
        <v>19.805543</v>
      </c>
      <c r="E70" s="32">
        <v>19.805543999999998</v>
      </c>
      <c r="F70" s="32">
        <v>19.805537999999999</v>
      </c>
      <c r="G70" s="32">
        <v>19.805537999999999</v>
      </c>
      <c r="H70" s="32">
        <v>19.805541999999999</v>
      </c>
      <c r="I70" s="32">
        <v>19.805544000000001</v>
      </c>
      <c r="J70" s="32">
        <v>19.805548000000002</v>
      </c>
      <c r="K70" s="32">
        <v>19.805542000000003</v>
      </c>
      <c r="L70" s="32">
        <v>19.805542000000003</v>
      </c>
      <c r="M70" s="32">
        <v>19.805537000000001</v>
      </c>
      <c r="N70" s="32">
        <v>19.805537000000001</v>
      </c>
    </row>
    <row r="71" spans="1:14">
      <c r="A71" s="48"/>
      <c r="B71" s="31" t="s">
        <v>16</v>
      </c>
      <c r="C71" s="32">
        <v>0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2">
        <v>0.68833000000000055</v>
      </c>
      <c r="L71" s="32">
        <v>0.68833000000000055</v>
      </c>
      <c r="M71" s="32">
        <v>0</v>
      </c>
      <c r="N71" s="32">
        <v>0</v>
      </c>
    </row>
    <row r="72" spans="1:14">
      <c r="A72" s="48"/>
      <c r="B72" s="31" t="s">
        <v>17</v>
      </c>
      <c r="C72" s="32">
        <v>19.805544000000001</v>
      </c>
      <c r="D72" s="32">
        <v>19.805543</v>
      </c>
      <c r="E72" s="32">
        <v>19.805543999999998</v>
      </c>
      <c r="F72" s="32">
        <v>19.805537999999999</v>
      </c>
      <c r="G72" s="32">
        <v>19.805537999999999</v>
      </c>
      <c r="H72" s="32">
        <v>19.805541999999999</v>
      </c>
      <c r="I72" s="32">
        <v>19.805544000000001</v>
      </c>
      <c r="J72" s="32">
        <v>19.805548000000002</v>
      </c>
      <c r="K72" s="32">
        <v>19.117212000000002</v>
      </c>
      <c r="L72" s="32">
        <v>19.117212000000002</v>
      </c>
      <c r="M72" s="32">
        <v>19.805537000000001</v>
      </c>
      <c r="N72" s="32">
        <v>19.805537000000001</v>
      </c>
    </row>
    <row r="73" spans="1:14">
      <c r="A73" s="49"/>
      <c r="B73" s="33" t="s">
        <v>18</v>
      </c>
      <c r="C73" s="34">
        <f t="shared" ref="C73:N73" si="17">+C71/C70</f>
        <v>0</v>
      </c>
      <c r="D73" s="34">
        <f t="shared" si="17"/>
        <v>0</v>
      </c>
      <c r="E73" s="34">
        <f t="shared" si="17"/>
        <v>0</v>
      </c>
      <c r="F73" s="34">
        <f t="shared" si="17"/>
        <v>0</v>
      </c>
      <c r="G73" s="34">
        <f t="shared" si="17"/>
        <v>0</v>
      </c>
      <c r="H73" s="34">
        <f t="shared" si="17"/>
        <v>0</v>
      </c>
      <c r="I73" s="34">
        <f t="shared" si="17"/>
        <v>0</v>
      </c>
      <c r="J73" s="34">
        <f t="shared" si="17"/>
        <v>0</v>
      </c>
      <c r="K73" s="34">
        <f t="shared" si="17"/>
        <v>3.4754413688855394E-2</v>
      </c>
      <c r="L73" s="34">
        <f t="shared" si="17"/>
        <v>3.4754413688855394E-2</v>
      </c>
      <c r="M73" s="34">
        <f t="shared" si="17"/>
        <v>0</v>
      </c>
      <c r="N73" s="34">
        <f t="shared" si="17"/>
        <v>0</v>
      </c>
    </row>
    <row r="74" spans="1:14">
      <c r="A74" s="47" t="s">
        <v>36</v>
      </c>
      <c r="B74" s="31" t="s">
        <v>15</v>
      </c>
      <c r="C74" s="32">
        <v>5.3651540000000004</v>
      </c>
      <c r="D74" s="32">
        <v>5.3651549999999997</v>
      </c>
      <c r="E74" s="32">
        <v>5.3651540000000004</v>
      </c>
      <c r="F74" s="32">
        <v>5.3651540000000004</v>
      </c>
      <c r="G74" s="32">
        <v>5.3651540000000004</v>
      </c>
      <c r="H74" s="32">
        <v>5.3651549999999997</v>
      </c>
      <c r="I74" s="32">
        <v>5.365157</v>
      </c>
      <c r="J74" s="32">
        <v>5.365157</v>
      </c>
      <c r="K74" s="32">
        <v>5.3651559999999998</v>
      </c>
      <c r="L74" s="32">
        <v>5.3651559999999998</v>
      </c>
      <c r="M74" s="32">
        <v>5.3651530000000003</v>
      </c>
      <c r="N74" s="32">
        <v>5.3651530000000003</v>
      </c>
    </row>
    <row r="75" spans="1:14">
      <c r="A75" s="48"/>
      <c r="B75" s="31" t="s">
        <v>16</v>
      </c>
      <c r="C75" s="32">
        <v>0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</row>
    <row r="76" spans="1:14">
      <c r="A76" s="48"/>
      <c r="B76" s="31" t="s">
        <v>17</v>
      </c>
      <c r="C76" s="32">
        <v>5.3651540000000004</v>
      </c>
      <c r="D76" s="32">
        <v>5.3651549999999997</v>
      </c>
      <c r="E76" s="32">
        <v>5.3651540000000004</v>
      </c>
      <c r="F76" s="32">
        <v>5.3651540000000004</v>
      </c>
      <c r="G76" s="32">
        <v>5.3651540000000004</v>
      </c>
      <c r="H76" s="32">
        <v>5.3651549999999997</v>
      </c>
      <c r="I76" s="32">
        <v>5.365157</v>
      </c>
      <c r="J76" s="32">
        <v>5.365157</v>
      </c>
      <c r="K76" s="32">
        <v>5.3651559999999998</v>
      </c>
      <c r="L76" s="32">
        <v>5.3651559999999998</v>
      </c>
      <c r="M76" s="32">
        <v>5.3651530000000003</v>
      </c>
      <c r="N76" s="32">
        <v>5.3651530000000003</v>
      </c>
    </row>
    <row r="77" spans="1:14">
      <c r="A77" s="49"/>
      <c r="B77" s="33" t="s">
        <v>18</v>
      </c>
      <c r="C77" s="34">
        <f t="shared" ref="C77:N77" si="18">+C75/C74</f>
        <v>0</v>
      </c>
      <c r="D77" s="34">
        <f t="shared" si="18"/>
        <v>0</v>
      </c>
      <c r="E77" s="34">
        <f t="shared" si="18"/>
        <v>0</v>
      </c>
      <c r="F77" s="34">
        <f t="shared" si="18"/>
        <v>0</v>
      </c>
      <c r="G77" s="34">
        <f t="shared" si="18"/>
        <v>0</v>
      </c>
      <c r="H77" s="34">
        <f t="shared" si="18"/>
        <v>0</v>
      </c>
      <c r="I77" s="34">
        <f t="shared" si="18"/>
        <v>0</v>
      </c>
      <c r="J77" s="34">
        <f t="shared" si="18"/>
        <v>0</v>
      </c>
      <c r="K77" s="34">
        <f t="shared" si="18"/>
        <v>0</v>
      </c>
      <c r="L77" s="34">
        <f t="shared" si="18"/>
        <v>0</v>
      </c>
      <c r="M77" s="34">
        <f t="shared" si="18"/>
        <v>0</v>
      </c>
      <c r="N77" s="34">
        <f t="shared" si="18"/>
        <v>0</v>
      </c>
    </row>
    <row r="78" spans="1:14">
      <c r="A78" s="47" t="s">
        <v>37</v>
      </c>
      <c r="B78" s="31" t="s">
        <v>15</v>
      </c>
      <c r="C78" s="32">
        <v>408.93990500000001</v>
      </c>
      <c r="D78" s="32">
        <v>408.93990400000001</v>
      </c>
      <c r="E78" s="32">
        <v>408.93990299999996</v>
      </c>
      <c r="F78" s="32">
        <v>408.93990400000001</v>
      </c>
      <c r="G78" s="32">
        <v>408.93990400000001</v>
      </c>
      <c r="H78" s="32">
        <v>408.93990400000001</v>
      </c>
      <c r="I78" s="32">
        <v>408.9399039999999</v>
      </c>
      <c r="J78" s="32">
        <v>408.93990400000001</v>
      </c>
      <c r="K78" s="32">
        <v>408.93990300000002</v>
      </c>
      <c r="L78" s="32">
        <v>408.93990300000002</v>
      </c>
      <c r="M78" s="32">
        <v>408.93990300000002</v>
      </c>
      <c r="N78" s="32">
        <v>408.93990300000002</v>
      </c>
    </row>
    <row r="79" spans="1:14">
      <c r="A79" s="48"/>
      <c r="B79" s="31" t="s">
        <v>16</v>
      </c>
      <c r="C79" s="32">
        <v>384.31040899999999</v>
      </c>
      <c r="D79" s="32">
        <v>389.11031400000002</v>
      </c>
      <c r="E79" s="32">
        <v>400.56390999999996</v>
      </c>
      <c r="F79" s="32">
        <v>394.00839999999999</v>
      </c>
      <c r="G79" s="32">
        <v>394.00839999999999</v>
      </c>
      <c r="H79" s="32">
        <v>395.20384100000001</v>
      </c>
      <c r="I79" s="32">
        <v>395.39221199999992</v>
      </c>
      <c r="J79" s="32">
        <v>408.93990400000001</v>
      </c>
      <c r="K79" s="32">
        <v>400.95311800000002</v>
      </c>
      <c r="L79" s="32">
        <v>400.95311800000002</v>
      </c>
      <c r="M79" s="32">
        <v>402.45422200000002</v>
      </c>
      <c r="N79" s="32">
        <v>402.45422200000002</v>
      </c>
    </row>
    <row r="80" spans="1:14">
      <c r="A80" s="48"/>
      <c r="B80" s="31" t="s">
        <v>17</v>
      </c>
      <c r="C80" s="32">
        <v>24.629496</v>
      </c>
      <c r="D80" s="32">
        <v>19.82959</v>
      </c>
      <c r="E80" s="32">
        <v>8.3759929999999994</v>
      </c>
      <c r="F80" s="32">
        <v>14.931504</v>
      </c>
      <c r="G80" s="32">
        <v>14.931504</v>
      </c>
      <c r="H80" s="32">
        <v>13.736063</v>
      </c>
      <c r="I80" s="32">
        <v>13.547692</v>
      </c>
      <c r="J80" s="32">
        <v>0</v>
      </c>
      <c r="K80" s="32">
        <v>7.9867849999999994</v>
      </c>
      <c r="L80" s="32">
        <v>7.9867849999999994</v>
      </c>
      <c r="M80" s="32">
        <v>6.4856809999999996</v>
      </c>
      <c r="N80" s="32">
        <v>6.4856809999999996</v>
      </c>
    </row>
    <row r="81" spans="1:14">
      <c r="A81" s="49"/>
      <c r="B81" s="33" t="s">
        <v>18</v>
      </c>
      <c r="C81" s="34">
        <f t="shared" ref="C81:N81" si="19">+C79/C78</f>
        <v>0.93977233403035099</v>
      </c>
      <c r="D81" s="34">
        <f t="shared" si="19"/>
        <v>0.95150977000278258</v>
      </c>
      <c r="E81" s="34">
        <f t="shared" si="19"/>
        <v>0.97951778992816951</v>
      </c>
      <c r="F81" s="34">
        <f t="shared" si="19"/>
        <v>0.96348729029877211</v>
      </c>
      <c r="G81" s="34">
        <f t="shared" si="19"/>
        <v>0.96348729029877211</v>
      </c>
      <c r="H81" s="34">
        <f t="shared" si="19"/>
        <v>0.96641055845701962</v>
      </c>
      <c r="I81" s="34">
        <f t="shared" si="19"/>
        <v>0.96687119093176099</v>
      </c>
      <c r="J81" s="34">
        <f t="shared" si="19"/>
        <v>1</v>
      </c>
      <c r="K81" s="34">
        <f t="shared" si="19"/>
        <v>0.9804695385766744</v>
      </c>
      <c r="L81" s="34">
        <f t="shared" si="19"/>
        <v>0.9804695385766744</v>
      </c>
      <c r="M81" s="34">
        <f t="shared" si="19"/>
        <v>0.98414025886830614</v>
      </c>
      <c r="N81" s="34">
        <f t="shared" si="19"/>
        <v>0.98414025886830614</v>
      </c>
    </row>
    <row r="82" spans="1:14">
      <c r="A82" s="47" t="s">
        <v>38</v>
      </c>
      <c r="B82" s="31" t="s">
        <v>15</v>
      </c>
      <c r="C82" s="32">
        <v>3502.8660300000001</v>
      </c>
      <c r="D82" s="32">
        <v>3502.8660439999999</v>
      </c>
      <c r="E82" s="32">
        <v>3502.8660330000002</v>
      </c>
      <c r="F82" s="32">
        <v>3502.8660639999998</v>
      </c>
      <c r="G82" s="32">
        <v>3502.8660639999998</v>
      </c>
      <c r="H82" s="32">
        <v>3502.8660299999997</v>
      </c>
      <c r="I82" s="32">
        <v>3502.8659769999999</v>
      </c>
      <c r="J82" s="32">
        <v>3502.8659859999993</v>
      </c>
      <c r="K82" s="32">
        <v>3502.8660750000004</v>
      </c>
      <c r="L82" s="32">
        <v>3502.8660750000004</v>
      </c>
      <c r="M82" s="32">
        <v>3502.8660720000007</v>
      </c>
      <c r="N82" s="32">
        <v>3502.8660720000007</v>
      </c>
    </row>
    <row r="83" spans="1:14">
      <c r="A83" s="48"/>
      <c r="B83" s="31" t="s">
        <v>16</v>
      </c>
      <c r="C83" s="32">
        <v>603.18936800000029</v>
      </c>
      <c r="D83" s="32">
        <v>539.71946299999991</v>
      </c>
      <c r="E83" s="32">
        <v>981.2479229999999</v>
      </c>
      <c r="F83" s="32">
        <v>5.3992299999999886</v>
      </c>
      <c r="G83" s="32">
        <v>5.3992299999999886</v>
      </c>
      <c r="H83" s="32">
        <v>1574.1074489999994</v>
      </c>
      <c r="I83" s="32">
        <v>1544.3366249999995</v>
      </c>
      <c r="J83" s="32">
        <v>3458.7513659999995</v>
      </c>
      <c r="K83" s="32">
        <v>1640.1834810000005</v>
      </c>
      <c r="L83" s="32">
        <v>1640.1834810000005</v>
      </c>
      <c r="M83" s="32">
        <v>879.8658260000002</v>
      </c>
      <c r="N83" s="32">
        <v>879.8658260000002</v>
      </c>
    </row>
    <row r="84" spans="1:14">
      <c r="A84" s="48"/>
      <c r="B84" s="31" t="s">
        <v>17</v>
      </c>
      <c r="C84" s="32">
        <v>2899.6766619999999</v>
      </c>
      <c r="D84" s="32">
        <v>2963.146581</v>
      </c>
      <c r="E84" s="32">
        <v>2521.6181100000003</v>
      </c>
      <c r="F84" s="32">
        <v>3497.4668339999998</v>
      </c>
      <c r="G84" s="32">
        <v>3497.4668339999998</v>
      </c>
      <c r="H84" s="32">
        <v>1928.7585810000003</v>
      </c>
      <c r="I84" s="32">
        <v>1958.5293520000005</v>
      </c>
      <c r="J84" s="32">
        <v>44.114620000000002</v>
      </c>
      <c r="K84" s="32">
        <v>1862.6825939999999</v>
      </c>
      <c r="L84" s="32">
        <v>1862.6825939999999</v>
      </c>
      <c r="M84" s="32">
        <v>2623.0002460000005</v>
      </c>
      <c r="N84" s="32">
        <v>2623.0002460000005</v>
      </c>
    </row>
    <row r="85" spans="1:14">
      <c r="A85" s="49"/>
      <c r="B85" s="33" t="s">
        <v>18</v>
      </c>
      <c r="C85" s="34">
        <f t="shared" ref="C85:N85" si="20">+C83/C82</f>
        <v>0.17219881172560866</v>
      </c>
      <c r="D85" s="34">
        <f t="shared" si="20"/>
        <v>0.15407938991114897</v>
      </c>
      <c r="E85" s="34">
        <f t="shared" si="20"/>
        <v>0.28012716265932053</v>
      </c>
      <c r="F85" s="34">
        <f t="shared" si="20"/>
        <v>1.5413749487853637E-3</v>
      </c>
      <c r="G85" s="34">
        <f t="shared" si="20"/>
        <v>1.5413749487853637E-3</v>
      </c>
      <c r="H85" s="34">
        <f t="shared" si="20"/>
        <v>0.44937700600556496</v>
      </c>
      <c r="I85" s="34">
        <f t="shared" si="20"/>
        <v>0.44087802249363633</v>
      </c>
      <c r="J85" s="34">
        <f t="shared" si="20"/>
        <v>0.98740613538276545</v>
      </c>
      <c r="K85" s="34">
        <f t="shared" si="20"/>
        <v>0.46824041966834268</v>
      </c>
      <c r="L85" s="34">
        <f t="shared" si="20"/>
        <v>0.46824041966834268</v>
      </c>
      <c r="M85" s="34">
        <f t="shared" si="20"/>
        <v>0.25118454657263872</v>
      </c>
      <c r="N85" s="34">
        <f t="shared" si="20"/>
        <v>0.25118454657263872</v>
      </c>
    </row>
    <row r="86" spans="1:14">
      <c r="A86" s="47" t="s">
        <v>39</v>
      </c>
      <c r="B86" s="31" t="s">
        <v>15</v>
      </c>
      <c r="C86" s="32">
        <v>368.11249599999996</v>
      </c>
      <c r="D86" s="32">
        <v>368.11249500000002</v>
      </c>
      <c r="E86" s="32">
        <v>368.11249400000003</v>
      </c>
      <c r="F86" s="32">
        <v>368.11249400000003</v>
      </c>
      <c r="G86" s="32">
        <v>368.11249400000003</v>
      </c>
      <c r="H86" s="32">
        <v>368.11249499999997</v>
      </c>
      <c r="I86" s="32">
        <v>368.11248999999998</v>
      </c>
      <c r="J86" s="32">
        <v>368.11249000000004</v>
      </c>
      <c r="K86" s="32">
        <v>368.11249900000001</v>
      </c>
      <c r="L86" s="32">
        <v>368.11249900000001</v>
      </c>
      <c r="M86" s="32">
        <v>368.11249100000003</v>
      </c>
      <c r="N86" s="32">
        <v>368.11249100000003</v>
      </c>
    </row>
    <row r="87" spans="1:14">
      <c r="A87" s="48"/>
      <c r="B87" s="31" t="s">
        <v>16</v>
      </c>
      <c r="C87" s="32">
        <v>88.502556999999968</v>
      </c>
      <c r="D87" s="32">
        <v>0</v>
      </c>
      <c r="E87" s="32">
        <v>0.21172100000001137</v>
      </c>
      <c r="F87" s="32">
        <v>0</v>
      </c>
      <c r="G87" s="32">
        <v>0</v>
      </c>
      <c r="H87" s="32">
        <v>164.03106299999996</v>
      </c>
      <c r="I87" s="32">
        <v>161.08213299999997</v>
      </c>
      <c r="J87" s="32">
        <v>342.84550300000001</v>
      </c>
      <c r="K87" s="32">
        <v>172.47479099999998</v>
      </c>
      <c r="L87" s="32">
        <v>172.47479099999998</v>
      </c>
      <c r="M87" s="32">
        <v>125.01802300000003</v>
      </c>
      <c r="N87" s="32">
        <v>125.01802300000003</v>
      </c>
    </row>
    <row r="88" spans="1:14">
      <c r="A88" s="48"/>
      <c r="B88" s="31" t="s">
        <v>17</v>
      </c>
      <c r="C88" s="32">
        <v>279.609939</v>
      </c>
      <c r="D88" s="32">
        <v>368.11249500000002</v>
      </c>
      <c r="E88" s="32">
        <v>367.90077300000002</v>
      </c>
      <c r="F88" s="32">
        <v>368.11249400000003</v>
      </c>
      <c r="G88" s="32">
        <v>368.11249400000003</v>
      </c>
      <c r="H88" s="32">
        <v>204.08143200000001</v>
      </c>
      <c r="I88" s="32">
        <v>207.03035700000001</v>
      </c>
      <c r="J88" s="32">
        <v>25.266987</v>
      </c>
      <c r="K88" s="32">
        <v>195.63770800000003</v>
      </c>
      <c r="L88" s="32">
        <v>195.63770800000003</v>
      </c>
      <c r="M88" s="32">
        <v>243.09446800000001</v>
      </c>
      <c r="N88" s="32">
        <v>243.09446800000001</v>
      </c>
    </row>
    <row r="89" spans="1:14">
      <c r="A89" s="49"/>
      <c r="B89" s="33" t="s">
        <v>18</v>
      </c>
      <c r="C89" s="34">
        <f t="shared" ref="C89:N89" si="21">+C87/C86</f>
        <v>0.2404225826661423</v>
      </c>
      <c r="D89" s="34">
        <f t="shared" si="21"/>
        <v>0</v>
      </c>
      <c r="E89" s="34">
        <f t="shared" si="21"/>
        <v>5.7515298570662299E-4</v>
      </c>
      <c r="F89" s="34">
        <f t="shared" si="21"/>
        <v>0</v>
      </c>
      <c r="G89" s="34">
        <f t="shared" si="21"/>
        <v>0</v>
      </c>
      <c r="H89" s="34">
        <f t="shared" si="21"/>
        <v>0.4456003673550934</v>
      </c>
      <c r="I89" s="34">
        <f t="shared" si="21"/>
        <v>0.43758942544981283</v>
      </c>
      <c r="J89" s="34">
        <f t="shared" si="21"/>
        <v>0.93136069085838402</v>
      </c>
      <c r="K89" s="34">
        <f t="shared" si="21"/>
        <v>0.46853826335301907</v>
      </c>
      <c r="L89" s="34">
        <f t="shared" si="21"/>
        <v>0.46853826335301907</v>
      </c>
      <c r="M89" s="34">
        <f t="shared" si="21"/>
        <v>0.33961907312729578</v>
      </c>
      <c r="N89" s="34">
        <f t="shared" si="21"/>
        <v>0.33961907312729578</v>
      </c>
    </row>
    <row r="90" spans="1:14">
      <c r="A90" s="47" t="s">
        <v>40</v>
      </c>
      <c r="B90" s="31" t="s">
        <v>15</v>
      </c>
      <c r="C90" s="32">
        <v>12.532886</v>
      </c>
      <c r="D90" s="32">
        <v>12.532886</v>
      </c>
      <c r="E90" s="32">
        <v>12.532886</v>
      </c>
      <c r="F90" s="32">
        <v>12.532887000000001</v>
      </c>
      <c r="G90" s="32">
        <v>12.532887000000001</v>
      </c>
      <c r="H90" s="32">
        <v>12.532885</v>
      </c>
      <c r="I90" s="32">
        <v>12.532883999999999</v>
      </c>
      <c r="J90" s="32">
        <v>12.532886000000001</v>
      </c>
      <c r="K90" s="32">
        <v>12.532888</v>
      </c>
      <c r="L90" s="32">
        <v>12.532888</v>
      </c>
      <c r="M90" s="32">
        <v>12.532887000000001</v>
      </c>
      <c r="N90" s="32">
        <v>12.532887000000001</v>
      </c>
    </row>
    <row r="91" spans="1:14">
      <c r="A91" s="48"/>
      <c r="B91" s="31" t="s">
        <v>16</v>
      </c>
      <c r="C91" s="32">
        <v>0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0.64687100000000086</v>
      </c>
      <c r="K91" s="32">
        <v>0</v>
      </c>
      <c r="L91" s="32">
        <v>0</v>
      </c>
      <c r="M91" s="32">
        <v>0</v>
      </c>
      <c r="N91" s="32">
        <v>0</v>
      </c>
    </row>
    <row r="92" spans="1:14">
      <c r="A92" s="48"/>
      <c r="B92" s="31" t="s">
        <v>17</v>
      </c>
      <c r="C92" s="32">
        <v>12.532886</v>
      </c>
      <c r="D92" s="32">
        <v>12.532886</v>
      </c>
      <c r="E92" s="32">
        <v>12.532886</v>
      </c>
      <c r="F92" s="32">
        <v>12.532887000000001</v>
      </c>
      <c r="G92" s="32">
        <v>12.532887000000001</v>
      </c>
      <c r="H92" s="32">
        <v>12.532885</v>
      </c>
      <c r="I92" s="32">
        <v>12.532883999999999</v>
      </c>
      <c r="J92" s="32">
        <v>11.886015</v>
      </c>
      <c r="K92" s="32">
        <v>12.532888</v>
      </c>
      <c r="L92" s="32">
        <v>12.532888</v>
      </c>
      <c r="M92" s="32">
        <v>12.532887000000001</v>
      </c>
      <c r="N92" s="32">
        <v>12.532887000000001</v>
      </c>
    </row>
    <row r="93" spans="1:14">
      <c r="A93" s="49"/>
      <c r="B93" s="33" t="s">
        <v>18</v>
      </c>
      <c r="C93" s="34">
        <f t="shared" ref="C93:N93" si="22">+C91/C90</f>
        <v>0</v>
      </c>
      <c r="D93" s="34">
        <f t="shared" si="22"/>
        <v>0</v>
      </c>
      <c r="E93" s="34">
        <f t="shared" si="22"/>
        <v>0</v>
      </c>
      <c r="F93" s="34">
        <f t="shared" si="22"/>
        <v>0</v>
      </c>
      <c r="G93" s="34">
        <f t="shared" si="22"/>
        <v>0</v>
      </c>
      <c r="H93" s="34">
        <f t="shared" si="22"/>
        <v>0</v>
      </c>
      <c r="I93" s="34">
        <f t="shared" si="22"/>
        <v>0</v>
      </c>
      <c r="J93" s="34">
        <f t="shared" si="22"/>
        <v>5.1613890048948084E-2</v>
      </c>
      <c r="K93" s="34">
        <f t="shared" si="22"/>
        <v>0</v>
      </c>
      <c r="L93" s="34">
        <f t="shared" si="22"/>
        <v>0</v>
      </c>
      <c r="M93" s="34">
        <f t="shared" si="22"/>
        <v>0</v>
      </c>
      <c r="N93" s="34">
        <f t="shared" si="22"/>
        <v>0</v>
      </c>
    </row>
    <row r="94" spans="1:14">
      <c r="A94" s="47" t="s">
        <v>41</v>
      </c>
      <c r="B94" s="31" t="s">
        <v>15</v>
      </c>
      <c r="C94" s="32">
        <v>1.7135189999999998</v>
      </c>
      <c r="D94" s="32">
        <v>1.7135179999999999</v>
      </c>
      <c r="E94" s="32">
        <v>1.7135199999999999</v>
      </c>
      <c r="F94" s="32">
        <v>1.7135199999999999</v>
      </c>
      <c r="G94" s="32">
        <v>1.7135199999999999</v>
      </c>
      <c r="H94" s="32">
        <v>1.7135179999999999</v>
      </c>
      <c r="I94" s="32">
        <v>1.7135160000000003</v>
      </c>
      <c r="J94" s="32">
        <v>1.713517</v>
      </c>
      <c r="K94" s="32">
        <v>1.7135170000000002</v>
      </c>
      <c r="L94" s="32">
        <v>1.7135170000000002</v>
      </c>
      <c r="M94" s="32">
        <v>1.713519</v>
      </c>
      <c r="N94" s="32">
        <v>1.713519</v>
      </c>
    </row>
    <row r="95" spans="1:14">
      <c r="A95" s="48"/>
      <c r="B95" s="31" t="s">
        <v>16</v>
      </c>
      <c r="C95" s="32">
        <v>0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1.713517</v>
      </c>
      <c r="K95" s="32">
        <v>0</v>
      </c>
      <c r="L95" s="32">
        <v>0</v>
      </c>
      <c r="M95" s="32">
        <v>0</v>
      </c>
      <c r="N95" s="32">
        <v>0</v>
      </c>
    </row>
    <row r="96" spans="1:14">
      <c r="A96" s="48"/>
      <c r="B96" s="31" t="s">
        <v>17</v>
      </c>
      <c r="C96" s="32">
        <v>1.7135189999999998</v>
      </c>
      <c r="D96" s="32">
        <v>1.7135179999999999</v>
      </c>
      <c r="E96" s="32">
        <v>1.7135199999999999</v>
      </c>
      <c r="F96" s="32">
        <v>1.7135199999999999</v>
      </c>
      <c r="G96" s="32">
        <v>1.7135199999999999</v>
      </c>
      <c r="H96" s="32">
        <v>1.7135180000000001</v>
      </c>
      <c r="I96" s="32">
        <v>1.7135160000000003</v>
      </c>
      <c r="J96" s="32">
        <v>0</v>
      </c>
      <c r="K96" s="32">
        <v>1.7135170000000002</v>
      </c>
      <c r="L96" s="32">
        <v>1.7135170000000002</v>
      </c>
      <c r="M96" s="32">
        <v>1.713519</v>
      </c>
      <c r="N96" s="32">
        <v>1.713519</v>
      </c>
    </row>
    <row r="97" spans="1:14">
      <c r="A97" s="49"/>
      <c r="B97" s="33" t="s">
        <v>18</v>
      </c>
      <c r="C97" s="34">
        <f t="shared" ref="C97:N97" si="23">+C95/C94</f>
        <v>0</v>
      </c>
      <c r="D97" s="34">
        <f t="shared" si="23"/>
        <v>0</v>
      </c>
      <c r="E97" s="34">
        <f t="shared" si="23"/>
        <v>0</v>
      </c>
      <c r="F97" s="34">
        <f t="shared" si="23"/>
        <v>0</v>
      </c>
      <c r="G97" s="34">
        <f t="shared" si="23"/>
        <v>0</v>
      </c>
      <c r="H97" s="34">
        <f t="shared" si="23"/>
        <v>0</v>
      </c>
      <c r="I97" s="34">
        <f t="shared" si="23"/>
        <v>0</v>
      </c>
      <c r="J97" s="34">
        <f t="shared" si="23"/>
        <v>1</v>
      </c>
      <c r="K97" s="34">
        <f t="shared" si="23"/>
        <v>0</v>
      </c>
      <c r="L97" s="34">
        <f t="shared" si="23"/>
        <v>0</v>
      </c>
      <c r="M97" s="34">
        <f t="shared" si="23"/>
        <v>0</v>
      </c>
      <c r="N97" s="34">
        <f t="shared" si="23"/>
        <v>0</v>
      </c>
    </row>
    <row r="98" spans="1:14">
      <c r="A98" s="65" t="s">
        <v>42</v>
      </c>
      <c r="B98" s="31" t="s">
        <v>15</v>
      </c>
      <c r="C98" s="32">
        <v>209.91228000000001</v>
      </c>
      <c r="D98" s="32">
        <v>209.91227800000001</v>
      </c>
      <c r="E98" s="32">
        <v>209.91227900000004</v>
      </c>
      <c r="F98" s="32">
        <v>209.91227700000002</v>
      </c>
      <c r="G98" s="32">
        <v>209.91227700000002</v>
      </c>
      <c r="H98" s="32">
        <v>209.91227800000001</v>
      </c>
      <c r="I98" s="32">
        <v>209.91227900000001</v>
      </c>
      <c r="J98" s="32">
        <v>209.91227699999999</v>
      </c>
      <c r="K98" s="32">
        <v>209.91227700000002</v>
      </c>
      <c r="L98" s="32">
        <v>209.91227700000002</v>
      </c>
      <c r="M98" s="32">
        <v>209.91227699999999</v>
      </c>
      <c r="N98" s="32">
        <v>209.91227699999999</v>
      </c>
    </row>
    <row r="99" spans="1:14">
      <c r="A99" s="66"/>
      <c r="B99" s="31" t="s">
        <v>16</v>
      </c>
      <c r="C99" s="32">
        <v>67.314268999999996</v>
      </c>
      <c r="D99" s="32">
        <v>0</v>
      </c>
      <c r="E99" s="32">
        <v>115.83199600000005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32">
        <v>133.78044900000003</v>
      </c>
      <c r="L99" s="32">
        <v>133.78044900000003</v>
      </c>
      <c r="M99" s="32">
        <v>104.25723699999999</v>
      </c>
      <c r="N99" s="32">
        <v>104.25723699999999</v>
      </c>
    </row>
    <row r="100" spans="1:14">
      <c r="A100" s="66"/>
      <c r="B100" s="31" t="s">
        <v>17</v>
      </c>
      <c r="C100" s="32">
        <v>142.59801100000001</v>
      </c>
      <c r="D100" s="32">
        <v>209.91227800000001</v>
      </c>
      <c r="E100" s="32">
        <v>94.080282999999994</v>
      </c>
      <c r="F100" s="32">
        <v>209.91227700000002</v>
      </c>
      <c r="G100" s="32">
        <v>209.91227700000002</v>
      </c>
      <c r="H100" s="32">
        <v>209.91227800000001</v>
      </c>
      <c r="I100" s="32">
        <v>209.91227900000001</v>
      </c>
      <c r="J100" s="32">
        <v>209.91227699999999</v>
      </c>
      <c r="K100" s="32">
        <v>76.131827999999999</v>
      </c>
      <c r="L100" s="32">
        <v>76.131827999999999</v>
      </c>
      <c r="M100" s="32">
        <v>105.65504</v>
      </c>
      <c r="N100" s="32">
        <v>105.65504</v>
      </c>
    </row>
    <row r="101" spans="1:14">
      <c r="A101" s="67"/>
      <c r="B101" s="33" t="s">
        <v>18</v>
      </c>
      <c r="C101" s="34">
        <f t="shared" ref="C101:N101" si="24">+C99/C98</f>
        <v>0.32067808991451091</v>
      </c>
      <c r="D101" s="34">
        <f t="shared" si="24"/>
        <v>0</v>
      </c>
      <c r="E101" s="34">
        <f t="shared" si="24"/>
        <v>0.55181143548062772</v>
      </c>
      <c r="F101" s="34">
        <f t="shared" si="24"/>
        <v>0</v>
      </c>
      <c r="G101" s="34">
        <f t="shared" si="24"/>
        <v>0</v>
      </c>
      <c r="H101" s="34">
        <f t="shared" si="24"/>
        <v>0</v>
      </c>
      <c r="I101" s="34">
        <f t="shared" si="24"/>
        <v>0</v>
      </c>
      <c r="J101" s="34">
        <f t="shared" si="24"/>
        <v>0</v>
      </c>
      <c r="K101" s="34">
        <f t="shared" si="24"/>
        <v>0.63731598223766595</v>
      </c>
      <c r="L101" s="34">
        <f t="shared" si="24"/>
        <v>0.63731598223766595</v>
      </c>
      <c r="M101" s="34">
        <f t="shared" si="24"/>
        <v>0.49667050679460734</v>
      </c>
      <c r="N101" s="34">
        <f t="shared" si="24"/>
        <v>0.49667050679460734</v>
      </c>
    </row>
    <row r="102" spans="1:14">
      <c r="A102" s="65" t="s">
        <v>43</v>
      </c>
      <c r="B102" s="31" t="s">
        <v>15</v>
      </c>
      <c r="C102" s="32">
        <v>4300.4856339999988</v>
      </c>
      <c r="D102" s="32">
        <v>4300.4856250000012</v>
      </c>
      <c r="E102" s="32">
        <v>4300.4856270000009</v>
      </c>
      <c r="F102" s="32">
        <v>4300.4856449999997</v>
      </c>
      <c r="G102" s="32">
        <v>4300.4856449999997</v>
      </c>
      <c r="H102" s="32">
        <v>4300.485628999998</v>
      </c>
      <c r="I102" s="32">
        <v>4300.4855700000007</v>
      </c>
      <c r="J102" s="32">
        <v>4300.4855769999995</v>
      </c>
      <c r="K102" s="32">
        <v>4300.4856320000008</v>
      </c>
      <c r="L102" s="32">
        <v>4300.4856320000008</v>
      </c>
      <c r="M102" s="32">
        <v>4300.4856460000001</v>
      </c>
      <c r="N102" s="32">
        <v>4300.4856460000001</v>
      </c>
    </row>
    <row r="103" spans="1:14">
      <c r="A103" s="66"/>
      <c r="B103" s="31" t="s">
        <v>16</v>
      </c>
      <c r="C103" s="32">
        <v>1044.8955339999984</v>
      </c>
      <c r="D103" s="32">
        <v>8.9347570000009</v>
      </c>
      <c r="E103" s="32">
        <v>1342.0480720000005</v>
      </c>
      <c r="F103" s="32">
        <v>7.7039699999995719</v>
      </c>
      <c r="G103" s="32">
        <v>7.7039699999995719</v>
      </c>
      <c r="H103" s="32">
        <v>2536.3188399999981</v>
      </c>
      <c r="I103" s="32">
        <v>2527.9457080000006</v>
      </c>
      <c r="J103" s="32">
        <v>4296.4523359999994</v>
      </c>
      <c r="K103" s="32">
        <v>2653.5919810000005</v>
      </c>
      <c r="L103" s="32">
        <v>2653.5919810000005</v>
      </c>
      <c r="M103" s="32">
        <v>1402.0802960000001</v>
      </c>
      <c r="N103" s="32">
        <v>1402.0802960000001</v>
      </c>
    </row>
    <row r="104" spans="1:14">
      <c r="A104" s="66"/>
      <c r="B104" s="31" t="s">
        <v>17</v>
      </c>
      <c r="C104" s="32">
        <v>3255.5901000000003</v>
      </c>
      <c r="D104" s="32">
        <v>4291.5508680000003</v>
      </c>
      <c r="E104" s="32">
        <v>2958.4375550000004</v>
      </c>
      <c r="F104" s="32">
        <v>4292.7816750000002</v>
      </c>
      <c r="G104" s="32">
        <v>4292.7816750000002</v>
      </c>
      <c r="H104" s="32">
        <v>1764.1667889999999</v>
      </c>
      <c r="I104" s="32">
        <v>1772.5398620000001</v>
      </c>
      <c r="J104" s="32">
        <v>4.0332410000000003</v>
      </c>
      <c r="K104" s="32">
        <v>1646.8936510000005</v>
      </c>
      <c r="L104" s="32">
        <v>1646.8936510000005</v>
      </c>
      <c r="M104" s="32">
        <v>2898.40535</v>
      </c>
      <c r="N104" s="32">
        <v>2898.40535</v>
      </c>
    </row>
    <row r="105" spans="1:14">
      <c r="A105" s="67"/>
      <c r="B105" s="33" t="s">
        <v>18</v>
      </c>
      <c r="C105" s="34">
        <f t="shared" ref="C105:N105" si="25">+C103/C102</f>
        <v>0.24297152064384706</v>
      </c>
      <c r="D105" s="34">
        <f t="shared" si="25"/>
        <v>2.0776158273987716E-3</v>
      </c>
      <c r="E105" s="34">
        <f t="shared" si="25"/>
        <v>0.31206895881110225</v>
      </c>
      <c r="F105" s="34">
        <f t="shared" si="25"/>
        <v>1.7914186061652514E-3</v>
      </c>
      <c r="G105" s="34">
        <f t="shared" si="25"/>
        <v>1.7914186061652514E-3</v>
      </c>
      <c r="H105" s="34">
        <f t="shared" si="25"/>
        <v>0.58977498329410172</v>
      </c>
      <c r="I105" s="34">
        <f t="shared" si="25"/>
        <v>0.58782797124930253</v>
      </c>
      <c r="J105" s="34">
        <f t="shared" si="25"/>
        <v>0.99906214288414996</v>
      </c>
      <c r="K105" s="34">
        <f t="shared" si="25"/>
        <v>0.61704472658961318</v>
      </c>
      <c r="L105" s="34">
        <f t="shared" si="25"/>
        <v>0.61704472658961318</v>
      </c>
      <c r="M105" s="34">
        <f t="shared" si="25"/>
        <v>0.3260283631696605</v>
      </c>
      <c r="N105" s="34">
        <f t="shared" si="25"/>
        <v>0.3260283631696605</v>
      </c>
    </row>
    <row r="106" spans="1:14">
      <c r="A106" s="65" t="s">
        <v>44</v>
      </c>
      <c r="B106" s="31" t="s">
        <v>15</v>
      </c>
      <c r="C106" s="32">
        <v>305.69440599999996</v>
      </c>
      <c r="D106" s="32">
        <v>305.69440699999996</v>
      </c>
      <c r="E106" s="32">
        <v>305.69440700000007</v>
      </c>
      <c r="F106" s="32">
        <v>305.69440500000002</v>
      </c>
      <c r="G106" s="32">
        <v>305.69440500000002</v>
      </c>
      <c r="H106" s="32">
        <v>305.69440599999996</v>
      </c>
      <c r="I106" s="32">
        <v>305.69440600000001</v>
      </c>
      <c r="J106" s="32">
        <v>305.69440700000001</v>
      </c>
      <c r="K106" s="32">
        <v>305.69440399999996</v>
      </c>
      <c r="L106" s="32">
        <v>305.69440399999996</v>
      </c>
      <c r="M106" s="32">
        <v>305.69440200000003</v>
      </c>
      <c r="N106" s="32">
        <v>305.69440200000003</v>
      </c>
    </row>
    <row r="107" spans="1:14">
      <c r="A107" s="66"/>
      <c r="B107" s="31" t="s">
        <v>16</v>
      </c>
      <c r="C107" s="32">
        <v>12.874865999999997</v>
      </c>
      <c r="D107" s="32">
        <v>0.40724899999997888</v>
      </c>
      <c r="E107" s="32">
        <v>41.124552000000051</v>
      </c>
      <c r="F107" s="32">
        <v>8.7849999999889405E-3</v>
      </c>
      <c r="G107" s="32">
        <v>8.7849999999889405E-3</v>
      </c>
      <c r="H107" s="32">
        <v>92.824561999999958</v>
      </c>
      <c r="I107" s="32">
        <v>92.82359500000004</v>
      </c>
      <c r="J107" s="32">
        <v>166.21020899999999</v>
      </c>
      <c r="K107" s="32">
        <v>133.81517399999998</v>
      </c>
      <c r="L107" s="32">
        <v>133.81517399999998</v>
      </c>
      <c r="M107" s="32">
        <v>44.553878999999995</v>
      </c>
      <c r="N107" s="32">
        <v>44.553878999999995</v>
      </c>
    </row>
    <row r="108" spans="1:14">
      <c r="A108" s="66"/>
      <c r="B108" s="31" t="s">
        <v>17</v>
      </c>
      <c r="C108" s="32">
        <v>292.81953999999996</v>
      </c>
      <c r="D108" s="32">
        <v>305.28715799999998</v>
      </c>
      <c r="E108" s="32">
        <v>264.56985500000002</v>
      </c>
      <c r="F108" s="32">
        <v>305.68562000000003</v>
      </c>
      <c r="G108" s="32">
        <v>305.68562000000003</v>
      </c>
      <c r="H108" s="32">
        <v>212.869844</v>
      </c>
      <c r="I108" s="32">
        <v>212.87081099999997</v>
      </c>
      <c r="J108" s="32">
        <v>139.48419800000002</v>
      </c>
      <c r="K108" s="32">
        <v>171.87922999999998</v>
      </c>
      <c r="L108" s="32">
        <v>171.87922999999998</v>
      </c>
      <c r="M108" s="32">
        <v>261.14052300000003</v>
      </c>
      <c r="N108" s="32">
        <v>261.14052300000003</v>
      </c>
    </row>
    <row r="109" spans="1:14">
      <c r="A109" s="67"/>
      <c r="B109" s="33" t="s">
        <v>18</v>
      </c>
      <c r="C109" s="34">
        <f t="shared" ref="C109:N109" si="26">+C107/C106</f>
        <v>4.2116786396150144E-2</v>
      </c>
      <c r="D109" s="34">
        <f t="shared" si="26"/>
        <v>1.3322095225640779E-3</v>
      </c>
      <c r="E109" s="34">
        <f t="shared" si="26"/>
        <v>0.13452831016303168</v>
      </c>
      <c r="F109" s="34">
        <f t="shared" si="26"/>
        <v>2.8737850141512861E-5</v>
      </c>
      <c r="G109" s="34">
        <f t="shared" si="26"/>
        <v>2.8737850141512861E-5</v>
      </c>
      <c r="H109" s="34">
        <f t="shared" si="26"/>
        <v>0.30365149043649808</v>
      </c>
      <c r="I109" s="34">
        <f t="shared" si="26"/>
        <v>0.3036483271466866</v>
      </c>
      <c r="J109" s="34">
        <f t="shared" si="26"/>
        <v>0.54371360808050373</v>
      </c>
      <c r="K109" s="34">
        <f t="shared" si="26"/>
        <v>0.43774165391656955</v>
      </c>
      <c r="L109" s="34">
        <f t="shared" si="26"/>
        <v>0.43774165391656955</v>
      </c>
      <c r="M109" s="34">
        <f t="shared" si="26"/>
        <v>0.14574646676061798</v>
      </c>
      <c r="N109" s="34">
        <f t="shared" si="26"/>
        <v>0.14574646676061798</v>
      </c>
    </row>
    <row r="110" spans="1:14">
      <c r="A110" t="s">
        <v>45</v>
      </c>
    </row>
  </sheetData>
  <mergeCells count="27">
    <mergeCell ref="A98:A101"/>
    <mergeCell ref="A102:A105"/>
    <mergeCell ref="A106:A109"/>
    <mergeCell ref="A78:A81"/>
    <mergeCell ref="A82:A85"/>
    <mergeCell ref="A86:A89"/>
    <mergeCell ref="A90:A93"/>
    <mergeCell ref="A94:A97"/>
    <mergeCell ref="A70:A73"/>
    <mergeCell ref="A74:A77"/>
    <mergeCell ref="A66:A69"/>
    <mergeCell ref="A22:A25"/>
    <mergeCell ref="A26:A29"/>
    <mergeCell ref="A30:A33"/>
    <mergeCell ref="A34:A37"/>
    <mergeCell ref="A38:A41"/>
    <mergeCell ref="A42:A45"/>
    <mergeCell ref="A46:A49"/>
    <mergeCell ref="A50:A53"/>
    <mergeCell ref="A54:A57"/>
    <mergeCell ref="A58:A61"/>
    <mergeCell ref="A62:A65"/>
    <mergeCell ref="A2:A5"/>
    <mergeCell ref="A6:A9"/>
    <mergeCell ref="A10:A13"/>
    <mergeCell ref="A14:A17"/>
    <mergeCell ref="A18:A2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4"/>
  <sheetViews>
    <sheetView topLeftCell="A39" zoomScale="88" zoomScaleNormal="88" workbookViewId="0">
      <pane xSplit="1" topLeftCell="B1" activePane="topRight" state="frozen"/>
      <selection pane="topRight" activeCell="S20" sqref="S20"/>
    </sheetView>
  </sheetViews>
  <sheetFormatPr defaultColWidth="11.42578125" defaultRowHeight="14.45"/>
  <cols>
    <col min="1" max="1" width="13" style="1" customWidth="1"/>
    <col min="2" max="2" width="8.28515625" style="1" customWidth="1"/>
    <col min="3" max="3" width="12" style="1" customWidth="1"/>
    <col min="4" max="4" width="8.7109375" style="1" customWidth="1"/>
    <col min="5" max="6" width="7.85546875" style="1" customWidth="1"/>
    <col min="7" max="7" width="14.7109375" style="1" customWidth="1"/>
    <col min="8" max="8" width="16.28515625" style="1" customWidth="1"/>
    <col min="9" max="9" width="14.7109375" style="1" customWidth="1"/>
    <col min="10" max="10" width="18.140625" style="1" customWidth="1"/>
    <col min="11" max="11" width="17.140625" style="1" customWidth="1"/>
    <col min="12" max="13" width="18.42578125" style="1" customWidth="1"/>
    <col min="14" max="14" width="11.28515625" style="1" customWidth="1"/>
    <col min="15" max="15" width="12.140625" style="1" customWidth="1"/>
    <col min="16" max="16" width="7.5703125" style="1" customWidth="1"/>
    <col min="17" max="17" width="9.5703125" style="1" customWidth="1"/>
    <col min="18" max="18" width="19.140625" style="1" bestFit="1" customWidth="1"/>
    <col min="19" max="19" width="26.140625" style="1" customWidth="1"/>
    <col min="20" max="20" width="14.85546875" style="1" customWidth="1"/>
    <col min="21" max="22" width="15.140625" style="1" customWidth="1"/>
    <col min="23" max="23" width="8.7109375" style="1" customWidth="1"/>
    <col min="24" max="16384" width="11.42578125" style="1"/>
  </cols>
  <sheetData>
    <row r="1" spans="1:23" ht="14.45" customHeight="1">
      <c r="A1" s="2" t="s">
        <v>0</v>
      </c>
      <c r="B1" s="10" t="s">
        <v>46</v>
      </c>
      <c r="C1" s="10" t="s">
        <v>47</v>
      </c>
      <c r="D1" s="10" t="s">
        <v>48</v>
      </c>
      <c r="E1" s="11" t="s">
        <v>2</v>
      </c>
      <c r="F1" s="11" t="s">
        <v>3</v>
      </c>
      <c r="G1" s="11" t="s">
        <v>49</v>
      </c>
      <c r="H1" s="11" t="s">
        <v>6</v>
      </c>
      <c r="I1" s="11" t="s">
        <v>50</v>
      </c>
      <c r="J1" s="11" t="s">
        <v>51</v>
      </c>
      <c r="K1" s="11" t="s">
        <v>52</v>
      </c>
      <c r="L1" s="11" t="s">
        <v>12</v>
      </c>
      <c r="M1" s="11" t="s">
        <v>10</v>
      </c>
      <c r="N1" s="11" t="s">
        <v>11</v>
      </c>
      <c r="O1" s="12" t="s">
        <v>13</v>
      </c>
      <c r="P1" s="2" t="s">
        <v>53</v>
      </c>
      <c r="Q1" s="2" t="s">
        <v>54</v>
      </c>
      <c r="R1" s="2"/>
      <c r="S1" s="2"/>
      <c r="T1" s="2"/>
      <c r="U1" s="2"/>
      <c r="V1" s="2"/>
      <c r="W1" s="2"/>
    </row>
    <row r="2" spans="1:23" ht="14.45" customHeight="1">
      <c r="A2" s="13" t="s">
        <v>14</v>
      </c>
      <c r="B2" s="14">
        <v>1</v>
      </c>
      <c r="C2" s="14">
        <v>1</v>
      </c>
      <c r="D2" s="14">
        <v>1</v>
      </c>
      <c r="E2" s="15">
        <v>1</v>
      </c>
      <c r="F2" s="15">
        <v>1</v>
      </c>
      <c r="G2" s="15">
        <v>1</v>
      </c>
      <c r="H2" s="15">
        <v>1</v>
      </c>
      <c r="I2" s="15">
        <v>1</v>
      </c>
      <c r="J2" s="15">
        <v>1</v>
      </c>
      <c r="K2" s="15">
        <v>1</v>
      </c>
      <c r="L2" s="15">
        <v>1</v>
      </c>
      <c r="M2" s="15">
        <v>1</v>
      </c>
      <c r="N2" s="15">
        <v>1</v>
      </c>
      <c r="O2" s="15">
        <v>1</v>
      </c>
      <c r="P2" s="3">
        <f>SUM(B2:O2)</f>
        <v>14</v>
      </c>
      <c r="Q2" s="1">
        <f>SUM(B2:G2)</f>
        <v>6</v>
      </c>
      <c r="S2" s="16"/>
    </row>
    <row r="3" spans="1:23" ht="14.45" customHeight="1">
      <c r="A3" s="17" t="s">
        <v>19</v>
      </c>
      <c r="B3" s="14">
        <v>0</v>
      </c>
      <c r="C3" s="14">
        <v>1</v>
      </c>
      <c r="D3" s="14">
        <v>1</v>
      </c>
      <c r="E3" s="15">
        <v>1</v>
      </c>
      <c r="F3" s="15">
        <v>1</v>
      </c>
      <c r="G3" s="15">
        <v>1</v>
      </c>
      <c r="H3" s="15">
        <v>1</v>
      </c>
      <c r="I3" s="15">
        <v>1</v>
      </c>
      <c r="J3" s="15">
        <v>0</v>
      </c>
      <c r="K3" s="15">
        <v>1</v>
      </c>
      <c r="L3" s="15">
        <v>0</v>
      </c>
      <c r="M3" s="15">
        <v>0</v>
      </c>
      <c r="N3" s="15">
        <v>0</v>
      </c>
      <c r="O3" s="15">
        <v>0</v>
      </c>
      <c r="P3" s="3">
        <f t="shared" ref="P3:P28" si="0">SUM(B3:O3)</f>
        <v>8</v>
      </c>
      <c r="Q3" s="1">
        <f t="shared" ref="Q3:Q28" si="1">SUM(B3:G3)</f>
        <v>5</v>
      </c>
      <c r="S3" s="16"/>
    </row>
    <row r="4" spans="1:23" ht="14.45" customHeight="1">
      <c r="A4" s="17" t="s">
        <v>20</v>
      </c>
      <c r="B4" s="14">
        <v>1</v>
      </c>
      <c r="C4" s="14">
        <v>1</v>
      </c>
      <c r="D4" s="14">
        <v>1</v>
      </c>
      <c r="E4" s="15">
        <v>1</v>
      </c>
      <c r="F4" s="15">
        <v>0</v>
      </c>
      <c r="G4" s="15">
        <v>1</v>
      </c>
      <c r="H4" s="15">
        <v>1</v>
      </c>
      <c r="I4" s="15">
        <v>1</v>
      </c>
      <c r="J4" s="15">
        <v>1</v>
      </c>
      <c r="K4" s="15">
        <v>1</v>
      </c>
      <c r="L4" s="15">
        <v>1</v>
      </c>
      <c r="M4" s="15">
        <v>1</v>
      </c>
      <c r="N4" s="15">
        <v>1</v>
      </c>
      <c r="O4" s="15">
        <v>1</v>
      </c>
      <c r="P4" s="3">
        <f t="shared" si="0"/>
        <v>13</v>
      </c>
      <c r="Q4" s="1">
        <f t="shared" si="1"/>
        <v>5</v>
      </c>
      <c r="S4" s="16"/>
    </row>
    <row r="5" spans="1:23" ht="14.45" customHeight="1">
      <c r="A5" s="18" t="s">
        <v>21</v>
      </c>
      <c r="B5" s="14">
        <v>0</v>
      </c>
      <c r="C5" s="14">
        <v>0</v>
      </c>
      <c r="D5" s="14">
        <v>0</v>
      </c>
      <c r="E5" s="15">
        <v>1</v>
      </c>
      <c r="F5" s="15">
        <v>0</v>
      </c>
      <c r="G5" s="15">
        <v>1</v>
      </c>
      <c r="H5" s="15">
        <v>1</v>
      </c>
      <c r="I5" s="15">
        <v>1</v>
      </c>
      <c r="J5" s="15">
        <v>0</v>
      </c>
      <c r="K5" s="15">
        <v>1</v>
      </c>
      <c r="L5" s="15">
        <v>1</v>
      </c>
      <c r="M5" s="15">
        <v>1</v>
      </c>
      <c r="N5" s="15">
        <v>1</v>
      </c>
      <c r="O5" s="15">
        <v>1</v>
      </c>
      <c r="P5" s="3">
        <f t="shared" si="0"/>
        <v>9</v>
      </c>
      <c r="Q5" s="1">
        <f t="shared" si="1"/>
        <v>2</v>
      </c>
      <c r="S5" s="16"/>
    </row>
    <row r="6" spans="1:23" ht="14.45" customHeight="1">
      <c r="A6" s="19" t="s">
        <v>22</v>
      </c>
      <c r="B6" s="14">
        <v>0</v>
      </c>
      <c r="C6" s="14">
        <v>1</v>
      </c>
      <c r="D6" s="14">
        <v>1</v>
      </c>
      <c r="E6" s="15">
        <v>1</v>
      </c>
      <c r="F6" s="15">
        <v>1</v>
      </c>
      <c r="G6" s="15">
        <v>1</v>
      </c>
      <c r="H6" s="15">
        <v>1</v>
      </c>
      <c r="I6" s="15">
        <v>1</v>
      </c>
      <c r="J6" s="15">
        <v>1</v>
      </c>
      <c r="K6" s="15">
        <v>1</v>
      </c>
      <c r="L6" s="15">
        <v>1</v>
      </c>
      <c r="M6" s="15">
        <v>1</v>
      </c>
      <c r="N6" s="15">
        <v>1</v>
      </c>
      <c r="O6" s="15">
        <v>1</v>
      </c>
      <c r="P6" s="3">
        <f t="shared" si="0"/>
        <v>13</v>
      </c>
      <c r="Q6" s="1">
        <f t="shared" si="1"/>
        <v>5</v>
      </c>
      <c r="S6" s="16"/>
    </row>
    <row r="7" spans="1:23" ht="14.45" customHeight="1">
      <c r="A7" s="19" t="s">
        <v>23</v>
      </c>
      <c r="B7" s="14">
        <v>0</v>
      </c>
      <c r="C7" s="14">
        <v>1</v>
      </c>
      <c r="D7" s="14">
        <v>1</v>
      </c>
      <c r="E7" s="15">
        <v>1</v>
      </c>
      <c r="F7" s="15">
        <v>1</v>
      </c>
      <c r="G7" s="15">
        <v>1</v>
      </c>
      <c r="H7" s="15">
        <v>1</v>
      </c>
      <c r="I7" s="15">
        <v>1</v>
      </c>
      <c r="J7" s="15">
        <v>1</v>
      </c>
      <c r="K7" s="15">
        <v>1</v>
      </c>
      <c r="L7" s="15">
        <v>1</v>
      </c>
      <c r="M7" s="15">
        <v>1</v>
      </c>
      <c r="N7" s="15">
        <v>1</v>
      </c>
      <c r="O7" s="15">
        <v>1</v>
      </c>
      <c r="P7" s="3">
        <f t="shared" si="0"/>
        <v>13</v>
      </c>
      <c r="Q7" s="1">
        <f t="shared" si="1"/>
        <v>5</v>
      </c>
      <c r="S7" s="16"/>
    </row>
    <row r="8" spans="1:23" ht="14.45" customHeight="1">
      <c r="A8" s="20" t="s">
        <v>24</v>
      </c>
      <c r="B8" s="14">
        <v>1</v>
      </c>
      <c r="C8" s="14">
        <v>1</v>
      </c>
      <c r="D8" s="14">
        <v>1</v>
      </c>
      <c r="E8" s="15">
        <v>1</v>
      </c>
      <c r="F8" s="15">
        <v>0</v>
      </c>
      <c r="G8" s="15">
        <v>1</v>
      </c>
      <c r="H8" s="15">
        <v>1</v>
      </c>
      <c r="I8" s="15">
        <v>1</v>
      </c>
      <c r="J8" s="15">
        <v>1</v>
      </c>
      <c r="K8" s="15">
        <v>1</v>
      </c>
      <c r="L8" s="15">
        <v>1</v>
      </c>
      <c r="M8" s="15">
        <v>1</v>
      </c>
      <c r="N8" s="15">
        <v>1</v>
      </c>
      <c r="O8" s="15">
        <v>1</v>
      </c>
      <c r="P8" s="3">
        <f t="shared" si="0"/>
        <v>13</v>
      </c>
      <c r="Q8" s="1">
        <f t="shared" si="1"/>
        <v>5</v>
      </c>
      <c r="S8" s="16"/>
    </row>
    <row r="9" spans="1:23" ht="14.45" customHeight="1">
      <c r="A9" s="21" t="s">
        <v>25</v>
      </c>
      <c r="B9" s="22">
        <v>1</v>
      </c>
      <c r="C9" s="14">
        <v>0</v>
      </c>
      <c r="D9" s="22">
        <v>1</v>
      </c>
      <c r="E9" s="15">
        <v>1</v>
      </c>
      <c r="F9" s="15">
        <v>0</v>
      </c>
      <c r="G9" s="15">
        <v>0</v>
      </c>
      <c r="H9" s="15">
        <v>1</v>
      </c>
      <c r="I9" s="15">
        <v>1</v>
      </c>
      <c r="J9" s="15">
        <v>1</v>
      </c>
      <c r="K9" s="15">
        <v>1</v>
      </c>
      <c r="L9" s="15">
        <v>1</v>
      </c>
      <c r="M9" s="15">
        <v>1</v>
      </c>
      <c r="N9" s="15">
        <v>1</v>
      </c>
      <c r="O9" s="15">
        <v>1</v>
      </c>
      <c r="P9" s="3">
        <f t="shared" si="0"/>
        <v>11</v>
      </c>
      <c r="Q9" s="1">
        <f t="shared" si="1"/>
        <v>3</v>
      </c>
      <c r="S9" s="16"/>
    </row>
    <row r="10" spans="1:23" ht="14.45" customHeight="1">
      <c r="A10" s="23" t="s">
        <v>26</v>
      </c>
      <c r="B10" s="14">
        <v>0</v>
      </c>
      <c r="C10" s="14">
        <v>1</v>
      </c>
      <c r="D10" s="14">
        <v>0</v>
      </c>
      <c r="E10" s="15">
        <v>1</v>
      </c>
      <c r="F10" s="15">
        <v>0</v>
      </c>
      <c r="G10" s="15">
        <v>0</v>
      </c>
      <c r="H10" s="15">
        <v>1</v>
      </c>
      <c r="I10" s="15">
        <v>1</v>
      </c>
      <c r="J10" s="15">
        <v>1</v>
      </c>
      <c r="K10" s="15">
        <v>1</v>
      </c>
      <c r="L10" s="15">
        <v>1</v>
      </c>
      <c r="M10" s="15">
        <v>1</v>
      </c>
      <c r="N10" s="15">
        <v>1</v>
      </c>
      <c r="O10" s="15">
        <v>1</v>
      </c>
      <c r="P10" s="3">
        <f t="shared" si="0"/>
        <v>10</v>
      </c>
      <c r="Q10" s="1">
        <f t="shared" si="1"/>
        <v>2</v>
      </c>
      <c r="S10" s="16"/>
    </row>
    <row r="11" spans="1:23" ht="14.45" customHeight="1">
      <c r="A11" s="23" t="s">
        <v>27</v>
      </c>
      <c r="B11" s="14">
        <v>0</v>
      </c>
      <c r="C11" s="14">
        <v>0</v>
      </c>
      <c r="D11" s="14">
        <v>0</v>
      </c>
      <c r="E11" s="15">
        <v>1</v>
      </c>
      <c r="F11" s="15">
        <v>0</v>
      </c>
      <c r="G11" s="22">
        <v>1</v>
      </c>
      <c r="H11" s="15">
        <v>1</v>
      </c>
      <c r="I11" s="15">
        <v>1</v>
      </c>
      <c r="J11" s="15">
        <v>1</v>
      </c>
      <c r="K11" s="15">
        <v>1</v>
      </c>
      <c r="L11" s="15">
        <v>1</v>
      </c>
      <c r="M11" s="15">
        <v>1</v>
      </c>
      <c r="N11" s="15">
        <v>1</v>
      </c>
      <c r="O11" s="15">
        <v>1</v>
      </c>
      <c r="P11" s="3">
        <f t="shared" si="0"/>
        <v>10</v>
      </c>
      <c r="Q11" s="1">
        <f t="shared" si="1"/>
        <v>2</v>
      </c>
      <c r="S11" s="16"/>
    </row>
    <row r="12" spans="1:23" ht="14.45" customHeight="1">
      <c r="A12" s="23" t="s">
        <v>28</v>
      </c>
      <c r="B12" s="14">
        <v>0</v>
      </c>
      <c r="C12" s="14">
        <v>0</v>
      </c>
      <c r="D12" s="22">
        <v>1</v>
      </c>
      <c r="E12" s="15">
        <v>1</v>
      </c>
      <c r="F12" s="15">
        <v>1</v>
      </c>
      <c r="G12" s="15">
        <v>1</v>
      </c>
      <c r="H12" s="15">
        <v>1</v>
      </c>
      <c r="I12" s="15">
        <v>1</v>
      </c>
      <c r="J12" s="15">
        <v>1</v>
      </c>
      <c r="K12" s="15">
        <v>1</v>
      </c>
      <c r="L12" s="15">
        <v>1</v>
      </c>
      <c r="M12" s="15">
        <v>1</v>
      </c>
      <c r="N12" s="15">
        <v>1</v>
      </c>
      <c r="O12" s="15">
        <v>1</v>
      </c>
      <c r="P12" s="3">
        <f t="shared" si="0"/>
        <v>12</v>
      </c>
      <c r="Q12" s="1">
        <f t="shared" si="1"/>
        <v>4</v>
      </c>
      <c r="S12" s="16"/>
    </row>
    <row r="13" spans="1:23" ht="14.45" customHeight="1">
      <c r="A13" s="24" t="s">
        <v>29</v>
      </c>
      <c r="B13" s="14">
        <v>1</v>
      </c>
      <c r="C13" s="14">
        <v>1</v>
      </c>
      <c r="D13" s="14">
        <v>1</v>
      </c>
      <c r="E13" s="15">
        <v>1</v>
      </c>
      <c r="F13" s="15">
        <v>0</v>
      </c>
      <c r="G13" s="15">
        <v>1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1</v>
      </c>
      <c r="N13" s="15">
        <v>1</v>
      </c>
      <c r="O13" s="15">
        <v>0</v>
      </c>
      <c r="P13" s="3">
        <f t="shared" si="0"/>
        <v>7</v>
      </c>
      <c r="Q13" s="1">
        <f t="shared" si="1"/>
        <v>5</v>
      </c>
      <c r="S13" s="16"/>
    </row>
    <row r="14" spans="1:23" ht="14.45" customHeight="1">
      <c r="A14" s="25" t="s">
        <v>30</v>
      </c>
      <c r="B14" s="14">
        <v>0</v>
      </c>
      <c r="C14" s="14">
        <v>0</v>
      </c>
      <c r="D14" s="14">
        <v>0</v>
      </c>
      <c r="E14" s="15">
        <v>1</v>
      </c>
      <c r="F14" s="15">
        <v>0</v>
      </c>
      <c r="G14" s="15">
        <v>1</v>
      </c>
      <c r="H14" s="15">
        <v>1</v>
      </c>
      <c r="I14" s="15">
        <v>1</v>
      </c>
      <c r="J14" s="15">
        <v>1</v>
      </c>
      <c r="K14" s="15">
        <v>1</v>
      </c>
      <c r="L14" s="15">
        <v>1</v>
      </c>
      <c r="M14" s="15">
        <v>1</v>
      </c>
      <c r="N14" s="15">
        <v>1</v>
      </c>
      <c r="O14" s="15">
        <v>1</v>
      </c>
      <c r="P14" s="3">
        <f t="shared" si="0"/>
        <v>10</v>
      </c>
      <c r="Q14" s="1">
        <f t="shared" si="1"/>
        <v>2</v>
      </c>
      <c r="S14" s="16"/>
    </row>
    <row r="15" spans="1:23" ht="14.45" customHeight="1">
      <c r="A15" s="25" t="s">
        <v>31</v>
      </c>
      <c r="B15" s="14">
        <v>0</v>
      </c>
      <c r="C15" s="14">
        <v>1</v>
      </c>
      <c r="D15" s="14">
        <v>1</v>
      </c>
      <c r="E15" s="15">
        <v>1</v>
      </c>
      <c r="F15" s="15">
        <v>1</v>
      </c>
      <c r="G15" s="15">
        <v>1</v>
      </c>
      <c r="H15" s="15">
        <v>1</v>
      </c>
      <c r="I15" s="15">
        <v>1</v>
      </c>
      <c r="J15" s="15">
        <v>1</v>
      </c>
      <c r="K15" s="15">
        <v>1</v>
      </c>
      <c r="L15" s="15">
        <v>1</v>
      </c>
      <c r="M15" s="15">
        <v>1</v>
      </c>
      <c r="N15" s="15">
        <v>1</v>
      </c>
      <c r="O15" s="15">
        <v>1</v>
      </c>
      <c r="P15" s="3">
        <f t="shared" si="0"/>
        <v>13</v>
      </c>
      <c r="Q15" s="1">
        <f t="shared" si="1"/>
        <v>5</v>
      </c>
      <c r="S15" s="16"/>
    </row>
    <row r="16" spans="1:23" ht="14.45" customHeight="1">
      <c r="A16" s="25" t="s">
        <v>32</v>
      </c>
      <c r="B16" s="14">
        <v>0</v>
      </c>
      <c r="C16" s="14">
        <v>0</v>
      </c>
      <c r="D16" s="14">
        <v>0</v>
      </c>
      <c r="E16" s="15">
        <v>1</v>
      </c>
      <c r="F16" s="15">
        <v>0</v>
      </c>
      <c r="G16" s="15">
        <v>1</v>
      </c>
      <c r="H16" s="15">
        <v>1</v>
      </c>
      <c r="I16" s="15">
        <v>1</v>
      </c>
      <c r="J16" s="15">
        <v>1</v>
      </c>
      <c r="K16" s="15">
        <v>1</v>
      </c>
      <c r="L16" s="15">
        <v>1</v>
      </c>
      <c r="M16" s="15">
        <v>1</v>
      </c>
      <c r="N16" s="15">
        <v>1</v>
      </c>
      <c r="O16" s="15">
        <v>1</v>
      </c>
      <c r="P16" s="3">
        <f t="shared" si="0"/>
        <v>10</v>
      </c>
      <c r="Q16" s="1">
        <f t="shared" si="1"/>
        <v>2</v>
      </c>
      <c r="S16" s="16"/>
    </row>
    <row r="17" spans="1:19" ht="14.45" customHeight="1">
      <c r="A17" s="26" t="s">
        <v>33</v>
      </c>
      <c r="B17" s="14">
        <v>0</v>
      </c>
      <c r="C17" s="14">
        <v>0</v>
      </c>
      <c r="D17" s="14">
        <v>0</v>
      </c>
      <c r="E17" s="15">
        <v>0</v>
      </c>
      <c r="F17" s="15">
        <v>0</v>
      </c>
      <c r="G17" s="22">
        <v>1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1</v>
      </c>
      <c r="N17" s="15">
        <v>1</v>
      </c>
      <c r="O17" s="15">
        <v>0</v>
      </c>
      <c r="P17" s="3">
        <f t="shared" si="0"/>
        <v>3</v>
      </c>
      <c r="Q17" s="1">
        <f t="shared" si="1"/>
        <v>1</v>
      </c>
      <c r="S17" s="16"/>
    </row>
    <row r="18" spans="1:19" ht="14.45" customHeight="1">
      <c r="A18" s="26" t="s">
        <v>34</v>
      </c>
      <c r="B18" s="14">
        <v>0</v>
      </c>
      <c r="C18" s="14">
        <v>0</v>
      </c>
      <c r="D18" s="14">
        <v>0</v>
      </c>
      <c r="E18" s="15">
        <v>0</v>
      </c>
      <c r="F18" s="15">
        <v>0</v>
      </c>
      <c r="G18" s="22">
        <v>1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1</v>
      </c>
      <c r="N18" s="15">
        <v>1</v>
      </c>
      <c r="O18" s="15">
        <v>0</v>
      </c>
      <c r="P18" s="3">
        <f t="shared" si="0"/>
        <v>3</v>
      </c>
      <c r="Q18" s="1">
        <f t="shared" si="1"/>
        <v>1</v>
      </c>
      <c r="S18" s="16"/>
    </row>
    <row r="19" spans="1:19" ht="14.45" customHeight="1">
      <c r="A19" s="26" t="s">
        <v>35</v>
      </c>
      <c r="B19" s="14">
        <v>0</v>
      </c>
      <c r="C19" s="14">
        <v>0</v>
      </c>
      <c r="D19" s="14">
        <v>0</v>
      </c>
      <c r="E19" s="15">
        <v>0</v>
      </c>
      <c r="F19" s="15">
        <v>0</v>
      </c>
      <c r="G19" s="22">
        <v>1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27">
        <v>1</v>
      </c>
      <c r="N19" s="27">
        <v>1</v>
      </c>
      <c r="O19" s="15">
        <v>0</v>
      </c>
      <c r="P19" s="3">
        <f t="shared" si="0"/>
        <v>3</v>
      </c>
      <c r="Q19" s="1">
        <f t="shared" si="1"/>
        <v>1</v>
      </c>
      <c r="S19" s="16"/>
    </row>
    <row r="20" spans="1:19" ht="14.45" customHeight="1">
      <c r="A20" s="26" t="s">
        <v>36</v>
      </c>
      <c r="B20" s="14">
        <v>0</v>
      </c>
      <c r="C20" s="14">
        <v>0</v>
      </c>
      <c r="D20" s="14">
        <v>0</v>
      </c>
      <c r="E20" s="15">
        <v>0</v>
      </c>
      <c r="F20" s="15">
        <v>0</v>
      </c>
      <c r="G20" s="22">
        <v>1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27">
        <v>1</v>
      </c>
      <c r="N20" s="27">
        <v>1</v>
      </c>
      <c r="O20" s="15">
        <v>0</v>
      </c>
      <c r="P20" s="3">
        <f t="shared" si="0"/>
        <v>3</v>
      </c>
      <c r="Q20" s="1">
        <f t="shared" si="1"/>
        <v>1</v>
      </c>
      <c r="S20" s="77"/>
    </row>
    <row r="21" spans="1:19" ht="14.45" customHeight="1">
      <c r="A21" s="26" t="s">
        <v>37</v>
      </c>
      <c r="B21" s="14">
        <v>0</v>
      </c>
      <c r="C21" s="14">
        <v>1</v>
      </c>
      <c r="D21" s="14">
        <v>1</v>
      </c>
      <c r="E21" s="15">
        <v>1</v>
      </c>
      <c r="F21" s="15">
        <v>1</v>
      </c>
      <c r="G21" s="15">
        <v>1</v>
      </c>
      <c r="H21" s="15">
        <v>1</v>
      </c>
      <c r="I21" s="15">
        <v>1</v>
      </c>
      <c r="J21" s="15">
        <v>1</v>
      </c>
      <c r="K21" s="15">
        <v>1</v>
      </c>
      <c r="L21" s="15">
        <v>1</v>
      </c>
      <c r="M21" s="15">
        <v>1</v>
      </c>
      <c r="N21" s="15">
        <v>1</v>
      </c>
      <c r="O21" s="15">
        <v>1</v>
      </c>
      <c r="P21" s="3">
        <f t="shared" si="0"/>
        <v>13</v>
      </c>
      <c r="Q21" s="1">
        <f t="shared" si="1"/>
        <v>5</v>
      </c>
      <c r="S21" s="16"/>
    </row>
    <row r="22" spans="1:19" ht="14.45" customHeight="1">
      <c r="A22" s="26" t="s">
        <v>38</v>
      </c>
      <c r="B22" s="22">
        <v>1</v>
      </c>
      <c r="C22" s="14">
        <v>0</v>
      </c>
      <c r="D22" s="22">
        <v>1</v>
      </c>
      <c r="E22" s="15">
        <v>0</v>
      </c>
      <c r="F22" s="22">
        <v>1</v>
      </c>
      <c r="G22" s="15">
        <v>1</v>
      </c>
      <c r="H22" s="15">
        <v>0</v>
      </c>
      <c r="I22" s="15">
        <v>0</v>
      </c>
      <c r="J22" s="15">
        <v>0</v>
      </c>
      <c r="K22" s="15">
        <v>0</v>
      </c>
      <c r="L22" s="15">
        <v>1</v>
      </c>
      <c r="M22" s="15">
        <v>1</v>
      </c>
      <c r="N22" s="15">
        <v>1</v>
      </c>
      <c r="O22" s="15">
        <v>1</v>
      </c>
      <c r="P22" s="3">
        <f t="shared" si="0"/>
        <v>8</v>
      </c>
      <c r="Q22" s="1">
        <f t="shared" si="1"/>
        <v>4</v>
      </c>
      <c r="S22" s="16"/>
    </row>
    <row r="23" spans="1:19" ht="14.45" customHeight="1">
      <c r="A23" s="26" t="s">
        <v>39</v>
      </c>
      <c r="B23" s="22">
        <v>1</v>
      </c>
      <c r="C23" s="14">
        <v>0</v>
      </c>
      <c r="D23" s="14">
        <v>0</v>
      </c>
      <c r="E23" s="15">
        <v>0</v>
      </c>
      <c r="F23" s="15">
        <v>0</v>
      </c>
      <c r="G23" s="22">
        <v>1</v>
      </c>
      <c r="H23" s="15">
        <v>0</v>
      </c>
      <c r="I23" s="15">
        <v>0</v>
      </c>
      <c r="J23" s="15">
        <v>0</v>
      </c>
      <c r="K23" s="15">
        <v>0</v>
      </c>
      <c r="L23" s="15">
        <v>1</v>
      </c>
      <c r="M23" s="15">
        <v>1</v>
      </c>
      <c r="N23" s="15">
        <v>1</v>
      </c>
      <c r="O23" s="15">
        <v>1</v>
      </c>
      <c r="P23" s="3">
        <f t="shared" si="0"/>
        <v>6</v>
      </c>
      <c r="Q23" s="1">
        <f t="shared" si="1"/>
        <v>2</v>
      </c>
      <c r="S23" s="16"/>
    </row>
    <row r="24" spans="1:19" ht="14.45" customHeight="1">
      <c r="A24" s="26" t="s">
        <v>40</v>
      </c>
      <c r="B24" s="14">
        <v>0</v>
      </c>
      <c r="C24" s="14">
        <v>0</v>
      </c>
      <c r="D24" s="14">
        <v>0</v>
      </c>
      <c r="E24" s="15">
        <v>0</v>
      </c>
      <c r="F24" s="15">
        <v>0</v>
      </c>
      <c r="G24" s="22">
        <v>1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27">
        <v>1</v>
      </c>
      <c r="N24" s="27">
        <v>1</v>
      </c>
      <c r="O24" s="15">
        <v>0</v>
      </c>
      <c r="P24" s="3">
        <f t="shared" si="0"/>
        <v>3</v>
      </c>
      <c r="Q24" s="1">
        <f t="shared" si="1"/>
        <v>1</v>
      </c>
      <c r="S24" s="16"/>
    </row>
    <row r="25" spans="1:19" ht="14.45" customHeight="1">
      <c r="A25" s="26" t="s">
        <v>41</v>
      </c>
      <c r="B25" s="14">
        <v>0</v>
      </c>
      <c r="C25" s="14">
        <v>0</v>
      </c>
      <c r="D25" s="14">
        <v>0</v>
      </c>
      <c r="E25" s="15">
        <v>0</v>
      </c>
      <c r="F25" s="15">
        <v>0</v>
      </c>
      <c r="G25" s="22">
        <v>1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27">
        <v>1</v>
      </c>
      <c r="N25" s="27">
        <v>1</v>
      </c>
      <c r="O25" s="15">
        <v>0</v>
      </c>
      <c r="P25" s="3">
        <f t="shared" si="0"/>
        <v>3</v>
      </c>
      <c r="Q25" s="1">
        <f t="shared" si="1"/>
        <v>1</v>
      </c>
      <c r="S25" s="16"/>
    </row>
    <row r="26" spans="1:19" ht="14.45" customHeight="1">
      <c r="A26" s="28" t="s">
        <v>42</v>
      </c>
      <c r="B26" s="14">
        <v>0</v>
      </c>
      <c r="C26" s="14">
        <v>0</v>
      </c>
      <c r="D26" s="14">
        <v>0</v>
      </c>
      <c r="E26" s="15">
        <v>1</v>
      </c>
      <c r="F26" s="15">
        <v>0</v>
      </c>
      <c r="G26" s="15">
        <v>1</v>
      </c>
      <c r="H26" s="15">
        <v>0</v>
      </c>
      <c r="I26" s="15">
        <v>0</v>
      </c>
      <c r="J26" s="15">
        <v>0</v>
      </c>
      <c r="K26" s="15">
        <v>0</v>
      </c>
      <c r="L26" s="15">
        <v>1</v>
      </c>
      <c r="M26" s="15">
        <v>1</v>
      </c>
      <c r="N26" s="15">
        <v>1</v>
      </c>
      <c r="O26" s="15">
        <v>1</v>
      </c>
      <c r="P26" s="3">
        <f t="shared" si="0"/>
        <v>6</v>
      </c>
      <c r="Q26" s="1">
        <f t="shared" si="1"/>
        <v>2</v>
      </c>
    </row>
    <row r="27" spans="1:19" ht="14.45" customHeight="1">
      <c r="A27" s="28" t="s">
        <v>43</v>
      </c>
      <c r="B27" s="14">
        <v>0</v>
      </c>
      <c r="C27" s="14">
        <v>0</v>
      </c>
      <c r="D27" s="14">
        <v>0</v>
      </c>
      <c r="E27" s="15">
        <v>0</v>
      </c>
      <c r="F27" s="15">
        <v>0</v>
      </c>
      <c r="G27" s="15">
        <v>1</v>
      </c>
      <c r="H27" s="15">
        <v>0</v>
      </c>
      <c r="I27" s="15">
        <v>0</v>
      </c>
      <c r="J27" s="15">
        <v>0</v>
      </c>
      <c r="K27" s="15">
        <v>0</v>
      </c>
      <c r="L27" s="15">
        <v>1</v>
      </c>
      <c r="M27" s="15">
        <v>1</v>
      </c>
      <c r="N27" s="15">
        <v>1</v>
      </c>
      <c r="O27" s="15">
        <v>1</v>
      </c>
      <c r="P27" s="3">
        <f t="shared" si="0"/>
        <v>5</v>
      </c>
      <c r="Q27" s="1">
        <f t="shared" si="1"/>
        <v>1</v>
      </c>
    </row>
    <row r="28" spans="1:19" ht="14.45" customHeight="1">
      <c r="A28" s="28" t="s">
        <v>44</v>
      </c>
      <c r="B28" s="14">
        <v>0</v>
      </c>
      <c r="C28" s="14">
        <v>0</v>
      </c>
      <c r="D28" s="14">
        <v>0</v>
      </c>
      <c r="E28" s="15">
        <v>0</v>
      </c>
      <c r="F28" s="15">
        <v>0</v>
      </c>
      <c r="G28" s="22">
        <v>1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1</v>
      </c>
      <c r="N28" s="15">
        <v>1</v>
      </c>
      <c r="O28" s="15">
        <v>0</v>
      </c>
      <c r="P28" s="3">
        <f t="shared" si="0"/>
        <v>3</v>
      </c>
      <c r="Q28" s="1">
        <f t="shared" si="1"/>
        <v>1</v>
      </c>
    </row>
    <row r="29" spans="1:19" ht="14.45" customHeight="1">
      <c r="B29" s="1">
        <f t="shared" ref="B29:O29" si="2">SUM(B2:B28)</f>
        <v>7</v>
      </c>
      <c r="C29" s="1">
        <f t="shared" si="2"/>
        <v>10</v>
      </c>
      <c r="D29" s="1">
        <f t="shared" si="2"/>
        <v>12</v>
      </c>
      <c r="E29" s="1">
        <f t="shared" si="2"/>
        <v>17</v>
      </c>
      <c r="F29" s="1">
        <f t="shared" si="2"/>
        <v>8</v>
      </c>
      <c r="G29" s="1">
        <f>SUM(G2:G28)</f>
        <v>25</v>
      </c>
      <c r="H29" s="1">
        <f t="shared" si="2"/>
        <v>15</v>
      </c>
      <c r="I29" s="1">
        <f t="shared" si="2"/>
        <v>15</v>
      </c>
      <c r="J29" s="1">
        <f t="shared" si="2"/>
        <v>13</v>
      </c>
      <c r="K29" s="1">
        <f t="shared" si="2"/>
        <v>15</v>
      </c>
      <c r="L29" s="1">
        <f t="shared" si="2"/>
        <v>18</v>
      </c>
      <c r="M29" s="1">
        <f t="shared" si="2"/>
        <v>26</v>
      </c>
      <c r="N29" s="1">
        <f t="shared" si="2"/>
        <v>26</v>
      </c>
      <c r="O29" s="1">
        <f t="shared" si="2"/>
        <v>18</v>
      </c>
    </row>
    <row r="30" spans="1:19" ht="14.45" customHeight="1"/>
    <row r="31" spans="1:19" ht="14.45" customHeight="1">
      <c r="A31" s="78" t="s">
        <v>55</v>
      </c>
      <c r="B31" s="78"/>
      <c r="C31" s="78"/>
      <c r="D31" s="78"/>
    </row>
    <row r="32" spans="1:19" ht="14.45" customHeight="1">
      <c r="A32" s="29" t="s">
        <v>56</v>
      </c>
      <c r="B32" s="30"/>
      <c r="C32" s="30"/>
      <c r="D32" s="30"/>
    </row>
    <row r="33" spans="1:7" ht="14.25" customHeight="1">
      <c r="A33" s="71" t="s">
        <v>57</v>
      </c>
      <c r="B33" s="72"/>
      <c r="C33" s="72"/>
      <c r="D33" s="72"/>
      <c r="E33" s="72"/>
      <c r="F33" s="72"/>
      <c r="G33" s="73"/>
    </row>
    <row r="34" spans="1:7" ht="15" customHeight="1">
      <c r="A34" s="74"/>
      <c r="B34" s="75"/>
      <c r="C34" s="75"/>
      <c r="D34" s="75"/>
      <c r="E34" s="75"/>
      <c r="F34" s="75"/>
      <c r="G34" s="76"/>
    </row>
    <row r="35" spans="1:7" ht="37.5" customHeight="1">
      <c r="A35" s="68" t="s">
        <v>58</v>
      </c>
      <c r="B35" s="69"/>
      <c r="C35" s="69"/>
      <c r="D35" s="69"/>
      <c r="E35" s="69"/>
      <c r="F35" s="69"/>
      <c r="G35" s="70"/>
    </row>
    <row r="36" spans="1:7" ht="33" customHeight="1">
      <c r="A36" s="68" t="s">
        <v>59</v>
      </c>
      <c r="B36" s="69"/>
      <c r="C36" s="69"/>
      <c r="D36" s="69"/>
      <c r="E36" s="69"/>
      <c r="F36" s="69"/>
      <c r="G36" s="70"/>
    </row>
    <row r="37" spans="1:7" ht="41.25" customHeight="1">
      <c r="A37" s="68" t="s">
        <v>60</v>
      </c>
      <c r="B37" s="69"/>
      <c r="C37" s="69"/>
      <c r="D37" s="69"/>
      <c r="E37" s="69"/>
      <c r="F37" s="69"/>
      <c r="G37" s="70"/>
    </row>
    <row r="38" spans="1:7" ht="15" customHeight="1">
      <c r="A38" s="71" t="s">
        <v>61</v>
      </c>
      <c r="B38" s="72"/>
      <c r="C38" s="72"/>
      <c r="D38" s="72"/>
      <c r="E38" s="72"/>
      <c r="F38" s="72"/>
      <c r="G38" s="73"/>
    </row>
    <row r="39" spans="1:7" ht="15" customHeight="1">
      <c r="A39" s="74"/>
      <c r="B39" s="75"/>
      <c r="C39" s="75"/>
      <c r="D39" s="75"/>
      <c r="E39" s="75"/>
      <c r="F39" s="75"/>
      <c r="G39" s="76"/>
    </row>
    <row r="40" spans="1:7" ht="15" customHeight="1">
      <c r="A40" s="71" t="s">
        <v>62</v>
      </c>
      <c r="B40" s="72"/>
      <c r="C40" s="72"/>
      <c r="D40" s="72"/>
      <c r="E40" s="72"/>
      <c r="F40" s="72"/>
      <c r="G40" s="73"/>
    </row>
    <row r="41" spans="1:7" ht="15" customHeight="1">
      <c r="A41" s="74"/>
      <c r="B41" s="75"/>
      <c r="C41" s="75"/>
      <c r="D41" s="75"/>
      <c r="E41" s="75"/>
      <c r="F41" s="75"/>
      <c r="G41" s="76"/>
    </row>
    <row r="42" spans="1:7" ht="15" customHeight="1"/>
    <row r="43" spans="1:7" ht="14.45" customHeight="1">
      <c r="A43" s="4" t="s">
        <v>63</v>
      </c>
      <c r="B43" s="4" t="s">
        <v>64</v>
      </c>
      <c r="C43" s="4"/>
      <c r="D43" s="4"/>
    </row>
    <row r="44" spans="1:7">
      <c r="A44" s="10" t="s">
        <v>46</v>
      </c>
      <c r="B44" s="1">
        <v>7</v>
      </c>
    </row>
    <row r="45" spans="1:7">
      <c r="A45" s="11" t="s">
        <v>3</v>
      </c>
      <c r="B45" s="1">
        <v>8</v>
      </c>
    </row>
    <row r="46" spans="1:7">
      <c r="A46" s="10" t="s">
        <v>47</v>
      </c>
      <c r="B46" s="1">
        <v>10</v>
      </c>
    </row>
    <row r="47" spans="1:7">
      <c r="A47" s="10" t="s">
        <v>48</v>
      </c>
      <c r="B47" s="1">
        <v>12</v>
      </c>
    </row>
    <row r="48" spans="1:7">
      <c r="A48" s="11" t="s">
        <v>51</v>
      </c>
      <c r="B48" s="1">
        <v>13</v>
      </c>
    </row>
    <row r="49" spans="1:38">
      <c r="A49" s="11" t="s">
        <v>6</v>
      </c>
      <c r="B49" s="1">
        <v>15</v>
      </c>
    </row>
    <row r="50" spans="1:38">
      <c r="A50" s="11" t="s">
        <v>50</v>
      </c>
      <c r="B50" s="1">
        <v>15</v>
      </c>
    </row>
    <row r="51" spans="1:38">
      <c r="A51" s="11" t="s">
        <v>52</v>
      </c>
      <c r="B51" s="1">
        <v>15</v>
      </c>
    </row>
    <row r="52" spans="1:38">
      <c r="A52" s="11" t="s">
        <v>2</v>
      </c>
      <c r="B52" s="1">
        <v>17</v>
      </c>
    </row>
    <row r="53" spans="1:38">
      <c r="A53" s="11" t="s">
        <v>12</v>
      </c>
      <c r="B53" s="1">
        <v>18</v>
      </c>
    </row>
    <row r="54" spans="1:38">
      <c r="A54" s="11" t="s">
        <v>13</v>
      </c>
      <c r="B54" s="1">
        <v>18</v>
      </c>
    </row>
    <row r="55" spans="1:38">
      <c r="A55" s="11" t="s">
        <v>49</v>
      </c>
      <c r="B55" s="1">
        <v>25</v>
      </c>
    </row>
    <row r="56" spans="1:38">
      <c r="A56" s="11" t="s">
        <v>10</v>
      </c>
      <c r="B56" s="1">
        <v>26</v>
      </c>
    </row>
    <row r="57" spans="1:38">
      <c r="A57" s="12" t="s">
        <v>11</v>
      </c>
      <c r="B57" s="1">
        <v>26</v>
      </c>
    </row>
    <row r="64" spans="1:38">
      <c r="AL64" s="1" t="s">
        <v>65</v>
      </c>
    </row>
  </sheetData>
  <autoFilter ref="A1:Q29" xr:uid="{00000000-0001-0000-0000-000000000000}"/>
  <mergeCells count="7">
    <mergeCell ref="A36:G36"/>
    <mergeCell ref="A37:G37"/>
    <mergeCell ref="A38:G39"/>
    <mergeCell ref="A40:G41"/>
    <mergeCell ref="A31:D31"/>
    <mergeCell ref="A33:G34"/>
    <mergeCell ref="A35:G3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2024-09-18T15:06:43+00:00</FechayHora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4234AB-F2E8-44F1-906E-9138585AE9DA}"/>
</file>

<file path=customXml/itemProps2.xml><?xml version="1.0" encoding="utf-8"?>
<ds:datastoreItem xmlns:ds="http://schemas.openxmlformats.org/officeDocument/2006/customXml" ds:itemID="{EEBA4B1D-7F38-43FC-9C9A-B27D87B4CA08}"/>
</file>

<file path=customXml/itemProps3.xml><?xml version="1.0" encoding="utf-8"?>
<ds:datastoreItem xmlns:ds="http://schemas.openxmlformats.org/officeDocument/2006/customXml" ds:itemID="{67F1B209-C6FB-473E-835D-6316CB9F13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Miryam Gonzalez</dc:creator>
  <cp:keywords/>
  <dc:description/>
  <cp:lastModifiedBy>Maria Antonia Forero Perdomo</cp:lastModifiedBy>
  <cp:revision/>
  <dcterms:created xsi:type="dcterms:W3CDTF">2023-06-01T14:44:35Z</dcterms:created>
  <dcterms:modified xsi:type="dcterms:W3CDTF">2024-10-07T22:56:52Z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