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19"/>
  <workbookPr updateLinks="always" defaultThemeVersion="166925"/>
  <mc:AlternateContent xmlns:mc="http://schemas.openxmlformats.org/markup-compatibility/2006">
    <mc:Choice Requires="x15">
      <x15ac:absPath xmlns:x15ac="http://schemas.microsoft.com/office/spreadsheetml/2010/11/ac" url="D:\Documents\CONTRATOS\ANT\CTO 20252727\Caracterización Municipios\Aguadas - Caldas\"/>
    </mc:Choice>
  </mc:AlternateContent>
  <xr:revisionPtr revIDLastSave="10" documentId="13_ncr:1_{AA80DE16-64A5-4F01-9716-B7EC9AC4D5C2}" xr6:coauthVersionLast="47" xr6:coauthVersionMax="47" xr10:uidLastSave="{A2AE101F-7079-4109-B92F-E8B83D49D7D9}"/>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<sst xmlns="http://schemas.openxmlformats.org/spreadsheetml/2006/main" count="313" uniqueCount="76">
  <si>
    <t>UFH</t>
  </si>
  <si>
    <t>Aguacate_hass</t>
  </si>
  <si>
    <t>platano</t>
  </si>
  <si>
    <t>caña_panelera</t>
  </si>
  <si>
    <t>café</t>
  </si>
  <si>
    <t>ganaderia_carne</t>
  </si>
  <si>
    <t>avicultura_postura</t>
  </si>
  <si>
    <t>porcicultura_cría</t>
  </si>
  <si>
    <t>01Va-92</t>
  </si>
  <si>
    <t>Área total</t>
  </si>
  <si>
    <t>Apto</t>
  </si>
  <si>
    <t>No apto</t>
  </si>
  <si>
    <t>% aptitud</t>
  </si>
  <si>
    <t>03Va-73</t>
  </si>
  <si>
    <t>04Vb-67</t>
  </si>
  <si>
    <t>05Pc-61</t>
  </si>
  <si>
    <t>05Vd2s1-61</t>
  </si>
  <si>
    <t>06Ke-55</t>
  </si>
  <si>
    <t>06Pd-55</t>
  </si>
  <si>
    <t>06Qd-55</t>
  </si>
  <si>
    <t>06Qds1-55</t>
  </si>
  <si>
    <t>06Vd-55</t>
  </si>
  <si>
    <t>06Vds1-55</t>
  </si>
  <si>
    <t>07Ke-49</t>
  </si>
  <si>
    <t>07Kes1-49</t>
  </si>
  <si>
    <t>07Le-49</t>
  </si>
  <si>
    <t>07Les1-49</t>
  </si>
  <si>
    <t>07Pe-49</t>
  </si>
  <si>
    <t>07Qe-49</t>
  </si>
  <si>
    <t>07Ve2s1-49</t>
  </si>
  <si>
    <t>08Qes1-44</t>
  </si>
  <si>
    <t>08Vds2-44</t>
  </si>
  <si>
    <t>09Ke-38</t>
  </si>
  <si>
    <t>09Pe-38</t>
  </si>
  <si>
    <t>09Pf2s1-38</t>
  </si>
  <si>
    <t>09Qes2-38</t>
  </si>
  <si>
    <t>10Kes2-30</t>
  </si>
  <si>
    <t>10Kf2s1-30</t>
  </si>
  <si>
    <t>10Pf2s1-30</t>
  </si>
  <si>
    <t>10Qf2s1-30</t>
  </si>
  <si>
    <t>10Uf2s1-30</t>
  </si>
  <si>
    <t>10Vf2s1-30</t>
  </si>
  <si>
    <t>11Kf-23</t>
  </si>
  <si>
    <t>11Pf2s2-23</t>
  </si>
  <si>
    <t>11Qf2s2-23</t>
  </si>
  <si>
    <t>11Uf2s2-23</t>
  </si>
  <si>
    <t>11Vf2s2-23</t>
  </si>
  <si>
    <t>12Kfs2-17</t>
  </si>
  <si>
    <t>porcicultura_cria</t>
  </si>
  <si>
    <t>aguacate_hass</t>
  </si>
  <si>
    <t>cana_panelera</t>
  </si>
  <si>
    <t>cafe</t>
  </si>
  <si>
    <t>mora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</si>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</sst>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0">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rgb="FFFFFFFF"/>
      <name val="Calibri"/>
      <family val="2"/>
      <scheme val="minor"/>
    </font>
    <font>
      <b/>
      <sz val="11"/>
      <name val="Calibri"/>
      <family val="2"/>
      <scheme val="minor"/>
    </font>
    <font>
      <sz val="11"/>
      <color rgb="FF000000"/>
      <name val="Calibri"/>
      <family val="2"/>
      <scheme val="minor"/>
    </font>
    <font>
      <sz val="11"/>
      <name val="Calibri"/>
      <family val="2"/>
      <scheme val="minor"/>
    </font>
  </fonts>
  <fills count="28">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rgb="FFFF4F7F"/>
        <bgColor rgb="FF000000"/>
      </patternFill>
    </fill>
    <fill>
      <patternFill patternType="solid">
        <fgColor rgb="FF8D4925"/>
        <bgColor rgb="FF000000"/>
      </patternFill>
    </fill>
    <fill>
      <patternFill patternType="solid">
        <fgColor rgb="FFAAFF00"/>
        <bgColor rgb="FF833C0B"/>
      </patternFill>
    </fill>
    <fill>
      <patternFill patternType="solid">
        <fgColor rgb="FFD9E1F2"/>
        <bgColor rgb="FF000000"/>
      </patternFill>
    </fill>
    <fill>
      <patternFill patternType="solid">
        <fgColor rgb="FFFCE4D6"/>
        <bgColor rgb="FF000000"/>
      </patternFill>
    </fill>
    <fill>
      <patternFill patternType="solid">
        <fgColor rgb="FFE2EFDA"/>
        <bgColor rgb="FF000000"/>
      </patternFill>
    </fill>
    <fill>
      <patternFill patternType="solid">
        <fgColor rgb="FFFFF2CC"/>
        <bgColor rgb="FF000000"/>
      </patternFill>
    </fill>
    <fill>
      <patternFill patternType="solid">
        <fgColor theme="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28">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 fillId="3" borderId="9" xfId="0" applyFont="1" applyFill="1" applyBorder="1" applyAlignment="1">
      <alignment horizontal="center"/>
    </xf>
    <xf numFmtId="164" fontId="3" fillId="0" borderId="9" xfId="0" applyNumberFormat="1" applyFont="1" applyBorder="1" applyAlignment="1">
      <alignment horizontal="center"/>
    </xf>
    <xf numFmtId="10" fontId="3" fillId="10" borderId="9" xfId="1" applyNumberFormat="1" applyFont="1" applyFill="1" applyBorder="1" applyAlignment="1">
      <alignment horizontal="center"/>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16" fillId="11" borderId="1" xfId="0" applyFont="1" applyFill="1" applyBorder="1" applyAlignment="1">
      <alignment horizontal="center" vertical="center" wrapText="1"/>
    </xf>
    <xf numFmtId="0" fontId="17" fillId="12" borderId="1" xfId="0" applyFont="1" applyFill="1" applyBorder="1" applyAlignment="1">
      <alignment horizontal="center" vertical="center" wrapText="1"/>
    </xf>
    <xf numFmtId="0" fontId="17" fillId="13" borderId="1" xfId="0" applyFont="1" applyFill="1" applyBorder="1" applyAlignment="1">
      <alignment horizontal="center" vertical="center" wrapText="1"/>
    </xf>
    <xf numFmtId="0" fontId="16" fillId="14" borderId="1"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17" fillId="22" borderId="1" xfId="0" applyFont="1" applyFill="1" applyBorder="1" applyAlignment="1">
      <alignment horizontal="center" vertical="center" wrapText="1"/>
    </xf>
    <xf numFmtId="0" fontId="17" fillId="16" borderId="1" xfId="0" applyFont="1" applyFill="1" applyBorder="1" applyAlignment="1">
      <alignment horizontal="center" vertical="center" wrapText="1"/>
    </xf>
    <xf numFmtId="0" fontId="17" fillId="17" borderId="1" xfId="0" applyFont="1" applyFill="1" applyBorder="1" applyAlignment="1">
      <alignment horizontal="center" vertical="center" wrapText="1"/>
    </xf>
    <xf numFmtId="0" fontId="17" fillId="18" borderId="1" xfId="0" applyFont="1" applyFill="1" applyBorder="1" applyAlignment="1">
      <alignment horizontal="center" vertical="center" wrapText="1"/>
    </xf>
    <xf numFmtId="0" fontId="17" fillId="19" borderId="1" xfId="0" applyFont="1" applyFill="1" applyBorder="1" applyAlignment="1">
      <alignment horizontal="center" vertical="center" wrapText="1"/>
    </xf>
    <xf numFmtId="0" fontId="17" fillId="20" borderId="1" xfId="0" applyFont="1" applyFill="1" applyBorder="1" applyAlignment="1">
      <alignment horizontal="center" vertical="center" wrapText="1"/>
    </xf>
    <xf numFmtId="0" fontId="16" fillId="21" borderId="1" xfId="0" applyFont="1" applyFill="1" applyBorder="1" applyAlignment="1">
      <alignment horizontal="center" vertical="center" wrapText="1"/>
    </xf>
    <xf numFmtId="0" fontId="3" fillId="0" borderId="2" xfId="0" applyFont="1" applyBorder="1" applyAlignment="1">
      <alignment horizontal="center"/>
    </xf>
    <xf numFmtId="0" fontId="10" fillId="0" borderId="2" xfId="0" applyFont="1" applyBorder="1" applyAlignment="1">
      <alignment horizontal="center"/>
    </xf>
    <xf numFmtId="0" fontId="18" fillId="23" borderId="2" xfId="0" applyFont="1" applyFill="1" applyBorder="1" applyAlignment="1">
      <alignment horizontal="center"/>
    </xf>
    <xf numFmtId="0" fontId="18" fillId="24" borderId="2" xfId="0" applyFont="1" applyFill="1" applyBorder="1" applyAlignment="1">
      <alignment horizontal="center"/>
    </xf>
    <xf numFmtId="0" fontId="18" fillId="25" borderId="2" xfId="0" applyFont="1" applyFill="1" applyBorder="1" applyAlignment="1">
      <alignment horizontal="center"/>
    </xf>
    <xf numFmtId="0" fontId="18" fillId="24" borderId="1" xfId="0" applyFont="1" applyFill="1" applyBorder="1" applyAlignment="1">
      <alignment horizontal="center" vertical="center"/>
    </xf>
    <xf numFmtId="0" fontId="18" fillId="23" borderId="1" xfId="0" applyFont="1" applyFill="1" applyBorder="1" applyAlignment="1">
      <alignment horizontal="center" vertical="center"/>
    </xf>
    <xf numFmtId="0" fontId="19" fillId="25" borderId="1" xfId="0" applyFont="1" applyFill="1" applyBorder="1" applyAlignment="1">
      <alignment horizontal="center" vertical="center" wrapText="1"/>
    </xf>
    <xf numFmtId="0" fontId="18" fillId="23" borderId="9" xfId="0" applyFont="1" applyFill="1" applyBorder="1" applyAlignment="1">
      <alignment horizontal="center"/>
    </xf>
    <xf numFmtId="0" fontId="17" fillId="26" borderId="1" xfId="0" applyFont="1" applyFill="1" applyBorder="1" applyAlignment="1">
      <alignment horizontal="center" vertical="center" wrapText="1"/>
    </xf>
    <xf numFmtId="4" fontId="17" fillId="26" borderId="1" xfId="0" applyNumberFormat="1" applyFont="1" applyFill="1" applyBorder="1" applyAlignment="1">
      <alignment horizontal="center" vertical="center" wrapText="1"/>
    </xf>
    <xf numFmtId="0" fontId="8" fillId="27" borderId="1" xfId="0" applyFont="1" applyFill="1" applyBorder="1" applyAlignment="1">
      <alignment horizontal="center" vertical="center"/>
    </xf>
    <xf numFmtId="0" fontId="0" fillId="24" borderId="2" xfId="0" applyFill="1" applyBorder="1" applyAlignment="1">
      <alignment horizontal="center"/>
    </xf>
    <xf numFmtId="0" fontId="17" fillId="20" borderId="6" xfId="0" applyFont="1" applyFill="1" applyBorder="1" applyAlignment="1">
      <alignment horizontal="center" vertical="center" wrapText="1"/>
    </xf>
    <xf numFmtId="0" fontId="17" fillId="20" borderId="7" xfId="0" applyFont="1" applyFill="1" applyBorder="1" applyAlignment="1">
      <alignment horizontal="center" vertical="center" wrapText="1"/>
    </xf>
    <xf numFmtId="0" fontId="17" fillId="20" borderId="8" xfId="0" applyFont="1" applyFill="1" applyBorder="1" applyAlignment="1">
      <alignment horizontal="center" vertical="center" wrapText="1"/>
    </xf>
    <xf numFmtId="0" fontId="16" fillId="21" borderId="6" xfId="0" applyFont="1" applyFill="1" applyBorder="1" applyAlignment="1">
      <alignment horizontal="center" vertical="center" wrapText="1"/>
    </xf>
    <xf numFmtId="0" fontId="16" fillId="21" borderId="7" xfId="0" applyFont="1" applyFill="1" applyBorder="1" applyAlignment="1">
      <alignment horizontal="center" vertical="center" wrapText="1"/>
    </xf>
    <xf numFmtId="0" fontId="17" fillId="19" borderId="6" xfId="0" applyFont="1" applyFill="1" applyBorder="1" applyAlignment="1">
      <alignment horizontal="center" vertical="center" wrapText="1"/>
    </xf>
    <xf numFmtId="0" fontId="17" fillId="19" borderId="7" xfId="0" applyFont="1" applyFill="1" applyBorder="1" applyAlignment="1">
      <alignment horizontal="center" vertical="center" wrapText="1"/>
    </xf>
    <xf numFmtId="0" fontId="17" fillId="19" borderId="8" xfId="0" applyFont="1" applyFill="1" applyBorder="1" applyAlignment="1">
      <alignment horizontal="center" vertical="center" wrapText="1"/>
    </xf>
    <xf numFmtId="0" fontId="17" fillId="18" borderId="6" xfId="0" applyFont="1" applyFill="1" applyBorder="1" applyAlignment="1">
      <alignment horizontal="center" vertical="center" wrapText="1"/>
    </xf>
    <xf numFmtId="0" fontId="17" fillId="18" borderId="7" xfId="0" applyFont="1" applyFill="1" applyBorder="1" applyAlignment="1">
      <alignment horizontal="center" vertical="center" wrapText="1"/>
    </xf>
    <xf numFmtId="0" fontId="17" fillId="18" borderId="8" xfId="0" applyFont="1" applyFill="1" applyBorder="1" applyAlignment="1">
      <alignment horizontal="center" vertical="center" wrapText="1"/>
    </xf>
    <xf numFmtId="0" fontId="17" fillId="16" borderId="6" xfId="0" applyFont="1" applyFill="1" applyBorder="1" applyAlignment="1">
      <alignment horizontal="center" vertical="center" wrapText="1"/>
    </xf>
    <xf numFmtId="0" fontId="17" fillId="16" borderId="7" xfId="0" applyFont="1" applyFill="1" applyBorder="1" applyAlignment="1">
      <alignment horizontal="center" vertical="center" wrapText="1"/>
    </xf>
    <xf numFmtId="0" fontId="17" fillId="16" borderId="8" xfId="0" applyFont="1" applyFill="1" applyBorder="1" applyAlignment="1">
      <alignment horizontal="center" vertical="center" wrapText="1"/>
    </xf>
    <xf numFmtId="0" fontId="17" fillId="17" borderId="6" xfId="0" applyFont="1" applyFill="1" applyBorder="1" applyAlignment="1">
      <alignment horizontal="center" vertical="center" wrapText="1"/>
    </xf>
    <xf numFmtId="0" fontId="17" fillId="17" borderId="7" xfId="0" applyFont="1" applyFill="1" applyBorder="1" applyAlignment="1">
      <alignment horizontal="center" vertical="center" wrapText="1"/>
    </xf>
    <xf numFmtId="0" fontId="17" fillId="17" borderId="8" xfId="0" applyFont="1" applyFill="1" applyBorder="1" applyAlignment="1">
      <alignment horizontal="center" vertical="center" wrapText="1"/>
    </xf>
    <xf numFmtId="0" fontId="17" fillId="15" borderId="6" xfId="0" applyFont="1" applyFill="1" applyBorder="1" applyAlignment="1">
      <alignment horizontal="center" vertical="center" wrapText="1"/>
    </xf>
    <xf numFmtId="0" fontId="17" fillId="15" borderId="7" xfId="0" applyFont="1" applyFill="1" applyBorder="1" applyAlignment="1">
      <alignment horizontal="center" vertical="center" wrapText="1"/>
    </xf>
    <xf numFmtId="0" fontId="17" fillId="15" borderId="8" xfId="0" applyFont="1" applyFill="1" applyBorder="1" applyAlignment="1">
      <alignment horizontal="center" vertical="center" wrapText="1"/>
    </xf>
    <xf numFmtId="0" fontId="16" fillId="11" borderId="6" xfId="0" applyFont="1" applyFill="1" applyBorder="1" applyAlignment="1">
      <alignment horizontal="center" vertical="center" wrapText="1"/>
    </xf>
    <xf numFmtId="0" fontId="16" fillId="11" borderId="7" xfId="0" applyFont="1" applyFill="1" applyBorder="1" applyAlignment="1">
      <alignment horizontal="center" vertical="center" wrapText="1"/>
    </xf>
    <xf numFmtId="0" fontId="16" fillId="11" borderId="8" xfId="0" applyFont="1" applyFill="1" applyBorder="1" applyAlignment="1">
      <alignment horizontal="center" vertical="center" wrapText="1"/>
    </xf>
    <xf numFmtId="0" fontId="17" fillId="12" borderId="6" xfId="0" applyFont="1" applyFill="1" applyBorder="1" applyAlignment="1">
      <alignment horizontal="center" vertical="center" wrapText="1"/>
    </xf>
    <xf numFmtId="0" fontId="17" fillId="12" borderId="7" xfId="0" applyFont="1" applyFill="1" applyBorder="1" applyAlignment="1">
      <alignment horizontal="center" vertical="center" wrapText="1"/>
    </xf>
    <xf numFmtId="0" fontId="17" fillId="12" borderId="8" xfId="0" applyFont="1" applyFill="1" applyBorder="1" applyAlignment="1">
      <alignment horizontal="center" vertical="center" wrapText="1"/>
    </xf>
    <xf numFmtId="0" fontId="17" fillId="13" borderId="6" xfId="0" applyFont="1" applyFill="1" applyBorder="1" applyAlignment="1">
      <alignment horizontal="center" vertical="center" wrapText="1"/>
    </xf>
    <xf numFmtId="0" fontId="17" fillId="13" borderId="7" xfId="0" applyFont="1" applyFill="1" applyBorder="1" applyAlignment="1">
      <alignment horizontal="center" vertical="center" wrapText="1"/>
    </xf>
    <xf numFmtId="0" fontId="17" fillId="13" borderId="8" xfId="0" applyFont="1" applyFill="1" applyBorder="1" applyAlignment="1">
      <alignment horizontal="center" vertical="center" wrapText="1"/>
    </xf>
    <xf numFmtId="0" fontId="16" fillId="14" borderId="6" xfId="0" applyFont="1" applyFill="1" applyBorder="1" applyAlignment="1">
      <alignment horizontal="center" vertical="center" wrapText="1"/>
    </xf>
    <xf numFmtId="0" fontId="16" fillId="14" borderId="7" xfId="0" applyFont="1" applyFill="1" applyBorder="1" applyAlignment="1">
      <alignment horizontal="center" vertical="center" wrapText="1"/>
    </xf>
    <xf numFmtId="0" fontId="16" fillId="14" borderId="8"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28">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38D400"/>
      <color rgb="FF473626"/>
      <color rgb="FF8D4925"/>
      <color rgb="FFFF4F7F"/>
      <color rgb="FFFF8C3C"/>
      <color rgb="FFFFFF00"/>
      <color rgb="FFFFF29C"/>
      <color rgb="FFAAFF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Ají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plátano</v>
          </cell>
        </row>
        <row r="25">
          <cell r="A25" t="str">
            <v>agricola</v>
          </cell>
          <cell r="B25" t="str">
            <v>cacao_sombrio</v>
          </cell>
          <cell r="C25" t="str">
            <v>Cacao en sistema de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aguacate</v>
          </cell>
        </row>
        <row r="29">
          <cell r="A29" t="str">
            <v>agricola</v>
          </cell>
          <cell r="B29" t="str">
            <v>cafe_frijol_arbustivo</v>
          </cell>
          <cell r="C29" t="str">
            <v>Café en asocio con frijol arbustivo</v>
          </cell>
        </row>
        <row r="30">
          <cell r="A30" t="str">
            <v>agricola</v>
          </cell>
          <cell r="B30" t="str">
            <v>cafe_maiz</v>
          </cell>
          <cell r="C30" t="str">
            <v>Café maíz</v>
          </cell>
        </row>
        <row r="31">
          <cell r="A31" t="str">
            <v>agricola</v>
          </cell>
          <cell r="B31" t="str">
            <v>cafe_platano</v>
          </cell>
          <cell r="C31" t="str">
            <v>Café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Maíz amarillo</v>
          </cell>
        </row>
        <row r="81">
          <cell r="A81" t="str">
            <v>agricola</v>
          </cell>
          <cell r="B81" t="str">
            <v>maiz_amarillo_tradicional</v>
          </cell>
          <cell r="C81" t="str">
            <v>Maíz amarillo  tradicional</v>
          </cell>
        </row>
        <row r="82">
          <cell r="A82" t="str">
            <v>agricola</v>
          </cell>
          <cell r="B82" t="str">
            <v>maiz_blanco</v>
          </cell>
          <cell r="C82" t="str">
            <v>Maíz blanco</v>
          </cell>
        </row>
        <row r="83">
          <cell r="A83" t="str">
            <v>agricola</v>
          </cell>
          <cell r="B83" t="str">
            <v>maiz_blanco_tradicional</v>
          </cell>
          <cell r="C83" t="str">
            <v>Maíz blanco tradicional</v>
          </cell>
        </row>
        <row r="84">
          <cell r="A84" t="str">
            <v>agricola</v>
          </cell>
          <cell r="B84" t="str">
            <v>maiz_tecnificado</v>
          </cell>
          <cell r="C84" t="str">
            <v>Maíz tecnificado</v>
          </cell>
        </row>
        <row r="85">
          <cell r="A85" t="str">
            <v>agricola</v>
          </cell>
          <cell r="B85" t="str">
            <v>maiz_tradicional</v>
          </cell>
          <cell r="C85" t="str">
            <v>Maíz tradicional</v>
          </cell>
        </row>
        <row r="86">
          <cell r="A86" t="str">
            <v>agricola</v>
          </cell>
          <cell r="B86" t="str">
            <v>malanga</v>
          </cell>
          <cell r="C86" t="str">
            <v>Malanga</v>
          </cell>
        </row>
        <row r="87">
          <cell r="A87" t="str">
            <v>agricola</v>
          </cell>
          <cell r="B87" t="str">
            <v>mamoncillo</v>
          </cell>
          <cell r="C87" t="str">
            <v>Mamoncillo</v>
          </cell>
        </row>
        <row r="88">
          <cell r="A88" t="str">
            <v>agricola</v>
          </cell>
          <cell r="B88" t="str">
            <v>mango</v>
          </cell>
          <cell r="C88" t="str">
            <v>Mango</v>
          </cell>
        </row>
        <row r="89">
          <cell r="A89" t="str">
            <v>agricola</v>
          </cell>
          <cell r="B89" t="str">
            <v>mango_hilaza</v>
          </cell>
          <cell r="C89" t="str">
            <v>Mango hilaza</v>
          </cell>
        </row>
        <row r="90">
          <cell r="A90" t="str">
            <v>agricola</v>
          </cell>
          <cell r="B90" t="str">
            <v>mango_tommy</v>
          </cell>
          <cell r="C90" t="str">
            <v>Mango tommy</v>
          </cell>
        </row>
        <row r="91">
          <cell r="A91" t="str">
            <v>agricola</v>
          </cell>
          <cell r="B91" t="str">
            <v>maracuya</v>
          </cell>
          <cell r="C91" t="str">
            <v>Maracuyá</v>
          </cell>
        </row>
        <row r="92">
          <cell r="A92" t="str">
            <v>agricola</v>
          </cell>
          <cell r="B92" t="str">
            <v>melon</v>
          </cell>
          <cell r="C92" t="str">
            <v xml:space="preserve">Melón </v>
          </cell>
        </row>
        <row r="93">
          <cell r="A93" t="str">
            <v>agricola</v>
          </cell>
          <cell r="B93" t="str">
            <v>mora</v>
          </cell>
          <cell r="C93" t="str">
            <v>Mora</v>
          </cell>
        </row>
        <row r="94">
          <cell r="A94" t="str">
            <v>agricola</v>
          </cell>
          <cell r="B94" t="str">
            <v>name</v>
          </cell>
          <cell r="C94" t="str">
            <v>Ñame</v>
          </cell>
        </row>
        <row r="95">
          <cell r="A95" t="str">
            <v>agricola</v>
          </cell>
          <cell r="B95" t="str">
            <v>name_diamante</v>
          </cell>
          <cell r="C95" t="str">
            <v>Ñame diamante</v>
          </cell>
        </row>
        <row r="96">
          <cell r="A96" t="str">
            <v>agricola</v>
          </cell>
          <cell r="B96" t="str">
            <v>name_espino</v>
          </cell>
          <cell r="C96" t="str">
            <v>Ñame espino</v>
          </cell>
        </row>
        <row r="97">
          <cell r="A97" t="str">
            <v>agricola</v>
          </cell>
          <cell r="B97" t="str">
            <v>naranja</v>
          </cell>
          <cell r="C97" t="str">
            <v>Naranja</v>
          </cell>
        </row>
        <row r="98">
          <cell r="A98" t="str">
            <v>agricola</v>
          </cell>
          <cell r="B98" t="str">
            <v>naranja_valencia</v>
          </cell>
          <cell r="C98" t="str">
            <v>Naranja valencia</v>
          </cell>
        </row>
        <row r="99">
          <cell r="A99" t="str">
            <v>pecuaria</v>
          </cell>
          <cell r="B99" t="str">
            <v>ovinos</v>
          </cell>
          <cell r="C99" t="str">
            <v>Ovinos</v>
          </cell>
        </row>
        <row r="100">
          <cell r="A100" t="str">
            <v>agricola</v>
          </cell>
          <cell r="B100" t="str">
            <v>palma_aceite</v>
          </cell>
          <cell r="C100" t="str">
            <v>Palma de aceite</v>
          </cell>
        </row>
        <row r="101">
          <cell r="A101" t="str">
            <v>agricola</v>
          </cell>
          <cell r="B101" t="str">
            <v>papa</v>
          </cell>
          <cell r="C101" t="str">
            <v>Papa</v>
          </cell>
        </row>
        <row r="102">
          <cell r="A102" t="str">
            <v>agricola</v>
          </cell>
          <cell r="B102" t="str">
            <v>papa_criolla</v>
          </cell>
          <cell r="C102" t="str">
            <v>Papa criolla</v>
          </cell>
        </row>
        <row r="103">
          <cell r="A103" t="str">
            <v>agricola</v>
          </cell>
          <cell r="B103" t="str">
            <v>papaya</v>
          </cell>
          <cell r="C103" t="str">
            <v>Papaya</v>
          </cell>
        </row>
        <row r="104">
          <cell r="A104" t="str">
            <v>agricola</v>
          </cell>
          <cell r="B104" t="str">
            <v>patilla</v>
          </cell>
          <cell r="C104" t="str">
            <v>Patilla</v>
          </cell>
        </row>
        <row r="105">
          <cell r="A105" t="str">
            <v>agricola</v>
          </cell>
          <cell r="B105" t="str">
            <v>pepino_guiso</v>
          </cell>
          <cell r="C105" t="str">
            <v>Pepino guiso</v>
          </cell>
        </row>
        <row r="106">
          <cell r="A106" t="str">
            <v>pecuaria</v>
          </cell>
          <cell r="B106" t="str">
            <v>piangua</v>
          </cell>
          <cell r="C106" t="str">
            <v>Piangua</v>
          </cell>
        </row>
        <row r="107">
          <cell r="A107" t="str">
            <v>agricola</v>
          </cell>
          <cell r="B107" t="str">
            <v>pimienta</v>
          </cell>
          <cell r="C107" t="str">
            <v>Pimienta</v>
          </cell>
        </row>
        <row r="108">
          <cell r="A108" t="str">
            <v>agricola</v>
          </cell>
          <cell r="B108" t="str">
            <v>pimenton</v>
          </cell>
          <cell r="C108" t="str">
            <v>Pimentón</v>
          </cell>
        </row>
        <row r="109">
          <cell r="A109" t="str">
            <v>agricola</v>
          </cell>
          <cell r="B109" t="str">
            <v>pimientos</v>
          </cell>
          <cell r="C109" t="str">
            <v>Pimientos</v>
          </cell>
        </row>
        <row r="110">
          <cell r="A110" t="str">
            <v>agricola</v>
          </cell>
          <cell r="B110" t="str">
            <v>piña</v>
          </cell>
          <cell r="C110" t="str">
            <v>Piña</v>
          </cell>
        </row>
        <row r="111">
          <cell r="A111" t="str">
            <v>pecuaria</v>
          </cell>
          <cell r="B111" t="str">
            <v>piscicultura_bocachico</v>
          </cell>
          <cell r="C111" t="str">
            <v>Piscicultura</v>
          </cell>
        </row>
        <row r="112">
          <cell r="A112" t="str">
            <v>pecuaria</v>
          </cell>
          <cell r="B112" t="str">
            <v>piscicultura_cachama</v>
          </cell>
          <cell r="C112" t="str">
            <v>Piscicultura cachama</v>
          </cell>
        </row>
        <row r="113">
          <cell r="A113" t="str">
            <v>pecuaria</v>
          </cell>
          <cell r="B113" t="str">
            <v>piscicultura_cachama_bocachico</v>
          </cell>
          <cell r="C113" t="str">
            <v>Piscicultura cachama bocachico</v>
          </cell>
        </row>
        <row r="114">
          <cell r="A114" t="str">
            <v>pecuaria</v>
          </cell>
          <cell r="B114" t="str">
            <v>piscicultura_tilapia</v>
          </cell>
          <cell r="C114" t="str">
            <v>Piscicultura tilapia</v>
          </cell>
        </row>
        <row r="115">
          <cell r="A115" t="str">
            <v>pecuaria</v>
          </cell>
          <cell r="B115" t="str">
            <v>piscicultura_tilapia_bocachico</v>
          </cell>
          <cell r="C115" t="str">
            <v>Piscicultura tilapia y bocachico</v>
          </cell>
        </row>
        <row r="116">
          <cell r="A116" t="str">
            <v>pecuaria</v>
          </cell>
          <cell r="B116" t="str">
            <v>piscicultura_tilapia_cachama</v>
          </cell>
          <cell r="C116" t="str">
            <v>Piscicultura tilapia y cachama</v>
          </cell>
        </row>
        <row r="117">
          <cell r="A117" t="str">
            <v>pecuaria</v>
          </cell>
          <cell r="B117" t="str">
            <v>piscicultura_trucha</v>
          </cell>
          <cell r="C117" t="str">
            <v>Piscicultura trucha</v>
          </cell>
        </row>
        <row r="118">
          <cell r="A118" t="str">
            <v>agricola</v>
          </cell>
          <cell r="B118" t="str">
            <v>platano</v>
          </cell>
          <cell r="C118" t="str">
            <v>Plátano</v>
          </cell>
        </row>
        <row r="119">
          <cell r="A119" t="str">
            <v>pecuaria</v>
          </cell>
          <cell r="B119" t="str">
            <v>porcicultura_ceba</v>
          </cell>
          <cell r="C119" t="str">
            <v>Porcicultura de ceba</v>
          </cell>
        </row>
        <row r="120">
          <cell r="A120" t="str">
            <v>pecuaria</v>
          </cell>
          <cell r="B120" t="str">
            <v>porcicultura_ciclo_completo</v>
          </cell>
          <cell r="C120" t="str">
            <v>Porcicultura de ciclo completo</v>
          </cell>
        </row>
        <row r="121">
          <cell r="A121" t="str">
            <v>pecuaria</v>
          </cell>
          <cell r="B121" t="str">
            <v>porcicultura_cria</v>
          </cell>
          <cell r="C121" t="str">
            <v>Porcicultura de cría</v>
          </cell>
        </row>
        <row r="122">
          <cell r="A122" t="str">
            <v>pecuaria</v>
          </cell>
          <cell r="B122" t="str">
            <v>porcicultura_cria_levante</v>
          </cell>
          <cell r="C122" t="str">
            <v>Porcicultura de cría y levante</v>
          </cell>
        </row>
        <row r="123">
          <cell r="A123" t="str">
            <v>agricola</v>
          </cell>
          <cell r="B123" t="str">
            <v>remolacha</v>
          </cell>
          <cell r="C123" t="str">
            <v>Remolacha</v>
          </cell>
        </row>
        <row r="124">
          <cell r="A124" t="str">
            <v>agricola</v>
          </cell>
          <cell r="B124" t="str">
            <v>sacha_inchi</v>
          </cell>
          <cell r="C124" t="str">
            <v>Sacha incho</v>
          </cell>
        </row>
        <row r="125">
          <cell r="A125" t="str">
            <v>agricola</v>
          </cell>
          <cell r="B125" t="str">
            <v>sorgo</v>
          </cell>
          <cell r="C125" t="str">
            <v>Sorgo</v>
          </cell>
        </row>
        <row r="126">
          <cell r="A126" t="str">
            <v>agricola</v>
          </cell>
          <cell r="B126" t="str">
            <v>stevia</v>
          </cell>
          <cell r="C126" t="str">
            <v>Stevia</v>
          </cell>
        </row>
        <row r="127">
          <cell r="A127" t="str">
            <v>agricola</v>
          </cell>
          <cell r="B127" t="str">
            <v>tomate_arbol</v>
          </cell>
          <cell r="C127" t="str">
            <v>Tomate de árbol</v>
          </cell>
        </row>
        <row r="128">
          <cell r="A128" t="str">
            <v>agricola</v>
          </cell>
          <cell r="B128" t="str">
            <v>tomate_cherry</v>
          </cell>
          <cell r="C128" t="str">
            <v>Tomate Cherry</v>
          </cell>
        </row>
        <row r="129">
          <cell r="A129" t="str">
            <v>agricola</v>
          </cell>
          <cell r="B129" t="str">
            <v>tomate_mesa</v>
          </cell>
          <cell r="C129" t="str">
            <v>Tomate de mesa</v>
          </cell>
        </row>
        <row r="130">
          <cell r="A130" t="str">
            <v>agricola</v>
          </cell>
          <cell r="B130" t="str">
            <v>uchuva</v>
          </cell>
          <cell r="C130" t="str">
            <v>Uchuva</v>
          </cell>
        </row>
        <row r="131">
          <cell r="A131" t="str">
            <v>agricola</v>
          </cell>
          <cell r="B131" t="str">
            <v>yuca</v>
          </cell>
          <cell r="C131" t="str">
            <v>Yuca</v>
          </cell>
        </row>
        <row r="132">
          <cell r="A132" t="str">
            <v>agricola</v>
          </cell>
          <cell r="B132" t="str">
            <v>yuca_industrial</v>
          </cell>
          <cell r="C132" t="str">
            <v>Yuca para uso industrial</v>
          </cell>
        </row>
        <row r="133">
          <cell r="A133" t="str">
            <v>agricola</v>
          </cell>
          <cell r="B133" t="str">
            <v>yuca_maiz</v>
          </cell>
          <cell r="C133" t="str">
            <v>Yuca en asocio con maíz</v>
          </cell>
        </row>
        <row r="134">
          <cell r="A134" t="str">
            <v>agricola</v>
          </cell>
          <cell r="B134" t="str">
            <v>yuca_maiz_ahuyama</v>
          </cell>
          <cell r="C134" t="str">
            <v>Yuca en asocio con maíz y ahuyama</v>
          </cell>
        </row>
        <row r="135">
          <cell r="A135" t="str">
            <v>agricola</v>
          </cell>
          <cell r="B135" t="str">
            <v>yuca_maiz_name</v>
          </cell>
          <cell r="C135" t="str">
            <v>Yuca en asocio con maíz y ñame</v>
          </cell>
        </row>
        <row r="136">
          <cell r="A136" t="str">
            <v>agricola</v>
          </cell>
          <cell r="B136" t="str">
            <v>yuca_maiz_name_patilla</v>
          </cell>
          <cell r="C136" t="str">
            <v>Yuca en asocio con maíz, ñame y patilla</v>
          </cell>
        </row>
        <row r="137">
          <cell r="A137" t="str">
            <v>agricola</v>
          </cell>
          <cell r="B137" t="str">
            <v>yuca_maiz_patilla</v>
          </cell>
          <cell r="C137" t="str">
            <v>Yuca en asocio con maíz y patilla</v>
          </cell>
        </row>
        <row r="138">
          <cell r="A138" t="str">
            <v>agricola</v>
          </cell>
          <cell r="B138" t="str">
            <v>zanahoria</v>
          </cell>
          <cell r="C138" t="str">
            <v>Zanahoria</v>
          </cell>
        </row>
        <row r="139">
          <cell r="A139" t="str">
            <v>agricola</v>
          </cell>
          <cell r="B139" t="str">
            <v>patilla_melon</v>
          </cell>
          <cell r="C139" t="str">
            <v>Patilla en asocio con melón</v>
          </cell>
        </row>
        <row r="140">
          <cell r="A140" t="str">
            <v>agricola</v>
          </cell>
          <cell r="B140" t="str">
            <v>tabaco</v>
          </cell>
          <cell r="C140" t="str">
            <v>Tabaco</v>
          </cell>
        </row>
        <row r="141">
          <cell r="A141" t="str">
            <v>agricola</v>
          </cell>
          <cell r="B141" t="str">
            <v>ajonjoli</v>
          </cell>
          <cell r="C141" t="str">
            <v>Ajonjolí</v>
          </cell>
        </row>
        <row r="142">
          <cell r="A142" t="str">
            <v>agricola</v>
          </cell>
          <cell r="B142" t="str">
            <v>mamoncillo</v>
          </cell>
          <cell r="C142" t="str">
            <v>Mamoncillo</v>
          </cell>
        </row>
        <row r="143">
          <cell r="A143" t="str">
            <v>agricola</v>
          </cell>
          <cell r="B143" t="str">
            <v>yuca_name</v>
          </cell>
          <cell r="C143" t="str">
            <v>Yuca en asocio con ñame</v>
          </cell>
        </row>
        <row r="144">
          <cell r="A144" t="str">
            <v>agricola</v>
          </cell>
          <cell r="B144" t="str">
            <v>hierbabuena</v>
          </cell>
          <cell r="C144" t="str">
            <v>Hierbabuena</v>
          </cell>
        </row>
        <row r="145">
          <cell r="A145" t="str">
            <v>agricola</v>
          </cell>
          <cell r="B145" t="str">
            <v>frijol_zaragoza</v>
          </cell>
          <cell r="C145" t="str">
            <v>Frijol zaragoza</v>
          </cell>
        </row>
        <row r="146">
          <cell r="A146" t="str">
            <v>agricola</v>
          </cell>
          <cell r="B146" t="str">
            <v>soya</v>
          </cell>
          <cell r="C146" t="str">
            <v>soya</v>
          </cell>
        </row>
        <row r="147">
          <cell r="A147" t="str">
            <v>agricola</v>
          </cell>
          <cell r="B147" t="str">
            <v>uva</v>
          </cell>
          <cell r="C147" t="str">
            <v>uva</v>
          </cell>
        </row>
        <row r="148">
          <cell r="A148" t="str">
            <v>agricola</v>
          </cell>
          <cell r="B148" t="str">
            <v>repollo</v>
          </cell>
          <cell r="C148" t="str">
            <v>repollo</v>
          </cell>
        </row>
        <row r="149">
          <cell r="A149" t="str">
            <v>agricola</v>
          </cell>
          <cell r="B149" t="str">
            <v>cilantro_repollo</v>
          </cell>
          <cell r="C149" t="str">
            <v>cilantro_repollo</v>
          </cell>
        </row>
        <row r="150">
          <cell r="A150" t="str">
            <v>agricola</v>
          </cell>
          <cell r="B150" t="str">
            <v>banano</v>
          </cell>
          <cell r="C150" t="str">
            <v>banano</v>
          </cell>
        </row>
        <row r="151">
          <cell r="A151" t="str">
            <v>agricola</v>
          </cell>
          <cell r="B151"/>
        </row>
        <row r="152">
          <cell r="A152" t="str">
            <v>agricola</v>
          </cell>
          <cell r="B152"/>
        </row>
        <row r="153">
          <cell r="A153" t="str">
            <v>agricola</v>
          </cell>
          <cell r="B153"/>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45"/>
  <sheetViews>
    <sheetView zoomScale="90" zoomScaleNormal="90" workbookViewId="0">
      <pane ySplit="1" topLeftCell="A127" activePane="bottomLeft" state="frozen"/>
      <selection pane="bottomLeft" activeCell="D70" sqref="D70"/>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13.42578125" style="1" customWidth="1"/>
    <col min="7" max="7" width="20.140625" style="1" bestFit="1" customWidth="1"/>
    <col min="8" max="8" width="18.140625" style="1" bestFit="1" customWidth="1"/>
    <col min="9" max="9" width="16.28515625" style="1" bestFit="1" customWidth="1"/>
    <col min="10" max="10" width="22.140625" style="1" customWidth="1"/>
    <col min="11" max="11" width="18" style="1" customWidth="1"/>
    <col min="12" max="16384" width="11.42578125" style="1"/>
  </cols>
  <sheetData>
    <row r="1" spans="1:11">
      <c r="A1" s="3" t="s">
        <v>0</v>
      </c>
      <c r="B1" s="3"/>
      <c r="C1" s="3" t="s">
        <v>1</v>
      </c>
      <c r="D1" s="3" t="s">
        <v>2</v>
      </c>
      <c r="E1" s="3" t="s">
        <v>3</v>
      </c>
      <c r="F1" s="3" t="s">
        <v>4</v>
      </c>
      <c r="G1" s="3" t="s">
        <v>5</v>
      </c>
      <c r="H1" s="3" t="s">
        <v>6</v>
      </c>
      <c r="I1" s="64" t="s">
        <v>7</v>
      </c>
      <c r="J1" s="14"/>
      <c r="K1" s="14"/>
    </row>
    <row r="2" spans="1:11">
      <c r="A2" s="114" t="s">
        <v>8</v>
      </c>
      <c r="B2" s="22" t="s">
        <v>9</v>
      </c>
      <c r="C2" s="23">
        <v>10.68</v>
      </c>
      <c r="D2" s="5">
        <v>0</v>
      </c>
      <c r="E2" s="5">
        <v>10.6754</v>
      </c>
      <c r="F2" s="23">
        <v>10.68</v>
      </c>
      <c r="G2" s="5">
        <v>10.6754</v>
      </c>
      <c r="H2" s="5">
        <v>10.6754</v>
      </c>
      <c r="I2" s="65">
        <v>10.6754</v>
      </c>
      <c r="J2" s="67"/>
      <c r="K2" s="67"/>
    </row>
    <row r="3" spans="1:11">
      <c r="A3" s="115"/>
      <c r="B3" s="22" t="s">
        <v>10</v>
      </c>
      <c r="C3" s="23">
        <v>0</v>
      </c>
      <c r="D3" s="5">
        <v>0</v>
      </c>
      <c r="E3" s="5">
        <v>0</v>
      </c>
      <c r="F3" s="23">
        <v>0</v>
      </c>
      <c r="G3" s="5">
        <v>0.1386</v>
      </c>
      <c r="H3" s="5">
        <v>2.6602000000000001</v>
      </c>
      <c r="I3" s="65">
        <v>1.0669999999999999</v>
      </c>
      <c r="J3" s="67"/>
      <c r="K3" s="67"/>
    </row>
    <row r="4" spans="1:11">
      <c r="A4" s="115"/>
      <c r="B4" s="22" t="s">
        <v>11</v>
      </c>
      <c r="C4" s="23">
        <v>10.68</v>
      </c>
      <c r="D4" s="5">
        <v>0</v>
      </c>
      <c r="E4" s="5">
        <v>10.6754</v>
      </c>
      <c r="F4" s="23">
        <v>10.68</v>
      </c>
      <c r="G4" s="5">
        <v>10.536899999999999</v>
      </c>
      <c r="H4" s="5">
        <v>8.0152999999999999</v>
      </c>
      <c r="I4" s="65">
        <v>9.6083999999999996</v>
      </c>
      <c r="J4" s="67"/>
      <c r="K4" s="67"/>
    </row>
    <row r="5" spans="1:11">
      <c r="A5" s="116"/>
      <c r="B5" s="24" t="s">
        <v>12</v>
      </c>
      <c r="C5" s="25">
        <v>0</v>
      </c>
      <c r="D5" s="25">
        <v>0</v>
      </c>
      <c r="E5" s="25">
        <v>0</v>
      </c>
      <c r="F5" s="25">
        <v>0</v>
      </c>
      <c r="G5" s="25">
        <v>1.2999999999999999E-2</v>
      </c>
      <c r="H5" s="25">
        <v>0.2492</v>
      </c>
      <c r="I5" s="66">
        <v>9.9900000000000003E-2</v>
      </c>
      <c r="J5" s="68"/>
      <c r="K5" s="68"/>
    </row>
    <row r="6" spans="1:11">
      <c r="A6" s="117" t="s">
        <v>13</v>
      </c>
      <c r="B6" s="22" t="s">
        <v>9</v>
      </c>
      <c r="C6" s="23">
        <v>163.16</v>
      </c>
      <c r="D6" s="5">
        <v>163.1574</v>
      </c>
      <c r="E6" s="5">
        <v>163.1574</v>
      </c>
      <c r="F6" s="23">
        <v>163.16</v>
      </c>
      <c r="G6" s="5">
        <v>163.1574</v>
      </c>
      <c r="H6" s="5">
        <v>163.1574</v>
      </c>
      <c r="I6" s="65">
        <v>163.1574</v>
      </c>
      <c r="J6" s="67"/>
      <c r="K6" s="67"/>
    </row>
    <row r="7" spans="1:11">
      <c r="A7" s="118"/>
      <c r="B7" s="22" t="s">
        <v>10</v>
      </c>
      <c r="C7" s="23">
        <v>0</v>
      </c>
      <c r="D7" s="5">
        <v>149.2835</v>
      </c>
      <c r="E7" s="5">
        <v>153.95429999999999</v>
      </c>
      <c r="F7" s="23">
        <v>0.18</v>
      </c>
      <c r="G7" s="5">
        <v>112.3813</v>
      </c>
      <c r="H7" s="5">
        <v>149.06880000000001</v>
      </c>
      <c r="I7" s="65">
        <v>149.29230000000001</v>
      </c>
      <c r="J7" s="67"/>
      <c r="K7" s="67"/>
    </row>
    <row r="8" spans="1:11">
      <c r="A8" s="118"/>
      <c r="B8" s="22" t="s">
        <v>11</v>
      </c>
      <c r="C8" s="23">
        <v>163.16</v>
      </c>
      <c r="D8" s="5">
        <v>13.874000000000001</v>
      </c>
      <c r="E8" s="5">
        <v>9.2030999999999992</v>
      </c>
      <c r="F8" s="23">
        <v>162.97999999999999</v>
      </c>
      <c r="G8" s="5">
        <v>50.776200000000003</v>
      </c>
      <c r="H8" s="5">
        <v>14.0886</v>
      </c>
      <c r="I8" s="65">
        <v>13.8651</v>
      </c>
      <c r="J8" s="67"/>
      <c r="K8" s="67"/>
    </row>
    <row r="9" spans="1:11">
      <c r="A9" s="119"/>
      <c r="B9" s="24" t="s">
        <v>12</v>
      </c>
      <c r="C9" s="25">
        <v>0</v>
      </c>
      <c r="D9" s="25">
        <v>0.91500000000000004</v>
      </c>
      <c r="E9" s="25">
        <v>0.94359999999999999</v>
      </c>
      <c r="F9" s="25">
        <v>1.1000000000000001E-3</v>
      </c>
      <c r="G9" s="25">
        <v>0.68879999999999997</v>
      </c>
      <c r="H9" s="25">
        <v>0.91369999999999996</v>
      </c>
      <c r="I9" s="66">
        <v>0.91500000000000004</v>
      </c>
      <c r="J9" s="68"/>
      <c r="K9" s="68"/>
    </row>
    <row r="10" spans="1:11">
      <c r="A10" s="120" t="s">
        <v>14</v>
      </c>
      <c r="B10" s="22" t="s">
        <v>9</v>
      </c>
      <c r="C10" s="23">
        <v>211.58</v>
      </c>
      <c r="D10" s="5">
        <v>211.57749999999999</v>
      </c>
      <c r="E10" s="5">
        <v>211.57749999999999</v>
      </c>
      <c r="F10" s="23">
        <v>211.58</v>
      </c>
      <c r="G10" s="5">
        <v>211.57749999999999</v>
      </c>
      <c r="H10" s="5">
        <v>211.57749999999999</v>
      </c>
      <c r="I10" s="65">
        <v>211.57749999999999</v>
      </c>
      <c r="J10" s="67"/>
      <c r="K10" s="67"/>
    </row>
    <row r="11" spans="1:11">
      <c r="A11" s="121"/>
      <c r="B11" s="22" t="s">
        <v>10</v>
      </c>
      <c r="C11" s="23">
        <v>0</v>
      </c>
      <c r="D11" s="5">
        <v>197.374</v>
      </c>
      <c r="E11" s="5">
        <v>198.9221</v>
      </c>
      <c r="F11" s="23">
        <v>12.17</v>
      </c>
      <c r="G11" s="5">
        <v>190.5634</v>
      </c>
      <c r="H11" s="5">
        <v>199.47569999999999</v>
      </c>
      <c r="I11" s="65">
        <v>196.7073</v>
      </c>
      <c r="J11" s="67"/>
      <c r="K11" s="67"/>
    </row>
    <row r="12" spans="1:11">
      <c r="A12" s="121"/>
      <c r="B12" s="22" t="s">
        <v>11</v>
      </c>
      <c r="C12" s="23">
        <v>211.58</v>
      </c>
      <c r="D12" s="5">
        <v>14.2035</v>
      </c>
      <c r="E12" s="5">
        <v>12.6554</v>
      </c>
      <c r="F12" s="23">
        <v>199.41</v>
      </c>
      <c r="G12" s="5">
        <v>21.014099999999999</v>
      </c>
      <c r="H12" s="5">
        <v>12.101800000000001</v>
      </c>
      <c r="I12" s="65">
        <v>14.870200000000001</v>
      </c>
      <c r="J12" s="67"/>
      <c r="K12" s="67"/>
    </row>
    <row r="13" spans="1:11">
      <c r="A13" s="122"/>
      <c r="B13" s="24" t="s">
        <v>12</v>
      </c>
      <c r="C13" s="25">
        <v>0</v>
      </c>
      <c r="D13" s="25">
        <v>0.93289999999999995</v>
      </c>
      <c r="E13" s="25">
        <v>0.94020000000000004</v>
      </c>
      <c r="F13" s="25">
        <v>5.7500000000000002E-2</v>
      </c>
      <c r="G13" s="25">
        <v>0.90069999999999995</v>
      </c>
      <c r="H13" s="25">
        <v>0.94279999999999997</v>
      </c>
      <c r="I13" s="66">
        <v>0.92969999999999997</v>
      </c>
      <c r="J13" s="68"/>
      <c r="K13" s="68"/>
    </row>
    <row r="14" spans="1:11">
      <c r="A14" s="123" t="s">
        <v>15</v>
      </c>
      <c r="B14" s="22" t="s">
        <v>9</v>
      </c>
      <c r="C14" s="23">
        <v>98.51</v>
      </c>
      <c r="D14" s="5">
        <v>98.512600000000006</v>
      </c>
      <c r="E14" s="5">
        <v>98.512600000000006</v>
      </c>
      <c r="F14" s="23">
        <v>98.51</v>
      </c>
      <c r="G14" s="5">
        <v>98.512600000000006</v>
      </c>
      <c r="H14" s="5">
        <v>98.512600000000006</v>
      </c>
      <c r="I14" s="65">
        <v>98.512600000000006</v>
      </c>
      <c r="J14" s="67"/>
      <c r="K14" s="67"/>
    </row>
    <row r="15" spans="1:11">
      <c r="A15" s="124"/>
      <c r="B15" s="22" t="s">
        <v>10</v>
      </c>
      <c r="C15" s="23">
        <v>0</v>
      </c>
      <c r="D15" s="5">
        <v>33.950899999999997</v>
      </c>
      <c r="E15" s="5">
        <v>93.442499999999995</v>
      </c>
      <c r="F15" s="23">
        <v>93.99</v>
      </c>
      <c r="G15" s="5">
        <v>75.039599999999993</v>
      </c>
      <c r="H15" s="5">
        <v>91.895099999999999</v>
      </c>
      <c r="I15" s="65">
        <v>93.038899999999998</v>
      </c>
      <c r="J15" s="67"/>
      <c r="K15" s="67"/>
    </row>
    <row r="16" spans="1:11">
      <c r="A16" s="124"/>
      <c r="B16" s="22" t="s">
        <v>11</v>
      </c>
      <c r="C16" s="23">
        <v>98.51</v>
      </c>
      <c r="D16" s="5">
        <v>64.561700000000002</v>
      </c>
      <c r="E16" s="5">
        <v>5.0701000000000001</v>
      </c>
      <c r="F16" s="23">
        <v>4.53</v>
      </c>
      <c r="G16" s="5">
        <v>23.473099999999999</v>
      </c>
      <c r="H16" s="5">
        <v>6.6174999999999997</v>
      </c>
      <c r="I16" s="65">
        <v>5.4737</v>
      </c>
      <c r="J16" s="67"/>
      <c r="K16" s="67"/>
    </row>
    <row r="17" spans="1:11">
      <c r="A17" s="125"/>
      <c r="B17" s="24" t="s">
        <v>12</v>
      </c>
      <c r="C17" s="25">
        <v>0</v>
      </c>
      <c r="D17" s="25">
        <v>0.34460000000000002</v>
      </c>
      <c r="E17" s="25">
        <v>0.94850000000000001</v>
      </c>
      <c r="F17" s="25">
        <v>0.95399999999999996</v>
      </c>
      <c r="G17" s="25">
        <v>0.76170000000000004</v>
      </c>
      <c r="H17" s="25">
        <v>0.93279999999999996</v>
      </c>
      <c r="I17" s="66">
        <v>0.94440000000000002</v>
      </c>
      <c r="J17" s="68"/>
      <c r="K17" s="68"/>
    </row>
    <row r="18" spans="1:11">
      <c r="A18" s="123" t="s">
        <v>16</v>
      </c>
      <c r="B18" s="22" t="s">
        <v>9</v>
      </c>
      <c r="C18" s="23">
        <v>1.35</v>
      </c>
      <c r="D18" s="5">
        <v>0</v>
      </c>
      <c r="E18" s="5">
        <v>1.3451</v>
      </c>
      <c r="F18" s="23">
        <v>1.35</v>
      </c>
      <c r="G18" s="5">
        <v>1.3451</v>
      </c>
      <c r="H18" s="5">
        <v>1.3451</v>
      </c>
      <c r="I18" s="65">
        <v>1.3451</v>
      </c>
      <c r="J18" s="67"/>
      <c r="K18" s="67"/>
    </row>
    <row r="19" spans="1:11">
      <c r="A19" s="124"/>
      <c r="B19" s="22" t="s">
        <v>10</v>
      </c>
      <c r="C19" s="23">
        <v>0</v>
      </c>
      <c r="D19" s="5">
        <v>0</v>
      </c>
      <c r="E19" s="5">
        <v>0</v>
      </c>
      <c r="F19" s="23">
        <v>0</v>
      </c>
      <c r="G19" s="5">
        <v>3.5700000000000003E-2</v>
      </c>
      <c r="H19" s="5">
        <v>0.39100000000000001</v>
      </c>
      <c r="I19" s="65">
        <v>0</v>
      </c>
      <c r="J19" s="67"/>
      <c r="K19" s="67"/>
    </row>
    <row r="20" spans="1:11">
      <c r="A20" s="124"/>
      <c r="B20" s="22" t="s">
        <v>11</v>
      </c>
      <c r="C20" s="23">
        <v>1.35</v>
      </c>
      <c r="D20" s="5">
        <v>0</v>
      </c>
      <c r="E20" s="5">
        <v>1.3451</v>
      </c>
      <c r="F20" s="23">
        <v>1.35</v>
      </c>
      <c r="G20" s="5">
        <v>1.3093999999999999</v>
      </c>
      <c r="H20" s="5">
        <v>0.95420000000000005</v>
      </c>
      <c r="I20" s="65">
        <v>1.3451</v>
      </c>
      <c r="J20" s="67"/>
      <c r="K20" s="67"/>
    </row>
    <row r="21" spans="1:11">
      <c r="A21" s="125"/>
      <c r="B21" s="24" t="s">
        <v>12</v>
      </c>
      <c r="C21" s="25">
        <v>0</v>
      </c>
      <c r="D21" s="25">
        <v>0</v>
      </c>
      <c r="E21" s="25">
        <v>0</v>
      </c>
      <c r="F21" s="25">
        <v>0</v>
      </c>
      <c r="G21" s="25">
        <v>2.6499999999999999E-2</v>
      </c>
      <c r="H21" s="25">
        <v>0.29070000000000001</v>
      </c>
      <c r="I21" s="66">
        <v>0</v>
      </c>
      <c r="J21" s="68"/>
      <c r="K21" s="68"/>
    </row>
    <row r="22" spans="1:11">
      <c r="A22" s="111" t="s">
        <v>17</v>
      </c>
      <c r="B22" s="22" t="s">
        <v>9</v>
      </c>
      <c r="C22" s="23">
        <v>167.09</v>
      </c>
      <c r="D22" s="5">
        <v>167.08930000000001</v>
      </c>
      <c r="E22" s="5">
        <v>167.08930000000001</v>
      </c>
      <c r="F22" s="23">
        <v>167.09</v>
      </c>
      <c r="G22" s="5">
        <v>167.08930000000001</v>
      </c>
      <c r="H22" s="5">
        <v>167.08930000000001</v>
      </c>
      <c r="I22" s="65">
        <v>167.08930000000001</v>
      </c>
      <c r="J22" s="67"/>
      <c r="K22" s="67"/>
    </row>
    <row r="23" spans="1:11">
      <c r="A23" s="112"/>
      <c r="B23" s="22" t="s">
        <v>10</v>
      </c>
      <c r="C23" s="23">
        <v>165.39</v>
      </c>
      <c r="D23" s="5">
        <v>157.72149999999999</v>
      </c>
      <c r="E23" s="5">
        <v>7.6031000000000004</v>
      </c>
      <c r="F23" s="23">
        <v>166.98</v>
      </c>
      <c r="G23" s="5">
        <v>152.69999999999999</v>
      </c>
      <c r="H23" s="5">
        <v>153.40600000000001</v>
      </c>
      <c r="I23" s="65">
        <v>166.9393</v>
      </c>
      <c r="J23" s="67"/>
      <c r="K23" s="67"/>
    </row>
    <row r="24" spans="1:11">
      <c r="A24" s="112"/>
      <c r="B24" s="22" t="s">
        <v>11</v>
      </c>
      <c r="C24" s="23">
        <v>1.7</v>
      </c>
      <c r="D24" s="5">
        <v>9.3678000000000008</v>
      </c>
      <c r="E24" s="5">
        <v>159.4862</v>
      </c>
      <c r="F24" s="23">
        <v>0.11</v>
      </c>
      <c r="G24" s="5">
        <v>14.3893</v>
      </c>
      <c r="H24" s="5">
        <v>13.683400000000001</v>
      </c>
      <c r="I24" s="65">
        <v>0.15010000000000001</v>
      </c>
      <c r="J24" s="67"/>
      <c r="K24" s="67"/>
    </row>
    <row r="25" spans="1:11">
      <c r="A25" s="113"/>
      <c r="B25" s="26" t="s">
        <v>12</v>
      </c>
      <c r="C25" s="25">
        <v>0.98980000000000001</v>
      </c>
      <c r="D25" s="25">
        <v>0.94389999999999996</v>
      </c>
      <c r="E25" s="25">
        <v>4.5499999999999999E-2</v>
      </c>
      <c r="F25" s="25">
        <v>0.99929999999999997</v>
      </c>
      <c r="G25" s="25">
        <v>0.91390000000000005</v>
      </c>
      <c r="H25" s="25">
        <v>0.91810000000000003</v>
      </c>
      <c r="I25" s="66">
        <v>0.99909999999999999</v>
      </c>
      <c r="J25" s="68"/>
      <c r="K25" s="68"/>
    </row>
    <row r="26" spans="1:11">
      <c r="A26" s="111" t="s">
        <v>18</v>
      </c>
      <c r="B26" s="22" t="s">
        <v>9</v>
      </c>
      <c r="C26" s="23">
        <v>277.76</v>
      </c>
      <c r="D26" s="5">
        <v>277.76179999999999</v>
      </c>
      <c r="E26" s="5">
        <v>277.76179999999999</v>
      </c>
      <c r="F26" s="23">
        <v>277.76</v>
      </c>
      <c r="G26" s="5">
        <v>277.76179999999999</v>
      </c>
      <c r="H26" s="5">
        <v>277.76179999999999</v>
      </c>
      <c r="I26" s="65">
        <v>277.76179999999999</v>
      </c>
      <c r="J26" s="67"/>
      <c r="K26" s="67"/>
    </row>
    <row r="27" spans="1:11">
      <c r="A27" s="112"/>
      <c r="B27" s="22" t="s">
        <v>10</v>
      </c>
      <c r="C27" s="23">
        <v>0</v>
      </c>
      <c r="D27" s="5">
        <v>262.0136</v>
      </c>
      <c r="E27" s="5">
        <v>268.49489999999997</v>
      </c>
      <c r="F27" s="23">
        <v>269.8</v>
      </c>
      <c r="G27" s="5">
        <v>250.10230000000001</v>
      </c>
      <c r="H27" s="5">
        <v>222.8691</v>
      </c>
      <c r="I27" s="65">
        <v>267.1105</v>
      </c>
      <c r="J27" s="67"/>
      <c r="K27" s="67"/>
    </row>
    <row r="28" spans="1:11">
      <c r="A28" s="112"/>
      <c r="B28" s="22" t="s">
        <v>11</v>
      </c>
      <c r="C28" s="23">
        <v>277.76</v>
      </c>
      <c r="D28" s="5">
        <v>15.748200000000001</v>
      </c>
      <c r="E28" s="5">
        <v>9.2668999999999997</v>
      </c>
      <c r="F28" s="23">
        <v>7.96</v>
      </c>
      <c r="G28" s="5">
        <v>27.659500000000001</v>
      </c>
      <c r="H28" s="5">
        <v>54.892699999999998</v>
      </c>
      <c r="I28" s="65">
        <v>10.651300000000001</v>
      </c>
      <c r="J28" s="67"/>
      <c r="K28" s="67"/>
    </row>
    <row r="29" spans="1:11">
      <c r="A29" s="113"/>
      <c r="B29" s="24" t="s">
        <v>12</v>
      </c>
      <c r="C29" s="25">
        <v>0</v>
      </c>
      <c r="D29" s="25">
        <v>0.94330000000000003</v>
      </c>
      <c r="E29" s="25">
        <v>0.96660000000000001</v>
      </c>
      <c r="F29" s="25">
        <v>0.97130000000000005</v>
      </c>
      <c r="G29" s="25">
        <v>0.90039999999999998</v>
      </c>
      <c r="H29" s="25">
        <v>0.8024</v>
      </c>
      <c r="I29" s="66">
        <v>0.9617</v>
      </c>
      <c r="J29" s="68"/>
      <c r="K29" s="68"/>
    </row>
    <row r="30" spans="1:11">
      <c r="A30" s="111" t="s">
        <v>19</v>
      </c>
      <c r="B30" s="22" t="s">
        <v>9</v>
      </c>
      <c r="C30" s="23">
        <v>1225.29</v>
      </c>
      <c r="D30" s="5">
        <v>1225.2865999999999</v>
      </c>
      <c r="E30" s="5">
        <v>1225.2865999999999</v>
      </c>
      <c r="F30" s="23">
        <v>1225.29</v>
      </c>
      <c r="G30" s="5">
        <v>1225.2865999999999</v>
      </c>
      <c r="H30" s="5">
        <v>1225.2865999999999</v>
      </c>
      <c r="I30" s="65">
        <v>1225.2865999999999</v>
      </c>
      <c r="J30" s="67"/>
      <c r="K30" s="67"/>
    </row>
    <row r="31" spans="1:11">
      <c r="A31" s="112"/>
      <c r="B31" s="22" t="s">
        <v>10</v>
      </c>
      <c r="C31" s="23">
        <v>0</v>
      </c>
      <c r="D31" s="5">
        <v>861.08519999999999</v>
      </c>
      <c r="E31" s="5">
        <v>960.05179999999996</v>
      </c>
      <c r="F31" s="23">
        <v>948.94</v>
      </c>
      <c r="G31" s="5">
        <v>937.7242</v>
      </c>
      <c r="H31" s="5">
        <v>1084.1569</v>
      </c>
      <c r="I31" s="65">
        <v>949.48159999999996</v>
      </c>
      <c r="J31" s="67"/>
      <c r="K31" s="67"/>
    </row>
    <row r="32" spans="1:11">
      <c r="A32" s="112"/>
      <c r="B32" s="22" t="s">
        <v>11</v>
      </c>
      <c r="C32" s="23">
        <v>1225.29</v>
      </c>
      <c r="D32" s="5">
        <v>364.20139999999998</v>
      </c>
      <c r="E32" s="5">
        <v>265.23480000000001</v>
      </c>
      <c r="F32" s="23">
        <v>276.35000000000002</v>
      </c>
      <c r="G32" s="5">
        <v>287.56240000000003</v>
      </c>
      <c r="H32" s="5">
        <v>141.12970000000001</v>
      </c>
      <c r="I32" s="65">
        <v>275.80500000000001</v>
      </c>
      <c r="J32" s="67"/>
      <c r="K32" s="67"/>
    </row>
    <row r="33" spans="1:11">
      <c r="A33" s="113"/>
      <c r="B33" s="24" t="s">
        <v>12</v>
      </c>
      <c r="C33" s="25">
        <v>0</v>
      </c>
      <c r="D33" s="25">
        <v>0.70279999999999998</v>
      </c>
      <c r="E33" s="25">
        <v>0.78349999999999997</v>
      </c>
      <c r="F33" s="25">
        <v>0.77449999999999997</v>
      </c>
      <c r="G33" s="25">
        <v>0.76529999999999998</v>
      </c>
      <c r="H33" s="25">
        <v>0.88480000000000003</v>
      </c>
      <c r="I33" s="66">
        <v>0.77490000000000003</v>
      </c>
      <c r="J33" s="68"/>
      <c r="K33" s="68"/>
    </row>
    <row r="34" spans="1:11">
      <c r="A34" s="111" t="s">
        <v>20</v>
      </c>
      <c r="B34" s="22" t="s">
        <v>9</v>
      </c>
      <c r="C34" s="23">
        <v>419.22</v>
      </c>
      <c r="D34" s="5">
        <v>419.2176</v>
      </c>
      <c r="E34" s="5">
        <v>419.2176</v>
      </c>
      <c r="F34" s="23">
        <v>419.22</v>
      </c>
      <c r="G34" s="5">
        <v>419.2176</v>
      </c>
      <c r="H34" s="5">
        <v>419.2176</v>
      </c>
      <c r="I34" s="65">
        <v>419.2176</v>
      </c>
      <c r="J34" s="67"/>
      <c r="K34" s="67"/>
    </row>
    <row r="35" spans="1:11">
      <c r="A35" s="112"/>
      <c r="B35" s="22" t="s">
        <v>10</v>
      </c>
      <c r="C35" s="23">
        <v>0</v>
      </c>
      <c r="D35" s="5">
        <v>257.39420000000001</v>
      </c>
      <c r="E35" s="5">
        <v>379.49790000000002</v>
      </c>
      <c r="F35" s="23">
        <v>375.45</v>
      </c>
      <c r="G35" s="5">
        <v>374.65870000000001</v>
      </c>
      <c r="H35" s="5">
        <v>392.74059999999997</v>
      </c>
      <c r="I35" s="65">
        <v>379.20960000000002</v>
      </c>
      <c r="J35" s="67"/>
      <c r="K35" s="67"/>
    </row>
    <row r="36" spans="1:11">
      <c r="A36" s="112"/>
      <c r="B36" s="22" t="s">
        <v>11</v>
      </c>
      <c r="C36" s="23">
        <v>419.22</v>
      </c>
      <c r="D36" s="5">
        <v>161.82329999999999</v>
      </c>
      <c r="E36" s="5">
        <v>39.719700000000003</v>
      </c>
      <c r="F36" s="23">
        <v>43.76</v>
      </c>
      <c r="G36" s="5">
        <v>44.558900000000001</v>
      </c>
      <c r="H36" s="5">
        <v>26.477</v>
      </c>
      <c r="I36" s="65">
        <v>40.008000000000003</v>
      </c>
      <c r="J36" s="67"/>
      <c r="K36" s="67"/>
    </row>
    <row r="37" spans="1:11">
      <c r="A37" s="113"/>
      <c r="B37" s="24" t="s">
        <v>12</v>
      </c>
      <c r="C37" s="25">
        <v>0</v>
      </c>
      <c r="D37" s="25">
        <v>0.61399999999999999</v>
      </c>
      <c r="E37" s="25">
        <v>0.90529999999999999</v>
      </c>
      <c r="F37" s="25">
        <v>0.89559999999999995</v>
      </c>
      <c r="G37" s="25">
        <v>0.89370000000000005</v>
      </c>
      <c r="H37" s="25">
        <v>0.93679999999999997</v>
      </c>
      <c r="I37" s="66">
        <v>0.90459999999999996</v>
      </c>
      <c r="J37" s="68"/>
      <c r="K37" s="68"/>
    </row>
    <row r="38" spans="1:11">
      <c r="A38" s="111" t="s">
        <v>21</v>
      </c>
      <c r="B38" s="22" t="s">
        <v>9</v>
      </c>
      <c r="C38" s="23">
        <v>1860.76</v>
      </c>
      <c r="D38" s="5">
        <v>1860.7616</v>
      </c>
      <c r="E38" s="5">
        <v>1860.7616</v>
      </c>
      <c r="F38" s="23">
        <v>1860.76</v>
      </c>
      <c r="G38" s="5">
        <v>1860.7616</v>
      </c>
      <c r="H38" s="5">
        <v>1860.7616</v>
      </c>
      <c r="I38" s="65">
        <v>1860.7616</v>
      </c>
      <c r="J38" s="67"/>
      <c r="K38" s="67"/>
    </row>
    <row r="39" spans="1:11">
      <c r="A39" s="112"/>
      <c r="B39" s="22" t="s">
        <v>10</v>
      </c>
      <c r="C39" s="23">
        <v>0</v>
      </c>
      <c r="D39" s="5">
        <v>1388.9611</v>
      </c>
      <c r="E39" s="5">
        <v>1654.0197000000001</v>
      </c>
      <c r="F39" s="23">
        <v>1404.12</v>
      </c>
      <c r="G39" s="5">
        <v>1594.2366</v>
      </c>
      <c r="H39" s="5">
        <v>1700.2808</v>
      </c>
      <c r="I39" s="65">
        <v>1653.2550000000001</v>
      </c>
      <c r="J39" s="67"/>
      <c r="K39" s="67"/>
    </row>
    <row r="40" spans="1:11">
      <c r="A40" s="112"/>
      <c r="B40" s="22" t="s">
        <v>11</v>
      </c>
      <c r="C40" s="23">
        <v>1860.76</v>
      </c>
      <c r="D40" s="5">
        <v>471.8005</v>
      </c>
      <c r="E40" s="5">
        <v>206.74189999999999</v>
      </c>
      <c r="F40" s="23">
        <v>456.64</v>
      </c>
      <c r="G40" s="5">
        <v>266.52499999999998</v>
      </c>
      <c r="H40" s="5">
        <v>160.48079999999999</v>
      </c>
      <c r="I40" s="65">
        <v>207.50659999999999</v>
      </c>
      <c r="J40" s="67"/>
      <c r="K40" s="67"/>
    </row>
    <row r="41" spans="1:11">
      <c r="A41" s="113"/>
      <c r="B41" s="24" t="s">
        <v>12</v>
      </c>
      <c r="C41" s="25">
        <v>0</v>
      </c>
      <c r="D41" s="25">
        <v>0.74639999999999995</v>
      </c>
      <c r="E41" s="25">
        <v>0.88890000000000002</v>
      </c>
      <c r="F41" s="25">
        <v>0.75460000000000005</v>
      </c>
      <c r="G41" s="25">
        <v>0.85680000000000001</v>
      </c>
      <c r="H41" s="25">
        <v>0.91379999999999995</v>
      </c>
      <c r="I41" s="66">
        <v>0.88849999999999996</v>
      </c>
      <c r="J41" s="68"/>
      <c r="K41" s="68"/>
    </row>
    <row r="42" spans="1:11">
      <c r="A42" s="111" t="s">
        <v>22</v>
      </c>
      <c r="B42" s="22" t="s">
        <v>9</v>
      </c>
      <c r="C42" s="23">
        <v>1183.92</v>
      </c>
      <c r="D42" s="5">
        <v>1183.9156</v>
      </c>
      <c r="E42" s="5">
        <v>1183.9156</v>
      </c>
      <c r="F42" s="23">
        <v>1183.92</v>
      </c>
      <c r="G42" s="5">
        <v>1183.9156</v>
      </c>
      <c r="H42" s="5">
        <v>1183.9156</v>
      </c>
      <c r="I42" s="65">
        <v>1183.9156</v>
      </c>
      <c r="J42" s="67"/>
      <c r="K42" s="67"/>
    </row>
    <row r="43" spans="1:11">
      <c r="A43" s="112"/>
      <c r="B43" s="22" t="s">
        <v>10</v>
      </c>
      <c r="C43" s="23">
        <v>0</v>
      </c>
      <c r="D43" s="5">
        <v>656.83860000000004</v>
      </c>
      <c r="E43" s="5">
        <v>945.06320000000005</v>
      </c>
      <c r="F43" s="23">
        <v>790.36</v>
      </c>
      <c r="G43" s="5">
        <v>895.67809999999997</v>
      </c>
      <c r="H43" s="5">
        <v>985.95180000000005</v>
      </c>
      <c r="I43" s="65">
        <v>909.97730000000001</v>
      </c>
      <c r="J43" s="67"/>
      <c r="K43" s="67"/>
    </row>
    <row r="44" spans="1:11">
      <c r="A44" s="112"/>
      <c r="B44" s="22" t="s">
        <v>11</v>
      </c>
      <c r="C44" s="23">
        <v>1183.92</v>
      </c>
      <c r="D44" s="5">
        <v>527.07709999999997</v>
      </c>
      <c r="E44" s="5">
        <v>238.85239999999999</v>
      </c>
      <c r="F44" s="23">
        <v>393.56</v>
      </c>
      <c r="G44" s="5">
        <v>288.23750000000001</v>
      </c>
      <c r="H44" s="5">
        <v>197.96379999999999</v>
      </c>
      <c r="I44" s="65">
        <v>273.93830000000003</v>
      </c>
      <c r="J44" s="67"/>
      <c r="K44" s="67"/>
    </row>
    <row r="45" spans="1:11">
      <c r="A45" s="113"/>
      <c r="B45" s="24" t="s">
        <v>12</v>
      </c>
      <c r="C45" s="25">
        <v>0</v>
      </c>
      <c r="D45" s="25">
        <v>0.55479999999999996</v>
      </c>
      <c r="E45" s="25">
        <v>0.79830000000000001</v>
      </c>
      <c r="F45" s="25">
        <v>0.66759999999999997</v>
      </c>
      <c r="G45" s="25">
        <v>0.75649999999999995</v>
      </c>
      <c r="H45" s="25">
        <v>0.83279999999999998</v>
      </c>
      <c r="I45" s="66">
        <v>0.76859999999999995</v>
      </c>
      <c r="J45" s="68"/>
      <c r="K45" s="68"/>
    </row>
    <row r="46" spans="1:11">
      <c r="A46" s="105" t="s">
        <v>23</v>
      </c>
      <c r="B46" s="22" t="s">
        <v>9</v>
      </c>
      <c r="C46" s="23">
        <v>1490.39</v>
      </c>
      <c r="D46" s="5">
        <v>1490.3894</v>
      </c>
      <c r="E46" s="5">
        <v>1490.3894</v>
      </c>
      <c r="F46" s="23">
        <v>1490.3894</v>
      </c>
      <c r="G46" s="5">
        <v>1490.3894</v>
      </c>
      <c r="H46" s="5">
        <v>1490.38939</v>
      </c>
      <c r="I46" s="65">
        <v>1490.3894</v>
      </c>
    </row>
    <row r="47" spans="1:11">
      <c r="A47" s="106"/>
      <c r="B47" s="22" t="s">
        <v>10</v>
      </c>
      <c r="C47" s="23">
        <v>223.42</v>
      </c>
      <c r="D47" s="5">
        <v>401.52359999999999</v>
      </c>
      <c r="E47" s="5">
        <v>0</v>
      </c>
      <c r="F47" s="23">
        <v>233.81020000000001</v>
      </c>
      <c r="G47" s="5">
        <v>873.78300000000002</v>
      </c>
      <c r="H47" s="5">
        <v>823.26194999999996</v>
      </c>
      <c r="I47" s="5">
        <v>861.17449999999997</v>
      </c>
    </row>
    <row r="48" spans="1:11">
      <c r="A48" s="106"/>
      <c r="B48" s="22" t="s">
        <v>11</v>
      </c>
      <c r="C48" s="23">
        <v>1266.97</v>
      </c>
      <c r="D48" s="5">
        <v>1088.8658</v>
      </c>
      <c r="E48" s="5">
        <v>1490.3894</v>
      </c>
      <c r="F48" s="23">
        <v>1256.5791999999999</v>
      </c>
      <c r="G48" s="5">
        <v>616.60640000000001</v>
      </c>
      <c r="H48" s="5">
        <v>667.12744999999995</v>
      </c>
      <c r="I48" s="5">
        <v>629.21489999999994</v>
      </c>
    </row>
    <row r="49" spans="1:9">
      <c r="A49" s="107"/>
      <c r="B49" s="24" t="s">
        <v>12</v>
      </c>
      <c r="C49" s="25">
        <v>0.14990000000000001</v>
      </c>
      <c r="D49" s="25">
        <v>0.26939999999999997</v>
      </c>
      <c r="E49" s="25">
        <v>0</v>
      </c>
      <c r="F49" s="25">
        <v>0.15690000000000001</v>
      </c>
      <c r="G49" s="25">
        <v>0.58630000000000004</v>
      </c>
      <c r="H49" s="25">
        <v>0.5524</v>
      </c>
      <c r="I49" s="25">
        <v>0.57779999999999998</v>
      </c>
    </row>
    <row r="50" spans="1:9">
      <c r="A50" s="105" t="s">
        <v>24</v>
      </c>
      <c r="B50" s="22" t="s">
        <v>9</v>
      </c>
      <c r="C50" s="23">
        <v>4084.43</v>
      </c>
      <c r="D50" s="5">
        <v>4084.4272000000001</v>
      </c>
      <c r="E50" s="5">
        <v>4084.4272000000001</v>
      </c>
      <c r="F50" s="23">
        <v>4084.4272999999998</v>
      </c>
      <c r="G50" s="5">
        <v>4084.4272999999998</v>
      </c>
      <c r="H50" s="5">
        <v>4084.4272099999998</v>
      </c>
      <c r="I50" s="5">
        <v>4084.4272999999998</v>
      </c>
    </row>
    <row r="51" spans="1:9">
      <c r="A51" s="106"/>
      <c r="B51" s="22" t="s">
        <v>10</v>
      </c>
      <c r="C51" s="23">
        <v>871.38</v>
      </c>
      <c r="D51" s="5">
        <v>1883.6967999999999</v>
      </c>
      <c r="E51" s="5">
        <v>0</v>
      </c>
      <c r="F51" s="23">
        <v>879.36569999999995</v>
      </c>
      <c r="G51" s="5">
        <v>3027.5333000000001</v>
      </c>
      <c r="H51" s="5">
        <v>2040.5523800000001</v>
      </c>
      <c r="I51" s="5">
        <v>3034.5961000000002</v>
      </c>
    </row>
    <row r="52" spans="1:9">
      <c r="A52" s="106"/>
      <c r="B52" s="22" t="s">
        <v>11</v>
      </c>
      <c r="C52" s="23">
        <v>3213.05</v>
      </c>
      <c r="D52" s="5">
        <v>2200.7305000000001</v>
      </c>
      <c r="E52" s="5">
        <v>4084.4272000000001</v>
      </c>
      <c r="F52" s="23">
        <v>3205.0616</v>
      </c>
      <c r="G52" s="5">
        <v>1056.894</v>
      </c>
      <c r="H52" s="5">
        <v>2043.87483</v>
      </c>
      <c r="I52" s="5">
        <v>1049.8312000000001</v>
      </c>
    </row>
    <row r="53" spans="1:9">
      <c r="A53" s="107"/>
      <c r="B53" s="24" t="s">
        <v>12</v>
      </c>
      <c r="C53" s="25">
        <v>0.21329999999999999</v>
      </c>
      <c r="D53" s="25">
        <v>0.4612</v>
      </c>
      <c r="E53" s="25">
        <v>0</v>
      </c>
      <c r="F53" s="25">
        <v>0.21529999999999999</v>
      </c>
      <c r="G53" s="25">
        <v>0.74119999999999997</v>
      </c>
      <c r="H53" s="25">
        <v>0.49959999999999999</v>
      </c>
      <c r="I53" s="25">
        <v>0.74299999999999999</v>
      </c>
    </row>
    <row r="54" spans="1:9">
      <c r="A54" s="105" t="s">
        <v>25</v>
      </c>
      <c r="B54" s="22" t="s">
        <v>9</v>
      </c>
      <c r="C54" s="23">
        <v>1.02</v>
      </c>
      <c r="D54" s="5">
        <v>1.0219</v>
      </c>
      <c r="E54" s="5">
        <v>1.0219</v>
      </c>
      <c r="F54" s="23">
        <v>1.0219</v>
      </c>
      <c r="G54" s="5">
        <v>1.0219</v>
      </c>
      <c r="H54" s="5">
        <v>1.0218799999999999</v>
      </c>
      <c r="I54" s="5">
        <v>1.0219</v>
      </c>
    </row>
    <row r="55" spans="1:9">
      <c r="A55" s="106"/>
      <c r="B55" s="22" t="s">
        <v>10</v>
      </c>
      <c r="C55" s="23">
        <v>0</v>
      </c>
      <c r="D55" s="5">
        <v>5.8599999999999999E-2</v>
      </c>
      <c r="E55" s="5">
        <v>0</v>
      </c>
      <c r="F55" s="23">
        <v>0</v>
      </c>
      <c r="G55" s="5">
        <v>0.4269</v>
      </c>
      <c r="H55" s="5">
        <v>1.0218799999999999</v>
      </c>
      <c r="I55" s="5">
        <v>0.6139</v>
      </c>
    </row>
    <row r="56" spans="1:9">
      <c r="A56" s="106"/>
      <c r="B56" s="22" t="s">
        <v>11</v>
      </c>
      <c r="C56" s="23">
        <v>1.02</v>
      </c>
      <c r="D56" s="5">
        <v>0.96330000000000005</v>
      </c>
      <c r="E56" s="5">
        <v>1.0219</v>
      </c>
      <c r="F56" s="23">
        <v>1.0219</v>
      </c>
      <c r="G56" s="5">
        <v>0.59499999999999997</v>
      </c>
      <c r="H56" s="5">
        <v>0</v>
      </c>
      <c r="I56" s="5">
        <v>0.40799999999999997</v>
      </c>
    </row>
    <row r="57" spans="1:9">
      <c r="A57" s="107"/>
      <c r="B57" s="24" t="s">
        <v>12</v>
      </c>
      <c r="C57" s="25">
        <v>0</v>
      </c>
      <c r="D57" s="25">
        <v>5.74E-2</v>
      </c>
      <c r="E57" s="25">
        <v>0</v>
      </c>
      <c r="F57" s="25">
        <v>0</v>
      </c>
      <c r="G57" s="25">
        <v>0.41770000000000002</v>
      </c>
      <c r="H57" s="25">
        <v>1</v>
      </c>
      <c r="I57" s="25">
        <v>0.60070000000000001</v>
      </c>
    </row>
    <row r="58" spans="1:9">
      <c r="A58" s="105" t="s">
        <v>26</v>
      </c>
      <c r="B58" s="22" t="s">
        <v>9</v>
      </c>
      <c r="C58" s="23">
        <v>18.600000000000001</v>
      </c>
      <c r="D58" s="5">
        <v>18.603999999999999</v>
      </c>
      <c r="E58" s="5">
        <v>18.603999999999999</v>
      </c>
      <c r="F58" s="23">
        <v>18.603999999999999</v>
      </c>
      <c r="G58" s="5">
        <v>18.603999999999999</v>
      </c>
      <c r="H58" s="5">
        <v>18.604009999999999</v>
      </c>
      <c r="I58" s="5">
        <v>18.603999999999999</v>
      </c>
    </row>
    <row r="59" spans="1:9">
      <c r="A59" s="106"/>
      <c r="B59" s="22" t="s">
        <v>10</v>
      </c>
      <c r="C59" s="23">
        <v>4.5599999999999996</v>
      </c>
      <c r="D59" s="5">
        <v>5.9020000000000001</v>
      </c>
      <c r="E59" s="5">
        <v>0</v>
      </c>
      <c r="F59" s="23">
        <v>5.7405999999999997</v>
      </c>
      <c r="G59" s="5">
        <v>17.116599999999998</v>
      </c>
      <c r="H59" s="5">
        <v>18.604009999999999</v>
      </c>
      <c r="I59" s="5">
        <v>17.126300000000001</v>
      </c>
    </row>
    <row r="60" spans="1:9">
      <c r="A60" s="106"/>
      <c r="B60" s="22" t="s">
        <v>11</v>
      </c>
      <c r="C60" s="23">
        <v>14.05</v>
      </c>
      <c r="D60" s="5">
        <v>12.702</v>
      </c>
      <c r="E60" s="5">
        <v>18.603999999999999</v>
      </c>
      <c r="F60" s="23">
        <v>12.8634</v>
      </c>
      <c r="G60" s="5">
        <v>1.4875</v>
      </c>
      <c r="H60" s="5">
        <v>0</v>
      </c>
      <c r="I60" s="5">
        <v>1.4777</v>
      </c>
    </row>
    <row r="61" spans="1:9">
      <c r="A61" s="107"/>
      <c r="B61" s="24" t="s">
        <v>12</v>
      </c>
      <c r="C61" s="25">
        <v>0.245</v>
      </c>
      <c r="D61" s="25">
        <v>0.31719999999999998</v>
      </c>
      <c r="E61" s="25">
        <v>0</v>
      </c>
      <c r="F61" s="25">
        <v>0.30859999999999999</v>
      </c>
      <c r="G61" s="25">
        <v>0.92</v>
      </c>
      <c r="H61" s="25">
        <v>1</v>
      </c>
      <c r="I61" s="25">
        <v>0.92059999999999997</v>
      </c>
    </row>
    <row r="62" spans="1:9">
      <c r="A62" s="105" t="s">
        <v>27</v>
      </c>
      <c r="B62" s="22" t="s">
        <v>9</v>
      </c>
      <c r="C62" s="23">
        <v>1015.44</v>
      </c>
      <c r="D62" s="5">
        <v>1015.442</v>
      </c>
      <c r="E62" s="5">
        <v>1015.4419</v>
      </c>
      <c r="F62" s="23">
        <v>1015.4419</v>
      </c>
      <c r="G62" s="5">
        <v>1015.4419</v>
      </c>
      <c r="H62" s="5">
        <v>1015.44188</v>
      </c>
      <c r="I62" s="5">
        <v>1015.4419</v>
      </c>
    </row>
    <row r="63" spans="1:9">
      <c r="A63" s="106"/>
      <c r="B63" s="22" t="s">
        <v>10</v>
      </c>
      <c r="C63" s="23">
        <v>850.77</v>
      </c>
      <c r="D63" s="5">
        <v>791.83199999999999</v>
      </c>
      <c r="E63" s="5">
        <v>938.35609999999997</v>
      </c>
      <c r="F63" s="23">
        <v>1008.2818</v>
      </c>
      <c r="G63" s="5">
        <v>930.94510000000002</v>
      </c>
      <c r="H63" s="5">
        <v>1004.54069</v>
      </c>
      <c r="I63" s="5">
        <v>969.26250000000005</v>
      </c>
    </row>
    <row r="64" spans="1:9">
      <c r="A64" s="106"/>
      <c r="B64" s="22" t="s">
        <v>11</v>
      </c>
      <c r="C64" s="23">
        <v>164.67</v>
      </c>
      <c r="D64" s="5">
        <v>223.61</v>
      </c>
      <c r="E64" s="5">
        <v>77.085800000000006</v>
      </c>
      <c r="F64" s="23">
        <v>7.1600999999999999</v>
      </c>
      <c r="G64" s="5">
        <v>84.496799999999993</v>
      </c>
      <c r="H64" s="5">
        <v>10.90119</v>
      </c>
      <c r="I64" s="5">
        <v>46.179400000000001</v>
      </c>
    </row>
    <row r="65" spans="1:9">
      <c r="A65" s="107"/>
      <c r="B65" s="24" t="s">
        <v>12</v>
      </c>
      <c r="C65" s="25">
        <v>0.83779999999999999</v>
      </c>
      <c r="D65" s="25">
        <v>0.77980000000000005</v>
      </c>
      <c r="E65" s="25">
        <v>0.92410000000000003</v>
      </c>
      <c r="F65" s="25">
        <v>0.9929</v>
      </c>
      <c r="G65" s="25">
        <v>0.91679999999999995</v>
      </c>
      <c r="H65" s="25">
        <v>0.98929999999999996</v>
      </c>
      <c r="I65" s="25">
        <v>0.95450000000000002</v>
      </c>
    </row>
    <row r="66" spans="1:9">
      <c r="A66" s="105" t="s">
        <v>28</v>
      </c>
      <c r="B66" s="22" t="s">
        <v>9</v>
      </c>
      <c r="C66" s="23">
        <v>688.02</v>
      </c>
      <c r="D66" s="5">
        <v>688.01980000000003</v>
      </c>
      <c r="E66" s="5">
        <v>688.01990000000001</v>
      </c>
      <c r="F66" s="23">
        <v>688.01990000000001</v>
      </c>
      <c r="G66" s="5">
        <v>688.01990000000001</v>
      </c>
      <c r="H66" s="5">
        <v>688.01986999999997</v>
      </c>
      <c r="I66" s="5">
        <v>688.01990000000001</v>
      </c>
    </row>
    <row r="67" spans="1:9">
      <c r="A67" s="106"/>
      <c r="B67" s="22" t="s">
        <v>10</v>
      </c>
      <c r="C67" s="23">
        <v>0</v>
      </c>
      <c r="D67" s="5">
        <v>573.73530000000005</v>
      </c>
      <c r="E67" s="5">
        <v>587.89940000000001</v>
      </c>
      <c r="F67" s="23">
        <v>589.52689999999996</v>
      </c>
      <c r="G67" s="5">
        <v>589.20140000000004</v>
      </c>
      <c r="H67" s="5">
        <v>653.83308999999997</v>
      </c>
      <c r="I67" s="5">
        <v>548.99639999999999</v>
      </c>
    </row>
    <row r="68" spans="1:9">
      <c r="A68" s="106"/>
      <c r="B68" s="22" t="s">
        <v>11</v>
      </c>
      <c r="C68" s="23">
        <v>688.02</v>
      </c>
      <c r="D68" s="5">
        <v>114.28449999999999</v>
      </c>
      <c r="E68" s="5">
        <v>100.12050000000001</v>
      </c>
      <c r="F68" s="23">
        <v>98.492999999999995</v>
      </c>
      <c r="G68" s="5">
        <v>98.8185</v>
      </c>
      <c r="H68" s="5">
        <v>34.186779999999999</v>
      </c>
      <c r="I68" s="5">
        <v>139.02350000000001</v>
      </c>
    </row>
    <row r="69" spans="1:9">
      <c r="A69" s="107"/>
      <c r="B69" s="24" t="s">
        <v>12</v>
      </c>
      <c r="C69" s="25">
        <v>0</v>
      </c>
      <c r="D69" s="25">
        <v>0.83389999999999997</v>
      </c>
      <c r="E69" s="25">
        <v>0.85450000000000004</v>
      </c>
      <c r="F69" s="25">
        <v>0.85680000000000001</v>
      </c>
      <c r="G69" s="25">
        <v>0.85640000000000005</v>
      </c>
      <c r="H69" s="25">
        <v>0.95030000000000003</v>
      </c>
      <c r="I69" s="25">
        <v>0.79790000000000005</v>
      </c>
    </row>
    <row r="70" spans="1:9">
      <c r="A70" s="105" t="s">
        <v>29</v>
      </c>
      <c r="B70" s="22" t="s">
        <v>9</v>
      </c>
      <c r="C70" s="23">
        <v>7.7030000000000003</v>
      </c>
      <c r="D70" s="5">
        <v>0</v>
      </c>
      <c r="E70" s="5">
        <v>7.7035999999999998</v>
      </c>
      <c r="F70" s="23">
        <v>7.7035999999999998</v>
      </c>
      <c r="G70" s="5">
        <v>7.7035999999999998</v>
      </c>
      <c r="H70" s="5">
        <v>7.7036100000000003</v>
      </c>
      <c r="I70" s="5">
        <v>7.7035999999999998</v>
      </c>
    </row>
    <row r="71" spans="1:9">
      <c r="A71" s="106"/>
      <c r="B71" s="22" t="s">
        <v>10</v>
      </c>
      <c r="C71" s="23">
        <v>0</v>
      </c>
      <c r="D71" s="5">
        <v>0</v>
      </c>
      <c r="E71" s="5">
        <v>1.4161999999999999</v>
      </c>
      <c r="F71" s="23">
        <v>0</v>
      </c>
      <c r="G71" s="5">
        <v>3.2486000000000002</v>
      </c>
      <c r="H71" s="5">
        <v>2.3789199999999999</v>
      </c>
      <c r="I71" s="5">
        <v>1.8539000000000001</v>
      </c>
    </row>
    <row r="72" spans="1:9">
      <c r="A72" s="106"/>
      <c r="B72" s="22" t="s">
        <v>11</v>
      </c>
      <c r="C72" s="23">
        <v>7.7030000000000003</v>
      </c>
      <c r="D72" s="5">
        <v>0</v>
      </c>
      <c r="E72" s="5">
        <v>6.2873999999999999</v>
      </c>
      <c r="F72" s="23">
        <v>7.7035999999999998</v>
      </c>
      <c r="G72" s="5">
        <v>4.4550000000000001</v>
      </c>
      <c r="H72" s="5">
        <v>5.3246900000000004</v>
      </c>
      <c r="I72" s="5">
        <v>5.8498000000000001</v>
      </c>
    </row>
    <row r="73" spans="1:9">
      <c r="A73" s="107"/>
      <c r="B73" s="24" t="s">
        <v>12</v>
      </c>
      <c r="C73" s="25">
        <v>0</v>
      </c>
      <c r="D73" s="25">
        <v>0</v>
      </c>
      <c r="E73" s="25">
        <v>0.18379999999999999</v>
      </c>
      <c r="F73" s="25">
        <v>0</v>
      </c>
      <c r="G73" s="25">
        <v>0.42170000000000002</v>
      </c>
      <c r="H73" s="25">
        <v>0.30880000000000002</v>
      </c>
      <c r="I73" s="25">
        <v>0.24060000000000001</v>
      </c>
    </row>
    <row r="74" spans="1:9">
      <c r="A74" s="108" t="s">
        <v>30</v>
      </c>
      <c r="B74" s="22" t="s">
        <v>9</v>
      </c>
      <c r="C74" s="23">
        <v>259.47000000000003</v>
      </c>
      <c r="D74" s="5">
        <v>259.47410000000002</v>
      </c>
      <c r="E74" s="5">
        <v>259.47410000000002</v>
      </c>
      <c r="F74" s="23">
        <v>259.47410000000002</v>
      </c>
      <c r="G74" s="5">
        <v>259.47410000000002</v>
      </c>
      <c r="H74" s="5">
        <v>259.47406000000001</v>
      </c>
      <c r="I74" s="5">
        <v>259.47410000000002</v>
      </c>
    </row>
    <row r="75" spans="1:9">
      <c r="A75" s="109"/>
      <c r="B75" s="22" t="s">
        <v>10</v>
      </c>
      <c r="C75" s="23">
        <v>0</v>
      </c>
      <c r="D75" s="5">
        <v>152.35650000000001</v>
      </c>
      <c r="E75" s="5">
        <v>155.20769999999999</v>
      </c>
      <c r="F75" s="23">
        <v>169.15610000000001</v>
      </c>
      <c r="G75" s="5">
        <v>129.93279999999999</v>
      </c>
      <c r="H75" s="5">
        <v>174.98168999999999</v>
      </c>
      <c r="I75" s="5">
        <v>152.36359999999999</v>
      </c>
    </row>
    <row r="76" spans="1:9">
      <c r="A76" s="109"/>
      <c r="B76" s="22" t="s">
        <v>11</v>
      </c>
      <c r="C76" s="23">
        <v>259.47000000000003</v>
      </c>
      <c r="D76" s="5">
        <v>107.11750000000001</v>
      </c>
      <c r="E76" s="5">
        <v>104.2664</v>
      </c>
      <c r="F76" s="23">
        <v>90.317999999999998</v>
      </c>
      <c r="G76" s="5">
        <v>129.54130000000001</v>
      </c>
      <c r="H76" s="5">
        <v>84.492369999999994</v>
      </c>
      <c r="I76" s="5">
        <v>107.1105</v>
      </c>
    </row>
    <row r="77" spans="1:9">
      <c r="A77" s="110"/>
      <c r="B77" s="24" t="s">
        <v>12</v>
      </c>
      <c r="C77" s="25">
        <v>0</v>
      </c>
      <c r="D77" s="25">
        <v>0.58720000000000006</v>
      </c>
      <c r="E77" s="25">
        <v>0.59819999999999995</v>
      </c>
      <c r="F77" s="25">
        <v>0.65190000000000003</v>
      </c>
      <c r="G77" s="25">
        <v>0.50080000000000002</v>
      </c>
      <c r="H77" s="25">
        <v>0.6744</v>
      </c>
      <c r="I77" s="25">
        <v>0.58720000000000006</v>
      </c>
    </row>
    <row r="78" spans="1:9">
      <c r="A78" s="108" t="s">
        <v>31</v>
      </c>
      <c r="B78" s="22" t="s">
        <v>9</v>
      </c>
      <c r="C78" s="23">
        <v>377.3</v>
      </c>
      <c r="D78" s="5">
        <v>377.30070000000001</v>
      </c>
      <c r="E78" s="5">
        <v>377.30079999999998</v>
      </c>
      <c r="F78" s="23">
        <v>377.30079999999998</v>
      </c>
      <c r="G78" s="5">
        <v>377.30079999999998</v>
      </c>
      <c r="H78" s="5">
        <v>377.30074999999999</v>
      </c>
      <c r="I78" s="5">
        <v>377.30079999999998</v>
      </c>
    </row>
    <row r="79" spans="1:9">
      <c r="A79" s="109"/>
      <c r="B79" s="22" t="s">
        <v>10</v>
      </c>
      <c r="C79" s="23">
        <v>0</v>
      </c>
      <c r="D79" s="5">
        <v>287.37240000000003</v>
      </c>
      <c r="E79" s="5">
        <v>340.24829999999997</v>
      </c>
      <c r="F79" s="23">
        <v>286.13740000000001</v>
      </c>
      <c r="G79" s="5">
        <v>333.62290000000002</v>
      </c>
      <c r="H79" s="5">
        <v>343.37849999999997</v>
      </c>
      <c r="I79" s="5">
        <v>338.56720000000001</v>
      </c>
    </row>
    <row r="80" spans="1:9">
      <c r="A80" s="109"/>
      <c r="B80" s="22" t="s">
        <v>11</v>
      </c>
      <c r="C80" s="23">
        <v>377.3</v>
      </c>
      <c r="D80" s="5">
        <v>89.928399999999996</v>
      </c>
      <c r="E80" s="5">
        <v>37.052500000000002</v>
      </c>
      <c r="F80" s="23">
        <v>91.163399999999996</v>
      </c>
      <c r="G80" s="5">
        <v>43.677799999999998</v>
      </c>
      <c r="H80" s="5">
        <v>33.922260000000001</v>
      </c>
      <c r="I80" s="5">
        <v>38.733600000000003</v>
      </c>
    </row>
    <row r="81" spans="1:9">
      <c r="A81" s="110"/>
      <c r="B81" s="24" t="s">
        <v>12</v>
      </c>
      <c r="C81" s="25">
        <v>0</v>
      </c>
      <c r="D81" s="25">
        <v>0.76170000000000004</v>
      </c>
      <c r="E81" s="25">
        <v>0.90180000000000005</v>
      </c>
      <c r="F81" s="25">
        <v>0.75839999999999996</v>
      </c>
      <c r="G81" s="25">
        <v>0.88419999999999999</v>
      </c>
      <c r="H81" s="25">
        <v>0.91010000000000002</v>
      </c>
      <c r="I81" s="25">
        <v>0.89729999999999999</v>
      </c>
    </row>
    <row r="82" spans="1:9">
      <c r="A82" s="102" t="s">
        <v>32</v>
      </c>
      <c r="B82" s="22" t="s">
        <v>9</v>
      </c>
      <c r="C82" s="23">
        <v>289.89</v>
      </c>
      <c r="D82" s="5">
        <v>289.88839999999999</v>
      </c>
      <c r="E82" s="5">
        <v>289.88839999999999</v>
      </c>
      <c r="F82" s="23">
        <v>289.88839999999999</v>
      </c>
      <c r="G82" s="5">
        <v>289.88839999999999</v>
      </c>
      <c r="H82" s="5">
        <v>289.88843000000003</v>
      </c>
      <c r="I82" s="5">
        <v>289.88839999999999</v>
      </c>
    </row>
    <row r="83" spans="1:9">
      <c r="A83" s="103"/>
      <c r="B83" s="22" t="s">
        <v>10</v>
      </c>
      <c r="C83" s="23">
        <v>148.79</v>
      </c>
      <c r="D83" s="5">
        <v>128.17840000000001</v>
      </c>
      <c r="E83" s="5">
        <v>3.9908000000000001</v>
      </c>
      <c r="F83" s="23">
        <v>198.1506</v>
      </c>
      <c r="G83" s="5">
        <v>195.59530000000001</v>
      </c>
      <c r="H83" s="5">
        <v>247.14191</v>
      </c>
      <c r="I83" s="5">
        <v>199.8252</v>
      </c>
    </row>
    <row r="84" spans="1:9">
      <c r="A84" s="103"/>
      <c r="B84" s="22" t="s">
        <v>11</v>
      </c>
      <c r="C84" s="23">
        <v>141.09</v>
      </c>
      <c r="D84" s="5">
        <v>161.71</v>
      </c>
      <c r="E84" s="5">
        <v>285.89760000000001</v>
      </c>
      <c r="F84" s="23">
        <v>91.737799999999993</v>
      </c>
      <c r="G84" s="5">
        <v>94.293099999999995</v>
      </c>
      <c r="H84" s="5">
        <v>42.746519999999997</v>
      </c>
      <c r="I84" s="5">
        <v>90.063199999999995</v>
      </c>
    </row>
    <row r="85" spans="1:9">
      <c r="A85" s="104"/>
      <c r="B85" s="24" t="s">
        <v>12</v>
      </c>
      <c r="C85" s="25">
        <v>0.51329999999999998</v>
      </c>
      <c r="D85" s="25">
        <v>0.44219999999999998</v>
      </c>
      <c r="E85" s="25">
        <v>1.38E-2</v>
      </c>
      <c r="F85" s="25">
        <v>0.6835</v>
      </c>
      <c r="G85" s="25">
        <v>0.67469999999999997</v>
      </c>
      <c r="H85" s="25">
        <v>0.85250000000000004</v>
      </c>
      <c r="I85" s="25">
        <v>0.68930000000000002</v>
      </c>
    </row>
    <row r="86" spans="1:9">
      <c r="A86" s="102" t="s">
        <v>33</v>
      </c>
      <c r="B86" s="22" t="s">
        <v>9</v>
      </c>
      <c r="C86" s="23">
        <v>91</v>
      </c>
      <c r="D86" s="5">
        <v>91.000500000000002</v>
      </c>
      <c r="E86" s="5">
        <v>91.000500000000002</v>
      </c>
      <c r="F86" s="23">
        <v>91.000500000000002</v>
      </c>
      <c r="G86" s="5">
        <v>91.000500000000002</v>
      </c>
      <c r="H86" s="5">
        <v>91.000550000000004</v>
      </c>
      <c r="I86" s="5">
        <v>91.000600000000006</v>
      </c>
    </row>
    <row r="87" spans="1:9">
      <c r="A87" s="103"/>
      <c r="B87" s="22" t="s">
        <v>10</v>
      </c>
      <c r="C87" s="23">
        <v>15.91</v>
      </c>
      <c r="D87" s="5">
        <v>13.015499999999999</v>
      </c>
      <c r="E87" s="5">
        <v>0.60640000000000005</v>
      </c>
      <c r="F87" s="23">
        <v>35.188699999999997</v>
      </c>
      <c r="G87" s="5">
        <v>31.658899999999999</v>
      </c>
      <c r="H87" s="5">
        <v>91.000550000000004</v>
      </c>
      <c r="I87" s="5">
        <v>14.0204</v>
      </c>
    </row>
    <row r="88" spans="1:9">
      <c r="A88" s="103"/>
      <c r="B88" s="22" t="s">
        <v>11</v>
      </c>
      <c r="C88" s="23">
        <v>75.09</v>
      </c>
      <c r="D88" s="5">
        <v>77.984999999999999</v>
      </c>
      <c r="E88" s="5">
        <v>90.394099999999995</v>
      </c>
      <c r="F88" s="23">
        <v>55.811900000000001</v>
      </c>
      <c r="G88" s="5">
        <v>59.3416</v>
      </c>
      <c r="H88" s="5">
        <v>0</v>
      </c>
      <c r="I88" s="5">
        <v>76.980099999999993</v>
      </c>
    </row>
    <row r="89" spans="1:9">
      <c r="A89" s="104"/>
      <c r="B89" s="24" t="s">
        <v>12</v>
      </c>
      <c r="C89" s="25">
        <v>0.1749</v>
      </c>
      <c r="D89" s="25">
        <v>0.14299999999999999</v>
      </c>
      <c r="E89" s="25">
        <v>6.7000000000000002E-3</v>
      </c>
      <c r="F89" s="25">
        <v>0.38669999999999999</v>
      </c>
      <c r="G89" s="25">
        <v>0.34789999999999999</v>
      </c>
      <c r="H89" s="25">
        <v>1</v>
      </c>
      <c r="I89" s="25">
        <v>0.15409999999999999</v>
      </c>
    </row>
    <row r="90" spans="1:9">
      <c r="A90" s="102" t="s">
        <v>34</v>
      </c>
      <c r="B90" s="22" t="s">
        <v>9</v>
      </c>
      <c r="C90" s="23">
        <v>1.8796999999999999</v>
      </c>
      <c r="D90" s="5">
        <v>0</v>
      </c>
      <c r="E90" s="5">
        <v>1.8796999999999999</v>
      </c>
      <c r="F90" s="23">
        <v>1.8796999999999999</v>
      </c>
      <c r="G90" s="5">
        <v>1.8796999999999999</v>
      </c>
      <c r="H90" s="5">
        <v>1.87975</v>
      </c>
      <c r="I90" s="5">
        <v>1.8796999999999999</v>
      </c>
    </row>
    <row r="91" spans="1:9">
      <c r="A91" s="103"/>
      <c r="B91" s="22" t="s">
        <v>10</v>
      </c>
      <c r="C91" s="23">
        <v>0</v>
      </c>
      <c r="D91" s="5">
        <v>0</v>
      </c>
      <c r="E91" s="5">
        <v>0</v>
      </c>
      <c r="F91" s="23">
        <v>0.31740000000000002</v>
      </c>
      <c r="G91" s="5">
        <v>0</v>
      </c>
      <c r="H91" s="5">
        <v>0.45688000000000001</v>
      </c>
      <c r="I91" s="5">
        <v>0</v>
      </c>
    </row>
    <row r="92" spans="1:9">
      <c r="A92" s="103"/>
      <c r="B92" s="22" t="s">
        <v>11</v>
      </c>
      <c r="C92" s="23">
        <v>0</v>
      </c>
      <c r="D92" s="5">
        <v>0</v>
      </c>
      <c r="E92" s="5">
        <v>1.8796999999999999</v>
      </c>
      <c r="F92" s="23">
        <v>1.5624</v>
      </c>
      <c r="G92" s="5">
        <v>1.8796999999999999</v>
      </c>
      <c r="H92" s="5">
        <v>1.4228700000000001</v>
      </c>
      <c r="I92" s="5">
        <v>1.8796999999999999</v>
      </c>
    </row>
    <row r="93" spans="1:9">
      <c r="A93" s="104"/>
      <c r="B93" s="24" t="s">
        <v>12</v>
      </c>
      <c r="C93" s="25">
        <v>0</v>
      </c>
      <c r="D93" s="25">
        <v>0</v>
      </c>
      <c r="E93" s="25">
        <v>0</v>
      </c>
      <c r="F93" s="25">
        <v>0.16880000000000001</v>
      </c>
      <c r="G93" s="25">
        <v>0</v>
      </c>
      <c r="H93" s="25">
        <v>0.24310000000000001</v>
      </c>
      <c r="I93" s="25">
        <v>0</v>
      </c>
    </row>
    <row r="94" spans="1:9">
      <c r="A94" s="102" t="s">
        <v>35</v>
      </c>
      <c r="B94" s="22" t="s">
        <v>9</v>
      </c>
      <c r="C94" s="23">
        <v>66.78</v>
      </c>
      <c r="D94" s="5">
        <v>66.775199999999998</v>
      </c>
      <c r="E94" s="5">
        <v>66.775199999999998</v>
      </c>
      <c r="F94" s="23">
        <v>66.775199999999998</v>
      </c>
      <c r="G94" s="5">
        <v>66.775199999999998</v>
      </c>
      <c r="H94" s="5">
        <v>66.775239999999997</v>
      </c>
      <c r="I94" s="5">
        <v>66.775199999999998</v>
      </c>
    </row>
    <row r="95" spans="1:9">
      <c r="A95" s="103"/>
      <c r="B95" s="22" t="s">
        <v>10</v>
      </c>
      <c r="C95" s="23">
        <v>0</v>
      </c>
      <c r="D95" s="5">
        <v>11.0168</v>
      </c>
      <c r="E95" s="5">
        <v>52.475999999999999</v>
      </c>
      <c r="F95" s="23">
        <v>51.613199999999999</v>
      </c>
      <c r="G95" s="5">
        <v>49.021500000000003</v>
      </c>
      <c r="H95" s="5">
        <v>54.753450000000001</v>
      </c>
      <c r="I95" s="5">
        <v>39.8566</v>
      </c>
    </row>
    <row r="96" spans="1:9">
      <c r="A96" s="103"/>
      <c r="B96" s="22" t="s">
        <v>11</v>
      </c>
      <c r="C96" s="23">
        <v>66.78</v>
      </c>
      <c r="D96" s="5">
        <v>55.758499999999998</v>
      </c>
      <c r="E96" s="5">
        <v>14.299200000000001</v>
      </c>
      <c r="F96" s="23">
        <v>15.162100000000001</v>
      </c>
      <c r="G96" s="5">
        <v>17.753699999999998</v>
      </c>
      <c r="H96" s="5">
        <v>12.021789999999999</v>
      </c>
      <c r="I96" s="5">
        <v>26.918700000000001</v>
      </c>
    </row>
    <row r="97" spans="1:9">
      <c r="A97" s="104"/>
      <c r="B97" s="24" t="s">
        <v>12</v>
      </c>
      <c r="C97" s="25">
        <v>0</v>
      </c>
      <c r="D97" s="25">
        <v>0.16500000000000001</v>
      </c>
      <c r="E97" s="25">
        <v>0.78590000000000004</v>
      </c>
      <c r="F97" s="25">
        <v>0.77290000000000003</v>
      </c>
      <c r="G97" s="25">
        <v>0.73409999999999997</v>
      </c>
      <c r="H97" s="25">
        <v>0.82</v>
      </c>
      <c r="I97" s="25">
        <v>0.59689999999999999</v>
      </c>
    </row>
    <row r="98" spans="1:9">
      <c r="A98" s="99" t="s">
        <v>36</v>
      </c>
      <c r="B98" s="22" t="s">
        <v>9</v>
      </c>
      <c r="C98" s="23">
        <v>288.39999999999998</v>
      </c>
      <c r="D98" s="5">
        <v>288.39819999999997</v>
      </c>
      <c r="E98" s="5">
        <v>288.39819999999997</v>
      </c>
      <c r="F98" s="23">
        <v>288.39819999999997</v>
      </c>
      <c r="G98" s="5">
        <v>288.39819999999997</v>
      </c>
      <c r="H98" s="5">
        <v>288.39816999999999</v>
      </c>
      <c r="I98" s="5">
        <v>288.39819999999997</v>
      </c>
    </row>
    <row r="99" spans="1:9">
      <c r="A99" s="100"/>
      <c r="B99" s="22" t="s">
        <v>10</v>
      </c>
      <c r="C99" s="23">
        <v>185.25</v>
      </c>
      <c r="D99" s="5">
        <v>193.90559999999999</v>
      </c>
      <c r="E99" s="5">
        <v>0</v>
      </c>
      <c r="F99" s="23">
        <v>218.95179999999999</v>
      </c>
      <c r="G99" s="5">
        <v>270.66789999999997</v>
      </c>
      <c r="H99" s="5">
        <v>232.05691999999999</v>
      </c>
      <c r="I99" s="5">
        <v>275.53100000000001</v>
      </c>
    </row>
    <row r="100" spans="1:9">
      <c r="A100" s="100"/>
      <c r="B100" s="22" t="s">
        <v>11</v>
      </c>
      <c r="C100" s="23">
        <v>103.14</v>
      </c>
      <c r="D100" s="5">
        <v>94.492599999999996</v>
      </c>
      <c r="E100" s="5">
        <v>288.39819999999997</v>
      </c>
      <c r="F100" s="23">
        <v>69.446399999999997</v>
      </c>
      <c r="G100" s="5">
        <v>17.7303</v>
      </c>
      <c r="H100" s="5">
        <v>56.341259999999998</v>
      </c>
      <c r="I100" s="5">
        <v>12.867100000000001</v>
      </c>
    </row>
    <row r="101" spans="1:9">
      <c r="A101" s="101"/>
      <c r="B101" s="24" t="s">
        <v>12</v>
      </c>
      <c r="C101" s="25">
        <v>0.64239999999999997</v>
      </c>
      <c r="D101" s="25">
        <v>0.6724</v>
      </c>
      <c r="E101" s="25">
        <v>0</v>
      </c>
      <c r="F101" s="25">
        <v>0.75919999999999999</v>
      </c>
      <c r="G101" s="25">
        <v>0.9385</v>
      </c>
      <c r="H101" s="25">
        <v>0.80459999999999998</v>
      </c>
      <c r="I101" s="25">
        <v>0.95540000000000003</v>
      </c>
    </row>
    <row r="102" spans="1:9">
      <c r="A102" s="99" t="s">
        <v>37</v>
      </c>
      <c r="B102" s="22" t="s">
        <v>9</v>
      </c>
      <c r="C102" s="23">
        <v>151.04</v>
      </c>
      <c r="D102" s="5">
        <v>151.03989999999999</v>
      </c>
      <c r="E102" s="5">
        <v>151.03989999999999</v>
      </c>
      <c r="F102" s="23">
        <v>151.03989999999999</v>
      </c>
      <c r="G102" s="5">
        <v>151.03989999999999</v>
      </c>
      <c r="H102" s="5">
        <v>151.03988000000001</v>
      </c>
      <c r="I102" s="5">
        <v>151.03989999999999</v>
      </c>
    </row>
    <row r="103" spans="1:9">
      <c r="A103" s="100"/>
      <c r="B103" s="22" t="s">
        <v>10</v>
      </c>
      <c r="C103" s="23">
        <v>118.93</v>
      </c>
      <c r="D103" s="5">
        <v>133.15219999999999</v>
      </c>
      <c r="E103" s="5">
        <v>3.3980000000000001</v>
      </c>
      <c r="F103" s="23">
        <v>149.62520000000001</v>
      </c>
      <c r="G103" s="5">
        <v>4.8712999999999997</v>
      </c>
      <c r="H103" s="5">
        <v>151.03988000000001</v>
      </c>
      <c r="I103" s="5">
        <v>148.74170000000001</v>
      </c>
    </row>
    <row r="104" spans="1:9">
      <c r="A104" s="100"/>
      <c r="B104" s="22" t="s">
        <v>11</v>
      </c>
      <c r="C104" s="23">
        <v>32.11</v>
      </c>
      <c r="D104" s="5">
        <v>17.887699999999999</v>
      </c>
      <c r="E104" s="5">
        <v>147.64189999999999</v>
      </c>
      <c r="F104" s="23">
        <v>1.4146000000000001</v>
      </c>
      <c r="G104" s="5">
        <v>146.1686</v>
      </c>
      <c r="H104" s="5">
        <v>0</v>
      </c>
      <c r="I104" s="5">
        <v>2.2982</v>
      </c>
    </row>
    <row r="105" spans="1:9">
      <c r="A105" s="101"/>
      <c r="B105" s="24" t="s">
        <v>12</v>
      </c>
      <c r="C105" s="25">
        <v>0.78739999999999999</v>
      </c>
      <c r="D105" s="25">
        <v>0.88160000000000005</v>
      </c>
      <c r="E105" s="25">
        <v>2.2499999999999999E-2</v>
      </c>
      <c r="F105" s="25">
        <v>0.99060000000000004</v>
      </c>
      <c r="G105" s="25">
        <v>3.2300000000000002E-2</v>
      </c>
      <c r="H105" s="25">
        <v>1</v>
      </c>
      <c r="I105" s="25">
        <v>0.98480000000000001</v>
      </c>
    </row>
    <row r="106" spans="1:9">
      <c r="A106" s="99" t="s">
        <v>38</v>
      </c>
      <c r="B106" s="22" t="s">
        <v>9</v>
      </c>
      <c r="C106" s="23">
        <v>10421.85</v>
      </c>
      <c r="D106" s="5">
        <v>10421.8521</v>
      </c>
      <c r="E106" s="5">
        <v>10421.852199999999</v>
      </c>
      <c r="F106" s="23">
        <v>10421.852199999999</v>
      </c>
      <c r="G106" s="5">
        <v>10421.852199999999</v>
      </c>
      <c r="H106" s="5">
        <v>10421.852150000001</v>
      </c>
      <c r="I106" s="5">
        <v>10421.852199999999</v>
      </c>
    </row>
    <row r="107" spans="1:9">
      <c r="A107" s="100"/>
      <c r="B107" s="22" t="s">
        <v>10</v>
      </c>
      <c r="C107" s="23">
        <v>1333.9</v>
      </c>
      <c r="D107" s="5">
        <v>5576.567</v>
      </c>
      <c r="E107" s="5">
        <v>7904.6621999999998</v>
      </c>
      <c r="F107" s="23">
        <v>8433.0511999999999</v>
      </c>
      <c r="G107" s="5">
        <v>91.841999999999999</v>
      </c>
      <c r="H107" s="5">
        <v>10118.85915</v>
      </c>
      <c r="I107" s="5">
        <v>7426.5754999999999</v>
      </c>
    </row>
    <row r="108" spans="1:9">
      <c r="A108" s="100"/>
      <c r="B108" s="22" t="s">
        <v>11</v>
      </c>
      <c r="C108" s="23">
        <v>9087.9599999999991</v>
      </c>
      <c r="D108" s="5">
        <v>4845.2851000000001</v>
      </c>
      <c r="E108" s="5">
        <v>2517.1898999999999</v>
      </c>
      <c r="F108" s="23">
        <v>1988.8009999999999</v>
      </c>
      <c r="G108" s="5">
        <v>10330.010200000001</v>
      </c>
      <c r="H108" s="5">
        <v>302.99301000000003</v>
      </c>
      <c r="I108" s="5">
        <v>2995.2766999999999</v>
      </c>
    </row>
    <row r="109" spans="1:9">
      <c r="A109" s="101"/>
      <c r="B109" s="24" t="s">
        <v>12</v>
      </c>
      <c r="C109" s="25">
        <v>0.128</v>
      </c>
      <c r="D109" s="25">
        <v>0.53510000000000002</v>
      </c>
      <c r="E109" s="25">
        <v>0.75849999999999995</v>
      </c>
      <c r="F109" s="25">
        <v>0.80920000000000003</v>
      </c>
      <c r="G109" s="25">
        <v>8.8000000000000005E-3</v>
      </c>
      <c r="H109" s="25">
        <v>0.97089999999999999</v>
      </c>
      <c r="I109" s="25">
        <v>0.71260000000000001</v>
      </c>
    </row>
    <row r="110" spans="1:9">
      <c r="A110" s="99" t="s">
        <v>39</v>
      </c>
      <c r="B110" s="22" t="s">
        <v>9</v>
      </c>
      <c r="C110" s="23">
        <v>1968.33</v>
      </c>
      <c r="D110" s="5">
        <v>1968.3277</v>
      </c>
      <c r="E110" s="5">
        <v>1968.3277</v>
      </c>
      <c r="F110" s="23">
        <v>1968.3277</v>
      </c>
      <c r="G110" s="5">
        <v>1968.3277</v>
      </c>
      <c r="H110" s="5">
        <v>1968.3276800000001</v>
      </c>
      <c r="I110" s="5">
        <v>1968.3277</v>
      </c>
    </row>
    <row r="111" spans="1:9">
      <c r="A111" s="100"/>
      <c r="B111" s="22" t="s">
        <v>10</v>
      </c>
      <c r="C111" s="23">
        <v>0</v>
      </c>
      <c r="D111" s="5">
        <v>1192.107</v>
      </c>
      <c r="E111" s="5">
        <v>1498.5016000000001</v>
      </c>
      <c r="F111" s="23">
        <v>1481.9195999999999</v>
      </c>
      <c r="G111" s="5">
        <v>21.148900000000001</v>
      </c>
      <c r="H111" s="5">
        <v>1613.77449</v>
      </c>
      <c r="I111" s="5">
        <v>1456.7562</v>
      </c>
    </row>
    <row r="112" spans="1:9">
      <c r="A112" s="100"/>
      <c r="B112" s="22" t="s">
        <v>11</v>
      </c>
      <c r="C112" s="23">
        <v>1968.33</v>
      </c>
      <c r="D112" s="5">
        <v>776.22059999999999</v>
      </c>
      <c r="E112" s="5">
        <v>469.8261</v>
      </c>
      <c r="F112" s="23">
        <v>486.40800000000002</v>
      </c>
      <c r="G112" s="5">
        <v>1947.1786999999999</v>
      </c>
      <c r="H112" s="5">
        <v>354.55318999999997</v>
      </c>
      <c r="I112" s="5">
        <v>511.57139999999998</v>
      </c>
    </row>
    <row r="113" spans="1:9">
      <c r="A113" s="101"/>
      <c r="B113" s="24" t="s">
        <v>12</v>
      </c>
      <c r="C113" s="25">
        <v>0</v>
      </c>
      <c r="D113" s="25">
        <v>0.60560000000000003</v>
      </c>
      <c r="E113" s="25">
        <v>0.76129999999999998</v>
      </c>
      <c r="F113" s="25">
        <v>0.75290000000000001</v>
      </c>
      <c r="G113" s="25">
        <v>1.0699999999999999E-2</v>
      </c>
      <c r="H113" s="25">
        <v>0.81989999999999996</v>
      </c>
      <c r="I113" s="25">
        <v>0.74009999999999998</v>
      </c>
    </row>
    <row r="114" spans="1:9">
      <c r="A114" s="99" t="s">
        <v>40</v>
      </c>
      <c r="B114" s="22" t="s">
        <v>9</v>
      </c>
      <c r="C114" s="23">
        <v>152.03</v>
      </c>
      <c r="D114" s="5">
        <v>152.03100000000001</v>
      </c>
      <c r="E114" s="5">
        <v>152.03100000000001</v>
      </c>
      <c r="F114" s="23">
        <v>152.03100000000001</v>
      </c>
      <c r="G114" s="5">
        <v>152.03100000000001</v>
      </c>
      <c r="H114" s="5">
        <v>152.03102999999999</v>
      </c>
      <c r="I114" s="5">
        <v>152.03100000000001</v>
      </c>
    </row>
    <row r="115" spans="1:9">
      <c r="A115" s="100"/>
      <c r="B115" s="22" t="s">
        <v>10</v>
      </c>
      <c r="C115" s="23">
        <v>0</v>
      </c>
      <c r="D115" s="5">
        <v>31.0642</v>
      </c>
      <c r="E115" s="5">
        <v>95.623199999999997</v>
      </c>
      <c r="F115" s="23">
        <v>73.513900000000007</v>
      </c>
      <c r="G115" s="5">
        <v>0</v>
      </c>
      <c r="H115" s="5">
        <v>118.19044</v>
      </c>
      <c r="I115" s="5">
        <v>83.060900000000004</v>
      </c>
    </row>
    <row r="116" spans="1:9">
      <c r="A116" s="100"/>
      <c r="B116" s="22" t="s">
        <v>11</v>
      </c>
      <c r="C116" s="23">
        <v>152.03</v>
      </c>
      <c r="D116" s="5">
        <v>120.96680000000001</v>
      </c>
      <c r="E116" s="5">
        <v>56.407800000000002</v>
      </c>
      <c r="F116" s="23">
        <v>78.517200000000003</v>
      </c>
      <c r="G116" s="5">
        <v>152.03100000000001</v>
      </c>
      <c r="H116" s="5">
        <v>33.840589999999999</v>
      </c>
      <c r="I116" s="5">
        <v>68.970100000000002</v>
      </c>
    </row>
    <row r="117" spans="1:9">
      <c r="A117" s="101"/>
      <c r="B117" s="24" t="s">
        <v>12</v>
      </c>
      <c r="C117" s="25">
        <v>0</v>
      </c>
      <c r="D117" s="25">
        <v>0.20430000000000001</v>
      </c>
      <c r="E117" s="25">
        <v>0.629</v>
      </c>
      <c r="F117" s="25">
        <v>0.48349999999999999</v>
      </c>
      <c r="G117" s="25">
        <v>0</v>
      </c>
      <c r="H117" s="25">
        <v>0.77739999999999998</v>
      </c>
      <c r="I117" s="25">
        <v>0.54630000000000001</v>
      </c>
    </row>
    <row r="118" spans="1:9">
      <c r="A118" s="99" t="s">
        <v>41</v>
      </c>
      <c r="B118" s="22" t="s">
        <v>9</v>
      </c>
      <c r="C118" s="23">
        <v>2588.77</v>
      </c>
      <c r="D118" s="5">
        <v>2588.7701999999999</v>
      </c>
      <c r="E118" s="5">
        <v>2589.0272</v>
      </c>
      <c r="F118" s="23">
        <v>2589.0272</v>
      </c>
      <c r="G118" s="5">
        <v>2589.0272</v>
      </c>
      <c r="H118" s="5">
        <v>2589.0272</v>
      </c>
      <c r="I118" s="5">
        <v>2589.0272</v>
      </c>
    </row>
    <row r="119" spans="1:9">
      <c r="A119" s="100"/>
      <c r="B119" s="22" t="s">
        <v>10</v>
      </c>
      <c r="C119" s="23">
        <v>0</v>
      </c>
      <c r="D119" s="5">
        <v>1436.7085999999999</v>
      </c>
      <c r="E119" s="5">
        <v>2059.2211000000002</v>
      </c>
      <c r="F119" s="23">
        <v>1579.155</v>
      </c>
      <c r="G119" s="5">
        <v>52.851500000000001</v>
      </c>
      <c r="H119" s="5">
        <v>2155.4587000000001</v>
      </c>
      <c r="I119" s="5">
        <v>1893.8975</v>
      </c>
    </row>
    <row r="120" spans="1:9">
      <c r="A120" s="100"/>
      <c r="B120" s="22" t="s">
        <v>11</v>
      </c>
      <c r="C120" s="23">
        <v>2588.77</v>
      </c>
      <c r="D120" s="5">
        <v>1152.0616</v>
      </c>
      <c r="E120" s="5">
        <v>529.80610000000001</v>
      </c>
      <c r="F120" s="23">
        <v>1009.8722</v>
      </c>
      <c r="G120" s="5">
        <v>2536.1756999999998</v>
      </c>
      <c r="H120" s="5">
        <v>433.56849999999997</v>
      </c>
      <c r="I120" s="5">
        <v>695.12969999999996</v>
      </c>
    </row>
    <row r="121" spans="1:9">
      <c r="A121" s="101"/>
      <c r="B121" s="24" t="s">
        <v>12</v>
      </c>
      <c r="C121" s="25">
        <v>0</v>
      </c>
      <c r="D121" s="25">
        <v>0.55500000000000005</v>
      </c>
      <c r="E121" s="25">
        <v>0.7954</v>
      </c>
      <c r="F121" s="25">
        <v>0.6099</v>
      </c>
      <c r="G121" s="25">
        <v>2.0400000000000001E-2</v>
      </c>
      <c r="H121" s="25">
        <v>0.83250000000000002</v>
      </c>
      <c r="I121" s="25">
        <v>0.73150000000000004</v>
      </c>
    </row>
    <row r="122" spans="1:9">
      <c r="A122" s="94" t="s">
        <v>42</v>
      </c>
      <c r="B122" s="22" t="s">
        <v>9</v>
      </c>
      <c r="C122" s="23">
        <v>948.5</v>
      </c>
      <c r="D122" s="5">
        <v>948.50450000000001</v>
      </c>
      <c r="E122" s="5">
        <v>948.50450000000001</v>
      </c>
      <c r="F122" s="23">
        <v>948.50450000000001</v>
      </c>
      <c r="G122" s="5">
        <v>948.50450000000001</v>
      </c>
      <c r="H122" s="5">
        <v>948.50447999999994</v>
      </c>
      <c r="I122" s="5">
        <v>948.50450000000001</v>
      </c>
    </row>
    <row r="123" spans="1:9">
      <c r="A123" s="95"/>
      <c r="B123" s="22" t="s">
        <v>10</v>
      </c>
      <c r="C123" s="23">
        <v>5.27</v>
      </c>
      <c r="D123" s="5">
        <v>724.47839999999997</v>
      </c>
      <c r="E123" s="5">
        <v>23.939399999999999</v>
      </c>
      <c r="F123" s="23">
        <v>735.4769</v>
      </c>
      <c r="G123" s="5">
        <v>7.1494999999999997</v>
      </c>
      <c r="H123" s="5">
        <v>777.52526999999998</v>
      </c>
      <c r="I123" s="5">
        <v>770.11270000000002</v>
      </c>
    </row>
    <row r="124" spans="1:9">
      <c r="A124" s="95"/>
      <c r="B124" s="22" t="s">
        <v>11</v>
      </c>
      <c r="C124" s="23">
        <v>943.24</v>
      </c>
      <c r="D124" s="5">
        <v>224.02600000000001</v>
      </c>
      <c r="E124" s="5">
        <v>924.56510000000003</v>
      </c>
      <c r="F124" s="23">
        <v>213.02760000000001</v>
      </c>
      <c r="G124" s="5">
        <v>941.35500000000002</v>
      </c>
      <c r="H124" s="5">
        <v>170.97920999999999</v>
      </c>
      <c r="I124" s="5">
        <v>178.39179999999999</v>
      </c>
    </row>
    <row r="125" spans="1:9">
      <c r="A125" s="96"/>
      <c r="B125" s="24" t="s">
        <v>12</v>
      </c>
      <c r="C125" s="25">
        <v>5.5999999999999999E-3</v>
      </c>
      <c r="D125" s="25">
        <v>0.76380000000000003</v>
      </c>
      <c r="E125" s="25">
        <v>2.52E-2</v>
      </c>
      <c r="F125" s="25">
        <v>0.77539999999999998</v>
      </c>
      <c r="G125" s="25">
        <v>7.4999999999999997E-3</v>
      </c>
      <c r="H125" s="25">
        <v>0.81969999999999998</v>
      </c>
      <c r="I125" s="25">
        <v>0.81189999999999996</v>
      </c>
    </row>
    <row r="126" spans="1:9">
      <c r="A126" s="94" t="s">
        <v>43</v>
      </c>
      <c r="B126" s="22" t="s">
        <v>9</v>
      </c>
      <c r="C126" s="23">
        <v>175.79</v>
      </c>
      <c r="D126" s="5">
        <v>175.79150000000001</v>
      </c>
      <c r="E126" s="5">
        <v>175.79150000000001</v>
      </c>
      <c r="F126" s="23">
        <v>175.79150000000001</v>
      </c>
      <c r="G126" s="5">
        <v>175.79150000000001</v>
      </c>
      <c r="H126" s="5">
        <v>175.79152999999999</v>
      </c>
      <c r="I126" s="5">
        <v>175.79150000000001</v>
      </c>
    </row>
    <row r="127" spans="1:9">
      <c r="A127" s="95"/>
      <c r="B127" s="22" t="s">
        <v>10</v>
      </c>
      <c r="C127" s="23">
        <v>0</v>
      </c>
      <c r="D127" s="5">
        <v>3.3096999999999999</v>
      </c>
      <c r="E127" s="5">
        <v>40.091500000000003</v>
      </c>
      <c r="F127" s="23">
        <v>123.0778</v>
      </c>
      <c r="G127" s="5">
        <v>0</v>
      </c>
      <c r="H127" s="5">
        <v>146.22316000000001</v>
      </c>
      <c r="I127" s="5">
        <v>110.7723</v>
      </c>
    </row>
    <row r="128" spans="1:9">
      <c r="A128" s="95"/>
      <c r="B128" s="22" t="s">
        <v>11</v>
      </c>
      <c r="C128" s="23">
        <v>175.79</v>
      </c>
      <c r="D128" s="5">
        <v>172.48179999999999</v>
      </c>
      <c r="E128" s="5">
        <v>135.69999999999999</v>
      </c>
      <c r="F128" s="23">
        <v>52.713700000000003</v>
      </c>
      <c r="G128" s="5">
        <v>175.79150000000001</v>
      </c>
      <c r="H128" s="5">
        <v>29.568370000000002</v>
      </c>
      <c r="I128" s="5">
        <v>65.019300000000001</v>
      </c>
    </row>
    <row r="129" spans="1:9">
      <c r="A129" s="96"/>
      <c r="B129" s="24" t="s">
        <v>12</v>
      </c>
      <c r="C129" s="25">
        <v>0</v>
      </c>
      <c r="D129" s="25">
        <v>1.8800000000000001E-2</v>
      </c>
      <c r="E129" s="25">
        <v>0.2281</v>
      </c>
      <c r="F129" s="25">
        <v>0.70009999999999994</v>
      </c>
      <c r="G129" s="25">
        <v>0</v>
      </c>
      <c r="H129" s="25">
        <v>0.83179999999999998</v>
      </c>
      <c r="I129" s="25">
        <v>0.63009999999999999</v>
      </c>
    </row>
    <row r="130" spans="1:9">
      <c r="A130" s="94" t="s">
        <v>44</v>
      </c>
      <c r="B130" s="22" t="s">
        <v>9</v>
      </c>
      <c r="C130" s="23">
        <v>333.13</v>
      </c>
      <c r="D130" s="5">
        <v>333.12520000000001</v>
      </c>
      <c r="E130" s="5">
        <v>333.12520000000001</v>
      </c>
      <c r="F130" s="23">
        <v>333.12520000000001</v>
      </c>
      <c r="G130" s="5">
        <v>333.12520000000001</v>
      </c>
      <c r="H130" s="5">
        <v>333.12524999999999</v>
      </c>
      <c r="I130" s="5">
        <v>333.12520000000001</v>
      </c>
    </row>
    <row r="131" spans="1:9">
      <c r="A131" s="95"/>
      <c r="B131" s="22" t="s">
        <v>10</v>
      </c>
      <c r="C131" s="23">
        <v>0</v>
      </c>
      <c r="D131" s="5">
        <v>11.0953</v>
      </c>
      <c r="E131" s="5">
        <v>110.34829999999999</v>
      </c>
      <c r="F131" s="23">
        <v>241.33449999999999</v>
      </c>
      <c r="G131" s="5">
        <v>3.5449000000000002</v>
      </c>
      <c r="H131" s="5">
        <v>275.1096</v>
      </c>
      <c r="I131" s="5">
        <v>200.34119999999999</v>
      </c>
    </row>
    <row r="132" spans="1:9">
      <c r="A132" s="95"/>
      <c r="B132" s="22" t="s">
        <v>11</v>
      </c>
      <c r="C132" s="23">
        <v>333.13</v>
      </c>
      <c r="D132" s="5">
        <v>322.0299</v>
      </c>
      <c r="E132" s="5">
        <v>222.77690000000001</v>
      </c>
      <c r="F132" s="23">
        <v>91.790800000000004</v>
      </c>
      <c r="G132" s="5">
        <v>329.58030000000002</v>
      </c>
      <c r="H132" s="5">
        <v>58.015650000000001</v>
      </c>
      <c r="I132" s="5">
        <v>132.78399999999999</v>
      </c>
    </row>
    <row r="133" spans="1:9">
      <c r="A133" s="96"/>
      <c r="B133" s="24" t="s">
        <v>12</v>
      </c>
      <c r="C133" s="25">
        <v>0</v>
      </c>
      <c r="D133" s="25">
        <v>3.3300000000000003E-2</v>
      </c>
      <c r="E133" s="25">
        <v>0.33129999999999998</v>
      </c>
      <c r="F133" s="25">
        <v>0.72450000000000003</v>
      </c>
      <c r="G133" s="25">
        <v>1.06E-2</v>
      </c>
      <c r="H133" s="25">
        <v>0.82579999999999998</v>
      </c>
      <c r="I133" s="25">
        <v>0.60140000000000005</v>
      </c>
    </row>
    <row r="134" spans="1:9">
      <c r="A134" s="94" t="s">
        <v>45</v>
      </c>
      <c r="B134" s="22" t="s">
        <v>9</v>
      </c>
      <c r="C134" s="23">
        <v>51.02</v>
      </c>
      <c r="D134" s="5">
        <v>51.0169</v>
      </c>
      <c r="E134" s="5">
        <v>51.0169</v>
      </c>
      <c r="F134" s="23">
        <v>51.0169</v>
      </c>
      <c r="G134" s="5">
        <v>51.0169</v>
      </c>
      <c r="H134" s="5">
        <v>51.016860000000001</v>
      </c>
      <c r="I134" s="5">
        <v>51.0169</v>
      </c>
    </row>
    <row r="135" spans="1:9">
      <c r="A135" s="95"/>
      <c r="B135" s="22" t="s">
        <v>10</v>
      </c>
      <c r="C135" s="23">
        <v>0</v>
      </c>
      <c r="D135" s="5">
        <v>0</v>
      </c>
      <c r="E135" s="5">
        <v>6.1901000000000002</v>
      </c>
      <c r="F135" s="23">
        <v>26.283000000000001</v>
      </c>
      <c r="G135" s="5">
        <v>0</v>
      </c>
      <c r="H135" s="5">
        <v>50.535769999999999</v>
      </c>
      <c r="I135" s="5">
        <v>36.559800000000003</v>
      </c>
    </row>
    <row r="136" spans="1:9">
      <c r="A136" s="95"/>
      <c r="B136" s="22" t="s">
        <v>11</v>
      </c>
      <c r="C136" s="23">
        <v>51.02</v>
      </c>
      <c r="D136" s="5">
        <v>51.0169</v>
      </c>
      <c r="E136" s="5">
        <v>44.826799999999999</v>
      </c>
      <c r="F136" s="23">
        <v>24.733799999999999</v>
      </c>
      <c r="G136" s="5">
        <v>51.0169</v>
      </c>
      <c r="H136" s="5">
        <v>0.48109000000000002</v>
      </c>
      <c r="I136" s="5">
        <v>14.457100000000001</v>
      </c>
    </row>
    <row r="137" spans="1:9">
      <c r="A137" s="96"/>
      <c r="B137" s="24" t="s">
        <v>12</v>
      </c>
      <c r="C137" s="25">
        <v>0</v>
      </c>
      <c r="D137" s="25">
        <v>0</v>
      </c>
      <c r="E137" s="25">
        <v>0.12130000000000001</v>
      </c>
      <c r="F137" s="25">
        <v>0.51519999999999999</v>
      </c>
      <c r="G137" s="25">
        <v>0</v>
      </c>
      <c r="H137" s="25">
        <v>0.99060000000000004</v>
      </c>
      <c r="I137" s="25">
        <v>0.71660000000000001</v>
      </c>
    </row>
    <row r="138" spans="1:9">
      <c r="A138" s="94" t="s">
        <v>46</v>
      </c>
      <c r="B138" s="22" t="s">
        <v>9</v>
      </c>
      <c r="C138" s="23">
        <v>128.57</v>
      </c>
      <c r="D138" s="5">
        <v>128.56549999999999</v>
      </c>
      <c r="E138" s="5">
        <v>128.56549999999999</v>
      </c>
      <c r="F138" s="23">
        <v>128.56549999999999</v>
      </c>
      <c r="G138" s="5">
        <v>128.56549999999999</v>
      </c>
      <c r="H138" s="5">
        <v>128.56546</v>
      </c>
      <c r="I138" s="5">
        <v>128.56549999999999</v>
      </c>
    </row>
    <row r="139" spans="1:9">
      <c r="A139" s="95"/>
      <c r="B139" s="22" t="s">
        <v>10</v>
      </c>
      <c r="C139" s="23">
        <v>0</v>
      </c>
      <c r="D139" s="5">
        <v>1.0044</v>
      </c>
      <c r="E139" s="5">
        <v>20.789300000000001</v>
      </c>
      <c r="F139" s="23">
        <v>83.777500000000003</v>
      </c>
      <c r="G139" s="5">
        <v>0.10059999999999999</v>
      </c>
      <c r="H139" s="5">
        <v>126.25189</v>
      </c>
      <c r="I139" s="5">
        <v>83.933700000000002</v>
      </c>
    </row>
    <row r="140" spans="1:9">
      <c r="A140" s="95"/>
      <c r="B140" s="22" t="s">
        <v>11</v>
      </c>
      <c r="C140" s="23">
        <v>128.57</v>
      </c>
      <c r="D140" s="5">
        <v>127.5611</v>
      </c>
      <c r="E140" s="5">
        <v>107.7761</v>
      </c>
      <c r="F140" s="23">
        <v>44.787999999999997</v>
      </c>
      <c r="G140" s="5">
        <v>128.4649</v>
      </c>
      <c r="H140" s="5">
        <v>2.3135699999999999</v>
      </c>
      <c r="I140" s="5">
        <v>44.631700000000002</v>
      </c>
    </row>
    <row r="141" spans="1:9">
      <c r="A141" s="96"/>
      <c r="B141" s="24" t="s">
        <v>12</v>
      </c>
      <c r="C141" s="25">
        <v>0</v>
      </c>
      <c r="D141" s="25">
        <v>7.7999999999999996E-3</v>
      </c>
      <c r="E141" s="25">
        <v>0.16170000000000001</v>
      </c>
      <c r="F141" s="25">
        <v>0.65159999999999996</v>
      </c>
      <c r="G141" s="25">
        <v>8.0000000000000004E-4</v>
      </c>
      <c r="H141" s="25">
        <v>0.98199999999999998</v>
      </c>
      <c r="I141" s="25">
        <v>0.65280000000000005</v>
      </c>
    </row>
    <row r="142" spans="1:9">
      <c r="A142" s="97" t="s">
        <v>47</v>
      </c>
      <c r="B142" s="22" t="s">
        <v>9</v>
      </c>
      <c r="C142" s="23">
        <v>473.2</v>
      </c>
      <c r="D142" s="5">
        <v>473.20479999999998</v>
      </c>
      <c r="E142" s="5">
        <v>473.20479999999998</v>
      </c>
      <c r="F142" s="23">
        <v>473.20479999999998</v>
      </c>
      <c r="G142" s="5">
        <v>473.20479999999998</v>
      </c>
      <c r="H142" s="5">
        <v>473.20481000000001</v>
      </c>
      <c r="I142" s="5">
        <v>473.20479999999998</v>
      </c>
    </row>
    <row r="143" spans="1:9">
      <c r="A143" s="98"/>
      <c r="B143" s="22" t="s">
        <v>10</v>
      </c>
      <c r="C143" s="23">
        <v>0</v>
      </c>
      <c r="D143" s="5">
        <v>345.71030000000002</v>
      </c>
      <c r="E143" s="5">
        <v>0</v>
      </c>
      <c r="F143" s="23">
        <v>244.91380000000001</v>
      </c>
      <c r="G143" s="5">
        <v>4.8834999999999997</v>
      </c>
      <c r="H143" s="5">
        <v>355.92527000000001</v>
      </c>
      <c r="I143" s="5">
        <v>403.14069999999998</v>
      </c>
    </row>
    <row r="144" spans="1:9">
      <c r="A144" s="98"/>
      <c r="B144" s="22" t="s">
        <v>11</v>
      </c>
      <c r="C144" s="23">
        <v>473.2</v>
      </c>
      <c r="D144" s="5">
        <v>127.4945</v>
      </c>
      <c r="E144" s="5">
        <v>473.20479999999998</v>
      </c>
      <c r="F144" s="23">
        <v>228.291</v>
      </c>
      <c r="G144" s="5">
        <v>468.32130000000001</v>
      </c>
      <c r="H144" s="5">
        <v>117.27952999999999</v>
      </c>
      <c r="I144" s="5">
        <v>70.064099999999996</v>
      </c>
    </row>
    <row r="145" spans="1:9">
      <c r="A145" s="98"/>
      <c r="B145" s="24" t="s">
        <v>12</v>
      </c>
      <c r="C145" s="25">
        <v>0</v>
      </c>
      <c r="D145" s="25">
        <v>0.73060000000000003</v>
      </c>
      <c r="E145" s="25">
        <v>0</v>
      </c>
      <c r="F145" s="25">
        <v>0.51759999999999995</v>
      </c>
      <c r="G145" s="25">
        <v>1.03E-2</v>
      </c>
      <c r="H145" s="25">
        <v>0.75219999999999998</v>
      </c>
      <c r="I145" s="25">
        <v>0.85189999999999999</v>
      </c>
    </row>
  </sheetData>
  <autoFilter ref="B1:G45" xr:uid="{0A81C690-5968-40EA-9542-AD00D72632C9}"/>
  <mergeCells count="36">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06:A109"/>
    <mergeCell ref="A110:A113"/>
    <mergeCell ref="A114:A117"/>
    <mergeCell ref="A118:A121"/>
    <mergeCell ref="A122:A125"/>
    <mergeCell ref="A126:A129"/>
    <mergeCell ref="A130:A133"/>
    <mergeCell ref="A134:A137"/>
    <mergeCell ref="A138:A141"/>
    <mergeCell ref="A142:A145"/>
  </mergeCells>
  <conditionalFormatting sqref="C5:K5 C9:K9 C13:K13 C17:K17 C21:K21 C25:K25 C29:K29 C33:K33 C37:K37 C41:K41 C45:K45">
    <cfRule type="cellIs" dxfId="27" priority="2" operator="greaterThan">
      <formula>0.25</formula>
    </cfRule>
  </conditionalFormatting>
  <conditionalFormatting sqref="C49:I49 C53:I53 C57:I57 C61:I61 C65:I65 C69:I69 C73:I73 C77:I77 C81:I81 C85:I85 C89:I89 C93:I93 C97:I97 C101:I101 C105:I105 C109:I109 C113:I113 C117:I117 C121:I121 C125:I125 C129:I129 C133:I133 C137:I137 C141:I141 C145:I145">
    <cfRule type="cellIs" dxfId="26"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27" activePane="bottomRight" state="frozen"/>
      <selection pane="bottomRight" activeCell="AQ106" sqref="AQ106"/>
      <selection pane="bottomLeft" activeCell="A2" sqref="A2"/>
      <selection pane="topRight" activeCell="B1" sqref="B1"/>
    </sheetView>
  </sheetViews>
  <sheetFormatPr defaultColWidth="11.42578125" defaultRowHeight="15" customHeight="1"/>
  <cols>
    <col min="1" max="1" width="28.85546875" style="45" customWidth="1"/>
    <col min="2" max="6" width="15.42578125" style="33" customWidth="1"/>
    <col min="7" max="9" width="15.85546875" style="33" customWidth="1"/>
    <col min="10" max="10" width="15.85546875" style="33" hidden="1" customWidth="1"/>
    <col min="11" max="11" width="21.7109375" style="33" hidden="1" customWidth="1"/>
    <col min="12" max="16" width="15.85546875" style="33" hidden="1" customWidth="1"/>
    <col min="17" max="17" width="11.42578125" style="33" hidden="1" customWidth="1"/>
    <col min="18" max="41" width="15.85546875" style="33" hidden="1" customWidth="1"/>
    <col min="42" max="43" width="16.28515625" style="40" customWidth="1"/>
    <col min="44" max="45" width="16.28515625" style="56" customWidth="1"/>
    <col min="46" max="46" width="16.28515625" style="40" customWidth="1"/>
    <col min="47" max="16384" width="11.42578125" style="33"/>
  </cols>
  <sheetData>
    <row r="1" spans="1:46" ht="30">
      <c r="A1" s="30" t="s">
        <v>0</v>
      </c>
      <c r="B1" s="63" t="s">
        <v>5</v>
      </c>
      <c r="C1" s="31" t="s">
        <v>6</v>
      </c>
      <c r="D1" s="31" t="s">
        <v>48</v>
      </c>
      <c r="E1" s="31" t="s">
        <v>49</v>
      </c>
      <c r="F1" s="31" t="s">
        <v>2</v>
      </c>
      <c r="G1" s="31" t="s">
        <v>50</v>
      </c>
      <c r="H1" s="31" t="s">
        <v>51</v>
      </c>
      <c r="I1" s="92" t="s">
        <v>52</v>
      </c>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17" t="s">
        <v>53</v>
      </c>
      <c r="AQ1" s="15" t="s">
        <v>54</v>
      </c>
      <c r="AR1" s="46" t="s">
        <v>55</v>
      </c>
      <c r="AS1" s="46" t="s">
        <v>56</v>
      </c>
      <c r="AT1" s="32" t="s">
        <v>57</v>
      </c>
    </row>
    <row r="2" spans="1:46">
      <c r="A2" s="69" t="s">
        <v>8</v>
      </c>
      <c r="B2" s="83">
        <v>0</v>
      </c>
      <c r="C2" s="83">
        <v>0</v>
      </c>
      <c r="D2" s="83">
        <v>0</v>
      </c>
      <c r="E2" s="83">
        <v>0</v>
      </c>
      <c r="F2" s="84">
        <v>1</v>
      </c>
      <c r="G2" s="84">
        <v>1</v>
      </c>
      <c r="H2" s="84">
        <v>1</v>
      </c>
      <c r="I2" s="85">
        <v>0</v>
      </c>
      <c r="J2" s="81"/>
      <c r="K2" s="81"/>
      <c r="L2" s="82"/>
      <c r="M2" s="81"/>
      <c r="N2" s="82"/>
      <c r="O2" s="81"/>
      <c r="P2" s="81"/>
      <c r="Q2" s="81"/>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3</v>
      </c>
      <c r="AQ2" s="17">
        <f>SUMIFS(B2:AO2,$B$103:$AO$103,"X")</f>
        <v>3</v>
      </c>
      <c r="AR2" s="90">
        <v>10.7</v>
      </c>
      <c r="AS2" s="47">
        <f t="shared" ref="AS2:AS33" si="0">IFERROR(AR2/$AR$102,0)*100</f>
        <v>3.376235718049609E-2</v>
      </c>
      <c r="AT2" s="8" t="s">
        <v>58</v>
      </c>
    </row>
    <row r="3" spans="1:46">
      <c r="A3" s="70" t="s">
        <v>13</v>
      </c>
      <c r="B3" s="83">
        <v>1</v>
      </c>
      <c r="C3" s="83">
        <v>1</v>
      </c>
      <c r="D3" s="83">
        <v>1</v>
      </c>
      <c r="E3" s="83">
        <v>0</v>
      </c>
      <c r="F3" s="83">
        <v>1</v>
      </c>
      <c r="G3" s="83">
        <v>1</v>
      </c>
      <c r="H3" s="84">
        <v>1</v>
      </c>
      <c r="I3" s="85">
        <v>0</v>
      </c>
      <c r="J3" s="81"/>
      <c r="K3" s="81"/>
      <c r="L3" s="82"/>
      <c r="M3" s="81"/>
      <c r="N3" s="82"/>
      <c r="O3" s="81"/>
      <c r="P3" s="81"/>
      <c r="Q3" s="81"/>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3</v>
      </c>
      <c r="AQ3" s="17">
        <f t="shared" ref="AQ3:AQ66" si="1">SUMIFS(B3:AO3,$B$103:$AO$103,"X")</f>
        <v>6</v>
      </c>
      <c r="AR3" s="90">
        <v>163.19999999999999</v>
      </c>
      <c r="AS3" s="47">
        <f t="shared" si="0"/>
        <v>0.51495483101466932</v>
      </c>
      <c r="AT3" s="34" t="s">
        <v>58</v>
      </c>
    </row>
    <row r="4" spans="1:46">
      <c r="A4" s="71" t="s">
        <v>14</v>
      </c>
      <c r="B4" s="83">
        <v>1</v>
      </c>
      <c r="C4" s="83">
        <v>1</v>
      </c>
      <c r="D4" s="83">
        <v>1</v>
      </c>
      <c r="E4" s="93">
        <v>1</v>
      </c>
      <c r="F4" s="83">
        <v>1</v>
      </c>
      <c r="G4" s="83">
        <v>1</v>
      </c>
      <c r="H4" s="84">
        <v>1</v>
      </c>
      <c r="I4" s="85">
        <v>0</v>
      </c>
      <c r="J4" s="81"/>
      <c r="K4" s="81"/>
      <c r="L4" s="82"/>
      <c r="M4" s="81"/>
      <c r="N4" s="82"/>
      <c r="O4" s="81"/>
      <c r="P4" s="81"/>
      <c r="Q4" s="81"/>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4</v>
      </c>
      <c r="AQ4" s="17">
        <f t="shared" si="1"/>
        <v>7</v>
      </c>
      <c r="AR4" s="90">
        <v>211.6</v>
      </c>
      <c r="AS4" s="47">
        <f t="shared" si="0"/>
        <v>0.66767427844794136</v>
      </c>
      <c r="AT4" s="34" t="s">
        <v>58</v>
      </c>
    </row>
    <row r="5" spans="1:46">
      <c r="A5" s="72" t="s">
        <v>15</v>
      </c>
      <c r="B5" s="83">
        <v>1</v>
      </c>
      <c r="C5" s="83">
        <v>1</v>
      </c>
      <c r="D5" s="83">
        <v>1</v>
      </c>
      <c r="E5" s="84">
        <v>1</v>
      </c>
      <c r="F5" s="83">
        <v>1</v>
      </c>
      <c r="G5" s="83">
        <v>1</v>
      </c>
      <c r="H5" s="83">
        <v>1</v>
      </c>
      <c r="I5" s="85">
        <v>1</v>
      </c>
      <c r="J5" s="81"/>
      <c r="K5" s="81"/>
      <c r="L5" s="82"/>
      <c r="M5" s="81"/>
      <c r="N5" s="82"/>
      <c r="O5" s="81"/>
      <c r="P5" s="81"/>
      <c r="Q5" s="81"/>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8</v>
      </c>
      <c r="AR5" s="90">
        <v>98.5</v>
      </c>
      <c r="AS5" s="47">
        <f t="shared" si="0"/>
        <v>0.31080300768961355</v>
      </c>
      <c r="AT5" s="8" t="s">
        <v>58</v>
      </c>
    </row>
    <row r="6" spans="1:46">
      <c r="A6" s="72" t="s">
        <v>16</v>
      </c>
      <c r="B6" s="83">
        <v>0</v>
      </c>
      <c r="C6" s="83">
        <v>1</v>
      </c>
      <c r="D6" s="83">
        <v>0</v>
      </c>
      <c r="E6" s="83">
        <v>0</v>
      </c>
      <c r="F6" s="84">
        <v>1</v>
      </c>
      <c r="G6" s="84">
        <v>1</v>
      </c>
      <c r="H6" s="84">
        <v>1</v>
      </c>
      <c r="I6" s="85">
        <v>0</v>
      </c>
      <c r="J6" s="81"/>
      <c r="K6" s="81"/>
      <c r="L6" s="82"/>
      <c r="M6" s="81"/>
      <c r="N6" s="82"/>
      <c r="O6" s="81"/>
      <c r="P6" s="81"/>
      <c r="Q6" s="81"/>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3</v>
      </c>
      <c r="AQ6" s="17">
        <f t="shared" si="1"/>
        <v>4</v>
      </c>
      <c r="AR6" s="90">
        <v>1.3</v>
      </c>
      <c r="AS6" s="47">
        <f t="shared" si="0"/>
        <v>4.1019686294060673E-3</v>
      </c>
      <c r="AT6" s="34" t="s">
        <v>58</v>
      </c>
    </row>
    <row r="7" spans="1:46">
      <c r="A7" s="73" t="s">
        <v>17</v>
      </c>
      <c r="B7" s="83">
        <v>1</v>
      </c>
      <c r="C7" s="83">
        <v>1</v>
      </c>
      <c r="D7" s="83">
        <v>1</v>
      </c>
      <c r="E7" s="83">
        <v>1</v>
      </c>
      <c r="F7" s="83">
        <v>1</v>
      </c>
      <c r="G7" s="83">
        <v>1</v>
      </c>
      <c r="H7" s="83">
        <v>1</v>
      </c>
      <c r="I7" s="85">
        <v>1</v>
      </c>
      <c r="J7" s="81"/>
      <c r="K7" s="81"/>
      <c r="L7" s="82"/>
      <c r="M7" s="81"/>
      <c r="N7" s="82"/>
      <c r="O7" s="81"/>
      <c r="P7" s="81"/>
      <c r="Q7" s="81"/>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5</v>
      </c>
      <c r="AQ7" s="17">
        <f t="shared" si="1"/>
        <v>8</v>
      </c>
      <c r="AR7" s="90">
        <v>167.1</v>
      </c>
      <c r="AS7" s="47">
        <f t="shared" si="0"/>
        <v>0.52726073690288755</v>
      </c>
      <c r="AT7" s="34"/>
    </row>
    <row r="8" spans="1:46">
      <c r="A8" s="73" t="s">
        <v>18</v>
      </c>
      <c r="B8" s="83">
        <v>1</v>
      </c>
      <c r="C8" s="83">
        <v>1</v>
      </c>
      <c r="D8" s="83">
        <v>1</v>
      </c>
      <c r="E8" s="84">
        <v>1</v>
      </c>
      <c r="F8" s="83">
        <v>1</v>
      </c>
      <c r="G8" s="83">
        <v>1</v>
      </c>
      <c r="H8" s="83">
        <v>1</v>
      </c>
      <c r="I8" s="85">
        <v>1</v>
      </c>
      <c r="J8" s="81"/>
      <c r="K8" s="81"/>
      <c r="L8" s="82"/>
      <c r="M8" s="81"/>
      <c r="N8" s="82"/>
      <c r="O8" s="81"/>
      <c r="P8" s="81"/>
      <c r="Q8" s="81"/>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8</v>
      </c>
      <c r="AR8" s="90">
        <v>277.8</v>
      </c>
      <c r="AS8" s="47">
        <f t="shared" si="0"/>
        <v>0.87655914249923494</v>
      </c>
      <c r="AT8" s="34" t="s">
        <v>58</v>
      </c>
    </row>
    <row r="9" spans="1:46">
      <c r="A9" s="73" t="s">
        <v>19</v>
      </c>
      <c r="B9" s="83">
        <v>1</v>
      </c>
      <c r="C9" s="83">
        <v>1</v>
      </c>
      <c r="D9" s="83">
        <v>1</v>
      </c>
      <c r="E9" s="84">
        <v>1</v>
      </c>
      <c r="F9" s="83">
        <v>1</v>
      </c>
      <c r="G9" s="83">
        <v>1</v>
      </c>
      <c r="H9" s="83">
        <v>1</v>
      </c>
      <c r="I9" s="85">
        <v>1</v>
      </c>
      <c r="J9" s="81"/>
      <c r="K9" s="81"/>
      <c r="L9" s="82"/>
      <c r="M9" s="81"/>
      <c r="N9" s="82"/>
      <c r="O9" s="81"/>
      <c r="P9" s="81"/>
      <c r="Q9" s="81"/>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8</v>
      </c>
      <c r="AR9" s="91">
        <v>1225.3</v>
      </c>
      <c r="AS9" s="47">
        <f t="shared" si="0"/>
        <v>3.866263201239426</v>
      </c>
      <c r="AT9" s="8" t="s">
        <v>58</v>
      </c>
    </row>
    <row r="10" spans="1:46">
      <c r="A10" s="73" t="s">
        <v>20</v>
      </c>
      <c r="B10" s="83">
        <v>1</v>
      </c>
      <c r="C10" s="83">
        <v>1</v>
      </c>
      <c r="D10" s="83">
        <v>1</v>
      </c>
      <c r="E10" s="84">
        <v>1</v>
      </c>
      <c r="F10" s="83">
        <v>1</v>
      </c>
      <c r="G10" s="83">
        <v>1</v>
      </c>
      <c r="H10" s="83">
        <v>1</v>
      </c>
      <c r="I10" s="85">
        <v>1</v>
      </c>
      <c r="J10" s="81"/>
      <c r="K10" s="81"/>
      <c r="L10" s="82"/>
      <c r="M10" s="81"/>
      <c r="N10" s="82"/>
      <c r="O10" s="81"/>
      <c r="P10" s="81"/>
      <c r="Q10" s="8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5</v>
      </c>
      <c r="AQ10" s="17">
        <f t="shared" si="1"/>
        <v>8</v>
      </c>
      <c r="AR10" s="90">
        <v>419.2</v>
      </c>
      <c r="AS10" s="47">
        <f t="shared" si="0"/>
        <v>1.3227271149592486</v>
      </c>
      <c r="AT10" s="8" t="s">
        <v>58</v>
      </c>
    </row>
    <row r="11" spans="1:46">
      <c r="A11" s="73" t="s">
        <v>21</v>
      </c>
      <c r="B11" s="83">
        <v>1</v>
      </c>
      <c r="C11" s="83">
        <v>1</v>
      </c>
      <c r="D11" s="83">
        <v>1</v>
      </c>
      <c r="E11" s="83">
        <v>0</v>
      </c>
      <c r="F11" s="83">
        <v>1</v>
      </c>
      <c r="G11" s="83">
        <v>1</v>
      </c>
      <c r="H11" s="83">
        <v>1</v>
      </c>
      <c r="I11" s="85">
        <v>0</v>
      </c>
      <c r="J11" s="81"/>
      <c r="K11" s="81"/>
      <c r="L11" s="82"/>
      <c r="M11" s="81"/>
      <c r="N11" s="82"/>
      <c r="O11" s="81"/>
      <c r="P11" s="81"/>
      <c r="Q11" s="8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3</v>
      </c>
      <c r="AQ11" s="17">
        <f t="shared" si="1"/>
        <v>6</v>
      </c>
      <c r="AR11" s="91">
        <v>1860.8</v>
      </c>
      <c r="AS11" s="47">
        <f t="shared" si="0"/>
        <v>5.8714947889221607</v>
      </c>
      <c r="AT11" s="34"/>
    </row>
    <row r="12" spans="1:46">
      <c r="A12" s="73" t="s">
        <v>22</v>
      </c>
      <c r="B12" s="83">
        <v>1</v>
      </c>
      <c r="C12" s="83">
        <v>1</v>
      </c>
      <c r="D12" s="83">
        <v>1</v>
      </c>
      <c r="E12" s="83">
        <v>0</v>
      </c>
      <c r="F12" s="83">
        <v>1</v>
      </c>
      <c r="G12" s="83">
        <v>1</v>
      </c>
      <c r="H12" s="83">
        <v>1</v>
      </c>
      <c r="I12" s="85">
        <v>0</v>
      </c>
      <c r="J12" s="81"/>
      <c r="K12" s="81"/>
      <c r="L12" s="82"/>
      <c r="M12" s="81"/>
      <c r="N12" s="82"/>
      <c r="O12" s="81"/>
      <c r="P12" s="81"/>
      <c r="Q12" s="8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3</v>
      </c>
      <c r="AQ12" s="17">
        <f t="shared" si="1"/>
        <v>6</v>
      </c>
      <c r="AR12" s="91">
        <v>1183.9000000000001</v>
      </c>
      <c r="AS12" s="47">
        <f t="shared" si="0"/>
        <v>3.7356312771952642</v>
      </c>
      <c r="AT12" s="34"/>
    </row>
    <row r="13" spans="1:46">
      <c r="A13" s="74" t="s">
        <v>23</v>
      </c>
      <c r="B13" s="83">
        <v>1</v>
      </c>
      <c r="C13" s="83">
        <v>1</v>
      </c>
      <c r="D13" s="83">
        <v>1</v>
      </c>
      <c r="E13" s="86">
        <v>1</v>
      </c>
      <c r="F13" s="87">
        <v>1</v>
      </c>
      <c r="G13" s="86">
        <v>1</v>
      </c>
      <c r="H13" s="86">
        <v>1</v>
      </c>
      <c r="I13" s="88">
        <v>1</v>
      </c>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5</v>
      </c>
      <c r="AQ13" s="17">
        <f t="shared" si="1"/>
        <v>8</v>
      </c>
      <c r="AR13" s="91">
        <v>1490.4</v>
      </c>
      <c r="AS13" s="47">
        <f t="shared" si="0"/>
        <v>4.7027492655898486</v>
      </c>
      <c r="AT13" s="8" t="s">
        <v>58</v>
      </c>
    </row>
    <row r="14" spans="1:46">
      <c r="A14" s="74" t="s">
        <v>24</v>
      </c>
      <c r="B14" s="83">
        <v>1</v>
      </c>
      <c r="C14" s="83">
        <v>1</v>
      </c>
      <c r="D14" s="83">
        <v>1</v>
      </c>
      <c r="E14" s="86">
        <v>1</v>
      </c>
      <c r="F14" s="87">
        <v>1</v>
      </c>
      <c r="G14" s="86">
        <v>1</v>
      </c>
      <c r="H14" s="86">
        <v>1</v>
      </c>
      <c r="I14" s="88">
        <v>1</v>
      </c>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5</v>
      </c>
      <c r="AQ14" s="17">
        <f t="shared" si="1"/>
        <v>8</v>
      </c>
      <c r="AR14" s="91">
        <v>4084.4</v>
      </c>
      <c r="AS14" s="47">
        <f t="shared" si="0"/>
        <v>12.887754361497031</v>
      </c>
      <c r="AT14" s="34" t="s">
        <v>58</v>
      </c>
    </row>
    <row r="15" spans="1:46">
      <c r="A15" s="75" t="s">
        <v>25</v>
      </c>
      <c r="B15" s="83">
        <v>1</v>
      </c>
      <c r="C15" s="83">
        <v>1</v>
      </c>
      <c r="D15" s="83">
        <v>1</v>
      </c>
      <c r="E15" s="86">
        <v>1</v>
      </c>
      <c r="F15" s="86">
        <v>1</v>
      </c>
      <c r="G15" s="86">
        <v>1</v>
      </c>
      <c r="H15" s="86">
        <v>1</v>
      </c>
      <c r="I15" s="88">
        <v>1</v>
      </c>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5</v>
      </c>
      <c r="AQ15" s="17">
        <f t="shared" si="1"/>
        <v>8</v>
      </c>
      <c r="AR15" s="90">
        <v>1</v>
      </c>
      <c r="AS15" s="47">
        <f t="shared" si="0"/>
        <v>3.155360484158513E-3</v>
      </c>
      <c r="AT15" s="34" t="s">
        <v>58</v>
      </c>
    </row>
    <row r="16" spans="1:46">
      <c r="A16" s="75" t="s">
        <v>26</v>
      </c>
      <c r="B16" s="83">
        <v>1</v>
      </c>
      <c r="C16" s="83">
        <v>1</v>
      </c>
      <c r="D16" s="83">
        <v>1</v>
      </c>
      <c r="E16" s="86">
        <v>1</v>
      </c>
      <c r="F16" s="87">
        <v>1</v>
      </c>
      <c r="G16" s="86">
        <v>1</v>
      </c>
      <c r="H16" s="87">
        <v>1</v>
      </c>
      <c r="I16" s="88">
        <v>1</v>
      </c>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5</v>
      </c>
      <c r="AQ16" s="17">
        <f t="shared" si="1"/>
        <v>8</v>
      </c>
      <c r="AR16" s="90">
        <v>18.600000000000001</v>
      </c>
      <c r="AS16" s="47">
        <f t="shared" si="0"/>
        <v>5.8689705005348348E-2</v>
      </c>
      <c r="AT16" s="8" t="s">
        <v>58</v>
      </c>
    </row>
    <row r="17" spans="1:46">
      <c r="A17" s="75" t="s">
        <v>27</v>
      </c>
      <c r="B17" s="83">
        <v>1</v>
      </c>
      <c r="C17" s="83">
        <v>1</v>
      </c>
      <c r="D17" s="83">
        <v>1</v>
      </c>
      <c r="E17" s="87">
        <v>1</v>
      </c>
      <c r="F17" s="87">
        <v>1</v>
      </c>
      <c r="G17" s="87">
        <v>1</v>
      </c>
      <c r="H17" s="87">
        <v>1</v>
      </c>
      <c r="I17" s="88">
        <v>1</v>
      </c>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5</v>
      </c>
      <c r="AQ17" s="17">
        <f t="shared" si="1"/>
        <v>8</v>
      </c>
      <c r="AR17" s="91">
        <v>1015.4</v>
      </c>
      <c r="AS17" s="47">
        <f t="shared" si="0"/>
        <v>3.2039530356145542</v>
      </c>
      <c r="AT17" s="34"/>
    </row>
    <row r="18" spans="1:46">
      <c r="A18" s="75" t="s">
        <v>28</v>
      </c>
      <c r="B18" s="83">
        <v>1</v>
      </c>
      <c r="C18" s="83">
        <v>1</v>
      </c>
      <c r="D18" s="83">
        <v>1</v>
      </c>
      <c r="E18" s="86">
        <v>1</v>
      </c>
      <c r="F18" s="87">
        <v>1</v>
      </c>
      <c r="G18" s="87">
        <v>1</v>
      </c>
      <c r="H18" s="87">
        <v>1</v>
      </c>
      <c r="I18" s="88">
        <v>1</v>
      </c>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5</v>
      </c>
      <c r="AQ18" s="17">
        <f t="shared" si="1"/>
        <v>8</v>
      </c>
      <c r="AR18" s="90">
        <v>688</v>
      </c>
      <c r="AS18" s="47">
        <f t="shared" si="0"/>
        <v>2.1708880131010568</v>
      </c>
      <c r="AT18" s="34" t="s">
        <v>58</v>
      </c>
    </row>
    <row r="19" spans="1:46">
      <c r="A19" s="75" t="s">
        <v>29</v>
      </c>
      <c r="B19" s="83">
        <v>1</v>
      </c>
      <c r="C19" s="83">
        <v>1</v>
      </c>
      <c r="D19" s="83">
        <v>0</v>
      </c>
      <c r="E19" s="87">
        <v>0</v>
      </c>
      <c r="F19" s="86">
        <v>1</v>
      </c>
      <c r="G19" s="87">
        <v>1</v>
      </c>
      <c r="H19" s="86">
        <v>1</v>
      </c>
      <c r="I19" s="88">
        <v>0</v>
      </c>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3</v>
      </c>
      <c r="AQ19" s="17">
        <f t="shared" si="1"/>
        <v>5</v>
      </c>
      <c r="AR19" s="90">
        <v>7.7</v>
      </c>
      <c r="AS19" s="47">
        <f t="shared" si="0"/>
        <v>2.4296275728020553E-2</v>
      </c>
      <c r="AT19" s="34" t="s">
        <v>58</v>
      </c>
    </row>
    <row r="20" spans="1:46">
      <c r="A20" s="76" t="s">
        <v>30</v>
      </c>
      <c r="B20" s="83">
        <v>1</v>
      </c>
      <c r="C20" s="83">
        <v>1</v>
      </c>
      <c r="D20" s="83">
        <v>1</v>
      </c>
      <c r="E20" s="86">
        <v>1</v>
      </c>
      <c r="F20" s="87">
        <v>1</v>
      </c>
      <c r="G20" s="87">
        <v>1</v>
      </c>
      <c r="H20" s="87">
        <v>1</v>
      </c>
      <c r="I20" s="88">
        <v>1</v>
      </c>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5</v>
      </c>
      <c r="AQ20" s="17">
        <f t="shared" si="1"/>
        <v>8</v>
      </c>
      <c r="AR20" s="90">
        <v>259.5</v>
      </c>
      <c r="AS20" s="47">
        <f t="shared" si="0"/>
        <v>0.81881604563913413</v>
      </c>
      <c r="AT20" s="34" t="s">
        <v>58</v>
      </c>
    </row>
    <row r="21" spans="1:46">
      <c r="A21" s="76" t="s">
        <v>31</v>
      </c>
      <c r="B21" s="83">
        <v>1</v>
      </c>
      <c r="C21" s="83">
        <v>1</v>
      </c>
      <c r="D21" s="83">
        <v>1</v>
      </c>
      <c r="E21" s="87">
        <v>0</v>
      </c>
      <c r="F21" s="87">
        <v>1</v>
      </c>
      <c r="G21" s="87">
        <v>1</v>
      </c>
      <c r="H21" s="87">
        <v>1</v>
      </c>
      <c r="I21" s="88">
        <v>0</v>
      </c>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3</v>
      </c>
      <c r="AQ21" s="17">
        <f t="shared" si="1"/>
        <v>6</v>
      </c>
      <c r="AR21" s="90">
        <v>377.3</v>
      </c>
      <c r="AS21" s="47">
        <f t="shared" si="0"/>
        <v>1.190517510673007</v>
      </c>
      <c r="AT21" s="34"/>
    </row>
    <row r="22" spans="1:46">
      <c r="A22" s="77" t="s">
        <v>32</v>
      </c>
      <c r="B22" s="83">
        <v>1</v>
      </c>
      <c r="C22" s="83">
        <v>1</v>
      </c>
      <c r="D22" s="83">
        <v>1</v>
      </c>
      <c r="E22" s="87">
        <v>1</v>
      </c>
      <c r="F22" s="87">
        <v>1</v>
      </c>
      <c r="G22" s="87">
        <v>1</v>
      </c>
      <c r="H22" s="87">
        <v>1</v>
      </c>
      <c r="I22" s="88">
        <v>1</v>
      </c>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5</v>
      </c>
      <c r="AQ22" s="17">
        <f t="shared" si="1"/>
        <v>8</v>
      </c>
      <c r="AR22" s="90">
        <v>289.89999999999998</v>
      </c>
      <c r="AS22" s="47">
        <f t="shared" si="0"/>
        <v>0.91473900435755284</v>
      </c>
      <c r="AT22" s="34"/>
    </row>
    <row r="23" spans="1:46">
      <c r="A23" s="77" t="s">
        <v>33</v>
      </c>
      <c r="B23" s="83">
        <v>1</v>
      </c>
      <c r="C23" s="83">
        <v>1</v>
      </c>
      <c r="D23" s="83">
        <v>0</v>
      </c>
      <c r="E23" s="86">
        <v>1</v>
      </c>
      <c r="F23" s="86">
        <v>1</v>
      </c>
      <c r="G23" s="87">
        <v>1</v>
      </c>
      <c r="H23" s="87">
        <v>1</v>
      </c>
      <c r="I23" s="88">
        <v>1</v>
      </c>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5</v>
      </c>
      <c r="AQ23" s="17">
        <f t="shared" si="1"/>
        <v>7</v>
      </c>
      <c r="AR23" s="90">
        <v>91</v>
      </c>
      <c r="AS23" s="47">
        <f t="shared" si="0"/>
        <v>0.28713780405842471</v>
      </c>
      <c r="AT23" s="34" t="s">
        <v>58</v>
      </c>
    </row>
    <row r="24" spans="1:46">
      <c r="A24" s="77" t="s">
        <v>34</v>
      </c>
      <c r="B24" s="83">
        <v>0</v>
      </c>
      <c r="C24" s="83">
        <v>0</v>
      </c>
      <c r="D24" s="83">
        <v>0</v>
      </c>
      <c r="E24" s="87">
        <v>0</v>
      </c>
      <c r="F24" s="86">
        <v>1</v>
      </c>
      <c r="G24" s="86">
        <v>1</v>
      </c>
      <c r="H24" s="87">
        <v>0</v>
      </c>
      <c r="I24" s="88">
        <v>1</v>
      </c>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3</v>
      </c>
      <c r="AQ24" s="17">
        <f t="shared" si="1"/>
        <v>3</v>
      </c>
      <c r="AR24" s="90">
        <v>1.9</v>
      </c>
      <c r="AS24" s="47">
        <f t="shared" si="0"/>
        <v>5.995184919901175E-3</v>
      </c>
      <c r="AT24" s="34" t="s">
        <v>58</v>
      </c>
    </row>
    <row r="25" spans="1:46">
      <c r="A25" s="77" t="s">
        <v>35</v>
      </c>
      <c r="B25" s="83">
        <v>1</v>
      </c>
      <c r="C25" s="83">
        <v>1</v>
      </c>
      <c r="D25" s="83">
        <v>1</v>
      </c>
      <c r="E25" s="86">
        <v>1</v>
      </c>
      <c r="F25" s="86">
        <v>1</v>
      </c>
      <c r="G25" s="87">
        <v>1</v>
      </c>
      <c r="H25" s="87">
        <v>1</v>
      </c>
      <c r="I25" s="88">
        <v>1</v>
      </c>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5</v>
      </c>
      <c r="AQ25" s="17">
        <f t="shared" si="1"/>
        <v>8</v>
      </c>
      <c r="AR25" s="90">
        <v>66.8</v>
      </c>
      <c r="AS25" s="47">
        <f t="shared" si="0"/>
        <v>0.21077808034178866</v>
      </c>
      <c r="AT25" s="34" t="s">
        <v>58</v>
      </c>
    </row>
    <row r="26" spans="1:46">
      <c r="A26" s="78" t="s">
        <v>36</v>
      </c>
      <c r="B26" s="83">
        <v>1</v>
      </c>
      <c r="C26" s="83">
        <v>1</v>
      </c>
      <c r="D26" s="83">
        <v>1</v>
      </c>
      <c r="E26" s="87">
        <v>1</v>
      </c>
      <c r="F26" s="87">
        <v>1</v>
      </c>
      <c r="G26" s="86">
        <v>1</v>
      </c>
      <c r="H26" s="87">
        <v>1</v>
      </c>
      <c r="I26" s="88">
        <v>1</v>
      </c>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5</v>
      </c>
      <c r="AQ26" s="17">
        <f t="shared" si="1"/>
        <v>8</v>
      </c>
      <c r="AR26" s="90">
        <v>288.39999999999998</v>
      </c>
      <c r="AS26" s="47">
        <f t="shared" si="0"/>
        <v>0.91000596363131525</v>
      </c>
      <c r="AT26" s="34" t="s">
        <v>58</v>
      </c>
    </row>
    <row r="27" spans="1:46">
      <c r="A27" s="78" t="s">
        <v>37</v>
      </c>
      <c r="B27" s="83">
        <v>0</v>
      </c>
      <c r="C27" s="83">
        <v>1</v>
      </c>
      <c r="D27" s="83">
        <v>1</v>
      </c>
      <c r="E27" s="87">
        <v>1</v>
      </c>
      <c r="F27" s="87">
        <v>1</v>
      </c>
      <c r="G27" s="87">
        <v>1</v>
      </c>
      <c r="H27" s="87">
        <v>1</v>
      </c>
      <c r="I27" s="88">
        <v>1</v>
      </c>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5</v>
      </c>
      <c r="AQ27" s="17">
        <f t="shared" si="1"/>
        <v>7</v>
      </c>
      <c r="AR27" s="90">
        <v>151</v>
      </c>
      <c r="AS27" s="47">
        <f t="shared" si="0"/>
        <v>0.47645943310793543</v>
      </c>
      <c r="AT27" s="34"/>
    </row>
    <row r="28" spans="1:46">
      <c r="A28" s="78" t="s">
        <v>38</v>
      </c>
      <c r="B28" s="83">
        <v>0</v>
      </c>
      <c r="C28" s="83">
        <v>1</v>
      </c>
      <c r="D28" s="83">
        <v>1</v>
      </c>
      <c r="E28" s="86">
        <v>1</v>
      </c>
      <c r="F28" s="87">
        <v>1</v>
      </c>
      <c r="G28" s="87">
        <v>1</v>
      </c>
      <c r="H28" s="87">
        <v>1</v>
      </c>
      <c r="I28" s="88">
        <v>1</v>
      </c>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5</v>
      </c>
      <c r="AQ28" s="17">
        <f t="shared" si="1"/>
        <v>7</v>
      </c>
      <c r="AR28" s="91">
        <v>10421.9</v>
      </c>
      <c r="AS28" s="47">
        <f t="shared" si="0"/>
        <v>32.884851429851608</v>
      </c>
      <c r="AT28" s="34" t="s">
        <v>58</v>
      </c>
    </row>
    <row r="29" spans="1:46">
      <c r="A29" s="78" t="s">
        <v>39</v>
      </c>
      <c r="B29" s="89">
        <v>0</v>
      </c>
      <c r="C29" s="83">
        <v>1</v>
      </c>
      <c r="D29" s="83">
        <v>1</v>
      </c>
      <c r="E29" s="87">
        <v>0</v>
      </c>
      <c r="F29" s="87">
        <v>1</v>
      </c>
      <c r="G29" s="87">
        <v>1</v>
      </c>
      <c r="H29" s="87">
        <v>1</v>
      </c>
      <c r="I29" s="88">
        <v>1</v>
      </c>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4</v>
      </c>
      <c r="AQ29" s="17">
        <f t="shared" si="1"/>
        <v>6</v>
      </c>
      <c r="AR29" s="91">
        <v>1968.3</v>
      </c>
      <c r="AS29" s="47">
        <f t="shared" si="0"/>
        <v>6.2106960409692009</v>
      </c>
      <c r="AT29" s="34"/>
    </row>
    <row r="30" spans="1:46">
      <c r="A30" s="78" t="s">
        <v>40</v>
      </c>
      <c r="B30" s="83">
        <v>0</v>
      </c>
      <c r="C30" s="83">
        <v>1</v>
      </c>
      <c r="D30" s="83">
        <v>1</v>
      </c>
      <c r="E30" s="86">
        <v>1</v>
      </c>
      <c r="F30" s="86">
        <v>1</v>
      </c>
      <c r="G30" s="87">
        <v>1</v>
      </c>
      <c r="H30" s="87">
        <v>1</v>
      </c>
      <c r="I30" s="88">
        <v>0</v>
      </c>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4</v>
      </c>
      <c r="AQ30" s="17">
        <f t="shared" si="1"/>
        <v>6</v>
      </c>
      <c r="AR30" s="90">
        <v>152</v>
      </c>
      <c r="AS30" s="47">
        <f t="shared" si="0"/>
        <v>0.47961479359209402</v>
      </c>
      <c r="AT30" s="34" t="s">
        <v>58</v>
      </c>
    </row>
    <row r="31" spans="1:46">
      <c r="A31" s="78" t="s">
        <v>41</v>
      </c>
      <c r="B31" s="83">
        <v>0</v>
      </c>
      <c r="C31" s="83">
        <v>1</v>
      </c>
      <c r="D31" s="83">
        <v>1</v>
      </c>
      <c r="E31" s="86">
        <v>1</v>
      </c>
      <c r="F31" s="87">
        <v>1</v>
      </c>
      <c r="G31" s="87">
        <v>1</v>
      </c>
      <c r="H31" s="87">
        <v>1</v>
      </c>
      <c r="I31" s="88">
        <v>0</v>
      </c>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4</v>
      </c>
      <c r="AQ31" s="17">
        <f t="shared" si="1"/>
        <v>6</v>
      </c>
      <c r="AR31" s="91">
        <v>2589</v>
      </c>
      <c r="AS31" s="47">
        <f t="shared" si="0"/>
        <v>8.1692282934863911</v>
      </c>
      <c r="AT31" s="34"/>
    </row>
    <row r="32" spans="1:46">
      <c r="A32" s="79" t="s">
        <v>42</v>
      </c>
      <c r="B32" s="83">
        <v>0</v>
      </c>
      <c r="C32" s="83">
        <v>1</v>
      </c>
      <c r="D32" s="83">
        <v>1</v>
      </c>
      <c r="E32" s="86">
        <v>1</v>
      </c>
      <c r="F32" s="87">
        <v>1</v>
      </c>
      <c r="G32" s="87">
        <v>1</v>
      </c>
      <c r="H32" s="87">
        <v>1</v>
      </c>
      <c r="I32" s="88">
        <v>1</v>
      </c>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5</v>
      </c>
      <c r="AQ32" s="17">
        <f t="shared" si="1"/>
        <v>7</v>
      </c>
      <c r="AR32" s="90">
        <v>948.5</v>
      </c>
      <c r="AS32" s="47">
        <f t="shared" si="0"/>
        <v>2.9928594192243496</v>
      </c>
      <c r="AT32" s="34" t="s">
        <v>58</v>
      </c>
    </row>
    <row r="33" spans="1:46">
      <c r="A33" s="79" t="s">
        <v>43</v>
      </c>
      <c r="B33" s="83">
        <v>0</v>
      </c>
      <c r="C33" s="83">
        <v>1</v>
      </c>
      <c r="D33" s="83">
        <v>1</v>
      </c>
      <c r="E33" s="87">
        <v>0</v>
      </c>
      <c r="F33" s="87">
        <v>0</v>
      </c>
      <c r="G33" s="87">
        <v>1</v>
      </c>
      <c r="H33" s="87">
        <v>1</v>
      </c>
      <c r="I33" s="88">
        <v>1</v>
      </c>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3</v>
      </c>
      <c r="AQ33" s="17">
        <f t="shared" si="1"/>
        <v>5</v>
      </c>
      <c r="AR33" s="90">
        <v>175.8</v>
      </c>
      <c r="AS33" s="47">
        <f t="shared" si="0"/>
        <v>0.5547123731150666</v>
      </c>
      <c r="AT33" s="34"/>
    </row>
    <row r="34" spans="1:46">
      <c r="A34" s="79" t="s">
        <v>44</v>
      </c>
      <c r="B34" s="83">
        <v>0</v>
      </c>
      <c r="C34" s="83">
        <v>1</v>
      </c>
      <c r="D34" s="83">
        <v>1</v>
      </c>
      <c r="E34" s="86">
        <v>1</v>
      </c>
      <c r="F34" s="86">
        <v>1</v>
      </c>
      <c r="G34" s="87">
        <v>1</v>
      </c>
      <c r="H34" s="87">
        <v>1</v>
      </c>
      <c r="I34" s="88">
        <v>1</v>
      </c>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5</v>
      </c>
      <c r="AQ34" s="17">
        <f t="shared" si="1"/>
        <v>7</v>
      </c>
      <c r="AR34" s="90">
        <v>333.1</v>
      </c>
      <c r="AS34" s="47">
        <f t="shared" ref="AS34:AS65" si="3">IFERROR(AR34/$AR$102,0)*100</f>
        <v>1.0510505772732008</v>
      </c>
      <c r="AT34" s="34" t="s">
        <v>58</v>
      </c>
    </row>
    <row r="35" spans="1:46">
      <c r="A35" s="79" t="s">
        <v>45</v>
      </c>
      <c r="B35" s="83">
        <v>0</v>
      </c>
      <c r="C35" s="83">
        <v>1</v>
      </c>
      <c r="D35" s="83">
        <v>1</v>
      </c>
      <c r="E35" s="87">
        <v>0</v>
      </c>
      <c r="F35" s="87">
        <v>0</v>
      </c>
      <c r="G35" s="87">
        <v>1</v>
      </c>
      <c r="H35" s="87">
        <v>1</v>
      </c>
      <c r="I35" s="88">
        <v>0</v>
      </c>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2</v>
      </c>
      <c r="AQ35" s="17">
        <f t="shared" si="1"/>
        <v>4</v>
      </c>
      <c r="AR35" s="90">
        <v>51</v>
      </c>
      <c r="AS35" s="47">
        <f t="shared" si="3"/>
        <v>0.16092338469208417</v>
      </c>
      <c r="AT35" s="34"/>
    </row>
    <row r="36" spans="1:46">
      <c r="A36" s="79" t="s">
        <v>46</v>
      </c>
      <c r="B36" s="83">
        <v>0</v>
      </c>
      <c r="C36" s="83">
        <v>1</v>
      </c>
      <c r="D36" s="83">
        <v>1</v>
      </c>
      <c r="E36" s="87">
        <v>0</v>
      </c>
      <c r="F36" s="87">
        <v>0</v>
      </c>
      <c r="G36" s="87">
        <v>1</v>
      </c>
      <c r="H36" s="87">
        <v>1</v>
      </c>
      <c r="I36" s="88">
        <v>0</v>
      </c>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2</v>
      </c>
      <c r="AQ36" s="17">
        <f t="shared" si="1"/>
        <v>4</v>
      </c>
      <c r="AR36" s="90">
        <v>128.6</v>
      </c>
      <c r="AS36" s="47">
        <f t="shared" si="3"/>
        <v>0.40577935826278477</v>
      </c>
      <c r="AT36" s="34"/>
    </row>
    <row r="37" spans="1:46">
      <c r="A37" s="80" t="s">
        <v>47</v>
      </c>
      <c r="B37" s="83">
        <v>0</v>
      </c>
      <c r="C37" s="83">
        <v>1</v>
      </c>
      <c r="D37" s="83">
        <v>1</v>
      </c>
      <c r="E37" s="86">
        <v>1</v>
      </c>
      <c r="F37" s="87">
        <v>1</v>
      </c>
      <c r="G37" s="86">
        <v>1</v>
      </c>
      <c r="H37" s="87">
        <v>1</v>
      </c>
      <c r="I37" s="88">
        <v>1</v>
      </c>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5</v>
      </c>
      <c r="AQ37" s="17">
        <f t="shared" si="1"/>
        <v>7</v>
      </c>
      <c r="AR37" s="90">
        <v>473.2</v>
      </c>
      <c r="AS37" s="47">
        <f t="shared" si="3"/>
        <v>1.4931165811038083</v>
      </c>
      <c r="AT37" s="34" t="s">
        <v>58</v>
      </c>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7"/>
      <c r="AS38" s="47">
        <f t="shared" si="3"/>
        <v>0</v>
      </c>
      <c r="AT38" s="34"/>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7"/>
      <c r="AS39" s="47">
        <f t="shared" si="3"/>
        <v>0</v>
      </c>
      <c r="AT39" s="34"/>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7"/>
      <c r="AS40" s="47">
        <f t="shared" si="3"/>
        <v>0</v>
      </c>
      <c r="AT40" s="34"/>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7"/>
      <c r="AS41" s="47">
        <f t="shared" si="3"/>
        <v>0</v>
      </c>
      <c r="AT41" s="34"/>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7"/>
      <c r="AS42" s="47">
        <f t="shared" si="3"/>
        <v>0</v>
      </c>
      <c r="AT42" s="34"/>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7"/>
      <c r="AS43" s="47">
        <f t="shared" si="3"/>
        <v>0</v>
      </c>
      <c r="AT43" s="34"/>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7"/>
      <c r="AS44" s="47">
        <f t="shared" si="3"/>
        <v>0</v>
      </c>
      <c r="AT44" s="34"/>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7"/>
      <c r="AS45" s="47">
        <f t="shared" si="3"/>
        <v>0</v>
      </c>
      <c r="AT45" s="34"/>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7"/>
      <c r="AS46" s="47">
        <f t="shared" si="3"/>
        <v>0</v>
      </c>
      <c r="AT46" s="34"/>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7"/>
      <c r="AS47" s="47">
        <f t="shared" si="3"/>
        <v>0</v>
      </c>
      <c r="AT47" s="34"/>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7"/>
      <c r="AS48" s="47">
        <f t="shared" si="3"/>
        <v>0</v>
      </c>
      <c r="AT48" s="34"/>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7"/>
      <c r="AS49" s="47">
        <f t="shared" si="3"/>
        <v>0</v>
      </c>
      <c r="AT49" s="34"/>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7"/>
      <c r="AS50" s="47">
        <f t="shared" si="3"/>
        <v>0</v>
      </c>
      <c r="AT50" s="34"/>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7"/>
      <c r="AS51" s="47">
        <f t="shared" si="3"/>
        <v>0</v>
      </c>
      <c r="AT51" s="34"/>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7"/>
      <c r="AS52" s="47">
        <f t="shared" si="3"/>
        <v>0</v>
      </c>
      <c r="AT52" s="34"/>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7"/>
      <c r="AS53" s="47">
        <f t="shared" si="3"/>
        <v>0</v>
      </c>
      <c r="AT53" s="34"/>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7"/>
      <c r="AS54" s="47">
        <f t="shared" si="3"/>
        <v>0</v>
      </c>
      <c r="AT54" s="34"/>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7"/>
      <c r="AS55" s="47">
        <f t="shared" si="3"/>
        <v>0</v>
      </c>
      <c r="AT55" s="34"/>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7"/>
      <c r="AS56" s="47">
        <f t="shared" si="3"/>
        <v>0</v>
      </c>
      <c r="AT56" s="34"/>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7"/>
      <c r="AS57" s="47">
        <f t="shared" si="3"/>
        <v>0</v>
      </c>
      <c r="AT57" s="34"/>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7"/>
      <c r="AS58" s="47">
        <f t="shared" si="3"/>
        <v>0</v>
      </c>
      <c r="AT58" s="34"/>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7"/>
      <c r="AS59" s="47">
        <f t="shared" si="3"/>
        <v>0</v>
      </c>
      <c r="AT59" s="34"/>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7"/>
      <c r="AS60" s="47">
        <f t="shared" si="3"/>
        <v>0</v>
      </c>
      <c r="AT60" s="34"/>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7"/>
      <c r="AS61" s="47">
        <f t="shared" si="3"/>
        <v>0</v>
      </c>
      <c r="AT61" s="34"/>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7"/>
      <c r="AS62" s="47">
        <f t="shared" si="3"/>
        <v>0</v>
      </c>
      <c r="AT62" s="34"/>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7"/>
      <c r="AS63" s="47">
        <f t="shared" si="3"/>
        <v>0</v>
      </c>
      <c r="AT63" s="34"/>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7"/>
      <c r="AS64" s="47">
        <f t="shared" si="3"/>
        <v>0</v>
      </c>
      <c r="AT64" s="34"/>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7"/>
      <c r="AS65" s="47">
        <f t="shared" si="3"/>
        <v>0</v>
      </c>
      <c r="AT65" s="34"/>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7"/>
      <c r="AS66" s="47">
        <f t="shared" ref="AS66:AS97" si="4">IFERROR(AR66/$AR$102,0)*100</f>
        <v>0</v>
      </c>
      <c r="AT66" s="34"/>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7"/>
      <c r="AS67" s="47">
        <f t="shared" si="4"/>
        <v>0</v>
      </c>
      <c r="AT67" s="34"/>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7"/>
      <c r="AS68" s="47">
        <f t="shared" si="4"/>
        <v>0</v>
      </c>
      <c r="AT68" s="34"/>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7"/>
      <c r="AS69" s="47">
        <f t="shared" si="4"/>
        <v>0</v>
      </c>
      <c r="AT69" s="34"/>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7"/>
      <c r="AS70" s="47">
        <f t="shared" si="4"/>
        <v>0</v>
      </c>
      <c r="AT70" s="34"/>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7"/>
      <c r="AS71" s="47">
        <f t="shared" si="4"/>
        <v>0</v>
      </c>
      <c r="AT71" s="34"/>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7"/>
      <c r="AS72" s="47">
        <f t="shared" si="4"/>
        <v>0</v>
      </c>
      <c r="AT72" s="34"/>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7"/>
      <c r="AS73" s="47">
        <f t="shared" si="4"/>
        <v>0</v>
      </c>
      <c r="AT73" s="34"/>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7"/>
      <c r="AS74" s="47">
        <f t="shared" si="4"/>
        <v>0</v>
      </c>
      <c r="AT74" s="34"/>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7"/>
      <c r="AS75" s="47">
        <f t="shared" si="4"/>
        <v>0</v>
      </c>
      <c r="AT75" s="34"/>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7"/>
      <c r="AS76" s="47">
        <f t="shared" si="4"/>
        <v>0</v>
      </c>
      <c r="AT76" s="34"/>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7"/>
      <c r="AS77" s="47">
        <f t="shared" si="4"/>
        <v>0</v>
      </c>
      <c r="AT77" s="34"/>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7"/>
      <c r="AS78" s="47">
        <f t="shared" si="4"/>
        <v>0</v>
      </c>
      <c r="AT78" s="34"/>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7"/>
      <c r="AS79" s="47">
        <f t="shared" si="4"/>
        <v>0</v>
      </c>
      <c r="AT79" s="34"/>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7"/>
      <c r="AS80" s="47">
        <f t="shared" si="4"/>
        <v>0</v>
      </c>
      <c r="AT80" s="34"/>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7"/>
      <c r="AS81" s="47">
        <f t="shared" si="4"/>
        <v>0</v>
      </c>
      <c r="AT81" s="34"/>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7"/>
      <c r="AS82" s="47">
        <f t="shared" si="4"/>
        <v>0</v>
      </c>
      <c r="AT82" s="34"/>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7"/>
      <c r="AS83" s="47">
        <f t="shared" si="4"/>
        <v>0</v>
      </c>
      <c r="AT83" s="34"/>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7"/>
      <c r="AS84" s="47">
        <f t="shared" si="4"/>
        <v>0</v>
      </c>
      <c r="AT84" s="34"/>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7"/>
      <c r="AS85" s="47">
        <f t="shared" si="4"/>
        <v>0</v>
      </c>
      <c r="AT85" s="34"/>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7"/>
      <c r="AS86" s="47">
        <f t="shared" si="4"/>
        <v>0</v>
      </c>
      <c r="AT86" s="34"/>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7"/>
      <c r="AS87" s="47">
        <f t="shared" si="4"/>
        <v>0</v>
      </c>
      <c r="AT87" s="34"/>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7"/>
      <c r="AS88" s="47">
        <f t="shared" si="4"/>
        <v>0</v>
      </c>
      <c r="AT88" s="34"/>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7"/>
      <c r="AS89" s="47">
        <f t="shared" si="4"/>
        <v>0</v>
      </c>
      <c r="AT89" s="34"/>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7"/>
      <c r="AS90" s="47">
        <f t="shared" si="4"/>
        <v>0</v>
      </c>
      <c r="AT90" s="34"/>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7"/>
      <c r="AS91" s="47">
        <f t="shared" si="4"/>
        <v>0</v>
      </c>
      <c r="AT91" s="34"/>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7"/>
      <c r="AS92" s="47">
        <f t="shared" si="4"/>
        <v>0</v>
      </c>
      <c r="AT92" s="34"/>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7"/>
      <c r="AS93" s="47">
        <f t="shared" si="4"/>
        <v>0</v>
      </c>
      <c r="AT93" s="34"/>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7"/>
      <c r="AS94" s="47">
        <f t="shared" si="4"/>
        <v>0</v>
      </c>
      <c r="AT94" s="34"/>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7"/>
      <c r="AS95" s="47">
        <f t="shared" si="4"/>
        <v>0</v>
      </c>
      <c r="AT95" s="34"/>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7"/>
      <c r="AS96" s="47">
        <f t="shared" si="4"/>
        <v>0</v>
      </c>
      <c r="AT96" s="34"/>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7"/>
      <c r="AS97" s="47">
        <f t="shared" si="4"/>
        <v>0</v>
      </c>
      <c r="AT97" s="34"/>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7"/>
      <c r="AS98" s="47">
        <f t="shared" ref="AS98:AS101" si="7">IFERROR(AR98/$AR$102,0)*100</f>
        <v>0</v>
      </c>
      <c r="AT98" s="34"/>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7"/>
      <c r="AS99" s="47">
        <f t="shared" si="7"/>
        <v>0</v>
      </c>
      <c r="AT99" s="34"/>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7"/>
      <c r="AS100" s="47">
        <f t="shared" si="7"/>
        <v>0</v>
      </c>
      <c r="AT100" s="34"/>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7"/>
      <c r="AS101" s="47">
        <f t="shared" si="7"/>
        <v>0</v>
      </c>
      <c r="AT101" s="34"/>
    </row>
    <row r="102" spans="1:47">
      <c r="A102" s="16" t="s">
        <v>59</v>
      </c>
      <c r="B102" s="20">
        <f>SUM(B2:B101)</f>
        <v>22</v>
      </c>
      <c r="C102" s="20">
        <f t="shared" ref="C102:AO102" si="8">SUM(C2:C101)</f>
        <v>34</v>
      </c>
      <c r="D102" s="20">
        <f t="shared" si="8"/>
        <v>31</v>
      </c>
      <c r="E102" s="20">
        <f t="shared" si="8"/>
        <v>24</v>
      </c>
      <c r="F102" s="20">
        <f t="shared" si="8"/>
        <v>33</v>
      </c>
      <c r="G102" s="20">
        <f t="shared" si="8"/>
        <v>36</v>
      </c>
      <c r="H102" s="20">
        <f t="shared" si="8"/>
        <v>35</v>
      </c>
      <c r="I102" s="20">
        <f t="shared" si="8"/>
        <v>24</v>
      </c>
      <c r="J102" s="20">
        <f t="shared" si="8"/>
        <v>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152</v>
      </c>
      <c r="AQ102" s="17">
        <f t="shared" si="5"/>
        <v>239</v>
      </c>
      <c r="AR102" s="48">
        <f>SUM(AR2:AR101)</f>
        <v>31692.099999999995</v>
      </c>
      <c r="AS102" s="48">
        <f>SUM(AS2:AS101)</f>
        <v>99.999999999999986</v>
      </c>
      <c r="AT102" s="34"/>
    </row>
    <row r="103" spans="1:47">
      <c r="A103" s="57" t="s">
        <v>60</v>
      </c>
      <c r="B103" s="57" t="s">
        <v>58</v>
      </c>
      <c r="C103" s="57" t="s">
        <v>58</v>
      </c>
      <c r="D103" s="57" t="s">
        <v>58</v>
      </c>
      <c r="E103" s="57" t="s">
        <v>58</v>
      </c>
      <c r="F103" s="57" t="s">
        <v>58</v>
      </c>
      <c r="G103" s="57" t="s">
        <v>58</v>
      </c>
      <c r="H103" s="57" t="s">
        <v>58</v>
      </c>
      <c r="I103" s="57" t="s">
        <v>58</v>
      </c>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11"/>
      <c r="AQ103" s="11"/>
      <c r="AR103" s="49"/>
      <c r="AS103" s="49"/>
      <c r="AT103" s="35"/>
      <c r="AU103" s="35"/>
    </row>
    <row r="104" spans="1:47">
      <c r="A104" s="8" t="s">
        <v>61</v>
      </c>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9"/>
      <c r="AS104" s="49"/>
      <c r="AT104" s="35"/>
      <c r="AU104" s="35"/>
    </row>
    <row r="105" spans="1:47">
      <c r="A105" s="8" t="s">
        <v>62</v>
      </c>
      <c r="B105" s="8" t="s">
        <v>58</v>
      </c>
      <c r="C105" s="8" t="s">
        <v>58</v>
      </c>
      <c r="D105" s="8" t="s">
        <v>58</v>
      </c>
      <c r="E105" s="8" t="s">
        <v>58</v>
      </c>
      <c r="F105" s="8" t="s">
        <v>58</v>
      </c>
      <c r="G105" s="58" t="s">
        <v>58</v>
      </c>
      <c r="H105" s="58" t="s">
        <v>58</v>
      </c>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11"/>
      <c r="AQ105" s="11"/>
      <c r="AR105" s="50"/>
      <c r="AS105" s="50"/>
      <c r="AT105" s="35"/>
      <c r="AU105" s="35"/>
    </row>
    <row r="106" spans="1:47">
      <c r="A106" s="8" t="s">
        <v>63</v>
      </c>
      <c r="B106" s="8"/>
      <c r="C106" s="8"/>
      <c r="D106" s="8"/>
      <c r="E106" s="8" t="s">
        <v>58</v>
      </c>
      <c r="F106" s="8" t="s">
        <v>58</v>
      </c>
      <c r="G106" s="58" t="s">
        <v>58</v>
      </c>
      <c r="H106" s="58" t="s">
        <v>58</v>
      </c>
      <c r="I106" s="58" t="s">
        <v>58</v>
      </c>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11"/>
      <c r="AQ106" s="11"/>
      <c r="AR106" s="50"/>
      <c r="AS106" s="50"/>
      <c r="AT106" s="35"/>
      <c r="AU106" s="35"/>
    </row>
    <row r="107" spans="1:47">
      <c r="A107" s="8" t="s">
        <v>64</v>
      </c>
      <c r="B107" s="8"/>
      <c r="C107" s="8"/>
      <c r="D107" s="8"/>
      <c r="E107" s="8" t="s">
        <v>58</v>
      </c>
      <c r="F107" s="8" t="s">
        <v>58</v>
      </c>
      <c r="G107" s="58" t="s">
        <v>58</v>
      </c>
      <c r="H107" s="58" t="s">
        <v>58</v>
      </c>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11"/>
      <c r="AQ107" s="11"/>
      <c r="AR107" s="50"/>
      <c r="AS107" s="50"/>
      <c r="AT107" s="35"/>
      <c r="AU107" s="35"/>
    </row>
    <row r="108" spans="1:47">
      <c r="A108" s="8" t="s">
        <v>65</v>
      </c>
      <c r="B108" s="8"/>
      <c r="C108" s="8" t="s">
        <v>58</v>
      </c>
      <c r="D108" s="8" t="s">
        <v>58</v>
      </c>
      <c r="E108" s="8"/>
      <c r="F108" s="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11"/>
      <c r="AQ108" s="11"/>
      <c r="AR108" s="50"/>
      <c r="AS108" s="50"/>
      <c r="AT108" s="35"/>
      <c r="AU108" s="35"/>
    </row>
    <row r="109" spans="1:47">
      <c r="A109" s="59" t="s">
        <v>66</v>
      </c>
      <c r="B109" s="60"/>
      <c r="C109" s="60"/>
      <c r="D109" s="60"/>
      <c r="E109" s="60"/>
      <c r="F109" s="60"/>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11"/>
      <c r="AQ109" s="12"/>
      <c r="AR109" s="50"/>
      <c r="AS109" s="50"/>
      <c r="AT109" s="35"/>
      <c r="AU109" s="35"/>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0"/>
      <c r="AS110" s="50"/>
      <c r="AT110" s="35"/>
      <c r="AU110" s="35"/>
    </row>
    <row r="111" spans="1:47">
      <c r="A111" s="36" t="s">
        <v>67</v>
      </c>
      <c r="B111" s="37"/>
      <c r="C111" s="37"/>
      <c r="D111" s="37"/>
      <c r="E111" s="37"/>
      <c r="F111" s="37"/>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13"/>
      <c r="AQ111" s="39"/>
      <c r="AR111" s="51"/>
      <c r="AS111" s="51"/>
    </row>
    <row r="112" spans="1:47">
      <c r="A112" s="29" t="s">
        <v>68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1"/>
      <c r="AR112" s="52"/>
      <c r="AS112" s="52"/>
    </row>
    <row r="113" spans="1:45">
      <c r="A113" s="6" t="s">
        <v>69</v>
      </c>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13"/>
      <c r="AQ113" s="41"/>
      <c r="AR113" s="53"/>
      <c r="AS113" s="53"/>
    </row>
    <row r="114" spans="1:45">
      <c r="A114" s="7" t="s">
        <v>70</v>
      </c>
      <c r="B114" s="126" t="s">
        <v>71</v>
      </c>
      <c r="C114" s="127"/>
      <c r="D114" s="127"/>
      <c r="E114" s="127"/>
      <c r="F114" s="127"/>
      <c r="G114" s="127"/>
      <c r="H114" s="127"/>
      <c r="I114" s="127"/>
      <c r="J114" s="127"/>
      <c r="K114" s="127"/>
      <c r="L114" s="127"/>
      <c r="M114" s="127"/>
      <c r="N114" s="127"/>
      <c r="O114" s="127"/>
      <c r="P114" s="127"/>
      <c r="Q114" s="127"/>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13"/>
      <c r="AQ114" s="12"/>
      <c r="AR114" s="54"/>
      <c r="AS114" s="54"/>
    </row>
    <row r="115" spans="1:45" ht="15.75" customHeight="1">
      <c r="A115" s="4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5"/>
      <c r="AS115" s="55"/>
    </row>
    <row r="219" spans="12:12" ht="15" customHeight="1">
      <c r="L219" s="33" t="s">
        <v>72</v>
      </c>
    </row>
  </sheetData>
  <mergeCells count="1">
    <mergeCell ref="B114:Q114"/>
  </mergeCells>
  <phoneticPr fontId="6" type="noConversion"/>
  <conditionalFormatting sqref="A1 A38:A110 A111:F111 B112:F112 A113:F113 B114 A115:F1048576">
    <cfRule type="beginsWith" dxfId="25" priority="97" operator="beginsWith" text="01">
      <formula>LEFT(A1,LEN("01"))="01"</formula>
    </cfRule>
    <cfRule type="beginsWith" dxfId="24" priority="96" operator="beginsWith" text="02">
      <formula>LEFT(A1,LEN("02"))="02"</formula>
    </cfRule>
    <cfRule type="beginsWith" dxfId="23" priority="95" operator="beginsWith" text="03">
      <formula>LEFT(A1,LEN("03"))="03"</formula>
    </cfRule>
    <cfRule type="beginsWith" dxfId="22" priority="94" operator="beginsWith" text="04">
      <formula>LEFT(A1,LEN("04"))="04"</formula>
    </cfRule>
    <cfRule type="beginsWith" dxfId="21" priority="93" operator="beginsWith" text="05">
      <formula>LEFT(A1,LEN("05"))="05"</formula>
    </cfRule>
    <cfRule type="beginsWith" dxfId="20" priority="92" operator="beginsWith" text="06">
      <formula>LEFT(A1,LEN("06"))="06"</formula>
    </cfRule>
    <cfRule type="beginsWith" dxfId="19" priority="91" operator="beginsWith" text="07">
      <formula>LEFT(A1,LEN("07"))="07"</formula>
    </cfRule>
    <cfRule type="beginsWith" dxfId="18" priority="90" operator="beginsWith" text="08">
      <formula>LEFT(A1,LEN("08"))="08"</formula>
    </cfRule>
    <cfRule type="beginsWith" dxfId="17" priority="89" operator="beginsWith" text="09">
      <formula>LEFT(A1,LEN("09"))="09"</formula>
    </cfRule>
    <cfRule type="beginsWith" dxfId="16" priority="88" operator="beginsWith" text="10">
      <formula>LEFT(A1,LEN("10"))="10"</formula>
    </cfRule>
    <cfRule type="beginsWith" dxfId="15" priority="87" operator="beginsWith" text="11">
      <formula>LEFT(A1,LEN("11"))="11"</formula>
    </cfRule>
    <cfRule type="beginsWith" dxfId="14" priority="86" operator="beginsWith" text="12">
      <formula>LEFT(A1,LEN("12"))="12"</formula>
    </cfRule>
    <cfRule type="beginsWith" dxfId="13" priority="85" operator="beginsWith" text="13">
      <formula>LEFT(A1,LEN("13"))="13"</formula>
    </cfRule>
  </conditionalFormatting>
  <conditionalFormatting sqref="AT1:AT2 R2:AO12 AT5 AT9:AT10 AT13 F38:AO101 AT16 J13:AO37">
    <cfRule type="beginsWith" dxfId="12" priority="17" operator="beginsWith" text="03">
      <formula>LEFT(F1,LEN("03"))="03"</formula>
    </cfRule>
    <cfRule type="beginsWith" dxfId="11" priority="19" operator="beginsWith" text="01">
      <formula>LEFT(F1,LEN("01"))="01"</formula>
    </cfRule>
    <cfRule type="beginsWith" dxfId="10" priority="16" operator="beginsWith" text="04">
      <formula>LEFT(F1,LEN("04"))="04"</formula>
    </cfRule>
    <cfRule type="beginsWith" dxfId="9" priority="15" operator="beginsWith" text="05">
      <formula>LEFT(F1,LEN("05"))="05"</formula>
    </cfRule>
    <cfRule type="beginsWith" dxfId="8" priority="14" operator="beginsWith" text="06">
      <formula>LEFT(F1,LEN("06"))="06"</formula>
    </cfRule>
    <cfRule type="beginsWith" dxfId="7" priority="13" operator="beginsWith" text="07">
      <formula>LEFT(F1,LEN("07"))="07"</formula>
    </cfRule>
    <cfRule type="beginsWith" dxfId="6" priority="12" operator="beginsWith" text="08">
      <formula>LEFT(F1,LEN("08"))="08"</formula>
    </cfRule>
    <cfRule type="beginsWith" dxfId="5" priority="11" operator="beginsWith" text="09">
      <formula>LEFT(F1,LEN("09"))="09"</formula>
    </cfRule>
    <cfRule type="beginsWith" dxfId="4" priority="10" operator="beginsWith" text="10">
      <formula>LEFT(F1,LEN("10"))="10"</formula>
    </cfRule>
    <cfRule type="beginsWith" dxfId="3" priority="9" operator="beginsWith" text="11">
      <formula>LEFT(F1,LEN("11"))="11"</formula>
    </cfRule>
    <cfRule type="beginsWith" dxfId="2" priority="8" operator="beginsWith" text="12">
      <formula>LEFT(F1,LEN("12"))="12"</formula>
    </cfRule>
    <cfRule type="beginsWith" dxfId="1" priority="7" operator="beginsWith" text="13">
      <formula>LEFT(F1,LEN("13"))="13"</formula>
    </cfRule>
    <cfRule type="beginsWith" dxfId="0" priority="18" operator="beginsWith" text="02">
      <formula>LEFT(F1,LEN("02"))="02"</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4" sqref="C14"/>
    </sheetView>
  </sheetViews>
  <sheetFormatPr defaultColWidth="11.42578125" defaultRowHeight="15"/>
  <cols>
    <col min="1" max="3" width="28.42578125" style="28" customWidth="1"/>
  </cols>
  <sheetData>
    <row r="1" spans="1:3">
      <c r="A1" s="62" t="s">
        <v>73</v>
      </c>
      <c r="B1" s="62" t="s">
        <v>74</v>
      </c>
      <c r="C1" s="62" t="s">
        <v>75</v>
      </c>
    </row>
    <row r="2" spans="1:3">
      <c r="A2" s="27">
        <v>1</v>
      </c>
      <c r="B2" s="27" t="str" cm="1">
        <f t="array" ref="B2:B9">TRANSPOSE(_xlfn._xlws.FILTER('Aptitud final'!1:1,'Aptitud final'!103:103="X"))</f>
        <v>ganaderia_carne</v>
      </c>
      <c r="C2" s="27" t="s">
        <v>13</v>
      </c>
    </row>
    <row r="3" spans="1:3">
      <c r="A3" s="27">
        <f>IF(B3="","",A2+1)</f>
        <v>2</v>
      </c>
      <c r="B3" s="27" t="str">
        <v>avicultura_postura</v>
      </c>
      <c r="C3" s="27" t="s">
        <v>13</v>
      </c>
    </row>
    <row r="4" spans="1:3">
      <c r="A4" s="27">
        <f t="shared" ref="A4:A67" si="0">IF(B4="","",A3+1)</f>
        <v>3</v>
      </c>
      <c r="B4" s="27" t="str">
        <v>porcicultura_cria</v>
      </c>
      <c r="C4" s="27" t="s">
        <v>13</v>
      </c>
    </row>
    <row r="5" spans="1:3">
      <c r="A5" s="27">
        <f t="shared" si="0"/>
        <v>4</v>
      </c>
      <c r="B5" s="27" t="str">
        <v>aguacate_hass</v>
      </c>
      <c r="C5" s="27" t="s">
        <v>24</v>
      </c>
    </row>
    <row r="6" spans="1:3">
      <c r="A6" s="27">
        <f t="shared" si="0"/>
        <v>5</v>
      </c>
      <c r="B6" s="27" t="str">
        <v>platano</v>
      </c>
      <c r="C6" s="27" t="s">
        <v>24</v>
      </c>
    </row>
    <row r="7" spans="1:3">
      <c r="A7" s="27">
        <f t="shared" si="0"/>
        <v>6</v>
      </c>
      <c r="B7" s="27" t="str">
        <v>cana_panelera</v>
      </c>
      <c r="C7" s="27" t="s">
        <v>24</v>
      </c>
    </row>
    <row r="8" spans="1:3">
      <c r="A8" s="27">
        <f t="shared" si="0"/>
        <v>7</v>
      </c>
      <c r="B8" s="27" t="str">
        <v>cafe</v>
      </c>
      <c r="C8" s="27" t="s">
        <v>24</v>
      </c>
    </row>
    <row r="9" spans="1:3">
      <c r="A9" s="27">
        <f t="shared" si="0"/>
        <v>8</v>
      </c>
      <c r="B9" s="27" t="str">
        <v>mora</v>
      </c>
      <c r="C9" s="27" t="s">
        <v>24</v>
      </c>
    </row>
    <row r="10" spans="1:3">
      <c r="A10" s="27" t="str">
        <f t="shared" si="0"/>
        <v/>
      </c>
      <c r="B10" s="27"/>
      <c r="C10" s="27"/>
    </row>
    <row r="11" spans="1:3">
      <c r="A11" s="27" t="str">
        <f t="shared" si="0"/>
        <v/>
      </c>
      <c r="B11" s="27"/>
      <c r="C11" s="27"/>
    </row>
    <row r="12" spans="1:3">
      <c r="A12" s="27" t="str">
        <f t="shared" si="0"/>
        <v/>
      </c>
      <c r="B12" s="27"/>
      <c r="C12" s="27"/>
    </row>
    <row r="13" spans="1:3">
      <c r="A13" s="27" t="str">
        <f t="shared" si="0"/>
        <v/>
      </c>
      <c r="B13" s="27"/>
      <c r="C13" s="27"/>
    </row>
    <row r="14" spans="1:3">
      <c r="A14" s="27" t="str">
        <f t="shared" si="0"/>
        <v/>
      </c>
      <c r="B14" s="27"/>
      <c r="C14" s="27"/>
    </row>
    <row r="15" spans="1:3">
      <c r="A15" s="27" t="str">
        <f t="shared" si="0"/>
        <v/>
      </c>
      <c r="B15" s="27"/>
      <c r="C15" s="27"/>
    </row>
    <row r="16" spans="1:3">
      <c r="A16" s="27" t="str">
        <f t="shared" si="0"/>
        <v/>
      </c>
      <c r="B16" s="27"/>
      <c r="C16" s="27"/>
    </row>
    <row r="17" spans="1:3">
      <c r="A17" s="27" t="str">
        <f t="shared" si="0"/>
        <v/>
      </c>
      <c r="B17" s="27"/>
      <c r="C17" s="27"/>
    </row>
    <row r="18" spans="1:3">
      <c r="A18" s="27" t="str">
        <f>IF(B18="","",A17+1)</f>
        <v/>
      </c>
      <c r="B18" s="27"/>
      <c r="C18" s="27"/>
    </row>
    <row r="19" spans="1:3">
      <c r="A19" s="27" t="str">
        <f>IF(B19="","",A18+1)</f>
        <v/>
      </c>
      <c r="B19" s="27"/>
      <c r="C19" s="27"/>
    </row>
    <row r="20" spans="1:3">
      <c r="A20" s="27" t="str">
        <f>IF(B20="","",A19+1)</f>
        <v/>
      </c>
      <c r="B20" s="27"/>
      <c r="C20" s="27"/>
    </row>
    <row r="21" spans="1:3">
      <c r="A21" s="27" t="str">
        <f>IF(B21="","",A20+1)</f>
        <v/>
      </c>
      <c r="B21" s="27"/>
      <c r="C21" s="27"/>
    </row>
    <row r="22" spans="1:3">
      <c r="A22" s="28" t="str">
        <f t="shared" si="0"/>
        <v/>
      </c>
    </row>
    <row r="23" spans="1:3">
      <c r="A23" s="28" t="str">
        <f t="shared" si="0"/>
        <v/>
      </c>
    </row>
    <row r="24" spans="1:3">
      <c r="A24" s="28" t="str">
        <f t="shared" si="0"/>
        <v/>
      </c>
    </row>
    <row r="25" spans="1:3">
      <c r="A25" s="28" t="str">
        <f t="shared" si="0"/>
        <v/>
      </c>
    </row>
    <row r="26" spans="1:3">
      <c r="A26" s="28" t="str">
        <f t="shared" si="0"/>
        <v/>
      </c>
    </row>
    <row r="27" spans="1:3">
      <c r="A27" s="28" t="str">
        <f t="shared" si="0"/>
        <v/>
      </c>
    </row>
    <row r="28" spans="1:3">
      <c r="A28" s="28" t="str">
        <f t="shared" si="0"/>
        <v/>
      </c>
    </row>
    <row r="29" spans="1:3">
      <c r="A29" s="28" t="str">
        <f t="shared" si="0"/>
        <v/>
      </c>
    </row>
    <row r="30" spans="1:3">
      <c r="A30" s="28" t="str">
        <f t="shared" si="0"/>
        <v/>
      </c>
    </row>
    <row r="31" spans="1:3">
      <c r="A31" s="28" t="str">
        <f t="shared" si="0"/>
        <v/>
      </c>
    </row>
    <row r="32" spans="1:3">
      <c r="A32" s="28" t="str">
        <f t="shared" si="0"/>
        <v/>
      </c>
    </row>
    <row r="33" spans="1:1">
      <c r="A33" s="28" t="str">
        <f t="shared" si="0"/>
        <v/>
      </c>
    </row>
    <row r="34" spans="1:1">
      <c r="A34" s="28" t="str">
        <f t="shared" si="0"/>
        <v/>
      </c>
    </row>
    <row r="35" spans="1:1">
      <c r="A35" s="28" t="str">
        <f t="shared" si="0"/>
        <v/>
      </c>
    </row>
    <row r="36" spans="1:1">
      <c r="A36" s="28" t="str">
        <f t="shared" si="0"/>
        <v/>
      </c>
    </row>
    <row r="37" spans="1:1">
      <c r="A37" s="28" t="str">
        <f t="shared" si="0"/>
        <v/>
      </c>
    </row>
    <row r="38" spans="1:1">
      <c r="A38" s="28" t="str">
        <f t="shared" si="0"/>
        <v/>
      </c>
    </row>
    <row r="39" spans="1:1">
      <c r="A39" s="28" t="str">
        <f t="shared" si="0"/>
        <v/>
      </c>
    </row>
    <row r="40" spans="1:1">
      <c r="A40" s="28" t="str">
        <f t="shared" si="0"/>
        <v/>
      </c>
    </row>
    <row r="41" spans="1:1">
      <c r="A41" s="28" t="str">
        <f t="shared" si="0"/>
        <v/>
      </c>
    </row>
    <row r="42" spans="1:1">
      <c r="A42" s="28" t="str">
        <f t="shared" si="0"/>
        <v/>
      </c>
    </row>
    <row r="43" spans="1:1">
      <c r="A43" s="28" t="str">
        <f t="shared" si="0"/>
        <v/>
      </c>
    </row>
    <row r="44" spans="1:1">
      <c r="A44" s="28" t="str">
        <f t="shared" si="0"/>
        <v/>
      </c>
    </row>
    <row r="45" spans="1:1">
      <c r="A45" s="28" t="str">
        <f t="shared" si="0"/>
        <v/>
      </c>
    </row>
    <row r="46" spans="1:1">
      <c r="A46" s="28" t="str">
        <f t="shared" si="0"/>
        <v/>
      </c>
    </row>
    <row r="47" spans="1:1">
      <c r="A47" s="28" t="str">
        <f t="shared" si="0"/>
        <v/>
      </c>
    </row>
    <row r="48" spans="1:1">
      <c r="A48" s="28" t="str">
        <f t="shared" si="0"/>
        <v/>
      </c>
    </row>
    <row r="49" spans="1:1">
      <c r="A49" s="28" t="str">
        <f t="shared" si="0"/>
        <v/>
      </c>
    </row>
    <row r="50" spans="1:1">
      <c r="A50" s="28" t="str">
        <f t="shared" si="0"/>
        <v/>
      </c>
    </row>
    <row r="51" spans="1:1">
      <c r="A51" s="28" t="str">
        <f t="shared" si="0"/>
        <v/>
      </c>
    </row>
    <row r="52" spans="1:1">
      <c r="A52" s="28" t="str">
        <f t="shared" si="0"/>
        <v/>
      </c>
    </row>
    <row r="53" spans="1:1">
      <c r="A53" s="28" t="str">
        <f t="shared" si="0"/>
        <v/>
      </c>
    </row>
    <row r="54" spans="1:1">
      <c r="A54" s="28" t="str">
        <f t="shared" si="0"/>
        <v/>
      </c>
    </row>
    <row r="55" spans="1:1">
      <c r="A55" s="28" t="str">
        <f t="shared" si="0"/>
        <v/>
      </c>
    </row>
    <row r="56" spans="1:1">
      <c r="A56" s="28" t="str">
        <f t="shared" si="0"/>
        <v/>
      </c>
    </row>
    <row r="57" spans="1:1">
      <c r="A57" s="28" t="str">
        <f t="shared" si="0"/>
        <v/>
      </c>
    </row>
    <row r="58" spans="1:1">
      <c r="A58" s="28" t="str">
        <f t="shared" si="0"/>
        <v/>
      </c>
    </row>
    <row r="59" spans="1:1">
      <c r="A59" s="28" t="str">
        <f t="shared" si="0"/>
        <v/>
      </c>
    </row>
    <row r="60" spans="1:1">
      <c r="A60" s="28" t="str">
        <f t="shared" si="0"/>
        <v/>
      </c>
    </row>
    <row r="61" spans="1:1">
      <c r="A61" s="28" t="str">
        <f t="shared" si="0"/>
        <v/>
      </c>
    </row>
    <row r="62" spans="1:1">
      <c r="A62" s="28" t="str">
        <f t="shared" si="0"/>
        <v/>
      </c>
    </row>
    <row r="63" spans="1:1">
      <c r="A63" s="28" t="str">
        <f t="shared" si="0"/>
        <v/>
      </c>
    </row>
    <row r="64" spans="1:1">
      <c r="A64" s="28" t="str">
        <f t="shared" si="0"/>
        <v/>
      </c>
    </row>
    <row r="65" spans="1:1">
      <c r="A65" s="28" t="str">
        <f t="shared" si="0"/>
        <v/>
      </c>
    </row>
    <row r="66" spans="1:1">
      <c r="A66" s="28" t="str">
        <f t="shared" si="0"/>
        <v/>
      </c>
    </row>
    <row r="67" spans="1:1">
      <c r="A67" s="28" t="str">
        <f t="shared" si="0"/>
        <v/>
      </c>
    </row>
    <row r="68" spans="1:1">
      <c r="A68" s="28" t="str">
        <f t="shared" ref="A68:A100" si="1">IF(B68="","",A67+1)</f>
        <v/>
      </c>
    </row>
    <row r="69" spans="1:1">
      <c r="A69" s="28" t="str">
        <f t="shared" si="1"/>
        <v/>
      </c>
    </row>
    <row r="70" spans="1:1">
      <c r="A70" s="28" t="str">
        <f t="shared" si="1"/>
        <v/>
      </c>
    </row>
    <row r="71" spans="1:1">
      <c r="A71" s="28" t="str">
        <f t="shared" si="1"/>
        <v/>
      </c>
    </row>
    <row r="72" spans="1:1">
      <c r="A72" s="28" t="str">
        <f t="shared" si="1"/>
        <v/>
      </c>
    </row>
    <row r="73" spans="1:1">
      <c r="A73" s="28" t="str">
        <f t="shared" si="1"/>
        <v/>
      </c>
    </row>
    <row r="74" spans="1:1">
      <c r="A74" s="28" t="str">
        <f t="shared" si="1"/>
        <v/>
      </c>
    </row>
    <row r="75" spans="1:1">
      <c r="A75" s="28" t="str">
        <f t="shared" si="1"/>
        <v/>
      </c>
    </row>
    <row r="76" spans="1:1">
      <c r="A76" s="28" t="str">
        <f t="shared" si="1"/>
        <v/>
      </c>
    </row>
    <row r="77" spans="1:1">
      <c r="A77" s="28" t="str">
        <f t="shared" si="1"/>
        <v/>
      </c>
    </row>
    <row r="78" spans="1:1">
      <c r="A78" s="28" t="str">
        <f t="shared" si="1"/>
        <v/>
      </c>
    </row>
    <row r="79" spans="1:1">
      <c r="A79" s="28" t="str">
        <f t="shared" si="1"/>
        <v/>
      </c>
    </row>
    <row r="80" spans="1:1">
      <c r="A80" s="28" t="str">
        <f t="shared" si="1"/>
        <v/>
      </c>
    </row>
    <row r="81" spans="1:1">
      <c r="A81" s="28" t="str">
        <f t="shared" si="1"/>
        <v/>
      </c>
    </row>
    <row r="82" spans="1:1">
      <c r="A82" s="28" t="str">
        <f t="shared" si="1"/>
        <v/>
      </c>
    </row>
    <row r="83" spans="1:1">
      <c r="A83" s="28" t="str">
        <f t="shared" si="1"/>
        <v/>
      </c>
    </row>
    <row r="84" spans="1:1">
      <c r="A84" s="28" t="str">
        <f t="shared" si="1"/>
        <v/>
      </c>
    </row>
    <row r="85" spans="1:1">
      <c r="A85" s="28" t="str">
        <f t="shared" si="1"/>
        <v/>
      </c>
    </row>
    <row r="86" spans="1:1">
      <c r="A86" s="28" t="str">
        <f t="shared" si="1"/>
        <v/>
      </c>
    </row>
    <row r="87" spans="1:1">
      <c r="A87" s="28" t="str">
        <f t="shared" si="1"/>
        <v/>
      </c>
    </row>
    <row r="88" spans="1:1">
      <c r="A88" s="28" t="str">
        <f t="shared" si="1"/>
        <v/>
      </c>
    </row>
    <row r="89" spans="1:1">
      <c r="A89" s="28" t="str">
        <f t="shared" si="1"/>
        <v/>
      </c>
    </row>
    <row r="90" spans="1:1">
      <c r="A90" s="28" t="str">
        <f t="shared" si="1"/>
        <v/>
      </c>
    </row>
    <row r="91" spans="1:1">
      <c r="A91" s="28" t="str">
        <f t="shared" si="1"/>
        <v/>
      </c>
    </row>
    <row r="92" spans="1:1">
      <c r="A92" s="28" t="str">
        <f t="shared" si="1"/>
        <v/>
      </c>
    </row>
    <row r="93" spans="1:1">
      <c r="A93" s="28" t="str">
        <f t="shared" si="1"/>
        <v/>
      </c>
    </row>
    <row r="94" spans="1:1">
      <c r="A94" s="28" t="str">
        <f t="shared" si="1"/>
        <v/>
      </c>
    </row>
    <row r="95" spans="1:1">
      <c r="A95" s="28" t="str">
        <f t="shared" si="1"/>
        <v/>
      </c>
    </row>
    <row r="96" spans="1:1">
      <c r="A96" s="28" t="str">
        <f t="shared" si="1"/>
        <v/>
      </c>
    </row>
    <row r="97" spans="1:1">
      <c r="A97" s="28" t="str">
        <f t="shared" si="1"/>
        <v/>
      </c>
    </row>
    <row r="98" spans="1:1">
      <c r="A98" s="28" t="str">
        <f t="shared" si="1"/>
        <v/>
      </c>
    </row>
    <row r="99" spans="1:1">
      <c r="A99" s="28" t="str">
        <f t="shared" si="1"/>
        <v/>
      </c>
    </row>
    <row r="100" spans="1:1">
      <c r="A100" s="28"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Ají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bijao</v>
      </c>
      <c r="C20" t="str">
        <v>Bijao</v>
      </c>
    </row>
    <row r="21" spans="1:3">
      <c r="A21" s="1" t="str">
        <v>agricola</v>
      </c>
      <c r="B21" s="1" t="str">
        <v>brocoli</v>
      </c>
      <c r="C21" t="str">
        <v>Brócoli</v>
      </c>
    </row>
    <row r="22" spans="1:3">
      <c r="A22" s="1" t="str">
        <v>pecuaria</v>
      </c>
      <c r="B22" s="1" t="str">
        <v>bufalos</v>
      </c>
      <c r="C22" t="str">
        <v>Búfalos</v>
      </c>
    </row>
    <row r="23" spans="1:3">
      <c r="A23" s="1" t="str">
        <v>agricola</v>
      </c>
      <c r="B23" s="1" t="str">
        <v>cacao</v>
      </c>
      <c r="C23" t="str">
        <v>Cacao</v>
      </c>
    </row>
    <row r="24" spans="1:3">
      <c r="A24" s="1" t="str">
        <v>agricola</v>
      </c>
      <c r="B24" s="1" t="str">
        <v>cacao_platano</v>
      </c>
      <c r="C24" t="str">
        <v>Cacao plátano</v>
      </c>
    </row>
    <row r="25" spans="1:3">
      <c r="A25" s="1" t="str">
        <v>agricola</v>
      </c>
      <c r="B25" s="1" t="str">
        <v>cacao_sombrio</v>
      </c>
      <c r="C25" t="str">
        <v>Cacao en sistema de sombrío</v>
      </c>
    </row>
    <row r="26" spans="1:3">
      <c r="A26" s="1" t="str">
        <v>agricola</v>
      </c>
      <c r="B26" s="1" t="str">
        <v>cachaco</v>
      </c>
      <c r="C26" t="str">
        <v>Cachaco</v>
      </c>
    </row>
    <row r="27" spans="1:3">
      <c r="A27" s="1" t="str">
        <v>agricola</v>
      </c>
      <c r="B27" s="1" t="str">
        <v>cafe</v>
      </c>
      <c r="C27" t="str">
        <v>Café</v>
      </c>
    </row>
    <row r="28" spans="1:3">
      <c r="A28" s="1" t="str">
        <v>agricola</v>
      </c>
      <c r="B28" s="1" t="str">
        <v>cafe_aguacate</v>
      </c>
      <c r="C28" t="str">
        <v>Café aguacate</v>
      </c>
    </row>
    <row r="29" spans="1:3">
      <c r="A29" s="1" t="str">
        <v>agricola</v>
      </c>
      <c r="B29" s="1" t="str">
        <v>cafe_frijol_arbustivo</v>
      </c>
      <c r="C29" t="str">
        <v>Café en asocio con frijol arbustivo</v>
      </c>
    </row>
    <row r="30" spans="1:3">
      <c r="A30" s="1" t="str">
        <v>agricola</v>
      </c>
      <c r="B30" s="1" t="str">
        <v>cafe_maiz</v>
      </c>
      <c r="C30" t="str">
        <v>Café maíz</v>
      </c>
    </row>
    <row r="31" spans="1:3">
      <c r="A31" s="1" t="str">
        <v>agricola</v>
      </c>
      <c r="B31" s="1" t="str">
        <v>cafe_platano</v>
      </c>
      <c r="C31" t="str">
        <v>Café plátano</v>
      </c>
    </row>
    <row r="32" spans="1:3">
      <c r="A32" s="1" t="str">
        <v>agricola</v>
      </c>
      <c r="B32" s="1" t="str">
        <v>cafe_platano_frutales_forestal</v>
      </c>
      <c r="C32" t="str">
        <v>Café en asocio con plátano, frutales y sistema forestal</v>
      </c>
    </row>
    <row r="33" spans="1:3">
      <c r="A33" s="1" t="str">
        <v>agricola</v>
      </c>
      <c r="B33" s="1" t="str">
        <v>cafe_sombrio</v>
      </c>
      <c r="C33" t="str">
        <v>Café en sistema de sombrío</v>
      </c>
    </row>
    <row r="34" spans="1:3">
      <c r="A34" s="1" t="str">
        <v>agricola</v>
      </c>
      <c r="B34" s="1" t="str">
        <v>calabacin</v>
      </c>
      <c r="C34" t="str">
        <v>Calabacín</v>
      </c>
    </row>
    <row r="35" spans="1:3">
      <c r="A35" s="1" t="str">
        <v>pecuaria</v>
      </c>
      <c r="B35" s="1" t="str">
        <v>camaron</v>
      </c>
      <c r="C35" t="str">
        <v>Camarón</v>
      </c>
    </row>
    <row r="36" spans="1:3">
      <c r="A36" s="1" t="str">
        <v>agricola</v>
      </c>
      <c r="B36" s="1" t="str">
        <v>cana</v>
      </c>
      <c r="C36" t="str">
        <v>Caña</v>
      </c>
    </row>
    <row r="37" spans="1:3">
      <c r="A37" s="1" t="str">
        <v>agricola</v>
      </c>
      <c r="B37" s="1" t="str">
        <v>cana_panelera</v>
      </c>
      <c r="C37" t="str">
        <v>Caña panelera</v>
      </c>
    </row>
    <row r="38" spans="1:3">
      <c r="A38" s="1" t="str">
        <v>pecuaria</v>
      </c>
      <c r="B38" s="1" t="str">
        <v>caprinos</v>
      </c>
      <c r="C38" t="str">
        <v>Caprinos</v>
      </c>
    </row>
    <row r="39" spans="1:3">
      <c r="A39" s="1" t="str">
        <v>agricola</v>
      </c>
      <c r="B39" s="1" t="str">
        <v>caucho</v>
      </c>
      <c r="C39" t="str">
        <v>Caucho</v>
      </c>
    </row>
    <row r="40" spans="1:3">
      <c r="A40" s="1" t="str">
        <v>agricola</v>
      </c>
      <c r="B40" s="1" t="str">
        <v>cebolla_bulbo</v>
      </c>
      <c r="C40" t="str">
        <v>Cebolla bulbo</v>
      </c>
    </row>
    <row r="41" spans="1:3">
      <c r="A41" s="1" t="str">
        <v>agricola</v>
      </c>
      <c r="B41" s="1" t="str">
        <v>cebolla_junca</v>
      </c>
      <c r="C41" t="str">
        <v>Cebolla junca</v>
      </c>
    </row>
    <row r="42" spans="1:3">
      <c r="A42" s="1" t="str">
        <v>agricola</v>
      </c>
      <c r="B42" s="1" t="str">
        <v>chontaduro</v>
      </c>
      <c r="C42" t="str">
        <v>Chontaduro</v>
      </c>
    </row>
    <row r="43" spans="1:3">
      <c r="A43" s="1" t="str">
        <v>agricola</v>
      </c>
      <c r="B43" s="1" t="str">
        <v>cilantro</v>
      </c>
      <c r="C43" t="str">
        <v>Cilantro</v>
      </c>
    </row>
    <row r="44" spans="1:3">
      <c r="A44" s="1" t="str">
        <v>agricola</v>
      </c>
      <c r="B44" s="1" t="str">
        <v>cilantro_morron</v>
      </c>
      <c r="C44" t="str">
        <v>Cilantro morrón</v>
      </c>
    </row>
    <row r="45" spans="1:3">
      <c r="A45" s="1" t="str">
        <v>agricola</v>
      </c>
      <c r="B45" s="1" t="str">
        <v>ciruela</v>
      </c>
      <c r="C45" t="str">
        <v>Ciruela</v>
      </c>
    </row>
    <row r="46" spans="1:3">
      <c r="A46" s="1" t="str">
        <v>agricola</v>
      </c>
      <c r="B46" s="1" t="str">
        <v>ciruela_castilla</v>
      </c>
      <c r="C46" t="str">
        <v>Ciruela castilla</v>
      </c>
    </row>
    <row r="47" spans="1:3">
      <c r="A47" s="1" t="str">
        <v>agricola</v>
      </c>
      <c r="B47" s="1" t="str">
        <v>ciruela_costena</v>
      </c>
      <c r="C47" t="str">
        <v>Ciruela costeña</v>
      </c>
    </row>
    <row r="48" spans="1:3">
      <c r="A48" s="1" t="str">
        <v>agricola</v>
      </c>
      <c r="B48" s="1" t="str">
        <v>citricos</v>
      </c>
      <c r="C48" t="str">
        <v>Cítricos</v>
      </c>
    </row>
    <row r="49" spans="1:3">
      <c r="A49" s="1" t="str">
        <v>agricola</v>
      </c>
      <c r="B49" s="1" t="str">
        <v>coco</v>
      </c>
      <c r="C49" t="str">
        <v>Coco</v>
      </c>
    </row>
    <row r="50" spans="1:3">
      <c r="A50" s="1" t="str">
        <v>pecuaria</v>
      </c>
      <c r="B50" s="1" t="str">
        <v>codornices</v>
      </c>
      <c r="C50" t="str">
        <v>Codornices</v>
      </c>
    </row>
    <row r="51" spans="1:3">
      <c r="A51" s="1" t="str">
        <v>agricola</v>
      </c>
      <c r="B51" s="1" t="str">
        <v>coliflor</v>
      </c>
      <c r="C51" t="str">
        <v>Coliflor</v>
      </c>
    </row>
    <row r="52" spans="1:3">
      <c r="A52" s="1" t="str">
        <v>pecuaria</v>
      </c>
      <c r="B52" s="1" t="str">
        <v>cunicultura</v>
      </c>
      <c r="C52" t="str">
        <v>Cunicultura</v>
      </c>
    </row>
    <row r="53" spans="1:3">
      <c r="A53" s="1" t="str">
        <v>pecuaria</v>
      </c>
      <c r="B53" s="1" t="str">
        <v>cuyicultura</v>
      </c>
      <c r="C53" t="str">
        <v>Cuyicultura</v>
      </c>
    </row>
    <row r="54" spans="1:3">
      <c r="A54" s="1" t="str">
        <v>agricola</v>
      </c>
      <c r="B54" s="1" t="str">
        <v>espinaca</v>
      </c>
      <c r="C54" t="str">
        <v>Espinaca</v>
      </c>
    </row>
    <row r="55" spans="1:3">
      <c r="A55" s="1" t="str">
        <v>agricola</v>
      </c>
      <c r="B55" s="1" t="str">
        <v>frijol</v>
      </c>
      <c r="C55" t="str">
        <v>Frijol</v>
      </c>
    </row>
    <row r="56" spans="1:3">
      <c r="A56" s="1" t="str">
        <v>agricola</v>
      </c>
      <c r="B56" s="1" t="str">
        <v>frijol_arbustivo</v>
      </c>
      <c r="C56" t="str">
        <v>Frjiol arbustivo</v>
      </c>
    </row>
    <row r="57" spans="1:3">
      <c r="A57" s="1" t="str">
        <v>agricola</v>
      </c>
      <c r="B57" s="1" t="str">
        <v>frijol_caraota</v>
      </c>
      <c r="C57" t="str">
        <v>Frijol caraota</v>
      </c>
    </row>
    <row r="58" spans="1:3">
      <c r="A58" s="1" t="str">
        <v>agricola</v>
      </c>
      <c r="B58" s="1" t="str">
        <v>frijol_caupi</v>
      </c>
      <c r="C58" t="str">
        <v>Frijol Caupí</v>
      </c>
    </row>
    <row r="59" spans="1:3">
      <c r="A59" s="1" t="str">
        <v>agricola</v>
      </c>
      <c r="B59" s="1" t="str">
        <v>frijol_cabeza_negra</v>
      </c>
      <c r="C59" t="str">
        <v>Frijol cabeza negra</v>
      </c>
    </row>
    <row r="60" spans="1:3">
      <c r="A60" s="1" t="str">
        <v>agricola</v>
      </c>
      <c r="B60" s="1" t="str">
        <v>frijol_rosado_zaragoza</v>
      </c>
      <c r="C60" t="str">
        <v>Frijol rosado zaragoza</v>
      </c>
    </row>
    <row r="61" spans="1:3">
      <c r="A61" s="1" t="str">
        <v>agricola</v>
      </c>
      <c r="B61" s="1" t="str">
        <v>frijol_voluble</v>
      </c>
      <c r="C61" t="str">
        <v>Frijol voluble</v>
      </c>
    </row>
    <row r="62" spans="1:3">
      <c r="A62" s="1" t="str">
        <v>agricola</v>
      </c>
      <c r="B62" s="1" t="str">
        <v>frijol_zaragoza</v>
      </c>
      <c r="C62" t="str">
        <v>Frijol zaragoza</v>
      </c>
    </row>
    <row r="63" spans="1:3">
      <c r="A63" s="1" t="str">
        <v>pecuaria</v>
      </c>
      <c r="B63" s="1" t="str">
        <v>ganaderia_carne</v>
      </c>
      <c r="C63" t="str">
        <v>Ganadería de carne</v>
      </c>
    </row>
    <row r="64" spans="1:3">
      <c r="A64" s="1" t="str">
        <v>pecuaria</v>
      </c>
      <c r="B64" s="1" t="str">
        <v>ganaderia_dp</v>
      </c>
      <c r="C64" t="str">
        <v>Ganadería doble propósito</v>
      </c>
    </row>
    <row r="65" spans="1:3">
      <c r="A65" s="1" t="str">
        <v>pecuaria</v>
      </c>
      <c r="B65" s="1" t="str">
        <v>ganaderia_leche</v>
      </c>
      <c r="C65" t="str">
        <v>Ganadería de leche</v>
      </c>
    </row>
    <row r="66" spans="1:3">
      <c r="A66" s="1" t="str">
        <v>agricola</v>
      </c>
      <c r="B66" s="1" t="str">
        <v>granadilla</v>
      </c>
      <c r="C66" t="str">
        <v>Granadilla</v>
      </c>
    </row>
    <row r="67" spans="1:3">
      <c r="A67" s="1" t="str">
        <v>agricola</v>
      </c>
      <c r="B67" s="1" t="str">
        <v>guandul</v>
      </c>
      <c r="C67" t="str">
        <v>Guandul</v>
      </c>
    </row>
    <row r="68" spans="1:3">
      <c r="A68" s="1" t="str">
        <v>agricola</v>
      </c>
      <c r="B68" s="1" t="str">
        <v>guayaba</v>
      </c>
      <c r="C68" t="str">
        <v>Guayaba</v>
      </c>
    </row>
    <row r="69" spans="1:3">
      <c r="A69" s="1" t="str">
        <v>agricola</v>
      </c>
      <c r="B69" s="1" t="str">
        <v>gulupa</v>
      </c>
      <c r="C69" t="str">
        <v>Gulupa</v>
      </c>
    </row>
    <row r="70" spans="1:3">
      <c r="A70" s="1" t="str">
        <v>agricola</v>
      </c>
      <c r="B70" s="1" t="str">
        <v>hortalizas*</v>
      </c>
      <c r="C70" t="str">
        <v>Hortalizas</v>
      </c>
    </row>
    <row r="71" spans="1:3">
      <c r="A71" s="1" t="str">
        <v>agricola</v>
      </c>
      <c r="B71" s="1" t="str">
        <v>lechuga_gourmet</v>
      </c>
      <c r="C71" t="str">
        <v>Lechuga gourmet</v>
      </c>
    </row>
    <row r="72" spans="1:3">
      <c r="A72" s="1" t="str">
        <v>agricola</v>
      </c>
      <c r="B72" s="1" t="str">
        <v xml:space="preserve">lechuga </v>
      </c>
      <c r="C72" t="str">
        <v>Lechuga</v>
      </c>
    </row>
    <row r="73" spans="1:3">
      <c r="A73" s="1" t="str">
        <v>agricola</v>
      </c>
      <c r="B73" s="1" t="str">
        <v>limon</v>
      </c>
      <c r="C73" t="str">
        <v>Limón</v>
      </c>
    </row>
    <row r="74" spans="1:3">
      <c r="A74" s="1" t="str">
        <v>agricola</v>
      </c>
      <c r="B74" s="1" t="str">
        <v>limon_castilla</v>
      </c>
      <c r="C74" t="str">
        <v>Limón de castilla</v>
      </c>
    </row>
    <row r="75" spans="1:3">
      <c r="A75" s="1" t="str">
        <v>agricola</v>
      </c>
      <c r="B75" s="1" t="str">
        <v>limon_criollo</v>
      </c>
      <c r="C75" t="str">
        <v>Limón criollo</v>
      </c>
    </row>
    <row r="76" spans="1:3">
      <c r="A76" s="1" t="str">
        <v>agricola</v>
      </c>
      <c r="B76" s="1" t="str">
        <v>limon_mandarino</v>
      </c>
      <c r="C76" t="str">
        <v>Limón mandarino</v>
      </c>
    </row>
    <row r="77" spans="1:3">
      <c r="A77" s="1" t="str">
        <v>agricola</v>
      </c>
      <c r="B77" s="1" t="str">
        <v>limon_castilla_limon_mandarino</v>
      </c>
      <c r="C77" t="str">
        <v>Limón de castilla y limón mandarino</v>
      </c>
    </row>
    <row r="78" spans="1:3">
      <c r="A78" s="1" t="str">
        <v>agricola</v>
      </c>
      <c r="B78" s="1" t="str">
        <v>limon_tahiti</v>
      </c>
      <c r="C78" t="str">
        <v>Limón Tahití</v>
      </c>
    </row>
    <row r="79" spans="1:3">
      <c r="A79" s="1" t="str">
        <v>agricola</v>
      </c>
      <c r="B79" s="1" t="str">
        <v>maiz</v>
      </c>
      <c r="C79" t="str">
        <v>Maíz</v>
      </c>
    </row>
    <row r="80" spans="1:3">
      <c r="A80" s="1" t="str">
        <v>agricola</v>
      </c>
      <c r="B80" s="1" t="str">
        <v>maiz_amarillo</v>
      </c>
      <c r="C80" t="str">
        <v>Maíz amarillo</v>
      </c>
    </row>
    <row r="81" spans="1:3">
      <c r="A81" s="1" t="str">
        <v>agricola</v>
      </c>
      <c r="B81" s="1" t="str">
        <v>maiz_amarillo_tradicional</v>
      </c>
      <c r="C81" t="str">
        <v>Maíz amarillo  tradicional</v>
      </c>
    </row>
    <row r="82" spans="1:3">
      <c r="A82" s="1" t="str">
        <v>agricola</v>
      </c>
      <c r="B82" s="1" t="str">
        <v>maiz_blanco</v>
      </c>
      <c r="C82" t="str">
        <v>Maíz blanco</v>
      </c>
    </row>
    <row r="83" spans="1:3">
      <c r="A83" s="1" t="str">
        <v>agricola</v>
      </c>
      <c r="B83" s="1" t="str">
        <v>maiz_blanco_tradicional</v>
      </c>
      <c r="C83" t="str">
        <v>Maíz blanco tradicional</v>
      </c>
    </row>
    <row r="84" spans="1:3">
      <c r="A84" s="1" t="str">
        <v>agricola</v>
      </c>
      <c r="B84" s="1" t="str">
        <v>maiz_tecnificado</v>
      </c>
      <c r="C84" t="str">
        <v>Maíz tecnificado</v>
      </c>
    </row>
    <row r="85" spans="1:3">
      <c r="A85" s="1" t="str">
        <v>agricola</v>
      </c>
      <c r="B85" s="1" t="str">
        <v>maiz_tradicional</v>
      </c>
      <c r="C85" t="str">
        <v>Maíz tradicional</v>
      </c>
    </row>
    <row r="86" spans="1:3">
      <c r="A86" s="1" t="str">
        <v>agricola</v>
      </c>
      <c r="B86" s="1" t="str">
        <v>malanga</v>
      </c>
      <c r="C86" t="str">
        <v>Malanga</v>
      </c>
    </row>
    <row r="87" spans="1:3">
      <c r="A87" s="1" t="str">
        <v>agricola</v>
      </c>
      <c r="B87" s="1" t="str">
        <v>mamoncillo</v>
      </c>
      <c r="C87" t="str">
        <v>Mamoncillo</v>
      </c>
    </row>
    <row r="88" spans="1:3">
      <c r="A88" s="1" t="str">
        <v>agricola</v>
      </c>
      <c r="B88" s="1" t="str">
        <v>mango</v>
      </c>
      <c r="C88" t="str">
        <v>Mango</v>
      </c>
    </row>
    <row r="89" spans="1:3">
      <c r="A89" s="1" t="str">
        <v>agricola</v>
      </c>
      <c r="B89" s="1" t="str">
        <v>mango_hilaza</v>
      </c>
      <c r="C89" t="str">
        <v>Mango hilaza</v>
      </c>
    </row>
    <row r="90" spans="1:3">
      <c r="A90" s="1" t="str">
        <v>agricola</v>
      </c>
      <c r="B90" s="1" t="str">
        <v>mango_tommy</v>
      </c>
      <c r="C90" t="str">
        <v>Mango tommy</v>
      </c>
    </row>
    <row r="91" spans="1:3">
      <c r="A91" s="1" t="str">
        <v>agricola</v>
      </c>
      <c r="B91" s="1" t="str">
        <v>maracuya</v>
      </c>
      <c r="C91" t="str">
        <v>Maracuyá</v>
      </c>
    </row>
    <row r="92" spans="1:3">
      <c r="A92" s="1" t="str">
        <v>agricola</v>
      </c>
      <c r="B92" s="1" t="str">
        <v>melon</v>
      </c>
      <c r="C92" t="str">
        <v xml:space="preserve">Melón </v>
      </c>
    </row>
    <row r="93" spans="1:3">
      <c r="A93" s="1" t="str">
        <v>agricola</v>
      </c>
      <c r="B93" s="1" t="str">
        <v>mora</v>
      </c>
      <c r="C93" t="str">
        <v>Mora</v>
      </c>
    </row>
    <row r="94" spans="1:3">
      <c r="A94" s="1" t="str">
        <v>agricola</v>
      </c>
      <c r="B94" s="1" t="str">
        <v>name</v>
      </c>
      <c r="C94" t="str">
        <v>Ñame</v>
      </c>
    </row>
    <row r="95" spans="1:3">
      <c r="A95" s="1" t="str">
        <v>agricola</v>
      </c>
      <c r="B95" s="1" t="str">
        <v>name_diamante</v>
      </c>
      <c r="C95" t="str">
        <v>Ñame diamante</v>
      </c>
    </row>
    <row r="96" spans="1:3">
      <c r="A96" s="1" t="str">
        <v>agricola</v>
      </c>
      <c r="B96" s="1" t="str">
        <v>name_espino</v>
      </c>
      <c r="C96" t="str">
        <v>Ñame espino</v>
      </c>
    </row>
    <row r="97" spans="1:3">
      <c r="A97" s="1" t="str">
        <v>agricola</v>
      </c>
      <c r="B97" s="1" t="str">
        <v>naranja</v>
      </c>
      <c r="C97" t="str">
        <v>Naranja</v>
      </c>
    </row>
    <row r="98" spans="1:3">
      <c r="A98" s="1" t="str">
        <v>agricola</v>
      </c>
      <c r="B98" s="1" t="str">
        <v>naranja_valencia</v>
      </c>
      <c r="C98" t="str">
        <v>Naranja valencia</v>
      </c>
    </row>
    <row r="99" spans="1:3">
      <c r="A99" s="1" t="str">
        <v>pecuaria</v>
      </c>
      <c r="B99" s="1" t="str">
        <v>ovinos</v>
      </c>
      <c r="C99" t="str">
        <v>Ovinos</v>
      </c>
    </row>
    <row r="100" spans="1:3">
      <c r="A100" s="1" t="str">
        <v>agricola</v>
      </c>
      <c r="B100" s="1" t="str">
        <v>palma_aceite</v>
      </c>
      <c r="C100" t="str">
        <v>Palma de aceite</v>
      </c>
    </row>
    <row r="101" spans="1:3">
      <c r="A101" s="1" t="str">
        <v>agricola</v>
      </c>
      <c r="B101" s="1" t="str">
        <v>papa</v>
      </c>
      <c r="C101" t="str">
        <v>Papa</v>
      </c>
    </row>
    <row r="102" spans="1:3">
      <c r="A102" s="1" t="str">
        <v>agricola</v>
      </c>
      <c r="B102" s="1" t="str">
        <v>papa_criolla</v>
      </c>
      <c r="C102" t="str">
        <v>Papa criolla</v>
      </c>
    </row>
    <row r="103" spans="1:3">
      <c r="A103" s="1" t="str">
        <v>agricola</v>
      </c>
      <c r="B103" s="1" t="str">
        <v>papaya</v>
      </c>
      <c r="C103" t="str">
        <v>Papaya</v>
      </c>
    </row>
    <row r="104" spans="1:3">
      <c r="A104" s="1" t="str">
        <v>agricola</v>
      </c>
      <c r="B104" s="1" t="str">
        <v>patilla</v>
      </c>
      <c r="C104" t="str">
        <v>Patilla</v>
      </c>
    </row>
    <row r="105" spans="1:3">
      <c r="A105" s="1" t="str">
        <v>agricola</v>
      </c>
      <c r="B105" s="1" t="str">
        <v>pepino_guiso</v>
      </c>
      <c r="C105" t="str">
        <v>Pepino guiso</v>
      </c>
    </row>
    <row r="106" spans="1:3">
      <c r="A106" s="1" t="str">
        <v>pecuaria</v>
      </c>
      <c r="B106" s="1" t="str">
        <v>piangua</v>
      </c>
      <c r="C106" t="str">
        <v>Piangua</v>
      </c>
    </row>
    <row r="107" spans="1:3">
      <c r="A107" s="1" t="str">
        <v>agricola</v>
      </c>
      <c r="B107" s="1" t="str">
        <v>pimienta</v>
      </c>
      <c r="C107" t="str">
        <v>Pimienta</v>
      </c>
    </row>
    <row r="108" spans="1:3">
      <c r="A108" s="1" t="str">
        <v>agricola</v>
      </c>
      <c r="B108" s="1" t="str">
        <v>pimenton</v>
      </c>
      <c r="C108" t="str">
        <v>Pimentón</v>
      </c>
    </row>
    <row r="109" spans="1:3">
      <c r="A109" s="1" t="str">
        <v>agricola</v>
      </c>
      <c r="B109" s="1" t="str">
        <v>pimientos</v>
      </c>
      <c r="C109" t="str">
        <v>Pimientos</v>
      </c>
    </row>
    <row r="110" spans="1:3">
      <c r="A110" s="1" t="str">
        <v>agricola</v>
      </c>
      <c r="B110" s="1" t="str">
        <v>piña</v>
      </c>
      <c r="C110" t="str">
        <v>Piña</v>
      </c>
    </row>
    <row r="111" spans="1:3">
      <c r="A111" s="1" t="str">
        <v>pecuaria</v>
      </c>
      <c r="B111" s="1" t="str">
        <v>piscicultura_bocachico</v>
      </c>
      <c r="C111" t="str">
        <v>Piscicultura</v>
      </c>
    </row>
    <row r="112" spans="1:3">
      <c r="A112" s="1" t="str">
        <v>pecuaria</v>
      </c>
      <c r="B112" s="1" t="str">
        <v>piscicultura_cachama</v>
      </c>
      <c r="C112" t="str">
        <v>Piscicultura cachama</v>
      </c>
    </row>
    <row r="113" spans="1:3">
      <c r="A113" s="1" t="str">
        <v>pecuaria</v>
      </c>
      <c r="B113" s="1" t="str">
        <v>piscicultura_cachama_bocachico</v>
      </c>
      <c r="C113" t="str">
        <v>Piscicultura cachama bocachico</v>
      </c>
    </row>
    <row r="114" spans="1:3">
      <c r="A114" s="1" t="str">
        <v>pecuaria</v>
      </c>
      <c r="B114" s="1" t="str">
        <v>piscicultura_tilapia</v>
      </c>
      <c r="C114" t="str">
        <v>Piscicultura tilapia</v>
      </c>
    </row>
    <row r="115" spans="1:3">
      <c r="A115" s="1" t="str">
        <v>pecuaria</v>
      </c>
      <c r="B115" s="1" t="str">
        <v>piscicultura_tilapia_bocachico</v>
      </c>
      <c r="C115" t="str">
        <v>Piscicultura tilapia y bocachico</v>
      </c>
    </row>
    <row r="116" spans="1:3">
      <c r="A116" s="1" t="str">
        <v>pecuaria</v>
      </c>
      <c r="B116" s="1" t="str">
        <v>piscicultura_tilapia_cachama</v>
      </c>
      <c r="C116" t="str">
        <v>Piscicultura tilapia y cachama</v>
      </c>
    </row>
    <row r="117" spans="1:3">
      <c r="A117" s="1" t="str">
        <v>pecuaria</v>
      </c>
      <c r="B117" s="1" t="str">
        <v>piscicultura_trucha</v>
      </c>
      <c r="C117" t="str">
        <v>Piscicultura trucha</v>
      </c>
    </row>
    <row r="118" spans="1:3">
      <c r="A118" s="1" t="str">
        <v>agricola</v>
      </c>
      <c r="B118" s="1" t="str">
        <v>platano</v>
      </c>
      <c r="C118" t="str">
        <v>Plátano</v>
      </c>
    </row>
    <row r="119" spans="1:3">
      <c r="A119" s="1" t="str">
        <v>pecuaria</v>
      </c>
      <c r="B119" s="1" t="str">
        <v>porcicultura_ceba</v>
      </c>
      <c r="C119" t="str">
        <v>Porcicultura de ceba</v>
      </c>
    </row>
    <row r="120" spans="1:3">
      <c r="A120" s="1" t="str">
        <v>pecuaria</v>
      </c>
      <c r="B120" s="1" t="str">
        <v>porcicultura_ciclo_completo</v>
      </c>
      <c r="C120" t="str">
        <v>Porcicultura de ciclo completo</v>
      </c>
    </row>
    <row r="121" spans="1:3">
      <c r="A121" s="1" t="str">
        <v>pecuaria</v>
      </c>
      <c r="B121" s="1" t="str">
        <v>porcicultura_cria</v>
      </c>
      <c r="C121" t="str">
        <v>Porcicultura de cría</v>
      </c>
    </row>
    <row r="122" spans="1:3">
      <c r="A122" s="1" t="str">
        <v>pecuaria</v>
      </c>
      <c r="B122" s="1" t="str">
        <v>porcicultura_cria_levante</v>
      </c>
      <c r="C122" t="str">
        <v>Porcicultura de cría y levante</v>
      </c>
    </row>
    <row r="123" spans="1:3">
      <c r="A123" s="1" t="str">
        <v>agricola</v>
      </c>
      <c r="B123" s="1" t="str">
        <v>remolacha</v>
      </c>
      <c r="C123" t="str">
        <v>Remolacha</v>
      </c>
    </row>
    <row r="124" spans="1:3">
      <c r="A124" s="1" t="str">
        <v>agricola</v>
      </c>
      <c r="B124" s="1" t="str">
        <v>sacha_inchi</v>
      </c>
      <c r="C124" t="str">
        <v>Sacha incho</v>
      </c>
    </row>
    <row r="125" spans="1:3">
      <c r="A125" s="1" t="str">
        <v>agricola</v>
      </c>
      <c r="B125" s="1" t="str">
        <v>sorgo</v>
      </c>
      <c r="C125" t="str">
        <v>Sorgo</v>
      </c>
    </row>
    <row r="126" spans="1:3">
      <c r="A126" s="1" t="str">
        <v>agricola</v>
      </c>
      <c r="B126" s="1" t="str">
        <v>stevia</v>
      </c>
      <c r="C126" t="str">
        <v>Stevia</v>
      </c>
    </row>
    <row r="127" spans="1:3">
      <c r="A127" s="1" t="str">
        <v>agricola</v>
      </c>
      <c r="B127" s="1" t="str">
        <v>tomate_arbol</v>
      </c>
      <c r="C127" t="str">
        <v>Tomate de árbol</v>
      </c>
    </row>
    <row r="128" spans="1:3">
      <c r="A128" s="1" t="str">
        <v>agricola</v>
      </c>
      <c r="B128" s="1" t="str">
        <v>tomate_cherry</v>
      </c>
      <c r="C128" t="str">
        <v>Tomate Cherry</v>
      </c>
    </row>
    <row r="129" spans="1:3">
      <c r="A129" s="1" t="str">
        <v>agricola</v>
      </c>
      <c r="B129" s="1" t="str">
        <v>tomate_mesa</v>
      </c>
      <c r="C129" t="str">
        <v>Tomate de mesa</v>
      </c>
    </row>
    <row r="130" spans="1:3">
      <c r="A130" s="1" t="str">
        <v>agricola</v>
      </c>
      <c r="B130" s="1" t="str">
        <v>uchuva</v>
      </c>
      <c r="C130" t="str">
        <v>Uchuva</v>
      </c>
    </row>
    <row r="131" spans="1:3">
      <c r="A131" s="1" t="str">
        <v>agricola</v>
      </c>
      <c r="B131" s="1" t="str">
        <v>yuca</v>
      </c>
      <c r="C131" t="str">
        <v>Yuca</v>
      </c>
    </row>
    <row r="132" spans="1:3">
      <c r="A132" s="1" t="str">
        <v>agricola</v>
      </c>
      <c r="B132" s="1" t="str">
        <v>yuca_industrial</v>
      </c>
      <c r="C132" t="str">
        <v>Yuca para uso industrial</v>
      </c>
    </row>
    <row r="133" spans="1:3">
      <c r="A133" s="1" t="str">
        <v>agricola</v>
      </c>
      <c r="B133" s="1" t="str">
        <v>yuca_maiz</v>
      </c>
      <c r="C133" t="str">
        <v>Yuca en asocio con maíz</v>
      </c>
    </row>
    <row r="134" spans="1:3">
      <c r="A134" s="1" t="str">
        <v>agricola</v>
      </c>
      <c r="B134" s="1" t="str">
        <v>yuca_maiz_ahuyama</v>
      </c>
      <c r="C134" t="str">
        <v>Yuca en asocio con maíz y ahuyama</v>
      </c>
    </row>
    <row r="135" spans="1:3">
      <c r="A135" s="1" t="str">
        <v>agricola</v>
      </c>
      <c r="B135" s="1" t="str">
        <v>yuca_maiz_name</v>
      </c>
      <c r="C135" t="str">
        <v>Yuca en asocio con maíz y ñame</v>
      </c>
    </row>
    <row r="136" spans="1:3">
      <c r="A136" s="1" t="str">
        <v>agricola</v>
      </c>
      <c r="B136" s="1" t="str">
        <v>yuca_maiz_name_patilla</v>
      </c>
      <c r="C136" t="str">
        <v>Yuca en asocio con maíz, ñame y patilla</v>
      </c>
    </row>
    <row r="137" spans="1:3">
      <c r="A137" s="1" t="str">
        <v>agricola</v>
      </c>
      <c r="B137" s="1" t="str">
        <v>yuca_maiz_patilla</v>
      </c>
      <c r="C137" t="str">
        <v>Yuca en asocio con maíz y patilla</v>
      </c>
    </row>
    <row r="138" spans="1:3">
      <c r="A138" s="1" t="str">
        <v>agricola</v>
      </c>
      <c r="B138" s="1" t="str">
        <v>zanahoria</v>
      </c>
      <c r="C138" t="str">
        <v>Zanahoria</v>
      </c>
    </row>
    <row r="139" spans="1:3">
      <c r="A139" s="1" t="str">
        <v>agricola</v>
      </c>
      <c r="B139" s="1" t="str">
        <v>patilla_melon</v>
      </c>
      <c r="C139" t="str">
        <v>Patilla en asocio con melón</v>
      </c>
    </row>
    <row r="140" spans="1:3">
      <c r="A140" s="1" t="str">
        <v>agricola</v>
      </c>
      <c r="B140" s="1" t="str">
        <v>tabaco</v>
      </c>
      <c r="C140" t="str">
        <v>Tabaco</v>
      </c>
    </row>
    <row r="141" spans="1:3">
      <c r="A141" s="1" t="str">
        <v>agricola</v>
      </c>
      <c r="B141" s="1" t="str">
        <v>ajonjoli</v>
      </c>
      <c r="C141" t="str">
        <v>Ajonjolí</v>
      </c>
    </row>
    <row r="142" spans="1:3">
      <c r="A142" s="1" t="str">
        <v>agricola</v>
      </c>
      <c r="B142" s="1" t="str">
        <v>mamoncillo</v>
      </c>
      <c r="C142" t="str">
        <v>Mamoncillo</v>
      </c>
    </row>
    <row r="143" spans="1:3">
      <c r="A143" s="1" t="str">
        <v>agricola</v>
      </c>
      <c r="B143" s="1" t="str">
        <v>yuca_name</v>
      </c>
      <c r="C143" t="str">
        <v>Yuca en asocio con ñame</v>
      </c>
    </row>
    <row r="144" spans="1:3">
      <c r="A144" s="1" t="str">
        <v>agricola</v>
      </c>
      <c r="B144" s="1" t="str">
        <v>hierbabuena</v>
      </c>
      <c r="C144" t="str">
        <v>Hierbabuena</v>
      </c>
    </row>
    <row r="145" spans="1:3">
      <c r="A145" s="1" t="str">
        <v>agricola</v>
      </c>
      <c r="B145" s="1" t="str">
        <v>frijol_zaragoza</v>
      </c>
      <c r="C145" t="str">
        <v>Frijol zaragoza</v>
      </c>
    </row>
    <row r="146" spans="1:3">
      <c r="A146" s="1" t="str">
        <v>agricola</v>
      </c>
      <c r="B146" s="1" t="str">
        <v>soya</v>
      </c>
      <c r="C146" t="str">
        <v>soya</v>
      </c>
    </row>
    <row r="147" spans="1:3">
      <c r="A147" s="1" t="str">
        <v>agricola</v>
      </c>
      <c r="B147" s="1" t="str">
        <v>uva</v>
      </c>
      <c r="C147" t="str">
        <v>uva</v>
      </c>
    </row>
    <row r="148" spans="1:3">
      <c r="A148" s="1" t="str">
        <v>agricola</v>
      </c>
      <c r="B148" s="1" t="str">
        <v>repollo</v>
      </c>
      <c r="C148" t="str">
        <v>repollo</v>
      </c>
    </row>
    <row r="149" spans="1:3">
      <c r="A149" s="1" t="str">
        <v>agricola</v>
      </c>
      <c r="B149" s="1" t="str">
        <v>cilantro_repollo</v>
      </c>
      <c r="C149" t="str">
        <v>cilantro_repollo</v>
      </c>
    </row>
    <row r="150" spans="1:3">
      <c r="A150" s="1" t="str">
        <v>agricola</v>
      </c>
      <c r="B150" s="1" t="str">
        <v>banano</v>
      </c>
      <c r="C150" t="str">
        <v>banano</v>
      </c>
    </row>
    <row r="151" spans="1:3">
      <c r="A151" s="1" t="str">
        <v>agricola</v>
      </c>
      <c r="B151" s="1">
        <v>0</v>
      </c>
      <c r="C151">
        <v>0</v>
      </c>
    </row>
    <row r="152" spans="1:3">
      <c r="A152" s="1" t="str">
        <v>agricola</v>
      </c>
      <c r="B152" s="1">
        <v>0</v>
      </c>
      <c r="C152">
        <v>0</v>
      </c>
    </row>
    <row r="153" spans="1:3">
      <c r="A153" s="1" t="str">
        <v>agricola</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Diana Margarita Bejarano Romero</cp:lastModifiedBy>
  <cp:revision/>
  <dcterms:created xsi:type="dcterms:W3CDTF">2023-06-01T14:44:35Z</dcterms:created>
  <dcterms:modified xsi:type="dcterms:W3CDTF">2025-05-22T23:04:23Z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