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2"/>
  <workbookPr updateLinks="always" defaultThemeVersion="166925"/>
  <mc:AlternateContent xmlns:mc="http://schemas.openxmlformats.org/markup-compatibility/2006">
    <mc:Choice Requires="x15">
      <x15ac:absPath xmlns:x15ac="http://schemas.microsoft.com/office/spreadsheetml/2010/11/ac" url="D:\Documents\CONTRATOS\ANT\CTO 20252727\Caracterización Municipios\Caldas\Filadelfia - Caldas\"/>
    </mc:Choice>
  </mc:AlternateContent>
  <xr:revisionPtr revIDLastSave="15" documentId="13_ncr:1_{D3C4E604-114C-4DCE-BD50-E80FAE703B4D}" xr6:coauthVersionLast="47" xr6:coauthVersionMax="47" xr10:uidLastSave="{19591BA5-3FE1-459A-9FBA-F6DA820DA2BF}"/>
  <bookViews>
    <workbookView xWindow="-120" yWindow="-120" windowWidth="20730" windowHeight="11040" firstSheet="2"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2" l="1"/>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R102" i="12"/>
  <c r="Q102" i="12"/>
  <c r="P102" i="12"/>
  <c r="O102" i="12"/>
  <c r="N102" i="12"/>
  <c r="M102" i="12"/>
  <c r="L102" i="12"/>
  <c r="K102" i="12"/>
  <c r="J102" i="12"/>
  <c r="I102" i="12"/>
  <c r="H102" i="12"/>
  <c r="G102" i="12"/>
  <c r="F102" i="12"/>
  <c r="AP102" i="12" s="1"/>
  <c r="E102" i="12"/>
  <c r="D102" i="12"/>
  <c r="C102" i="12"/>
  <c r="B102" i="12"/>
  <c r="AQ102" i="12" s="1"/>
  <c r="AS101" i="12"/>
  <c r="AQ101" i="12"/>
  <c r="AP101" i="12"/>
  <c r="AS100" i="12"/>
  <c r="AQ100" i="12"/>
  <c r="AP100" i="12"/>
  <c r="AS99" i="12"/>
  <c r="AQ99" i="12"/>
  <c r="AP99" i="12"/>
  <c r="AS98" i="12"/>
  <c r="AQ98" i="12"/>
  <c r="AP98" i="12"/>
  <c r="AS97" i="12"/>
  <c r="AQ97" i="12"/>
  <c r="AP97" i="12"/>
  <c r="AS96" i="12"/>
  <c r="AQ96" i="12"/>
  <c r="AP96" i="12"/>
  <c r="AS95" i="12"/>
  <c r="AQ95" i="12"/>
  <c r="AP95" i="12"/>
  <c r="AS94" i="12"/>
  <c r="AQ94" i="12"/>
  <c r="AP94" i="12"/>
  <c r="AS93" i="12"/>
  <c r="AQ93" i="12"/>
  <c r="AP93" i="12"/>
  <c r="AS92" i="12"/>
  <c r="AQ92" i="12"/>
  <c r="AP92" i="12"/>
  <c r="AS91" i="12"/>
  <c r="AQ91" i="12"/>
  <c r="AP91" i="12"/>
  <c r="AS90" i="12"/>
  <c r="AQ90" i="12"/>
  <c r="AP90" i="12"/>
  <c r="AS89" i="12"/>
  <c r="AQ89" i="12"/>
  <c r="AP89" i="12"/>
  <c r="AS88" i="12"/>
  <c r="AQ88" i="12"/>
  <c r="AP88" i="12"/>
  <c r="AS87" i="12"/>
  <c r="AQ87" i="12"/>
  <c r="AP87" i="12"/>
  <c r="AS86" i="12"/>
  <c r="AQ86" i="12"/>
  <c r="AP86" i="12"/>
  <c r="AS85" i="12"/>
  <c r="AQ85" i="12"/>
  <c r="AP85" i="12"/>
  <c r="AS84" i="12"/>
  <c r="AQ84" i="12"/>
  <c r="AP84" i="12"/>
  <c r="AS83" i="12"/>
  <c r="AQ83" i="12"/>
  <c r="AP83" i="12"/>
  <c r="AS82" i="12"/>
  <c r="AQ82" i="12"/>
  <c r="AP82" i="12"/>
  <c r="AS81" i="12"/>
  <c r="AQ81" i="12"/>
  <c r="AP81" i="12"/>
  <c r="AS80" i="12"/>
  <c r="AQ80" i="12"/>
  <c r="AP80" i="12"/>
  <c r="AS79" i="12"/>
  <c r="AQ79" i="12"/>
  <c r="AP79" i="12"/>
  <c r="AS78" i="12"/>
  <c r="AQ78" i="12"/>
  <c r="AP78" i="12"/>
  <c r="AS77" i="12"/>
  <c r="AQ77" i="12"/>
  <c r="AP77" i="12"/>
  <c r="AS76" i="12"/>
  <c r="AQ76" i="12"/>
  <c r="AP76" i="12"/>
  <c r="AS75" i="12"/>
  <c r="AQ75" i="12"/>
  <c r="AP75" i="12"/>
  <c r="AS74" i="12"/>
  <c r="AQ74" i="12"/>
  <c r="AP74" i="12"/>
  <c r="AS73" i="12"/>
  <c r="AQ73" i="12"/>
  <c r="AP73" i="12"/>
  <c r="AS72" i="12"/>
  <c r="AQ72" i="12"/>
  <c r="AP72" i="12"/>
  <c r="AS71" i="12"/>
  <c r="AQ71" i="12"/>
  <c r="AP71" i="12"/>
  <c r="AS70" i="12"/>
  <c r="AQ70" i="12"/>
  <c r="AP70" i="12"/>
  <c r="AS69" i="12"/>
  <c r="AQ69" i="12"/>
  <c r="AP69" i="12"/>
  <c r="AS68" i="12"/>
  <c r="AQ68" i="12"/>
  <c r="AP68" i="12"/>
  <c r="AS67" i="12"/>
  <c r="AQ67" i="12"/>
  <c r="AP67" i="12"/>
  <c r="AS66" i="12"/>
  <c r="AQ66" i="12"/>
  <c r="AP66" i="12"/>
  <c r="AS65" i="12"/>
  <c r="AQ65" i="12"/>
  <c r="AP65" i="12"/>
  <c r="AS64" i="12"/>
  <c r="AQ64" i="12"/>
  <c r="AP64" i="12"/>
  <c r="AS63" i="12"/>
  <c r="AQ63" i="12"/>
  <c r="AP63" i="12"/>
  <c r="AS62" i="12"/>
  <c r="AQ62" i="12"/>
  <c r="AP62" i="12"/>
  <c r="AS61" i="12"/>
  <c r="AQ61" i="12"/>
  <c r="AP61" i="12"/>
  <c r="AS60" i="12"/>
  <c r="AQ60" i="12"/>
  <c r="AP60" i="12"/>
  <c r="AS59" i="12"/>
  <c r="AQ59" i="12"/>
  <c r="AP59" i="12"/>
  <c r="AS58" i="12"/>
  <c r="AQ58" i="12"/>
  <c r="AP58" i="12"/>
  <c r="AS57" i="12"/>
  <c r="AQ57" i="12"/>
  <c r="AP57" i="12"/>
  <c r="AS56" i="12"/>
  <c r="AQ56" i="12"/>
  <c r="AP56" i="12"/>
  <c r="AS55" i="12"/>
  <c r="AQ55" i="12"/>
  <c r="AP55" i="12"/>
  <c r="AS54" i="12"/>
  <c r="AQ54" i="12"/>
  <c r="AP54" i="12"/>
  <c r="AS53" i="12"/>
  <c r="AQ53" i="12"/>
  <c r="AP53" i="12"/>
  <c r="AS52" i="12"/>
  <c r="AQ52" i="12"/>
  <c r="AP52" i="12"/>
  <c r="AS51" i="12"/>
  <c r="AQ51" i="12"/>
  <c r="AP51" i="12"/>
  <c r="AS50" i="12"/>
  <c r="AQ50" i="12"/>
  <c r="AP50" i="12"/>
  <c r="AS49" i="12"/>
  <c r="AQ49" i="12"/>
  <c r="AP49" i="12"/>
  <c r="AS48" i="12"/>
  <c r="AQ48" i="12"/>
  <c r="AP48" i="12"/>
  <c r="AS47" i="12"/>
  <c r="AQ47" i="12"/>
  <c r="AP47" i="12"/>
  <c r="AS46" i="12"/>
  <c r="AQ46" i="12"/>
  <c r="AP46" i="12"/>
  <c r="AS45" i="12"/>
  <c r="AQ45" i="12"/>
  <c r="AP45" i="12"/>
  <c r="AS44" i="12"/>
  <c r="AQ44" i="12"/>
  <c r="AP44" i="12"/>
  <c r="AS43" i="12"/>
  <c r="AQ43" i="12"/>
  <c r="AP43" i="12"/>
  <c r="AS42" i="12"/>
  <c r="AQ42" i="12"/>
  <c r="AP42" i="12"/>
  <c r="AS41" i="12"/>
  <c r="AQ41" i="12"/>
  <c r="AP41" i="12"/>
  <c r="AS40" i="12"/>
  <c r="AQ40" i="12"/>
  <c r="AP40" i="12"/>
  <c r="AS39" i="12"/>
  <c r="AQ39" i="12"/>
  <c r="AP39" i="12"/>
  <c r="AS38" i="12"/>
  <c r="AQ38" i="12"/>
  <c r="AP38" i="12"/>
  <c r="AS37" i="12"/>
  <c r="AQ37" i="12"/>
  <c r="AP37" i="12"/>
  <c r="AS36" i="12"/>
  <c r="AQ36" i="12"/>
  <c r="AP36" i="12"/>
  <c r="AS35" i="12"/>
  <c r="AQ35" i="12"/>
  <c r="AP35" i="12"/>
  <c r="AS34" i="12"/>
  <c r="AQ34" i="12"/>
  <c r="AP34" i="12"/>
  <c r="AS33" i="12"/>
  <c r="AQ33" i="12"/>
  <c r="AP33" i="12"/>
  <c r="AS32" i="12"/>
  <c r="AQ32" i="12"/>
  <c r="AP32" i="12"/>
  <c r="AS31" i="12"/>
  <c r="AQ31" i="12"/>
  <c r="AP31" i="12"/>
  <c r="AS30" i="12"/>
  <c r="AQ30" i="12"/>
  <c r="AP30" i="12"/>
  <c r="AS29" i="12"/>
  <c r="AQ29" i="12"/>
  <c r="AP29" i="12"/>
  <c r="AS28" i="12"/>
  <c r="AQ28" i="12"/>
  <c r="AP28" i="12"/>
  <c r="AS27" i="12"/>
  <c r="AQ27" i="12"/>
  <c r="AP27" i="12"/>
  <c r="AS26" i="12"/>
  <c r="AQ26" i="12"/>
  <c r="AP26" i="12"/>
  <c r="AS25" i="12"/>
  <c r="AQ25" i="12"/>
  <c r="AP25" i="12"/>
  <c r="AS24" i="12"/>
  <c r="AQ24" i="12"/>
  <c r="AP24" i="12"/>
  <c r="AS23" i="12"/>
  <c r="AQ23" i="12"/>
  <c r="AP23" i="12"/>
  <c r="AS22" i="12"/>
  <c r="AQ22" i="12"/>
  <c r="AP22" i="12"/>
  <c r="AS21" i="12"/>
  <c r="AQ21" i="12"/>
  <c r="AP21" i="12"/>
  <c r="AS20" i="12"/>
  <c r="AQ20" i="12"/>
  <c r="AP20" i="12"/>
  <c r="AS19" i="12"/>
  <c r="AQ19" i="12"/>
  <c r="AP19" i="12"/>
  <c r="AS18" i="12"/>
  <c r="AQ18" i="12"/>
  <c r="AP18" i="12"/>
  <c r="AS17" i="12"/>
  <c r="AQ17" i="12"/>
  <c r="AP17" i="12"/>
  <c r="AS16" i="12"/>
  <c r="AQ16" i="12"/>
  <c r="AP16" i="12"/>
  <c r="AS15" i="12"/>
  <c r="AQ15" i="12"/>
  <c r="AP15" i="12"/>
  <c r="AS14" i="12"/>
  <c r="AQ14" i="12"/>
  <c r="AP14" i="12"/>
  <c r="AS13" i="12"/>
  <c r="AQ13" i="12"/>
  <c r="AP13" i="12"/>
  <c r="AS12" i="12"/>
  <c r="AQ12" i="12"/>
  <c r="AP12" i="12"/>
  <c r="AS11" i="12"/>
  <c r="AQ11" i="12"/>
  <c r="AP11" i="12"/>
  <c r="AS10" i="12"/>
  <c r="AQ10" i="12"/>
  <c r="AP10" i="12"/>
  <c r="AS9" i="12"/>
  <c r="AQ9" i="12"/>
  <c r="AP9" i="12"/>
  <c r="AS8" i="12"/>
  <c r="AQ8" i="12"/>
  <c r="AP8" i="12"/>
  <c r="AS7" i="12"/>
  <c r="AQ7" i="12"/>
  <c r="AP7" i="12"/>
  <c r="AS6" i="12"/>
  <c r="AQ6" i="12"/>
  <c r="AP6" i="12"/>
  <c r="AS5" i="12"/>
  <c r="AQ5" i="12"/>
  <c r="AP5" i="12"/>
  <c r="AS4" i="12"/>
  <c r="AQ4" i="12"/>
  <c r="AP4" i="12"/>
  <c r="AS3" i="12"/>
  <c r="AQ3" i="12"/>
  <c r="AP3" i="12"/>
  <c r="AS2" i="12"/>
  <c r="AS102" i="12" s="1"/>
  <c r="AQ2" i="12"/>
  <c r="AP2" i="12"/>
  <c r="B2" i="16" a="1"/>
  <c r="B2" i="16" s="1"/>
  <c r="C1" i="17" a="1"/>
  <c r="C1" i="17" s="1"/>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3" i="16" l="1"/>
  <c r="A4" i="16" s="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<sst xmlns="http://schemas.openxmlformats.org/spreadsheetml/2006/main" count="277" uniqueCount="77">
  <si>
    <t>UFH</t>
  </si>
  <si>
    <t>plátano</t>
  </si>
  <si>
    <t>caña panelera</t>
  </si>
  <si>
    <t>café</t>
  </si>
  <si>
    <t>maíz tradicional</t>
  </si>
  <si>
    <t>ganadería carne</t>
  </si>
  <si>
    <t>porcicultura ceba</t>
  </si>
  <si>
    <t>avicultura engorde</t>
  </si>
  <si>
    <t>forestales (apicultura)</t>
  </si>
  <si>
    <t>04Qa-67</t>
  </si>
  <si>
    <t>Área total</t>
  </si>
  <si>
    <t>Apto</t>
  </si>
  <si>
    <t>No apto</t>
  </si>
  <si>
    <t>% aptitud</t>
  </si>
  <si>
    <t>04Qc-67</t>
  </si>
  <si>
    <t>04Qcs1-67</t>
  </si>
  <si>
    <t>04Va-67</t>
  </si>
  <si>
    <t>05Qas1-61</t>
  </si>
  <si>
    <t>06Qd-55</t>
  </si>
  <si>
    <t>06Qds1-55</t>
  </si>
  <si>
    <t>06Vd-55</t>
  </si>
  <si>
    <t>06Vds1-55</t>
  </si>
  <si>
    <t>se flexibiliza apicultura, debido a que esta UFH se comparte con Supia donde si tiene aptitud por forestales. Sin embargo se revisa en cartografia que esta UFH en Filadelfia es cercana a CA lo cual beneficia al desarrollo de la linea</t>
  </si>
  <si>
    <t>07Les1-49</t>
  </si>
  <si>
    <t>07Qd-49</t>
  </si>
  <si>
    <t>07Qds1-49</t>
  </si>
  <si>
    <t>07Qe-49</t>
  </si>
  <si>
    <t>07Qes1-49</t>
  </si>
  <si>
    <t>08Qds2-44</t>
  </si>
  <si>
    <t>08Qe-44</t>
  </si>
  <si>
    <t>08Qe2s1-44</t>
  </si>
  <si>
    <t>08Qes2-44</t>
  </si>
  <si>
    <t>09Qes1-38</t>
  </si>
  <si>
    <t>10Qes2-30</t>
  </si>
  <si>
    <t>10Qf-30</t>
  </si>
  <si>
    <t>10Qf2s1-30</t>
  </si>
  <si>
    <t>10Qfs1-30</t>
  </si>
  <si>
    <t>se flexibiliza apicultura, debido a que esta UFH se comparte con Supia donde si tiene aptitud por forestales.</t>
  </si>
  <si>
    <t>10Vf-30</t>
  </si>
  <si>
    <t>10Vf2s1-30</t>
  </si>
  <si>
    <t>10Vfs1-30</t>
  </si>
  <si>
    <t>11Qf2s2-23</t>
  </si>
  <si>
    <t>Sipra territorial: plátano</t>
  </si>
  <si>
    <t>Sipra Nacional:  caña panelera, café, maíz tradiconal, ganadería carne, porcicultura ceba, avicultura engorde y forestales con la cual se flexibiliza aptitud para apicultura</t>
  </si>
  <si>
    <t>ganaderia_carne</t>
  </si>
  <si>
    <t>porcicultura_ceba</t>
  </si>
  <si>
    <t>avicultura_engorde</t>
  </si>
  <si>
    <t>apicultura</t>
  </si>
  <si>
    <t>platano</t>
  </si>
  <si>
    <t>cana_panelera</t>
  </si>
  <si>
    <t>cafe</t>
  </si>
  <si>
    <t>maiz_tradicional</t>
  </si>
  <si>
    <t>frijol</t>
  </si>
  <si>
    <t>fique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</si>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</sst>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bgColor indexed="64"/>
      </patternFill>
    </fill>
    <fill>
      <patternFill patternType="solid">
        <fgColor rgb="FF42288C"/>
        <bgColor rgb="FF000000"/>
      </patternFill>
    </fill>
    <fill>
      <patternFill patternType="solid">
        <fgColor theme="7" tint="0.59999389629810485"/>
        <bgColor indexed="64"/>
      </patternFill>
    </fill>
    <fill>
      <patternFill patternType="solid">
        <fgColor theme="9" tint="0.59999389629810485"/>
        <bgColor indexed="64"/>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7"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indexed="64"/>
      </right>
      <top/>
      <bottom/>
      <diagonal/>
    </border>
    <border>
      <left/>
      <right style="thin">
        <color indexed="64"/>
      </right>
      <top/>
      <bottom style="thin">
        <color indexed="64"/>
      </bottom>
      <diagonal/>
    </border>
    <border>
      <left style="thin">
        <color rgb="FF000000"/>
      </left>
      <right/>
      <top style="thin">
        <color rgb="FF000000"/>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10">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4" borderId="2" xfId="0" applyFont="1" applyFill="1" applyBorder="1" applyAlignment="1">
      <alignment horizontal="center"/>
    </xf>
    <xf numFmtId="0" fontId="3" fillId="5"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6" xfId="0" applyFont="1" applyFill="1" applyBorder="1" applyAlignment="1">
      <alignment horizontal="center" vertical="center" wrapText="1"/>
    </xf>
    <xf numFmtId="0" fontId="8" fillId="8" borderId="0" xfId="0" applyFont="1" applyFill="1" applyAlignment="1">
      <alignment horizontal="center" vertical="center"/>
    </xf>
    <xf numFmtId="0" fontId="8" fillId="8" borderId="7" xfId="0" applyFont="1" applyFill="1" applyBorder="1" applyAlignment="1">
      <alignment horizontal="center" wrapText="1"/>
    </xf>
    <xf numFmtId="0" fontId="8" fillId="8" borderId="7" xfId="0" applyFont="1" applyFill="1" applyBorder="1" applyAlignment="1">
      <alignment horizontal="center" vertical="center" wrapText="1"/>
    </xf>
    <xf numFmtId="0" fontId="8" fillId="8" borderId="7"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xf>
    <xf numFmtId="0" fontId="8" fillId="12" borderId="1" xfId="0" applyFont="1" applyFill="1" applyBorder="1" applyAlignment="1">
      <alignment horizontal="center" vertical="center" wrapText="1"/>
    </xf>
    <xf numFmtId="0" fontId="3" fillId="5" borderId="2" xfId="1" applyNumberFormat="1" applyFont="1" applyFill="1" applyBorder="1" applyAlignment="1">
      <alignment horizontal="center"/>
    </xf>
    <xf numFmtId="0" fontId="10" fillId="13" borderId="2" xfId="0" applyFont="1" applyFill="1" applyBorder="1" applyAlignment="1">
      <alignment horizontal="center"/>
    </xf>
    <xf numFmtId="0" fontId="3" fillId="4" borderId="2" xfId="0" applyFont="1" applyFill="1" applyBorder="1" applyAlignment="1">
      <alignment horizontal="center"/>
    </xf>
    <xf numFmtId="0" fontId="3" fillId="5" borderId="5" xfId="0" applyFont="1" applyFill="1" applyBorder="1" applyAlignment="1">
      <alignment horizontal="center"/>
    </xf>
    <xf numFmtId="0" fontId="3" fillId="14" borderId="2" xfId="0" applyFont="1" applyFill="1" applyBorder="1" applyAlignment="1">
      <alignment horizontal="center"/>
    </xf>
    <xf numFmtId="0" fontId="10" fillId="0" borderId="2" xfId="0" applyFont="1" applyBorder="1" applyAlignment="1">
      <alignment horizontal="center"/>
    </xf>
    <xf numFmtId="0" fontId="3" fillId="0" borderId="2" xfId="0" applyFont="1" applyBorder="1" applyAlignment="1">
      <alignment horizontal="center"/>
    </xf>
    <xf numFmtId="0" fontId="8" fillId="15" borderId="1" xfId="0" applyFont="1" applyFill="1" applyBorder="1" applyAlignment="1">
      <alignment horizontal="center" vertical="center" wrapText="1"/>
    </xf>
    <xf numFmtId="0" fontId="10" fillId="4" borderId="5" xfId="0" applyFont="1" applyFill="1" applyBorder="1" applyAlignment="1">
      <alignment horizontal="center"/>
    </xf>
    <xf numFmtId="0" fontId="8" fillId="16"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8" fillId="19" borderId="1" xfId="0" applyFont="1" applyFill="1" applyBorder="1" applyAlignment="1">
      <alignment horizontal="center" vertical="center" wrapText="1"/>
    </xf>
    <xf numFmtId="0" fontId="8" fillId="20"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8" fillId="21"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2" fontId="3" fillId="0" borderId="9" xfId="0" applyNumberFormat="1" applyFont="1" applyBorder="1" applyAlignment="1">
      <alignment horizontal="center"/>
    </xf>
    <xf numFmtId="164" fontId="3" fillId="0" borderId="2" xfId="0" applyNumberFormat="1" applyFont="1" applyBorder="1" applyAlignment="1">
      <alignment horizontal="center"/>
    </xf>
    <xf numFmtId="164" fontId="3" fillId="0" borderId="10" xfId="0" applyNumberFormat="1" applyFont="1" applyBorder="1" applyAlignment="1">
      <alignment horizontal="center"/>
    </xf>
    <xf numFmtId="164" fontId="3" fillId="0" borderId="0" xfId="0" applyNumberFormat="1" applyFont="1" applyAlignment="1">
      <alignment horizontal="center"/>
    </xf>
    <xf numFmtId="10" fontId="3" fillId="10" borderId="9" xfId="1" applyNumberFormat="1" applyFont="1" applyFill="1" applyBorder="1" applyAlignment="1">
      <alignment horizontal="center"/>
    </xf>
    <xf numFmtId="10" fontId="3" fillId="10" borderId="2" xfId="1" applyNumberFormat="1" applyFont="1" applyFill="1" applyBorder="1" applyAlignment="1">
      <alignment horizontal="center"/>
    </xf>
    <xf numFmtId="10" fontId="3" fillId="10" borderId="10" xfId="1" applyNumberFormat="1" applyFont="1" applyFill="1" applyBorder="1" applyAlignment="1">
      <alignment horizontal="center"/>
    </xf>
    <xf numFmtId="10" fontId="3" fillId="0" borderId="2" xfId="1" applyNumberFormat="1" applyFont="1" applyFill="1" applyBorder="1" applyAlignment="1">
      <alignment horizontal="center"/>
    </xf>
    <xf numFmtId="10" fontId="3" fillId="0" borderId="0" xfId="1" applyNumberFormat="1" applyFont="1" applyFill="1" applyBorder="1" applyAlignment="1">
      <alignment horizontal="center"/>
    </xf>
    <xf numFmtId="10" fontId="3" fillId="4" borderId="2" xfId="1" applyNumberFormat="1" applyFont="1" applyFill="1" applyBorder="1" applyAlignment="1">
      <alignment horizontal="center"/>
    </xf>
    <xf numFmtId="164" fontId="3" fillId="0" borderId="2" xfId="0" applyNumberFormat="1" applyFont="1" applyBorder="1" applyAlignment="1">
      <alignment horizontal="left"/>
    </xf>
    <xf numFmtId="0" fontId="0" fillId="0" borderId="2" xfId="0" applyBorder="1" applyAlignment="1">
      <alignment horizontal="center"/>
    </xf>
    <xf numFmtId="0" fontId="0" fillId="0" borderId="10" xfId="0" applyBorder="1" applyAlignment="1">
      <alignment horizontal="center"/>
    </xf>
    <xf numFmtId="0" fontId="0" fillId="0" borderId="4" xfId="0" applyBorder="1" applyAlignment="1">
      <alignment horizontal="center"/>
    </xf>
    <xf numFmtId="0" fontId="0" fillId="0" borderId="13" xfId="0" applyBorder="1" applyAlignment="1">
      <alignment horizontal="center"/>
    </xf>
    <xf numFmtId="2" fontId="3" fillId="0" borderId="0" xfId="0" applyNumberFormat="1" applyFont="1" applyAlignment="1">
      <alignment horizontal="center"/>
    </xf>
    <xf numFmtId="0" fontId="0" fillId="0" borderId="0" xfId="0" applyAlignment="1">
      <alignment horizontal="left"/>
    </xf>
    <xf numFmtId="0" fontId="8" fillId="12" borderId="8" xfId="0" applyFont="1" applyFill="1" applyBorder="1" applyAlignment="1">
      <alignment horizontal="center" vertical="center" wrapText="1"/>
    </xf>
    <xf numFmtId="0" fontId="8" fillId="12" borderId="11" xfId="0" applyFont="1" applyFill="1" applyBorder="1" applyAlignment="1">
      <alignment horizontal="center" vertical="center" wrapText="1"/>
    </xf>
    <xf numFmtId="0" fontId="8" fillId="12" borderId="12"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xf numFmtId="0" fontId="8" fillId="22" borderId="1" xfId="0" applyFont="1" applyFill="1" applyBorder="1" applyAlignment="1">
      <alignment horizontal="center" vertical="center"/>
    </xf>
  </cellXfs>
  <cellStyles count="4">
    <cellStyle name="Normal" xfId="0" builtinId="0"/>
    <cellStyle name="Normal 2" xfId="3" xr:uid="{00000000-0005-0000-0000-000030000000}"/>
    <cellStyle name="Normal 2 2" xfId="2" xr:uid="{22C3CC89-1C23-4790-B118-D85F2A655827}"/>
    <cellStyle name="Porcentaje" xfId="1" builtinId="5"/>
  </cellStyles>
  <dxfs count="9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batata</v>
          </cell>
          <cell r="C20" t="str">
            <v>batata</v>
          </cell>
        </row>
        <row r="21">
          <cell r="A21" t="str">
            <v>agricola</v>
          </cell>
          <cell r="B21" t="str">
            <v>berenjena</v>
          </cell>
          <cell r="C21" t="str">
            <v>berenjena</v>
          </cell>
        </row>
        <row r="22">
          <cell r="A22" t="str">
            <v>agricola</v>
          </cell>
          <cell r="B22" t="str">
            <v>bijao</v>
          </cell>
          <cell r="C22" t="str">
            <v>bijao</v>
          </cell>
        </row>
        <row r="23">
          <cell r="A23" t="str">
            <v>agricola</v>
          </cell>
          <cell r="B23" t="str">
            <v>brocoli</v>
          </cell>
          <cell r="C23" t="str">
            <v>brócoli</v>
          </cell>
        </row>
        <row r="24">
          <cell r="A24" t="str">
            <v>pecuaria</v>
          </cell>
          <cell r="B24" t="str">
            <v>bufalos</v>
          </cell>
          <cell r="C24" t="str">
            <v>búfalos</v>
          </cell>
        </row>
        <row r="25">
          <cell r="A25" t="str">
            <v>agricola</v>
          </cell>
          <cell r="B25" t="str">
            <v>cacao</v>
          </cell>
          <cell r="C25" t="str">
            <v>cacao</v>
          </cell>
        </row>
        <row r="26">
          <cell r="A26" t="str">
            <v>agricola</v>
          </cell>
          <cell r="B26" t="str">
            <v>cacao_aguacate_criollo</v>
          </cell>
          <cell r="C26" t="str">
            <v>cacao en asocio con aguacate criollo</v>
          </cell>
        </row>
        <row r="27">
          <cell r="A27" t="str">
            <v>agricola</v>
          </cell>
          <cell r="B27" t="str">
            <v>cacao_aguacate_papelillo</v>
          </cell>
          <cell r="C27" t="str">
            <v>cacao en asocio con aguacate papelillo</v>
          </cell>
        </row>
        <row r="28">
          <cell r="A28" t="str">
            <v>agricola</v>
          </cell>
          <cell r="B28" t="str">
            <v>cacao_banano</v>
          </cell>
          <cell r="C28" t="str">
            <v>cacao en asocio con banano</v>
          </cell>
        </row>
        <row r="29">
          <cell r="A29" t="str">
            <v>agricola</v>
          </cell>
          <cell r="B29" t="str">
            <v>cacao_banano_aguacate</v>
          </cell>
          <cell r="C29" t="str">
            <v>cacao en asocio con banano y aguacate</v>
          </cell>
        </row>
        <row r="30">
          <cell r="A30" t="str">
            <v>agricola</v>
          </cell>
          <cell r="B30" t="str">
            <v>cacao_banano_aguacate_mandarina_naranja</v>
          </cell>
          <cell r="C30" t="str">
            <v>cacao en asocio con banano,aguacate, mandarina y naranja</v>
          </cell>
        </row>
        <row r="31">
          <cell r="A31" t="str">
            <v>agricola</v>
          </cell>
          <cell r="B31" t="str">
            <v>cacao_platano</v>
          </cell>
          <cell r="C31" t="str">
            <v>cacao en asocio con plátano</v>
          </cell>
        </row>
        <row r="32">
          <cell r="A32" t="str">
            <v>agricola</v>
          </cell>
          <cell r="B32" t="str">
            <v>cacao_sombrio</v>
          </cell>
          <cell r="C32" t="str">
            <v>cacao sombrío</v>
          </cell>
        </row>
        <row r="33">
          <cell r="A33" t="str">
            <v>agricola</v>
          </cell>
          <cell r="B33" t="str">
            <v>cachaco</v>
          </cell>
          <cell r="C33" t="str">
            <v>cachaco</v>
          </cell>
        </row>
        <row r="34">
          <cell r="A34" t="str">
            <v>agricola</v>
          </cell>
          <cell r="B34" t="str">
            <v>cafe</v>
          </cell>
          <cell r="C34" t="str">
            <v>café</v>
          </cell>
        </row>
        <row r="35">
          <cell r="A35" t="str">
            <v>agricola</v>
          </cell>
          <cell r="B35" t="str">
            <v>cafe_aguacate</v>
          </cell>
          <cell r="C35" t="str">
            <v>café en asocio con aguacate</v>
          </cell>
        </row>
        <row r="36">
          <cell r="A36" t="str">
            <v>agricola</v>
          </cell>
          <cell r="B36" t="str">
            <v>cafe_frijol_arbustivo</v>
          </cell>
          <cell r="C36" t="str">
            <v>café en asocio con frijol arbustivo</v>
          </cell>
        </row>
        <row r="37">
          <cell r="A37" t="str">
            <v>agricola</v>
          </cell>
          <cell r="B37" t="str">
            <v>cafe_maiz</v>
          </cell>
          <cell r="C37" t="str">
            <v>café en asocio con maíz</v>
          </cell>
        </row>
        <row r="38">
          <cell r="A38" t="str">
            <v>agricola</v>
          </cell>
          <cell r="B38" t="str">
            <v>cafe_platano</v>
          </cell>
          <cell r="C38" t="str">
            <v>café en asocio con plátano</v>
          </cell>
        </row>
        <row r="39">
          <cell r="A39" t="str">
            <v>agricola</v>
          </cell>
          <cell r="B39" t="str">
            <v>cafe_platano_frutales_forestal</v>
          </cell>
          <cell r="C39" t="str">
            <v>café en asocio con plátano, frutales y sistema forestal</v>
          </cell>
        </row>
        <row r="40">
          <cell r="A40" t="str">
            <v>agricola</v>
          </cell>
          <cell r="B40" t="str">
            <v>cafe_sombrio</v>
          </cell>
          <cell r="C40" t="str">
            <v>Café en sistema de sombrío</v>
          </cell>
        </row>
        <row r="41">
          <cell r="A41" t="str">
            <v>agricola</v>
          </cell>
          <cell r="B41" t="str">
            <v>calabacin</v>
          </cell>
          <cell r="C41" t="str">
            <v>calabacín</v>
          </cell>
        </row>
        <row r="42">
          <cell r="A42" t="str">
            <v>pecuaria</v>
          </cell>
          <cell r="B42" t="str">
            <v>camaron</v>
          </cell>
          <cell r="C42" t="str">
            <v>camarón</v>
          </cell>
        </row>
        <row r="43">
          <cell r="A43" t="str">
            <v>agricola</v>
          </cell>
          <cell r="B43" t="str">
            <v>cana</v>
          </cell>
          <cell r="C43" t="str">
            <v>caña</v>
          </cell>
        </row>
        <row r="44">
          <cell r="A44" t="str">
            <v>agricola</v>
          </cell>
          <cell r="B44" t="str">
            <v>cana_panelera</v>
          </cell>
          <cell r="C44" t="str">
            <v>caña panelera</v>
          </cell>
        </row>
        <row r="45">
          <cell r="A45" t="str">
            <v>pecuaria</v>
          </cell>
          <cell r="B45" t="str">
            <v>caprinos</v>
          </cell>
          <cell r="C45" t="str">
            <v>caprinos</v>
          </cell>
        </row>
        <row r="46">
          <cell r="A46" t="str">
            <v>agricola</v>
          </cell>
          <cell r="B46" t="str">
            <v>caucho</v>
          </cell>
          <cell r="C46" t="str">
            <v>caucho</v>
          </cell>
        </row>
        <row r="47">
          <cell r="A47" t="str">
            <v>agricola</v>
          </cell>
          <cell r="B47" t="str">
            <v>cebolla_bulbo</v>
          </cell>
          <cell r="C47" t="str">
            <v>cebolla bulbo</v>
          </cell>
        </row>
        <row r="48">
          <cell r="A48" t="str">
            <v>agricola</v>
          </cell>
          <cell r="B48" t="str">
            <v>cebolla_junca</v>
          </cell>
          <cell r="C48" t="str">
            <v>cebolla junca</v>
          </cell>
        </row>
        <row r="49">
          <cell r="A49" t="str">
            <v>agricola</v>
          </cell>
          <cell r="B49" t="str">
            <v>chontaduro</v>
          </cell>
          <cell r="C49" t="str">
            <v>chontaduro</v>
          </cell>
        </row>
        <row r="50">
          <cell r="A50" t="str">
            <v>agricola</v>
          </cell>
          <cell r="B50" t="str">
            <v>cilantro</v>
          </cell>
          <cell r="C50" t="str">
            <v>cilantro</v>
          </cell>
        </row>
        <row r="51">
          <cell r="A51" t="str">
            <v>agricola</v>
          </cell>
          <cell r="B51" t="str">
            <v>cilantro_morron</v>
          </cell>
          <cell r="C51" t="str">
            <v>cilantro morrón</v>
          </cell>
        </row>
        <row r="52">
          <cell r="A52" t="str">
            <v>agricola</v>
          </cell>
          <cell r="B52" t="str">
            <v>ciruela</v>
          </cell>
          <cell r="C52" t="str">
            <v>ciruela</v>
          </cell>
        </row>
        <row r="53">
          <cell r="A53" t="str">
            <v>agricola</v>
          </cell>
          <cell r="B53" t="str">
            <v>ciruela_castilla</v>
          </cell>
          <cell r="C53" t="str">
            <v>ciruela castilla</v>
          </cell>
        </row>
        <row r="54">
          <cell r="A54" t="str">
            <v>agricola</v>
          </cell>
          <cell r="B54" t="str">
            <v>ciruela_costena</v>
          </cell>
          <cell r="C54" t="str">
            <v>ciruela costeña</v>
          </cell>
        </row>
        <row r="55">
          <cell r="A55" t="str">
            <v>agricola</v>
          </cell>
          <cell r="B55" t="str">
            <v>citricos</v>
          </cell>
          <cell r="C55" t="str">
            <v>cítricos</v>
          </cell>
        </row>
        <row r="56">
          <cell r="A56" t="str">
            <v>agricola</v>
          </cell>
          <cell r="B56" t="str">
            <v>coco</v>
          </cell>
          <cell r="C56" t="str">
            <v>coco</v>
          </cell>
        </row>
        <row r="57">
          <cell r="A57" t="str">
            <v>pecuaria</v>
          </cell>
          <cell r="B57" t="str">
            <v>codornices</v>
          </cell>
          <cell r="C57" t="str">
            <v>codornices</v>
          </cell>
        </row>
        <row r="58">
          <cell r="A58" t="str">
            <v>agricola</v>
          </cell>
          <cell r="B58" t="str">
            <v>coliflor</v>
          </cell>
          <cell r="C58" t="str">
            <v>coliflor</v>
          </cell>
        </row>
        <row r="59">
          <cell r="A59" t="str">
            <v>pecuaria</v>
          </cell>
          <cell r="B59" t="str">
            <v>cunicultura</v>
          </cell>
          <cell r="C59" t="str">
            <v>cunicultura</v>
          </cell>
        </row>
        <row r="60">
          <cell r="A60" t="str">
            <v>pecuaria</v>
          </cell>
          <cell r="B60" t="str">
            <v>cuyicultura</v>
          </cell>
          <cell r="C60" t="str">
            <v>cuyicultura</v>
          </cell>
        </row>
        <row r="61">
          <cell r="A61" t="str">
            <v>agricola</v>
          </cell>
          <cell r="B61" t="str">
            <v>espinaca</v>
          </cell>
          <cell r="C61" t="str">
            <v>espinaca</v>
          </cell>
        </row>
        <row r="62">
          <cell r="A62" t="str">
            <v>agricola</v>
          </cell>
          <cell r="B62" t="str">
            <v>fique</v>
          </cell>
          <cell r="C62" t="str">
            <v>fique</v>
          </cell>
        </row>
        <row r="63">
          <cell r="A63" t="str">
            <v>agricola</v>
          </cell>
          <cell r="B63" t="str">
            <v>frijol</v>
          </cell>
          <cell r="C63" t="str">
            <v>frijol</v>
          </cell>
        </row>
        <row r="64">
          <cell r="A64" t="str">
            <v>agricola</v>
          </cell>
          <cell r="B64" t="str">
            <v>frijol_arbustivo</v>
          </cell>
          <cell r="C64" t="str">
            <v>frjiol arbustivo</v>
          </cell>
        </row>
        <row r="65">
          <cell r="A65" t="str">
            <v>agricola</v>
          </cell>
          <cell r="B65" t="str">
            <v>frijol_caraota</v>
          </cell>
          <cell r="C65" t="str">
            <v>frijol caraota</v>
          </cell>
        </row>
        <row r="66">
          <cell r="A66" t="str">
            <v>agricola</v>
          </cell>
          <cell r="B66" t="str">
            <v>frijol_caupi</v>
          </cell>
          <cell r="C66" t="str">
            <v>frijol caupí</v>
          </cell>
        </row>
        <row r="67">
          <cell r="A67" t="str">
            <v>agricola</v>
          </cell>
          <cell r="B67" t="str">
            <v>frijol_cabeza_negra</v>
          </cell>
          <cell r="C67" t="str">
            <v>frijol cabeza negra</v>
          </cell>
        </row>
        <row r="68">
          <cell r="A68" t="str">
            <v>agricola</v>
          </cell>
          <cell r="B68" t="str">
            <v>frijol_rosado_zaragoza</v>
          </cell>
          <cell r="C68" t="str">
            <v>frijol rosado zaragoza</v>
          </cell>
        </row>
        <row r="69">
          <cell r="A69" t="str">
            <v>agricola</v>
          </cell>
          <cell r="B69" t="str">
            <v>frijol_voluble</v>
          </cell>
          <cell r="C69" t="str">
            <v>frijol voluble</v>
          </cell>
        </row>
        <row r="70">
          <cell r="A70" t="str">
            <v>agricola</v>
          </cell>
          <cell r="B70" t="str">
            <v>frijol_zaragoza</v>
          </cell>
          <cell r="C70" t="str">
            <v>frijol zaragoza</v>
          </cell>
        </row>
        <row r="71">
          <cell r="A71" t="str">
            <v>pecuaria</v>
          </cell>
          <cell r="B71" t="str">
            <v>ganaderia_carne</v>
          </cell>
          <cell r="C71" t="str">
            <v>ganadería de carne</v>
          </cell>
        </row>
        <row r="72">
          <cell r="A72" t="str">
            <v>pecuaria</v>
          </cell>
          <cell r="B72" t="str">
            <v>ganaderia_dp</v>
          </cell>
          <cell r="C72" t="str">
            <v>ganadería doble propósito</v>
          </cell>
        </row>
        <row r="73">
          <cell r="A73" t="str">
            <v>pecuaria</v>
          </cell>
          <cell r="B73" t="str">
            <v>ganaderia_leche</v>
          </cell>
          <cell r="C73" t="str">
            <v>ganadería de leche</v>
          </cell>
        </row>
        <row r="74">
          <cell r="A74" t="str">
            <v>agricola</v>
          </cell>
          <cell r="B74" t="str">
            <v>granadilla</v>
          </cell>
          <cell r="C74" t="str">
            <v>granadilla</v>
          </cell>
        </row>
        <row r="75">
          <cell r="A75" t="str">
            <v>agricola</v>
          </cell>
          <cell r="B75" t="str">
            <v>guandul</v>
          </cell>
          <cell r="C75" t="str">
            <v>guandul</v>
          </cell>
        </row>
        <row r="76">
          <cell r="A76" t="str">
            <v>agricola</v>
          </cell>
          <cell r="B76" t="str">
            <v>guayaba</v>
          </cell>
          <cell r="C76" t="str">
            <v>guayaba</v>
          </cell>
        </row>
        <row r="77">
          <cell r="A77" t="str">
            <v>agricola</v>
          </cell>
          <cell r="B77" t="str">
            <v>gulupa</v>
          </cell>
          <cell r="C77" t="str">
            <v>gulupa</v>
          </cell>
        </row>
        <row r="78">
          <cell r="A78" t="str">
            <v>agricola</v>
          </cell>
          <cell r="B78" t="str">
            <v>hortalizas*</v>
          </cell>
          <cell r="C78" t="str">
            <v>hortalizas</v>
          </cell>
        </row>
        <row r="79">
          <cell r="A79" t="str">
            <v>agricola</v>
          </cell>
          <cell r="B79" t="str">
            <v>lechuga_gourmet</v>
          </cell>
          <cell r="C79" t="str">
            <v>lechuga gourmet</v>
          </cell>
        </row>
        <row r="80">
          <cell r="A80" t="str">
            <v>agricola</v>
          </cell>
          <cell r="B80" t="str">
            <v xml:space="preserve">lechuga </v>
          </cell>
          <cell r="C80" t="str">
            <v>lechuga</v>
          </cell>
        </row>
        <row r="81">
          <cell r="A81" t="str">
            <v>agricola</v>
          </cell>
          <cell r="B81" t="str">
            <v>limon</v>
          </cell>
          <cell r="C81" t="str">
            <v>limón</v>
          </cell>
        </row>
        <row r="82">
          <cell r="A82" t="str">
            <v>agricola</v>
          </cell>
          <cell r="B82" t="str">
            <v>limon_castilla</v>
          </cell>
          <cell r="C82" t="str">
            <v>limón de castilla</v>
          </cell>
        </row>
        <row r="83">
          <cell r="A83" t="str">
            <v>agricola</v>
          </cell>
          <cell r="B83" t="str">
            <v>limon_criollo</v>
          </cell>
          <cell r="C83" t="str">
            <v>limón criollo</v>
          </cell>
        </row>
        <row r="84">
          <cell r="A84" t="str">
            <v>agricola</v>
          </cell>
          <cell r="B84" t="str">
            <v>limon_mandarino</v>
          </cell>
          <cell r="C84" t="str">
            <v>limón mandarino</v>
          </cell>
        </row>
        <row r="85">
          <cell r="A85" t="str">
            <v>agricola</v>
          </cell>
          <cell r="B85" t="str">
            <v>limon_castilla_limon_mandarino</v>
          </cell>
          <cell r="C85" t="str">
            <v>limón de castilla y limón mandarino</v>
          </cell>
        </row>
        <row r="86">
          <cell r="A86" t="str">
            <v>agricola</v>
          </cell>
          <cell r="B86" t="str">
            <v>limon_tahiti</v>
          </cell>
          <cell r="C86" t="str">
            <v>limón Tahití</v>
          </cell>
        </row>
        <row r="87">
          <cell r="A87" t="str">
            <v>agricola</v>
          </cell>
          <cell r="B87" t="str">
            <v>maiz</v>
          </cell>
          <cell r="C87" t="str">
            <v>maíz</v>
          </cell>
        </row>
        <row r="88">
          <cell r="A88" t="str">
            <v>agricola</v>
          </cell>
          <cell r="B88" t="str">
            <v>maiz_amarillo</v>
          </cell>
          <cell r="C88" t="str">
            <v xml:space="preserve">Maíz amarillo </v>
          </cell>
        </row>
        <row r="89">
          <cell r="A89" t="str">
            <v>agricola</v>
          </cell>
          <cell r="B89" t="str">
            <v>maiz_amarillo_tradicional</v>
          </cell>
          <cell r="C89" t="str">
            <v>maíz amarillo  tradicional</v>
          </cell>
        </row>
        <row r="90">
          <cell r="A90" t="str">
            <v>agricola</v>
          </cell>
          <cell r="B90" t="str">
            <v>maiz_blanco</v>
          </cell>
          <cell r="C90" t="str">
            <v>Maíz blanco tradicional</v>
          </cell>
        </row>
        <row r="91">
          <cell r="A91" t="str">
            <v>agricola</v>
          </cell>
          <cell r="B91" t="str">
            <v>maiz_blanco_tradicional</v>
          </cell>
          <cell r="C91" t="str">
            <v>maíz blanco tradicional</v>
          </cell>
        </row>
        <row r="92">
          <cell r="A92" t="str">
            <v>agricola</v>
          </cell>
          <cell r="B92" t="str">
            <v>maiz_puya</v>
          </cell>
          <cell r="C92" t="str">
            <v>maíz puya</v>
          </cell>
        </row>
        <row r="93">
          <cell r="A93" t="str">
            <v>agricola</v>
          </cell>
          <cell r="B93" t="str">
            <v>maiz_tecnificado</v>
          </cell>
          <cell r="C93" t="str">
            <v>maíz tecnificado</v>
          </cell>
        </row>
        <row r="94">
          <cell r="A94" t="str">
            <v>agricola</v>
          </cell>
          <cell r="B94" t="str">
            <v>maiz_tradicional</v>
          </cell>
          <cell r="C94" t="str">
            <v>maíz tradicional</v>
          </cell>
        </row>
        <row r="95">
          <cell r="A95" t="str">
            <v>agricola</v>
          </cell>
          <cell r="B95" t="str">
            <v>malanga</v>
          </cell>
          <cell r="C95" t="str">
            <v>malanga</v>
          </cell>
        </row>
        <row r="96">
          <cell r="A96" t="str">
            <v>agricola</v>
          </cell>
          <cell r="B96" t="str">
            <v>mamoncillo</v>
          </cell>
          <cell r="C96" t="str">
            <v>mamoncillo</v>
          </cell>
        </row>
        <row r="97">
          <cell r="A97" t="str">
            <v>agricola</v>
          </cell>
          <cell r="B97" t="str">
            <v>mango</v>
          </cell>
          <cell r="C97" t="str">
            <v>mango</v>
          </cell>
        </row>
        <row r="98">
          <cell r="A98" t="str">
            <v>agricola</v>
          </cell>
          <cell r="B98" t="str">
            <v>mango_hilaza</v>
          </cell>
          <cell r="C98" t="str">
            <v>mango hilaza</v>
          </cell>
        </row>
        <row r="99">
          <cell r="A99" t="str">
            <v>agricola</v>
          </cell>
          <cell r="B99" t="str">
            <v>mango_keitt</v>
          </cell>
          <cell r="C99" t="str">
            <v>mango keitt</v>
          </cell>
        </row>
        <row r="100">
          <cell r="A100" t="str">
            <v>agricola</v>
          </cell>
          <cell r="B100" t="str">
            <v>mango_tommy</v>
          </cell>
          <cell r="C100" t="str">
            <v>mango tommy</v>
          </cell>
        </row>
        <row r="101">
          <cell r="A101" t="str">
            <v>agricola</v>
          </cell>
          <cell r="B101" t="str">
            <v>maracuya</v>
          </cell>
          <cell r="C101" t="str">
            <v>maracuyá</v>
          </cell>
        </row>
        <row r="102">
          <cell r="A102" t="str">
            <v>agricola</v>
          </cell>
          <cell r="B102" t="str">
            <v>melon</v>
          </cell>
          <cell r="C102" t="str">
            <v xml:space="preserve">melón </v>
          </cell>
        </row>
        <row r="103">
          <cell r="A103" t="str">
            <v>agricola</v>
          </cell>
          <cell r="B103" t="str">
            <v>mora</v>
          </cell>
          <cell r="C103" t="str">
            <v>mora</v>
          </cell>
        </row>
        <row r="104">
          <cell r="A104" t="str">
            <v>agricola</v>
          </cell>
          <cell r="B104" t="str">
            <v>name</v>
          </cell>
          <cell r="C104" t="str">
            <v>ñame</v>
          </cell>
        </row>
        <row r="105">
          <cell r="A105" t="str">
            <v>agricola</v>
          </cell>
          <cell r="B105" t="str">
            <v>name_diamante</v>
          </cell>
          <cell r="C105" t="str">
            <v>ñame diamante</v>
          </cell>
        </row>
        <row r="106">
          <cell r="A106" t="str">
            <v>agricola</v>
          </cell>
          <cell r="B106" t="str">
            <v>name_espino</v>
          </cell>
          <cell r="C106" t="str">
            <v>ñame espino</v>
          </cell>
        </row>
        <row r="107">
          <cell r="A107" t="str">
            <v>agricola</v>
          </cell>
          <cell r="B107" t="str">
            <v>naranja</v>
          </cell>
          <cell r="C107" t="str">
            <v>naranja</v>
          </cell>
        </row>
        <row r="108">
          <cell r="A108" t="str">
            <v>agricola</v>
          </cell>
          <cell r="B108" t="str">
            <v>naranja_valencia</v>
          </cell>
          <cell r="C108" t="str">
            <v>naranja valencia</v>
          </cell>
        </row>
        <row r="109">
          <cell r="A109" t="str">
            <v>pecuaria</v>
          </cell>
          <cell r="B109" t="str">
            <v>ovinos</v>
          </cell>
          <cell r="C109" t="str">
            <v>ovinos</v>
          </cell>
        </row>
        <row r="110">
          <cell r="A110" t="str">
            <v>agricola</v>
          </cell>
          <cell r="B110" t="str">
            <v>palma_aceite</v>
          </cell>
          <cell r="C110" t="str">
            <v>palma de aceite</v>
          </cell>
        </row>
        <row r="111">
          <cell r="A111" t="str">
            <v>agricola</v>
          </cell>
          <cell r="B111" t="str">
            <v>papa</v>
          </cell>
          <cell r="C111" t="str">
            <v>papa</v>
          </cell>
        </row>
        <row r="112">
          <cell r="A112" t="str">
            <v>agricola</v>
          </cell>
          <cell r="B112" t="str">
            <v>papa_criolla</v>
          </cell>
          <cell r="C112" t="str">
            <v>papa criolla</v>
          </cell>
        </row>
        <row r="113">
          <cell r="A113" t="str">
            <v>agricola</v>
          </cell>
          <cell r="B113" t="str">
            <v>papaya</v>
          </cell>
          <cell r="C113" t="str">
            <v>papaya</v>
          </cell>
        </row>
        <row r="114">
          <cell r="A114" t="str">
            <v>agricola</v>
          </cell>
          <cell r="B114" t="str">
            <v>patilla</v>
          </cell>
          <cell r="C114" t="str">
            <v>patilla</v>
          </cell>
        </row>
        <row r="115">
          <cell r="A115" t="str">
            <v>agricola</v>
          </cell>
          <cell r="B115" t="str">
            <v>pepino_guiso</v>
          </cell>
          <cell r="C115" t="str">
            <v>pepino guiso</v>
          </cell>
        </row>
        <row r="116">
          <cell r="A116" t="str">
            <v>pecuaria</v>
          </cell>
          <cell r="B116" t="str">
            <v>piangua</v>
          </cell>
          <cell r="C116" t="str">
            <v>piangua</v>
          </cell>
        </row>
        <row r="117">
          <cell r="A117" t="str">
            <v>agricola</v>
          </cell>
          <cell r="B117" t="str">
            <v>pimienta</v>
          </cell>
          <cell r="C117" t="str">
            <v>pimienta</v>
          </cell>
        </row>
        <row r="118">
          <cell r="A118" t="str">
            <v>agricola</v>
          </cell>
          <cell r="B118" t="str">
            <v>pimenton</v>
          </cell>
          <cell r="C118" t="str">
            <v>pimentón</v>
          </cell>
        </row>
        <row r="119">
          <cell r="A119" t="str">
            <v>agricola</v>
          </cell>
          <cell r="B119" t="str">
            <v>pimientos</v>
          </cell>
          <cell r="C119" t="str">
            <v>pimientos</v>
          </cell>
        </row>
        <row r="120">
          <cell r="A120" t="str">
            <v>agricola</v>
          </cell>
          <cell r="B120" t="str">
            <v>piña</v>
          </cell>
          <cell r="C120" t="str">
            <v>piña</v>
          </cell>
        </row>
        <row r="121">
          <cell r="A121" t="str">
            <v>pecuaria</v>
          </cell>
          <cell r="B121" t="str">
            <v>piscicultura_bocachico</v>
          </cell>
          <cell r="C121" t="str">
            <v>piscicultura</v>
          </cell>
        </row>
        <row r="122">
          <cell r="A122" t="str">
            <v>pecuaria</v>
          </cell>
          <cell r="B122" t="str">
            <v>piscicultura_cachama</v>
          </cell>
          <cell r="C122" t="str">
            <v>piscicultura cachama</v>
          </cell>
        </row>
        <row r="123">
          <cell r="A123" t="str">
            <v>pecuaria</v>
          </cell>
          <cell r="B123" t="str">
            <v>piscicultura_cachama_bocachico</v>
          </cell>
          <cell r="C123" t="str">
            <v>piscicultura cachama bocachico</v>
          </cell>
        </row>
        <row r="124">
          <cell r="A124" t="str">
            <v>pecuaria</v>
          </cell>
          <cell r="B124" t="str">
            <v>piscicultura_tilapia</v>
          </cell>
          <cell r="C124" t="str">
            <v>piscicultura tilapia</v>
          </cell>
        </row>
        <row r="125">
          <cell r="A125" t="str">
            <v>pecuaria</v>
          </cell>
          <cell r="B125" t="str">
            <v>piscicultura_tilapia_bocachico</v>
          </cell>
          <cell r="C125" t="str">
            <v>piscicultura tilapia y bocachico</v>
          </cell>
        </row>
        <row r="126">
          <cell r="A126" t="str">
            <v>pecuaria</v>
          </cell>
          <cell r="B126" t="str">
            <v>piscicultura_tilapia_cachama</v>
          </cell>
          <cell r="C126" t="str">
            <v>piscicultura tilapia y cachama</v>
          </cell>
        </row>
        <row r="127">
          <cell r="A127" t="str">
            <v>pecuaria</v>
          </cell>
          <cell r="B127" t="str">
            <v>piscicultura_trucha</v>
          </cell>
          <cell r="C127" t="str">
            <v>piscicultura trucha</v>
          </cell>
        </row>
        <row r="128">
          <cell r="A128" t="str">
            <v>agricola</v>
          </cell>
          <cell r="B128" t="str">
            <v>platano</v>
          </cell>
          <cell r="C128" t="str">
            <v>plátano</v>
          </cell>
        </row>
        <row r="129">
          <cell r="A129" t="str">
            <v>agricola</v>
          </cell>
          <cell r="B129" t="str">
            <v>platano_harton</v>
          </cell>
          <cell r="C129" t="str">
            <v>plátano hartón</v>
          </cell>
        </row>
        <row r="130">
          <cell r="A130" t="str">
            <v>pecuaria</v>
          </cell>
          <cell r="B130" t="str">
            <v>porcicultura_ceba</v>
          </cell>
          <cell r="C130" t="str">
            <v>porcicultura de ceba</v>
          </cell>
        </row>
        <row r="131">
          <cell r="A131" t="str">
            <v>pecuaria</v>
          </cell>
          <cell r="B131" t="str">
            <v>porcicultura_ciclo_completo</v>
          </cell>
          <cell r="C131" t="str">
            <v>porcicultura de ciclo completo</v>
          </cell>
        </row>
        <row r="132">
          <cell r="A132" t="str">
            <v>pecuaria</v>
          </cell>
          <cell r="B132" t="str">
            <v>porcicultura_cria</v>
          </cell>
          <cell r="C132" t="str">
            <v>porcicultura de cría</v>
          </cell>
        </row>
        <row r="133">
          <cell r="A133" t="str">
            <v>pecuaria</v>
          </cell>
          <cell r="B133" t="str">
            <v>porcicultura_cria_levante</v>
          </cell>
          <cell r="C133" t="str">
            <v>porcicultura de cría y levante</v>
          </cell>
        </row>
        <row r="134">
          <cell r="A134" t="str">
            <v>agricola</v>
          </cell>
          <cell r="B134" t="str">
            <v>remolacha</v>
          </cell>
          <cell r="C134" t="str">
            <v>remolacha</v>
          </cell>
        </row>
        <row r="135">
          <cell r="A135" t="str">
            <v>agricola</v>
          </cell>
          <cell r="B135" t="str">
            <v>sacha_inchi</v>
          </cell>
          <cell r="C135" t="str">
            <v>sacha inchi</v>
          </cell>
        </row>
        <row r="136">
          <cell r="A136" t="str">
            <v>agricola</v>
          </cell>
          <cell r="B136" t="str">
            <v>sorgo</v>
          </cell>
          <cell r="C136" t="str">
            <v>sorgo</v>
          </cell>
        </row>
        <row r="137">
          <cell r="A137" t="str">
            <v>agricola</v>
          </cell>
          <cell r="B137" t="str">
            <v>stevia</v>
          </cell>
          <cell r="C137" t="str">
            <v>stevia</v>
          </cell>
        </row>
        <row r="138">
          <cell r="A138" t="str">
            <v>agricola</v>
          </cell>
          <cell r="B138" t="str">
            <v>tomate_arbol</v>
          </cell>
          <cell r="C138" t="str">
            <v>tomate de árbol</v>
          </cell>
        </row>
        <row r="139">
          <cell r="A139" t="str">
            <v>agricola</v>
          </cell>
          <cell r="B139" t="str">
            <v>tomate_cherry</v>
          </cell>
          <cell r="C139" t="str">
            <v>tomate cherry</v>
          </cell>
        </row>
        <row r="140">
          <cell r="A140" t="str">
            <v>agricola</v>
          </cell>
          <cell r="B140" t="str">
            <v>tomate_mesa</v>
          </cell>
          <cell r="C140" t="str">
            <v>tomate de mesa</v>
          </cell>
        </row>
        <row r="141">
          <cell r="A141" t="str">
            <v>agricola</v>
          </cell>
          <cell r="B141" t="str">
            <v>uchuva</v>
          </cell>
          <cell r="C141" t="str">
            <v>uchuva</v>
          </cell>
        </row>
        <row r="142">
          <cell r="A142" t="str">
            <v>agricola</v>
          </cell>
          <cell r="B142" t="str">
            <v>yuca</v>
          </cell>
          <cell r="C142" t="str">
            <v>yuca</v>
          </cell>
        </row>
        <row r="143">
          <cell r="A143" t="str">
            <v>agricola</v>
          </cell>
          <cell r="B143" t="str">
            <v>yuca_industrial</v>
          </cell>
          <cell r="C143" t="str">
            <v>yuca para uso industrial</v>
          </cell>
        </row>
        <row r="144">
          <cell r="A144" t="str">
            <v>agricola</v>
          </cell>
          <cell r="B144" t="str">
            <v>yuca_maiz</v>
          </cell>
          <cell r="C144" t="str">
            <v>yuca en asocio con maíz</v>
          </cell>
        </row>
        <row r="145">
          <cell r="A145" t="str">
            <v>agricola</v>
          </cell>
          <cell r="B145" t="str">
            <v>yuca_maiz_ahuyama</v>
          </cell>
          <cell r="C145" t="str">
            <v>yuca en asocio con maíz y ahuyama</v>
          </cell>
        </row>
        <row r="146">
          <cell r="A146" t="str">
            <v>agricola</v>
          </cell>
          <cell r="B146" t="str">
            <v>yuca_maiz_name</v>
          </cell>
          <cell r="C146" t="str">
            <v>yuca en asocio con maíz y ñame</v>
          </cell>
        </row>
        <row r="147">
          <cell r="A147" t="str">
            <v>agricola</v>
          </cell>
          <cell r="B147" t="str">
            <v>yuca_maiz_name_patilla</v>
          </cell>
          <cell r="C147" t="str">
            <v>Yuca en asocio con maíz, ñame y patilla</v>
          </cell>
        </row>
        <row r="148">
          <cell r="A148" t="str">
            <v>agricola</v>
          </cell>
          <cell r="B148" t="str">
            <v>yuca_maiz_patilla</v>
          </cell>
          <cell r="C148" t="str">
            <v>yuca en asocio con maíz y patilla</v>
          </cell>
        </row>
        <row r="149">
          <cell r="A149" t="str">
            <v>agricola</v>
          </cell>
          <cell r="B149" t="str">
            <v>zanahoria</v>
          </cell>
          <cell r="C149" t="str">
            <v>zanahoria</v>
          </cell>
        </row>
        <row r="150">
          <cell r="A150" t="str">
            <v>agricola</v>
          </cell>
          <cell r="B150" t="str">
            <v>patilla_melon</v>
          </cell>
          <cell r="C150" t="str">
            <v>patilla en asocio con melón</v>
          </cell>
        </row>
        <row r="151">
          <cell r="A151" t="str">
            <v>agricola</v>
          </cell>
          <cell r="B151" t="str">
            <v>tabaco</v>
          </cell>
          <cell r="C151" t="str">
            <v>tabaco</v>
          </cell>
        </row>
        <row r="152">
          <cell r="A152" t="str">
            <v>agricola</v>
          </cell>
          <cell r="B152" t="str">
            <v>ajonjoli</v>
          </cell>
          <cell r="C152" t="str">
            <v>ajonjolí</v>
          </cell>
        </row>
        <row r="153">
          <cell r="A153" t="str">
            <v>agricola</v>
          </cell>
          <cell r="B153" t="str">
            <v>mamoncillo</v>
          </cell>
          <cell r="C153" t="str">
            <v>mamoncillo</v>
          </cell>
        </row>
        <row r="154">
          <cell r="A154" t="str">
            <v>agricola</v>
          </cell>
          <cell r="B154" t="str">
            <v>yuca_name</v>
          </cell>
          <cell r="C154" t="str">
            <v>yuca en asocio con ñame</v>
          </cell>
        </row>
        <row r="155">
          <cell r="A155" t="str">
            <v>agricola</v>
          </cell>
          <cell r="B155" t="str">
            <v>hierbabuena</v>
          </cell>
          <cell r="C155" t="str">
            <v>hierbabuena</v>
          </cell>
        </row>
        <row r="156">
          <cell r="A156" t="str">
            <v>agricola</v>
          </cell>
          <cell r="B156" t="str">
            <v>frijol_zaragoza</v>
          </cell>
          <cell r="C156" t="str">
            <v>frijol zaragoza</v>
          </cell>
        </row>
        <row r="157">
          <cell r="A157" t="str">
            <v>agricola</v>
          </cell>
          <cell r="B157" t="str">
            <v>soya</v>
          </cell>
          <cell r="C157" t="str">
            <v>soya</v>
          </cell>
        </row>
        <row r="158">
          <cell r="A158" t="str">
            <v>agricola</v>
          </cell>
          <cell r="B158" t="str">
            <v>uva</v>
          </cell>
          <cell r="C158" t="str">
            <v>uva</v>
          </cell>
        </row>
        <row r="159">
          <cell r="A159" t="str">
            <v>agricola</v>
          </cell>
          <cell r="B159" t="str">
            <v>repollo</v>
          </cell>
          <cell r="C159" t="str">
            <v>repollo</v>
          </cell>
        </row>
        <row r="160">
          <cell r="A160" t="str">
            <v>agricola</v>
          </cell>
          <cell r="B160" t="str">
            <v>cilantro_repollo</v>
          </cell>
          <cell r="C160" t="str">
            <v>cilantro_repollo</v>
          </cell>
        </row>
        <row r="161">
          <cell r="A161" t="str">
            <v>agricola</v>
          </cell>
          <cell r="B161" t="str">
            <v>banano</v>
          </cell>
          <cell r="C161" t="str">
            <v>banano</v>
          </cell>
        </row>
        <row r="162">
          <cell r="A162" t="str">
            <v>agricola</v>
          </cell>
          <cell r="B162" t="str">
            <v>maiz puya</v>
          </cell>
          <cell r="C162" t="str">
            <v>maíz puya</v>
          </cell>
        </row>
        <row r="163">
          <cell r="A163" t="str">
            <v>agricola</v>
          </cell>
          <cell r="B163" t="str">
            <v>maiz amarillo</v>
          </cell>
          <cell r="C163" t="str">
            <v>maíz amarillo</v>
          </cell>
        </row>
        <row r="164">
          <cell r="A164" t="str">
            <v>agricola</v>
          </cell>
          <cell r="B164" t="str">
            <v>mandarina</v>
          </cell>
          <cell r="C164" t="str">
            <v>mandarina</v>
          </cell>
        </row>
        <row r="165">
          <cell r="A165" t="str">
            <v>agricola</v>
          </cell>
          <cell r="B165" t="str">
            <v>cacao_platano_limon</v>
          </cell>
          <cell r="C165" t="str">
            <v>cacao_plátano_limón</v>
          </cell>
        </row>
        <row r="166">
          <cell r="A166" t="str">
            <v>agricola</v>
          </cell>
          <cell r="B166" t="str">
            <v>limon_mandarina</v>
          </cell>
          <cell r="C166" t="str">
            <v xml:space="preserve">limón_mandarina </v>
          </cell>
        </row>
        <row r="167">
          <cell r="A167" t="str">
            <v>agricola</v>
          </cell>
          <cell r="B167"/>
        </row>
        <row r="168">
          <cell r="A168" t="str">
            <v>agricola</v>
          </cell>
          <cell r="B168"/>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12"/>
  <sheetViews>
    <sheetView zoomScale="90" zoomScaleNormal="90" workbookViewId="0">
      <pane ySplit="1" topLeftCell="A15" activePane="bottomLeft" state="frozen"/>
      <selection pane="bottomLeft" activeCell="A2" sqref="A2:A5"/>
    </sheetView>
  </sheetViews>
  <sheetFormatPr defaultColWidth="11.42578125" defaultRowHeight="15"/>
  <cols>
    <col min="1" max="1" width="16.42578125" style="1" customWidth="1"/>
    <col min="2" max="2" width="11.42578125" style="1"/>
    <col min="3" max="10" width="16.8554687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3" t="s">
        <v>7</v>
      </c>
      <c r="J1" s="3" t="s">
        <v>8</v>
      </c>
      <c r="K1" s="3"/>
    </row>
    <row r="2" spans="1:11">
      <c r="A2" s="104" t="s">
        <v>9</v>
      </c>
      <c r="B2" s="25" t="s">
        <v>10</v>
      </c>
      <c r="C2" s="26">
        <v>1260692.6985429998</v>
      </c>
      <c r="D2" s="5">
        <v>126.06926756895869</v>
      </c>
      <c r="E2" s="5">
        <v>126.06926881668356</v>
      </c>
      <c r="F2" s="87">
        <v>126.0692676874053</v>
      </c>
      <c r="G2" s="88">
        <v>126.0693</v>
      </c>
      <c r="H2" s="88">
        <v>126.0693</v>
      </c>
      <c r="I2" s="89">
        <v>126.0693</v>
      </c>
      <c r="J2" s="88">
        <v>126.0693</v>
      </c>
      <c r="K2" s="90"/>
    </row>
    <row r="3" spans="1:11">
      <c r="A3" s="105"/>
      <c r="B3" s="25" t="s">
        <v>11</v>
      </c>
      <c r="C3" s="26">
        <v>29377.947379999794</v>
      </c>
      <c r="D3" s="5">
        <v>123.84631735855601</v>
      </c>
      <c r="E3" s="5">
        <v>117.498540711027</v>
      </c>
      <c r="F3" s="87">
        <v>100.477242873086</v>
      </c>
      <c r="G3" s="88">
        <v>105.6319</v>
      </c>
      <c r="H3" s="88">
        <v>121.9533</v>
      </c>
      <c r="I3" s="89">
        <v>94.6113</v>
      </c>
      <c r="J3" s="88">
        <v>16.626899999999999</v>
      </c>
      <c r="K3" s="90"/>
    </row>
    <row r="4" spans="1:11">
      <c r="A4" s="105"/>
      <c r="B4" s="25" t="s">
        <v>12</v>
      </c>
      <c r="C4" s="26">
        <v>1231314.751163</v>
      </c>
      <c r="D4" s="5">
        <v>2.2229502104026801</v>
      </c>
      <c r="E4" s="5">
        <v>8.5707281056565598</v>
      </c>
      <c r="F4" s="87">
        <v>25.592024814319299</v>
      </c>
      <c r="G4" s="88">
        <v>20.4374</v>
      </c>
      <c r="H4" s="88">
        <v>4.1158999999999999</v>
      </c>
      <c r="I4" s="89">
        <v>31.457999999999998</v>
      </c>
      <c r="J4" s="88">
        <v>109.44240000000001</v>
      </c>
      <c r="K4" s="90"/>
    </row>
    <row r="5" spans="1:11">
      <c r="A5" s="106"/>
      <c r="B5" s="27" t="s">
        <v>13</v>
      </c>
      <c r="C5" s="28">
        <v>2.330302016816017E-2</v>
      </c>
      <c r="D5" s="28">
        <v>0.98236723149686933</v>
      </c>
      <c r="E5" s="28">
        <v>0.93201572289501267</v>
      </c>
      <c r="F5" s="91">
        <v>0.79700028973138837</v>
      </c>
      <c r="G5" s="92">
        <v>0.83789999999999998</v>
      </c>
      <c r="H5" s="92">
        <v>0.96740000000000004</v>
      </c>
      <c r="I5" s="93">
        <v>0.75049999999999994</v>
      </c>
      <c r="J5" s="94">
        <v>0.13189999999999999</v>
      </c>
      <c r="K5" s="95"/>
    </row>
    <row r="6" spans="1:11">
      <c r="A6" s="104" t="s">
        <v>14</v>
      </c>
      <c r="B6" s="25" t="s">
        <v>10</v>
      </c>
      <c r="C6" s="26">
        <v>1375674.9883430002</v>
      </c>
      <c r="D6" s="5">
        <v>137.56750037099687</v>
      </c>
      <c r="E6" s="5">
        <v>137.56749987779776</v>
      </c>
      <c r="F6" s="87">
        <v>137.56750090541141</v>
      </c>
      <c r="G6" s="88">
        <v>137.5675</v>
      </c>
      <c r="H6" s="88">
        <v>137.5675</v>
      </c>
      <c r="I6" s="89">
        <v>137.5675</v>
      </c>
      <c r="J6" s="88">
        <v>137.5675</v>
      </c>
      <c r="K6" s="90"/>
    </row>
    <row r="7" spans="1:11">
      <c r="A7" s="105"/>
      <c r="B7" s="25" t="s">
        <v>11</v>
      </c>
      <c r="C7" s="26">
        <v>816396.25426700013</v>
      </c>
      <c r="D7" s="5">
        <v>133.45586708666099</v>
      </c>
      <c r="E7" s="5">
        <v>134.055093461675</v>
      </c>
      <c r="F7" s="87">
        <v>125.51714531648901</v>
      </c>
      <c r="G7" s="88">
        <v>127.3297</v>
      </c>
      <c r="H7" s="88">
        <v>132.89420000000001</v>
      </c>
      <c r="I7" s="89">
        <v>111.53019999999999</v>
      </c>
      <c r="J7" s="88">
        <v>111.08839999999999</v>
      </c>
      <c r="K7" s="90"/>
    </row>
    <row r="8" spans="1:11">
      <c r="A8" s="105"/>
      <c r="B8" s="25" t="s">
        <v>12</v>
      </c>
      <c r="C8" s="26">
        <v>559278.73407600005</v>
      </c>
      <c r="D8" s="5">
        <v>4.1116332843358698</v>
      </c>
      <c r="E8" s="5">
        <v>3.5124064161227602</v>
      </c>
      <c r="F8" s="87">
        <v>12.0503555889224</v>
      </c>
      <c r="G8" s="88">
        <v>10.2378</v>
      </c>
      <c r="H8" s="88">
        <v>4.6733000000000002</v>
      </c>
      <c r="I8" s="89">
        <v>26.037299999999998</v>
      </c>
      <c r="J8" s="88">
        <v>26.479099999999999</v>
      </c>
      <c r="K8" s="90"/>
    </row>
    <row r="9" spans="1:11">
      <c r="A9" s="106"/>
      <c r="B9" s="27" t="s">
        <v>13</v>
      </c>
      <c r="C9" s="28">
        <v>0.59345140471758451</v>
      </c>
      <c r="D9" s="28">
        <v>0.97011188490561007</v>
      </c>
      <c r="E9" s="28">
        <v>0.97446776005057256</v>
      </c>
      <c r="F9" s="91">
        <v>0.91240405248614653</v>
      </c>
      <c r="G9" s="92">
        <v>0.92559999999999998</v>
      </c>
      <c r="H9" s="92">
        <v>0.96599999999999997</v>
      </c>
      <c r="I9" s="93">
        <v>0.81069999999999998</v>
      </c>
      <c r="J9" s="94">
        <v>0.8075</v>
      </c>
      <c r="K9" s="95"/>
    </row>
    <row r="10" spans="1:11">
      <c r="A10" s="104" t="s">
        <v>15</v>
      </c>
      <c r="B10" s="25" t="s">
        <v>10</v>
      </c>
      <c r="C10" s="26">
        <v>1483045.8430599999</v>
      </c>
      <c r="D10" s="5">
        <v>148.30458074320345</v>
      </c>
      <c r="E10" s="5">
        <v>148.30458117202812</v>
      </c>
      <c r="F10" s="87">
        <v>148.30458263507091</v>
      </c>
      <c r="G10" s="88">
        <v>148.30459999999999</v>
      </c>
      <c r="H10" s="88">
        <v>148.30459999999999</v>
      </c>
      <c r="I10" s="89">
        <v>148.30459999999999</v>
      </c>
      <c r="J10" s="88">
        <v>148.30459999999999</v>
      </c>
      <c r="K10" s="90"/>
    </row>
    <row r="11" spans="1:11">
      <c r="A11" s="105"/>
      <c r="B11" s="25" t="s">
        <v>11</v>
      </c>
      <c r="C11" s="26">
        <v>128184.3399019998</v>
      </c>
      <c r="D11" s="5">
        <v>145.49489928037301</v>
      </c>
      <c r="E11" s="5">
        <v>145.50522607898699</v>
      </c>
      <c r="F11" s="87">
        <v>135.705585920516</v>
      </c>
      <c r="G11" s="88">
        <v>135.90969999999999</v>
      </c>
      <c r="H11" s="88">
        <v>145.2218</v>
      </c>
      <c r="I11" s="89">
        <v>101.78489999999999</v>
      </c>
      <c r="J11" s="88">
        <v>4.0446</v>
      </c>
      <c r="K11" s="90"/>
    </row>
    <row r="12" spans="1:11">
      <c r="A12" s="105"/>
      <c r="B12" s="25" t="s">
        <v>12</v>
      </c>
      <c r="C12" s="26">
        <v>1354861.5031580001</v>
      </c>
      <c r="D12" s="5">
        <v>2.8096814628304498</v>
      </c>
      <c r="E12" s="5">
        <v>2.7993550930411302</v>
      </c>
      <c r="F12" s="87">
        <v>12.5989967145549</v>
      </c>
      <c r="G12" s="88">
        <v>12.3948</v>
      </c>
      <c r="H12" s="88">
        <v>3.0828000000000002</v>
      </c>
      <c r="I12" s="89">
        <v>46.5197</v>
      </c>
      <c r="J12" s="88">
        <v>144.26</v>
      </c>
      <c r="K12" s="90"/>
    </row>
    <row r="13" spans="1:11">
      <c r="A13" s="106"/>
      <c r="B13" s="27" t="s">
        <v>13</v>
      </c>
      <c r="C13" s="28">
        <v>8.643316085058729E-2</v>
      </c>
      <c r="D13" s="28">
        <v>0.98105465489501276</v>
      </c>
      <c r="E13" s="28">
        <v>0.98112428442251565</v>
      </c>
      <c r="F13" s="91">
        <v>0.91504647738662992</v>
      </c>
      <c r="G13" s="92">
        <v>0.91639999999999999</v>
      </c>
      <c r="H13" s="92">
        <v>0.97919999999999996</v>
      </c>
      <c r="I13" s="93">
        <v>0.68630000000000002</v>
      </c>
      <c r="J13" s="94">
        <v>2.7300000000000001E-2</v>
      </c>
      <c r="K13" s="95"/>
    </row>
    <row r="14" spans="1:11">
      <c r="A14" s="104" t="s">
        <v>16</v>
      </c>
      <c r="B14" s="25" t="s">
        <v>10</v>
      </c>
      <c r="C14" s="26">
        <v>542263.70585899998</v>
      </c>
      <c r="D14" s="5">
        <v>54.22637225717552</v>
      </c>
      <c r="E14" s="5">
        <v>54.22637192767256</v>
      </c>
      <c r="F14" s="87">
        <v>54.226370538572048</v>
      </c>
      <c r="G14" s="88">
        <v>54.226399999999998</v>
      </c>
      <c r="H14" s="88">
        <v>54.226399999999998</v>
      </c>
      <c r="I14" s="89">
        <v>54.226399999999998</v>
      </c>
      <c r="J14" s="88">
        <v>54.226399999999998</v>
      </c>
      <c r="K14" s="90"/>
    </row>
    <row r="15" spans="1:11">
      <c r="A15" s="105"/>
      <c r="B15" s="25" t="s">
        <v>11</v>
      </c>
      <c r="C15" s="26">
        <v>0</v>
      </c>
      <c r="D15" s="5">
        <v>51.415846951249797</v>
      </c>
      <c r="E15" s="5">
        <v>52.858458479741799</v>
      </c>
      <c r="F15" s="87">
        <v>50.574958879797997</v>
      </c>
      <c r="G15" s="88">
        <v>50.333799999999997</v>
      </c>
      <c r="H15" s="88">
        <v>47.2468</v>
      </c>
      <c r="I15" s="89">
        <v>54.226399999999998</v>
      </c>
      <c r="J15" s="88">
        <v>0</v>
      </c>
      <c r="K15" s="90"/>
    </row>
    <row r="16" spans="1:11">
      <c r="A16" s="105"/>
      <c r="B16" s="25" t="s">
        <v>12</v>
      </c>
      <c r="C16" s="26">
        <v>542263.70585899998</v>
      </c>
      <c r="D16" s="5">
        <v>2.81052530592572</v>
      </c>
      <c r="E16" s="5">
        <v>1.36791344793076</v>
      </c>
      <c r="F16" s="87">
        <v>3.6514116587740499</v>
      </c>
      <c r="G16" s="88">
        <v>3.8925999999999998</v>
      </c>
      <c r="H16" s="88">
        <v>6.9794999999999998</v>
      </c>
      <c r="I16" s="89">
        <v>0</v>
      </c>
      <c r="J16" s="88">
        <v>54.226399999999998</v>
      </c>
      <c r="K16" s="90"/>
    </row>
    <row r="17" spans="1:11">
      <c r="A17" s="106"/>
      <c r="B17" s="27" t="s">
        <v>13</v>
      </c>
      <c r="C17" s="28">
        <v>0</v>
      </c>
      <c r="D17" s="28">
        <v>0.94817050839033745</v>
      </c>
      <c r="E17" s="28">
        <v>0.97477401863146407</v>
      </c>
      <c r="F17" s="91">
        <v>0.9326635431708129</v>
      </c>
      <c r="G17" s="92">
        <v>0.92820000000000003</v>
      </c>
      <c r="H17" s="92">
        <v>0.87129999999999996</v>
      </c>
      <c r="I17" s="93">
        <v>1</v>
      </c>
      <c r="J17" s="94">
        <v>0</v>
      </c>
      <c r="K17" s="95"/>
    </row>
    <row r="18" spans="1:11">
      <c r="A18" s="104" t="s">
        <v>17</v>
      </c>
      <c r="B18" s="25" t="s">
        <v>10</v>
      </c>
      <c r="C18" s="26">
        <v>249406.355973</v>
      </c>
      <c r="D18" s="5">
        <v>24.940638181836313</v>
      </c>
      <c r="E18" s="5">
        <v>24.940638671924873</v>
      </c>
      <c r="F18" s="87">
        <v>24.94063635488294</v>
      </c>
      <c r="G18" s="88">
        <v>24.9406</v>
      </c>
      <c r="H18" s="88">
        <v>24.9406</v>
      </c>
      <c r="I18" s="89">
        <v>24.9406</v>
      </c>
      <c r="J18" s="88">
        <v>24.9406</v>
      </c>
      <c r="K18" s="90"/>
    </row>
    <row r="19" spans="1:11">
      <c r="A19" s="105"/>
      <c r="B19" s="25" t="s">
        <v>11</v>
      </c>
      <c r="C19" s="26">
        <v>0</v>
      </c>
      <c r="D19" s="5">
        <v>22.509462013542201</v>
      </c>
      <c r="E19" s="5">
        <v>22.361352394531401</v>
      </c>
      <c r="F19" s="87">
        <v>19.308538957502599</v>
      </c>
      <c r="G19" s="88">
        <v>21.0793</v>
      </c>
      <c r="H19" s="88">
        <v>21.553599999999999</v>
      </c>
      <c r="I19" s="89">
        <v>10.3583</v>
      </c>
      <c r="J19" s="88">
        <v>0</v>
      </c>
      <c r="K19" s="90"/>
    </row>
    <row r="20" spans="1:11">
      <c r="A20" s="105"/>
      <c r="B20" s="25" t="s">
        <v>12</v>
      </c>
      <c r="C20" s="26">
        <v>249406.355973</v>
      </c>
      <c r="D20" s="5">
        <v>2.43117616829411</v>
      </c>
      <c r="E20" s="5">
        <v>2.5792862773934702</v>
      </c>
      <c r="F20" s="87">
        <v>5.6320973973803401</v>
      </c>
      <c r="G20" s="88">
        <v>3.8614000000000002</v>
      </c>
      <c r="H20" s="88">
        <v>3.3871000000000002</v>
      </c>
      <c r="I20" s="89">
        <v>14.5824</v>
      </c>
      <c r="J20" s="88">
        <v>24.9406</v>
      </c>
      <c r="K20" s="90"/>
    </row>
    <row r="21" spans="1:11">
      <c r="A21" s="106"/>
      <c r="B21" s="27" t="s">
        <v>13</v>
      </c>
      <c r="C21" s="28">
        <v>0</v>
      </c>
      <c r="D21" s="28">
        <v>0.9025214932124439</v>
      </c>
      <c r="E21" s="28">
        <v>0.89658299006204212</v>
      </c>
      <c r="F21" s="91">
        <v>0.77417988389547743</v>
      </c>
      <c r="G21" s="92">
        <v>0.84519999999999995</v>
      </c>
      <c r="H21" s="92">
        <v>0.86419999999999997</v>
      </c>
      <c r="I21" s="93">
        <v>0.4153</v>
      </c>
      <c r="J21" s="94">
        <v>0</v>
      </c>
      <c r="K21" s="95"/>
    </row>
    <row r="22" spans="1:11">
      <c r="A22" s="104" t="s">
        <v>18</v>
      </c>
      <c r="B22" s="25" t="s">
        <v>10</v>
      </c>
      <c r="C22" s="26">
        <v>2613117.0459949998</v>
      </c>
      <c r="D22" s="5">
        <v>261.31170594090491</v>
      </c>
      <c r="E22" s="5">
        <v>261.31170688857458</v>
      </c>
      <c r="F22" s="87">
        <v>261.31170760470292</v>
      </c>
      <c r="G22" s="88">
        <v>261.31169999999997</v>
      </c>
      <c r="H22" s="88">
        <v>261.31169999999997</v>
      </c>
      <c r="I22" s="89">
        <v>261.31169999999997</v>
      </c>
      <c r="J22" s="88">
        <v>261.31169999999997</v>
      </c>
      <c r="K22" s="90"/>
    </row>
    <row r="23" spans="1:11">
      <c r="A23" s="105"/>
      <c r="B23" s="25" t="s">
        <v>11</v>
      </c>
      <c r="C23" s="26">
        <v>1691557.3797779998</v>
      </c>
      <c r="D23" s="5">
        <v>240.66867469170401</v>
      </c>
      <c r="E23" s="5">
        <v>237.43598643297699</v>
      </c>
      <c r="F23" s="87">
        <v>193.86349746603901</v>
      </c>
      <c r="G23" s="88">
        <v>211.96530000000001</v>
      </c>
      <c r="H23" s="88">
        <v>238.48849999999999</v>
      </c>
      <c r="I23" s="89">
        <v>200.96019999999999</v>
      </c>
      <c r="J23" s="88">
        <v>175.01150000000001</v>
      </c>
      <c r="K23" s="90"/>
    </row>
    <row r="24" spans="1:11">
      <c r="A24" s="105"/>
      <c r="B24" s="25" t="s">
        <v>12</v>
      </c>
      <c r="C24" s="26">
        <v>921559.66621699999</v>
      </c>
      <c r="D24" s="5">
        <v>20.643031249200899</v>
      </c>
      <c r="E24" s="5">
        <v>23.875720455597602</v>
      </c>
      <c r="F24" s="87">
        <v>67.448210138663896</v>
      </c>
      <c r="G24" s="88">
        <v>49.346400000000003</v>
      </c>
      <c r="H24" s="88">
        <v>22.8232</v>
      </c>
      <c r="I24" s="89">
        <v>60.351500000000001</v>
      </c>
      <c r="J24" s="88">
        <v>86.300200000000004</v>
      </c>
      <c r="K24" s="90"/>
    </row>
    <row r="25" spans="1:11">
      <c r="A25" s="106"/>
      <c r="B25" s="27" t="s">
        <v>13</v>
      </c>
      <c r="C25" s="28">
        <v>0.6473331848531505</v>
      </c>
      <c r="D25" s="28">
        <v>0.92100227131091761</v>
      </c>
      <c r="E25" s="28">
        <v>0.90863126363573754</v>
      </c>
      <c r="F25" s="91">
        <v>0.74188599983933512</v>
      </c>
      <c r="G25" s="92">
        <v>0.81120000000000003</v>
      </c>
      <c r="H25" s="92">
        <v>0.91269999999999996</v>
      </c>
      <c r="I25" s="93">
        <v>0.76900000000000002</v>
      </c>
      <c r="J25" s="94">
        <v>0.66969999999999996</v>
      </c>
      <c r="K25" s="95"/>
    </row>
    <row r="26" spans="1:11">
      <c r="A26" s="104" t="s">
        <v>19</v>
      </c>
      <c r="B26" s="25" t="s">
        <v>10</v>
      </c>
      <c r="C26" s="26">
        <v>37222981.540383004</v>
      </c>
      <c r="D26" s="5">
        <v>3722.2981591763269</v>
      </c>
      <c r="E26" s="5">
        <v>3722.2981625889197</v>
      </c>
      <c r="F26" s="87">
        <v>3722.2981562281211</v>
      </c>
      <c r="G26" s="88">
        <v>3722.2982000000002</v>
      </c>
      <c r="H26" s="88">
        <v>3722.2982000000002</v>
      </c>
      <c r="I26" s="89">
        <v>3722.2982000000002</v>
      </c>
      <c r="J26" s="88">
        <v>3722.2982000000002</v>
      </c>
      <c r="K26" s="90"/>
    </row>
    <row r="27" spans="1:11">
      <c r="A27" s="105"/>
      <c r="B27" s="25" t="s">
        <v>11</v>
      </c>
      <c r="C27" s="26">
        <v>9467606.2160870023</v>
      </c>
      <c r="D27" s="5">
        <v>3383.0170870396601</v>
      </c>
      <c r="E27" s="5">
        <v>3420.2478992330298</v>
      </c>
      <c r="F27" s="87">
        <v>3108.7229858583601</v>
      </c>
      <c r="G27" s="88">
        <v>3292.0403000000001</v>
      </c>
      <c r="H27" s="88">
        <v>3373.6828</v>
      </c>
      <c r="I27" s="89">
        <v>2235.2321000000002</v>
      </c>
      <c r="J27" s="88">
        <v>1008.9672</v>
      </c>
      <c r="K27" s="90"/>
    </row>
    <row r="28" spans="1:11">
      <c r="A28" s="105"/>
      <c r="B28" s="25" t="s">
        <v>12</v>
      </c>
      <c r="C28" s="26">
        <v>27755375.324296001</v>
      </c>
      <c r="D28" s="5">
        <v>339.28107213666698</v>
      </c>
      <c r="E28" s="5">
        <v>302.05026335589002</v>
      </c>
      <c r="F28" s="87">
        <v>613.57517036976105</v>
      </c>
      <c r="G28" s="88">
        <v>430.25790000000001</v>
      </c>
      <c r="H28" s="88">
        <v>348.61529999999999</v>
      </c>
      <c r="I28" s="89">
        <v>1487.0661</v>
      </c>
      <c r="J28" s="88">
        <v>2713.3310000000001</v>
      </c>
      <c r="K28" s="90"/>
    </row>
    <row r="29" spans="1:11">
      <c r="A29" s="106"/>
      <c r="B29" s="27" t="s">
        <v>13</v>
      </c>
      <c r="C29" s="28">
        <v>0.25434841123126178</v>
      </c>
      <c r="D29" s="28">
        <v>0.90885172073057585</v>
      </c>
      <c r="E29" s="28">
        <v>0.91885382358897094</v>
      </c>
      <c r="F29" s="91">
        <v>0.83516227217233208</v>
      </c>
      <c r="G29" s="92">
        <v>0.88439999999999996</v>
      </c>
      <c r="H29" s="92">
        <v>0.90629999999999999</v>
      </c>
      <c r="I29" s="93">
        <v>0.60050000000000003</v>
      </c>
      <c r="J29" s="94">
        <v>0.27110000000000001</v>
      </c>
      <c r="K29" s="95"/>
    </row>
    <row r="30" spans="1:11">
      <c r="A30" s="104" t="s">
        <v>20</v>
      </c>
      <c r="B30" s="25" t="s">
        <v>10</v>
      </c>
      <c r="C30" s="26">
        <v>820542.26775300002</v>
      </c>
      <c r="D30" s="5">
        <v>82.054227317061844</v>
      </c>
      <c r="E30" s="5">
        <v>82.054227091725153</v>
      </c>
      <c r="F30" s="87">
        <v>82.054224919834397</v>
      </c>
      <c r="G30" s="88">
        <v>82.054199999999994</v>
      </c>
      <c r="H30" s="88">
        <v>82.054199999999994</v>
      </c>
      <c r="I30" s="89">
        <v>82.054199999999994</v>
      </c>
      <c r="J30" s="88">
        <v>82.054199999999994</v>
      </c>
      <c r="K30" s="90"/>
    </row>
    <row r="31" spans="1:11">
      <c r="A31" s="105"/>
      <c r="B31" s="25" t="s">
        <v>11</v>
      </c>
      <c r="C31" s="26">
        <v>340020.105209</v>
      </c>
      <c r="D31" s="5">
        <v>79.963311810845099</v>
      </c>
      <c r="E31" s="5">
        <v>81.249886964408006</v>
      </c>
      <c r="F31" s="87">
        <v>66.871418244740795</v>
      </c>
      <c r="G31" s="88">
        <v>76.318200000000004</v>
      </c>
      <c r="H31" s="88">
        <v>72.588200000000001</v>
      </c>
      <c r="I31" s="89">
        <v>68.14</v>
      </c>
      <c r="J31" s="88">
        <v>58.2849</v>
      </c>
      <c r="K31" s="90"/>
    </row>
    <row r="32" spans="1:11">
      <c r="A32" s="105"/>
      <c r="B32" s="25" t="s">
        <v>12</v>
      </c>
      <c r="C32" s="26">
        <v>480522.16254400002</v>
      </c>
      <c r="D32" s="5">
        <v>2.0909155062167502</v>
      </c>
      <c r="E32" s="5">
        <v>0.80434012731714599</v>
      </c>
      <c r="F32" s="87">
        <v>15.1828066750936</v>
      </c>
      <c r="G32" s="88">
        <v>5.7359999999999998</v>
      </c>
      <c r="H32" s="88">
        <v>9.4659999999999993</v>
      </c>
      <c r="I32" s="89">
        <v>13.914300000000001</v>
      </c>
      <c r="J32" s="88">
        <v>23.769400000000001</v>
      </c>
      <c r="K32" s="90"/>
    </row>
    <row r="33" spans="1:11">
      <c r="A33" s="106"/>
      <c r="B33" s="27" t="s">
        <v>13</v>
      </c>
      <c r="C33" s="28">
        <v>0.41438463144637538</v>
      </c>
      <c r="D33" s="28">
        <v>0.97451788195948352</v>
      </c>
      <c r="E33" s="28">
        <v>0.99019745653788183</v>
      </c>
      <c r="F33" s="91">
        <v>0.81496618010922717</v>
      </c>
      <c r="G33" s="92">
        <v>0.93010000000000004</v>
      </c>
      <c r="H33" s="92">
        <v>0.88460000000000005</v>
      </c>
      <c r="I33" s="93">
        <v>0.83040000000000003</v>
      </c>
      <c r="J33" s="94">
        <v>0.71030000000000004</v>
      </c>
      <c r="K33" s="95"/>
    </row>
    <row r="34" spans="1:11">
      <c r="A34" s="104" t="s">
        <v>21</v>
      </c>
      <c r="B34" s="25" t="s">
        <v>10</v>
      </c>
      <c r="C34" s="26">
        <v>318150.41791000002</v>
      </c>
      <c r="D34" s="5">
        <v>31.815043388957008</v>
      </c>
      <c r="E34" s="5">
        <v>31.815043559982932</v>
      </c>
      <c r="F34" s="87">
        <v>31.81504293088868</v>
      </c>
      <c r="G34" s="88">
        <v>31.815000000000001</v>
      </c>
      <c r="H34" s="88">
        <v>31.815000000000001</v>
      </c>
      <c r="I34" s="89">
        <v>31.815000000000001</v>
      </c>
      <c r="J34" s="88">
        <v>31.815000000000001</v>
      </c>
      <c r="K34" s="90"/>
    </row>
    <row r="35" spans="1:11">
      <c r="A35" s="105"/>
      <c r="B35" s="25" t="s">
        <v>11</v>
      </c>
      <c r="C35" s="26">
        <v>6637.7276510000229</v>
      </c>
      <c r="D35" s="5">
        <v>30.8531696584858</v>
      </c>
      <c r="E35" s="5">
        <v>30.179910717640301</v>
      </c>
      <c r="F35" s="87">
        <v>30.218478230522098</v>
      </c>
      <c r="G35" s="88">
        <v>27.113099999999999</v>
      </c>
      <c r="H35" s="88">
        <v>29.769600000000001</v>
      </c>
      <c r="I35" s="89">
        <v>31.335799999999999</v>
      </c>
      <c r="J35" s="88">
        <v>0</v>
      </c>
      <c r="K35" s="90"/>
    </row>
    <row r="36" spans="1:11">
      <c r="A36" s="105"/>
      <c r="B36" s="25" t="s">
        <v>12</v>
      </c>
      <c r="C36" s="26">
        <v>311512.690259</v>
      </c>
      <c r="D36" s="5">
        <v>0.96187373047120595</v>
      </c>
      <c r="E36" s="5">
        <v>1.6351328423426299</v>
      </c>
      <c r="F36" s="87">
        <v>1.5965647003665799</v>
      </c>
      <c r="G36" s="88">
        <v>4.7019000000000002</v>
      </c>
      <c r="H36" s="88">
        <v>2.0455000000000001</v>
      </c>
      <c r="I36" s="89">
        <v>0.47920000000000001</v>
      </c>
      <c r="J36" s="88">
        <v>31.815000000000001</v>
      </c>
      <c r="K36" s="90"/>
    </row>
    <row r="37" spans="1:11">
      <c r="A37" s="106"/>
      <c r="B37" s="27" t="s">
        <v>13</v>
      </c>
      <c r="C37" s="28">
        <v>2.0863488706394647E-2</v>
      </c>
      <c r="D37" s="28">
        <v>0.96976670065441195</v>
      </c>
      <c r="E37" s="28">
        <v>0.94860504153452407</v>
      </c>
      <c r="F37" s="91">
        <v>0.94981730171369649</v>
      </c>
      <c r="G37" s="92">
        <v>0.85219999999999996</v>
      </c>
      <c r="H37" s="92">
        <v>0.93569999999999998</v>
      </c>
      <c r="I37" s="93">
        <v>0.9849</v>
      </c>
      <c r="J37" s="96">
        <v>0</v>
      </c>
      <c r="K37" s="97" t="s">
        <v>22</v>
      </c>
    </row>
    <row r="38" spans="1:11">
      <c r="A38" s="104" t="s">
        <v>23</v>
      </c>
      <c r="B38" s="25" t="s">
        <v>10</v>
      </c>
      <c r="C38" s="26">
        <v>2177538.1707899999</v>
      </c>
      <c r="D38" s="5">
        <v>217.75381921459299</v>
      </c>
      <c r="E38" s="5">
        <v>217.75381929277705</v>
      </c>
      <c r="F38" s="87">
        <v>217.7538181322175</v>
      </c>
      <c r="G38" s="88">
        <v>217.75380000000001</v>
      </c>
      <c r="H38" s="88">
        <v>217.75380000000001</v>
      </c>
      <c r="I38" s="89">
        <v>217.75380000000001</v>
      </c>
      <c r="J38" s="88">
        <v>217.75380000000001</v>
      </c>
      <c r="K38" s="90"/>
    </row>
    <row r="39" spans="1:11">
      <c r="A39" s="105"/>
      <c r="B39" s="25" t="s">
        <v>11</v>
      </c>
      <c r="C39" s="26">
        <v>1378524.5478719999</v>
      </c>
      <c r="D39" s="5">
        <v>0</v>
      </c>
      <c r="E39" s="5">
        <v>217.38242310760799</v>
      </c>
      <c r="F39" s="87">
        <v>186.693948078869</v>
      </c>
      <c r="G39" s="88">
        <v>191.98220000000001</v>
      </c>
      <c r="H39" s="88">
        <v>184.16929999999999</v>
      </c>
      <c r="I39" s="89">
        <v>217.75380000000001</v>
      </c>
      <c r="J39" s="88">
        <v>86.772199999999998</v>
      </c>
      <c r="K39" s="90"/>
    </row>
    <row r="40" spans="1:11">
      <c r="A40" s="105"/>
      <c r="B40" s="25" t="s">
        <v>12</v>
      </c>
      <c r="C40" s="26">
        <v>799013.62291799998</v>
      </c>
      <c r="D40" s="5">
        <v>217.75381921459299</v>
      </c>
      <c r="E40" s="5">
        <v>0.37139618516906497</v>
      </c>
      <c r="F40" s="87">
        <v>31.059870053348501</v>
      </c>
      <c r="G40" s="88">
        <v>25.771599999999999</v>
      </c>
      <c r="H40" s="88">
        <v>33.584499999999998</v>
      </c>
      <c r="I40" s="89">
        <v>0</v>
      </c>
      <c r="J40" s="88">
        <v>130.98169999999999</v>
      </c>
      <c r="K40" s="90"/>
    </row>
    <row r="41" spans="1:11">
      <c r="A41" s="106"/>
      <c r="B41" s="27" t="s">
        <v>13</v>
      </c>
      <c r="C41" s="28">
        <v>0.6330656180285823</v>
      </c>
      <c r="D41" s="28">
        <v>0</v>
      </c>
      <c r="E41" s="28">
        <v>0.9982944217172619</v>
      </c>
      <c r="F41" s="91">
        <v>0.85736245490543217</v>
      </c>
      <c r="G41" s="92">
        <v>0.88160000000000005</v>
      </c>
      <c r="H41" s="92">
        <v>0.8458</v>
      </c>
      <c r="I41" s="93">
        <v>1</v>
      </c>
      <c r="J41" s="94">
        <v>0.39850000000000002</v>
      </c>
      <c r="K41" s="95"/>
    </row>
    <row r="42" spans="1:11">
      <c r="A42" s="104" t="s">
        <v>24</v>
      </c>
      <c r="B42" s="25" t="s">
        <v>10</v>
      </c>
      <c r="C42" s="26">
        <v>11244908.704274001</v>
      </c>
      <c r="D42" s="5">
        <v>1124.4908785623195</v>
      </c>
      <c r="E42" s="5">
        <v>1124.4908796624527</v>
      </c>
      <c r="F42" s="87">
        <v>1124.4908788495386</v>
      </c>
      <c r="G42" s="88">
        <v>1124.4909</v>
      </c>
      <c r="H42" s="88">
        <v>1124.4909</v>
      </c>
      <c r="I42" s="89">
        <v>1124.4909</v>
      </c>
      <c r="J42" s="88">
        <v>1124.4909</v>
      </c>
      <c r="K42" s="90"/>
    </row>
    <row r="43" spans="1:11">
      <c r="A43" s="105"/>
      <c r="B43" s="25" t="s">
        <v>11</v>
      </c>
      <c r="C43" s="26">
        <v>11072352.8144</v>
      </c>
      <c r="D43" s="5">
        <v>1120.2083882684201</v>
      </c>
      <c r="E43" s="5">
        <v>1119.8933325432399</v>
      </c>
      <c r="F43" s="87">
        <v>1110.6907034840499</v>
      </c>
      <c r="G43" s="88">
        <v>1117.5310999999999</v>
      </c>
      <c r="H43" s="88">
        <v>1119.9713999999999</v>
      </c>
      <c r="I43" s="89">
        <v>1124.1600000000001</v>
      </c>
      <c r="J43" s="88">
        <v>1053.3071</v>
      </c>
      <c r="K43" s="90"/>
    </row>
    <row r="44" spans="1:11">
      <c r="A44" s="105"/>
      <c r="B44" s="25" t="s">
        <v>12</v>
      </c>
      <c r="C44" s="26">
        <v>172555.88987400001</v>
      </c>
      <c r="D44" s="5">
        <v>4.2824902938993104</v>
      </c>
      <c r="E44" s="5">
        <v>4.5975471192128099</v>
      </c>
      <c r="F44" s="87">
        <v>13.8001753654888</v>
      </c>
      <c r="G44" s="88">
        <v>6.9598000000000004</v>
      </c>
      <c r="H44" s="88">
        <v>4.5194999999999999</v>
      </c>
      <c r="I44" s="89">
        <v>0.33090000000000003</v>
      </c>
      <c r="J44" s="88">
        <v>71.183800000000005</v>
      </c>
      <c r="K44" s="90"/>
    </row>
    <row r="45" spans="1:11">
      <c r="A45" s="106"/>
      <c r="B45" s="27" t="s">
        <v>13</v>
      </c>
      <c r="C45" s="28">
        <v>0.98465475403918445</v>
      </c>
      <c r="D45" s="28">
        <v>0.99619161846881799</v>
      </c>
      <c r="E45" s="28">
        <v>0.99591144116651908</v>
      </c>
      <c r="F45" s="91">
        <v>0.98772762356275612</v>
      </c>
      <c r="G45" s="92">
        <v>0.99380000000000002</v>
      </c>
      <c r="H45" s="92">
        <v>0.996</v>
      </c>
      <c r="I45" s="93">
        <v>0.99970000000000003</v>
      </c>
      <c r="J45" s="94">
        <v>0.93669999999999998</v>
      </c>
      <c r="K45" s="95"/>
    </row>
    <row r="46" spans="1:11">
      <c r="A46" s="104" t="s">
        <v>25</v>
      </c>
      <c r="B46" s="25" t="s">
        <v>10</v>
      </c>
      <c r="C46" s="26">
        <v>951691.09649400006</v>
      </c>
      <c r="D46" s="5">
        <v>95.169101968472432</v>
      </c>
      <c r="E46" s="5">
        <v>95.169102247063435</v>
      </c>
      <c r="F46" s="87">
        <v>95.16910200802451</v>
      </c>
      <c r="G46" s="98">
        <v>95.1691</v>
      </c>
      <c r="H46" s="98">
        <v>95.1691</v>
      </c>
      <c r="I46" s="99">
        <v>95.1691</v>
      </c>
      <c r="J46" s="98">
        <v>95.1691</v>
      </c>
    </row>
    <row r="47" spans="1:11">
      <c r="A47" s="105"/>
      <c r="B47" s="25" t="s">
        <v>11</v>
      </c>
      <c r="C47" s="26">
        <v>858067.34312600002</v>
      </c>
      <c r="D47" s="5">
        <v>87.887187105194897</v>
      </c>
      <c r="E47" s="5">
        <v>92.5469640309515</v>
      </c>
      <c r="F47" s="87">
        <v>89.641444646403997</v>
      </c>
      <c r="G47" s="98">
        <v>86.810900000000004</v>
      </c>
      <c r="H47" s="98">
        <v>87.259100000000004</v>
      </c>
      <c r="I47" s="99">
        <v>89.911199999999994</v>
      </c>
      <c r="J47" s="98">
        <v>82.4011</v>
      </c>
    </row>
    <row r="48" spans="1:11">
      <c r="A48" s="105"/>
      <c r="B48" s="25" t="s">
        <v>12</v>
      </c>
      <c r="C48" s="26">
        <v>93623.753368000005</v>
      </c>
      <c r="D48" s="5">
        <v>7.2819148632775299</v>
      </c>
      <c r="E48" s="5">
        <v>2.6221382161119302</v>
      </c>
      <c r="F48" s="87">
        <v>5.5276573616205198</v>
      </c>
      <c r="G48" s="100">
        <v>8.3582000000000001</v>
      </c>
      <c r="H48" s="100">
        <v>7.91</v>
      </c>
      <c r="I48" s="101">
        <v>5.2579000000000002</v>
      </c>
      <c r="J48" s="98">
        <v>12.768000000000001</v>
      </c>
    </row>
    <row r="49" spans="1:10">
      <c r="A49" s="106"/>
      <c r="B49" s="27" t="s">
        <v>13</v>
      </c>
      <c r="C49" s="28">
        <v>0.90162380029307099</v>
      </c>
      <c r="D49" s="28">
        <v>0.92348446383690908</v>
      </c>
      <c r="E49" s="28">
        <v>0.97244758903677853</v>
      </c>
      <c r="F49" s="91">
        <v>0.94191752107575377</v>
      </c>
      <c r="G49" s="92">
        <v>0.91220000000000001</v>
      </c>
      <c r="H49" s="92">
        <v>0.91690000000000005</v>
      </c>
      <c r="I49" s="93">
        <v>0.94479999999999997</v>
      </c>
      <c r="J49" s="93">
        <v>0.86580000000000001</v>
      </c>
    </row>
    <row r="50" spans="1:10">
      <c r="A50" s="104" t="s">
        <v>26</v>
      </c>
      <c r="B50" s="25" t="s">
        <v>10</v>
      </c>
      <c r="C50" s="26">
        <v>1427504.2454570001</v>
      </c>
      <c r="D50" s="5">
        <v>142.75042249282751</v>
      </c>
      <c r="E50" s="5">
        <v>142.75042307376501</v>
      </c>
      <c r="F50" s="87">
        <v>142.75042333182023</v>
      </c>
      <c r="G50" s="98">
        <v>142.75040000000001</v>
      </c>
      <c r="H50" s="98">
        <v>142.75040000000001</v>
      </c>
      <c r="I50" s="99">
        <v>142.75040000000001</v>
      </c>
      <c r="J50" s="98">
        <v>142.75040000000001</v>
      </c>
    </row>
    <row r="51" spans="1:10">
      <c r="A51" s="105"/>
      <c r="B51" s="25" t="s">
        <v>11</v>
      </c>
      <c r="C51" s="26">
        <v>1085306.4944550002</v>
      </c>
      <c r="D51" s="5">
        <v>113.202537960778</v>
      </c>
      <c r="E51" s="5">
        <v>142.75042307376501</v>
      </c>
      <c r="F51" s="87">
        <v>135.614008673326</v>
      </c>
      <c r="G51" s="98">
        <v>129.994</v>
      </c>
      <c r="H51" s="98">
        <v>142.75040000000001</v>
      </c>
      <c r="I51" s="99">
        <v>142.75040000000001</v>
      </c>
      <c r="J51" s="98">
        <v>107.68210000000001</v>
      </c>
    </row>
    <row r="52" spans="1:10">
      <c r="A52" s="105"/>
      <c r="B52" s="25" t="s">
        <v>12</v>
      </c>
      <c r="C52" s="26">
        <v>342197.751002</v>
      </c>
      <c r="D52" s="5">
        <v>29.547884532049501</v>
      </c>
      <c r="E52" s="5">
        <v>0</v>
      </c>
      <c r="F52" s="87">
        <v>7.1364146584942301</v>
      </c>
      <c r="G52" s="98">
        <v>12.756399999999999</v>
      </c>
      <c r="H52" s="98">
        <v>0</v>
      </c>
      <c r="I52" s="99">
        <v>0</v>
      </c>
      <c r="J52" s="98">
        <v>35.068300000000001</v>
      </c>
    </row>
    <row r="53" spans="1:10">
      <c r="A53" s="106"/>
      <c r="B53" s="27" t="s">
        <v>13</v>
      </c>
      <c r="C53" s="28">
        <v>0.76028249856976848</v>
      </c>
      <c r="D53" s="28">
        <v>0.79301017807121288</v>
      </c>
      <c r="E53" s="28">
        <v>1</v>
      </c>
      <c r="F53" s="91">
        <v>0.95000775134721815</v>
      </c>
      <c r="G53" s="92">
        <v>0.91059999999999997</v>
      </c>
      <c r="H53" s="92">
        <v>1</v>
      </c>
      <c r="I53" s="93">
        <v>1</v>
      </c>
      <c r="J53" s="93">
        <v>0.75429999999999997</v>
      </c>
    </row>
    <row r="54" spans="1:10">
      <c r="A54" s="104" t="s">
        <v>27</v>
      </c>
      <c r="B54" s="25" t="s">
        <v>10</v>
      </c>
      <c r="C54" s="26">
        <v>2861877.0059680003</v>
      </c>
      <c r="D54" s="5">
        <v>286.18769910492841</v>
      </c>
      <c r="E54" s="5">
        <v>286.18769897301712</v>
      </c>
      <c r="F54" s="87">
        <v>286.18769966973861</v>
      </c>
      <c r="G54" s="98">
        <v>286.18770000000001</v>
      </c>
      <c r="H54" s="98">
        <v>286.18770000000001</v>
      </c>
      <c r="I54" s="99">
        <v>286.18770000000001</v>
      </c>
      <c r="J54" s="98">
        <v>286.18770000000001</v>
      </c>
    </row>
    <row r="55" spans="1:10">
      <c r="A55" s="105"/>
      <c r="B55" s="25" t="s">
        <v>11</v>
      </c>
      <c r="C55" s="26">
        <v>2321089.8012950001</v>
      </c>
      <c r="D55" s="5">
        <v>228.45295362346999</v>
      </c>
      <c r="E55" s="5">
        <v>258.56041752241902</v>
      </c>
      <c r="F55" s="87">
        <v>243.761631858773</v>
      </c>
      <c r="G55" s="98">
        <v>234.42160000000001</v>
      </c>
      <c r="H55" s="98">
        <v>246.18279999999999</v>
      </c>
      <c r="I55" s="99">
        <v>279.41039999999998</v>
      </c>
      <c r="J55" s="98">
        <v>206.8073</v>
      </c>
    </row>
    <row r="56" spans="1:10">
      <c r="A56" s="105"/>
      <c r="B56" s="25" t="s">
        <v>12</v>
      </c>
      <c r="C56" s="26">
        <v>540787.20467300003</v>
      </c>
      <c r="D56" s="5">
        <v>57.734745481458397</v>
      </c>
      <c r="E56" s="5">
        <v>27.627281450598101</v>
      </c>
      <c r="F56" s="87">
        <v>42.426067810965598</v>
      </c>
      <c r="G56" s="98">
        <v>51.766100000000002</v>
      </c>
      <c r="H56" s="98">
        <v>40.004899999999999</v>
      </c>
      <c r="I56" s="99">
        <v>6.7773000000000003</v>
      </c>
      <c r="J56" s="98">
        <v>79.380399999999995</v>
      </c>
    </row>
    <row r="57" spans="1:10">
      <c r="A57" s="106"/>
      <c r="B57" s="27" t="s">
        <v>13</v>
      </c>
      <c r="C57" s="28">
        <v>0.81103758004090587</v>
      </c>
      <c r="D57" s="28">
        <v>0.79826265887028769</v>
      </c>
      <c r="E57" s="28">
        <v>0.90346446912380074</v>
      </c>
      <c r="F57" s="91">
        <v>0.85175439804042796</v>
      </c>
      <c r="G57" s="92">
        <v>0.81910000000000005</v>
      </c>
      <c r="H57" s="92">
        <v>0.86019999999999996</v>
      </c>
      <c r="I57" s="93">
        <v>0.97629999999999995</v>
      </c>
      <c r="J57" s="93">
        <v>0.72260000000000002</v>
      </c>
    </row>
    <row r="58" spans="1:10">
      <c r="A58" s="104" t="s">
        <v>28</v>
      </c>
      <c r="B58" s="25" t="s">
        <v>10</v>
      </c>
      <c r="C58" s="26">
        <v>5563622.3472920004</v>
      </c>
      <c r="D58" s="5">
        <v>556.3622165097371</v>
      </c>
      <c r="E58" s="5">
        <v>556.36221702237322</v>
      </c>
      <c r="F58" s="87">
        <v>556.36222007765548</v>
      </c>
      <c r="G58" s="98">
        <v>556.36220000000003</v>
      </c>
      <c r="H58" s="98">
        <v>556.36220000000003</v>
      </c>
      <c r="I58" s="99">
        <v>556.36220000000003</v>
      </c>
      <c r="J58" s="98">
        <v>556.36220000000003</v>
      </c>
    </row>
    <row r="59" spans="1:10">
      <c r="A59" s="105"/>
      <c r="B59" s="25" t="s">
        <v>11</v>
      </c>
      <c r="C59" s="26">
        <v>1355038.0505109997</v>
      </c>
      <c r="D59" s="5">
        <v>488.60114159542201</v>
      </c>
      <c r="E59" s="5">
        <v>504.94930578462299</v>
      </c>
      <c r="F59" s="87">
        <v>457.576647487841</v>
      </c>
      <c r="G59" s="98">
        <v>466.54860000000002</v>
      </c>
      <c r="H59" s="98">
        <v>490.86279999999999</v>
      </c>
      <c r="I59" s="99">
        <v>482.53840000000002</v>
      </c>
      <c r="J59" s="98">
        <v>168.16229999999999</v>
      </c>
    </row>
    <row r="60" spans="1:10">
      <c r="A60" s="105"/>
      <c r="B60" s="25" t="s">
        <v>12</v>
      </c>
      <c r="C60" s="26">
        <v>4208584.2967810007</v>
      </c>
      <c r="D60" s="5">
        <v>67.761074914315103</v>
      </c>
      <c r="E60" s="5">
        <v>51.412911237750201</v>
      </c>
      <c r="F60" s="87">
        <v>98.785572589814507</v>
      </c>
      <c r="G60" s="98">
        <v>89.813599999999994</v>
      </c>
      <c r="H60" s="98">
        <v>65.499399999999994</v>
      </c>
      <c r="I60" s="99">
        <v>73.823800000000006</v>
      </c>
      <c r="J60" s="100">
        <v>388.19990000000001</v>
      </c>
    </row>
    <row r="61" spans="1:10">
      <c r="A61" s="106"/>
      <c r="B61" s="27" t="s">
        <v>13</v>
      </c>
      <c r="C61" s="28">
        <v>0.24355320435624853</v>
      </c>
      <c r="D61" s="28">
        <v>0.87820690747224883</v>
      </c>
      <c r="E61" s="28">
        <v>0.90759093686679515</v>
      </c>
      <c r="F61" s="91">
        <v>0.82244378028395559</v>
      </c>
      <c r="G61" s="92">
        <v>0.83860000000000001</v>
      </c>
      <c r="H61" s="92">
        <v>0.88229999999999997</v>
      </c>
      <c r="I61" s="93">
        <v>0.86729999999999996</v>
      </c>
      <c r="J61" s="92">
        <v>0.30230000000000001</v>
      </c>
    </row>
    <row r="62" spans="1:10">
      <c r="A62" s="104" t="s">
        <v>29</v>
      </c>
      <c r="B62" s="25" t="s">
        <v>10</v>
      </c>
      <c r="C62" s="26">
        <v>25192040.112813003</v>
      </c>
      <c r="D62" s="5">
        <v>2519.2040050425308</v>
      </c>
      <c r="E62" s="5">
        <v>2519.2040061727375</v>
      </c>
      <c r="F62" s="87">
        <v>2519.2040074739029</v>
      </c>
      <c r="G62" s="98">
        <v>2519.2040000000002</v>
      </c>
      <c r="H62" s="98">
        <v>2519.2040000000002</v>
      </c>
      <c r="I62" s="99">
        <v>2519.2040000000002</v>
      </c>
      <c r="J62" s="98">
        <v>2519.2040000000002</v>
      </c>
    </row>
    <row r="63" spans="1:10">
      <c r="A63" s="105"/>
      <c r="B63" s="25" t="s">
        <v>11</v>
      </c>
      <c r="C63" s="26">
        <v>19379190.958609004</v>
      </c>
      <c r="D63" s="5">
        <v>2394.1416013463099</v>
      </c>
      <c r="E63" s="5">
        <v>2446.2294022625201</v>
      </c>
      <c r="F63" s="87">
        <v>2264.9408996925199</v>
      </c>
      <c r="G63" s="98">
        <v>2342.8094999999998</v>
      </c>
      <c r="H63" s="98">
        <v>2375.9973</v>
      </c>
      <c r="I63" s="99">
        <v>2425.2757000000001</v>
      </c>
      <c r="J63" s="98">
        <v>2222.1062000000002</v>
      </c>
    </row>
    <row r="64" spans="1:10">
      <c r="A64" s="105"/>
      <c r="B64" s="25" t="s">
        <v>12</v>
      </c>
      <c r="C64" s="26">
        <v>5812849.1542039998</v>
      </c>
      <c r="D64" s="5">
        <v>125.062403696221</v>
      </c>
      <c r="E64" s="5">
        <v>72.974603910217596</v>
      </c>
      <c r="F64" s="87">
        <v>254.26310778138301</v>
      </c>
      <c r="G64" s="98">
        <v>176.39449999999999</v>
      </c>
      <c r="H64" s="98">
        <v>143.20670000000001</v>
      </c>
      <c r="I64" s="99">
        <v>93.928299999999993</v>
      </c>
      <c r="J64" s="98">
        <v>297.09780000000001</v>
      </c>
    </row>
    <row r="65" spans="1:10">
      <c r="A65" s="106"/>
      <c r="B65" s="27" t="s">
        <v>13</v>
      </c>
      <c r="C65" s="28">
        <v>0.76925849878876984</v>
      </c>
      <c r="D65" s="28">
        <v>0.95035638104500808</v>
      </c>
      <c r="E65" s="28">
        <v>0.97103267391945647</v>
      </c>
      <c r="F65" s="91">
        <v>0.89907006061158901</v>
      </c>
      <c r="G65" s="92">
        <v>0.93</v>
      </c>
      <c r="H65" s="92">
        <v>0.94320000000000004</v>
      </c>
      <c r="I65" s="93">
        <v>0.9627</v>
      </c>
      <c r="J65" s="92">
        <v>0.8821</v>
      </c>
    </row>
    <row r="66" spans="1:10">
      <c r="A66" s="104" t="s">
        <v>30</v>
      </c>
      <c r="B66" s="25" t="s">
        <v>10</v>
      </c>
      <c r="C66" s="26">
        <v>6701260.4468660001</v>
      </c>
      <c r="D66" s="5">
        <v>670.12605045208886</v>
      </c>
      <c r="E66" s="5">
        <v>670.12605125327377</v>
      </c>
      <c r="F66" s="87">
        <v>670.12605101710096</v>
      </c>
      <c r="G66" s="98">
        <v>670.12609999999995</v>
      </c>
      <c r="H66" s="98">
        <v>670.12609999999995</v>
      </c>
      <c r="I66" s="99">
        <v>670.12609999999995</v>
      </c>
      <c r="J66" s="98">
        <v>670.12609999999995</v>
      </c>
    </row>
    <row r="67" spans="1:10">
      <c r="A67" s="105"/>
      <c r="B67" s="25" t="s">
        <v>11</v>
      </c>
      <c r="C67" s="26">
        <v>4749122.6815090002</v>
      </c>
      <c r="D67" s="5">
        <v>660.35917192062504</v>
      </c>
      <c r="E67" s="5">
        <v>653.65346514843202</v>
      </c>
      <c r="F67" s="87">
        <v>505.97745965074603</v>
      </c>
      <c r="G67" s="98">
        <v>617.44410000000005</v>
      </c>
      <c r="H67" s="98">
        <v>656.41890000000001</v>
      </c>
      <c r="I67" s="99">
        <v>665.73649999999998</v>
      </c>
      <c r="J67" s="98">
        <v>445.57929999999999</v>
      </c>
    </row>
    <row r="68" spans="1:10">
      <c r="A68" s="105"/>
      <c r="B68" s="25" t="s">
        <v>12</v>
      </c>
      <c r="C68" s="26">
        <v>1952137.7653570001</v>
      </c>
      <c r="D68" s="5">
        <v>9.7668785314637905</v>
      </c>
      <c r="E68" s="5">
        <v>16.472586104841799</v>
      </c>
      <c r="F68" s="87">
        <v>164.14859136635499</v>
      </c>
      <c r="G68" s="98">
        <v>52.681899999999999</v>
      </c>
      <c r="H68" s="98">
        <v>13.7072</v>
      </c>
      <c r="I68" s="99">
        <v>4.3895999999999997</v>
      </c>
      <c r="J68" s="98">
        <v>224.54679999999999</v>
      </c>
    </row>
    <row r="69" spans="1:10">
      <c r="A69" s="106"/>
      <c r="B69" s="27" t="s">
        <v>13</v>
      </c>
      <c r="C69" s="28">
        <v>0.70869095734520182</v>
      </c>
      <c r="D69" s="28">
        <v>0.9854253113651158</v>
      </c>
      <c r="E69" s="28">
        <v>0.97541867522679548</v>
      </c>
      <c r="F69" s="91">
        <v>0.75504818665501172</v>
      </c>
      <c r="G69" s="92">
        <v>0.9214</v>
      </c>
      <c r="H69" s="92">
        <v>0.97950000000000004</v>
      </c>
      <c r="I69" s="93">
        <v>0.99339999999999995</v>
      </c>
      <c r="J69" s="92">
        <v>0.66490000000000005</v>
      </c>
    </row>
    <row r="70" spans="1:10">
      <c r="A70" s="104" t="s">
        <v>31</v>
      </c>
      <c r="B70" s="25" t="s">
        <v>10</v>
      </c>
      <c r="C70" s="26">
        <v>1854420.6821019999</v>
      </c>
      <c r="D70" s="5">
        <v>185.44207159796494</v>
      </c>
      <c r="E70" s="5">
        <v>185.44207082933795</v>
      </c>
      <c r="F70" s="87">
        <v>185.44207114188308</v>
      </c>
      <c r="G70" s="98">
        <v>185.44210000000001</v>
      </c>
      <c r="H70" s="98">
        <v>185.44210000000001</v>
      </c>
      <c r="I70" s="99">
        <v>185.44210000000001</v>
      </c>
      <c r="J70" s="98">
        <v>185.44210000000001</v>
      </c>
    </row>
    <row r="71" spans="1:10">
      <c r="A71" s="105"/>
      <c r="B71" s="25" t="s">
        <v>11</v>
      </c>
      <c r="C71" s="26">
        <v>1805424.532039</v>
      </c>
      <c r="D71" s="5">
        <v>185.049295359539</v>
      </c>
      <c r="E71" s="5">
        <v>176.648916880873</v>
      </c>
      <c r="F71" s="87">
        <v>181.05780033175699</v>
      </c>
      <c r="G71" s="98">
        <v>174.524</v>
      </c>
      <c r="H71" s="98">
        <v>174.84200000000001</v>
      </c>
      <c r="I71" s="99">
        <v>185.44210000000001</v>
      </c>
      <c r="J71" s="98">
        <v>163.22380000000001</v>
      </c>
    </row>
    <row r="72" spans="1:10">
      <c r="A72" s="105"/>
      <c r="B72" s="25" t="s">
        <v>12</v>
      </c>
      <c r="C72" s="26">
        <v>48996.150063000008</v>
      </c>
      <c r="D72" s="5">
        <v>0.39277623842593401</v>
      </c>
      <c r="E72" s="5">
        <v>8.7931539484649406</v>
      </c>
      <c r="F72" s="87">
        <v>4.3842708101260799</v>
      </c>
      <c r="G72" s="98">
        <v>10.918100000000001</v>
      </c>
      <c r="H72" s="98">
        <v>10.600099999999999</v>
      </c>
      <c r="I72" s="99">
        <v>0</v>
      </c>
      <c r="J72" s="98">
        <v>22.2182</v>
      </c>
    </row>
    <row r="73" spans="1:10">
      <c r="A73" s="106"/>
      <c r="B73" s="27" t="s">
        <v>13</v>
      </c>
      <c r="C73" s="28">
        <v>0.97357872971549131</v>
      </c>
      <c r="D73" s="28">
        <v>0.9978819464480666</v>
      </c>
      <c r="E73" s="28">
        <v>0.95258274506351215</v>
      </c>
      <c r="F73" s="91">
        <v>0.97635773380264046</v>
      </c>
      <c r="G73" s="92">
        <v>0.94110000000000005</v>
      </c>
      <c r="H73" s="92">
        <v>0.94279999999999997</v>
      </c>
      <c r="I73" s="93">
        <v>1</v>
      </c>
      <c r="J73" s="92">
        <v>0.88019999999999998</v>
      </c>
    </row>
    <row r="74" spans="1:10">
      <c r="A74" s="104" t="s">
        <v>32</v>
      </c>
      <c r="B74" s="25" t="s">
        <v>10</v>
      </c>
      <c r="C74" s="26">
        <v>912516.12479800009</v>
      </c>
      <c r="D74" s="5">
        <v>91.251609580955602</v>
      </c>
      <c r="E74" s="5">
        <v>91.251609816041793</v>
      </c>
      <c r="F74" s="87">
        <v>91.251608189318006</v>
      </c>
      <c r="G74" s="98">
        <v>91.251599999999996</v>
      </c>
      <c r="H74" s="98">
        <v>91.251599999999996</v>
      </c>
      <c r="I74" s="99">
        <v>91.251599999999996</v>
      </c>
      <c r="J74" s="98">
        <v>91.251599999999996</v>
      </c>
    </row>
    <row r="75" spans="1:10">
      <c r="A75" s="105"/>
      <c r="B75" s="25" t="s">
        <v>11</v>
      </c>
      <c r="C75" s="26">
        <v>675591.21432100004</v>
      </c>
      <c r="D75" s="5">
        <v>87.757555004315805</v>
      </c>
      <c r="E75" s="5">
        <v>83.409173840365099</v>
      </c>
      <c r="F75" s="87">
        <v>77.937305021680203</v>
      </c>
      <c r="G75" s="98">
        <v>90.884100000000004</v>
      </c>
      <c r="H75" s="98">
        <v>84.670900000000003</v>
      </c>
      <c r="I75" s="99">
        <v>91.111699999999999</v>
      </c>
      <c r="J75" s="98">
        <v>79.739900000000006</v>
      </c>
    </row>
    <row r="76" spans="1:10">
      <c r="A76" s="105"/>
      <c r="B76" s="25" t="s">
        <v>12</v>
      </c>
      <c r="C76" s="26">
        <v>236924.910477</v>
      </c>
      <c r="D76" s="5">
        <v>3.4940545766398001</v>
      </c>
      <c r="E76" s="5">
        <v>7.8424359756766897</v>
      </c>
      <c r="F76" s="87">
        <v>13.314303167637799</v>
      </c>
      <c r="G76" s="98">
        <v>0.36749999999999999</v>
      </c>
      <c r="H76" s="98">
        <v>6.5807000000000002</v>
      </c>
      <c r="I76" s="99">
        <v>0.1399</v>
      </c>
      <c r="J76" s="98">
        <v>11.511699999999999</v>
      </c>
    </row>
    <row r="77" spans="1:10">
      <c r="A77" s="106"/>
      <c r="B77" s="27" t="s">
        <v>13</v>
      </c>
      <c r="C77" s="28">
        <v>0.7403608505773559</v>
      </c>
      <c r="D77" s="28">
        <v>0.96170966635344679</v>
      </c>
      <c r="E77" s="28">
        <v>0.91405701234765491</v>
      </c>
      <c r="F77" s="91">
        <v>0.85409239977431572</v>
      </c>
      <c r="G77" s="92">
        <v>0.996</v>
      </c>
      <c r="H77" s="92">
        <v>0.92789999999999995</v>
      </c>
      <c r="I77" s="93">
        <v>0.99850000000000005</v>
      </c>
      <c r="J77" s="92">
        <v>0.87380000000000002</v>
      </c>
    </row>
    <row r="78" spans="1:10">
      <c r="A78" s="104" t="s">
        <v>33</v>
      </c>
      <c r="B78" s="25" t="s">
        <v>10</v>
      </c>
      <c r="C78" s="26">
        <v>7135603.3757560011</v>
      </c>
      <c r="D78" s="5">
        <v>713.56033644861282</v>
      </c>
      <c r="E78" s="5">
        <v>713.56033677977496</v>
      </c>
      <c r="F78" s="87">
        <v>713.56033909188102</v>
      </c>
      <c r="G78" s="98">
        <v>713.56029999999998</v>
      </c>
      <c r="H78" s="98">
        <v>713.56029999999998</v>
      </c>
      <c r="I78" s="99">
        <v>713.56029999999998</v>
      </c>
      <c r="J78" s="98">
        <v>713.56029999999998</v>
      </c>
    </row>
    <row r="79" spans="1:10">
      <c r="A79" s="105"/>
      <c r="B79" s="25" t="s">
        <v>11</v>
      </c>
      <c r="C79" s="26">
        <v>4983956.0688880011</v>
      </c>
      <c r="D79" s="5">
        <v>625.993331432991</v>
      </c>
      <c r="E79" s="5">
        <v>664.54828946359601</v>
      </c>
      <c r="F79" s="87">
        <v>575.37595039845098</v>
      </c>
      <c r="G79" s="98">
        <v>644.27610000000004</v>
      </c>
      <c r="H79" s="98">
        <v>596.08259999999996</v>
      </c>
      <c r="I79" s="99">
        <v>665.20870000000002</v>
      </c>
      <c r="J79" s="98">
        <v>584.26279999999997</v>
      </c>
    </row>
    <row r="80" spans="1:10">
      <c r="A80" s="105"/>
      <c r="B80" s="25" t="s">
        <v>12</v>
      </c>
      <c r="C80" s="26">
        <v>2151647.306868</v>
      </c>
      <c r="D80" s="5">
        <v>87.567005015621802</v>
      </c>
      <c r="E80" s="5">
        <v>49.012047316178901</v>
      </c>
      <c r="F80" s="87">
        <v>138.18438869343001</v>
      </c>
      <c r="G80" s="98">
        <v>69.284199999999998</v>
      </c>
      <c r="H80" s="98">
        <v>117.4777</v>
      </c>
      <c r="I80" s="99">
        <v>48.351599999999998</v>
      </c>
      <c r="J80" s="98">
        <v>129.29759999999999</v>
      </c>
    </row>
    <row r="81" spans="1:11">
      <c r="A81" s="106"/>
      <c r="B81" s="27" t="s">
        <v>13</v>
      </c>
      <c r="C81" s="28">
        <v>0.69846315811519755</v>
      </c>
      <c r="D81" s="28">
        <v>0.87728156885591135</v>
      </c>
      <c r="E81" s="28">
        <v>0.93131338053714519</v>
      </c>
      <c r="F81" s="91">
        <v>0.80634519448027109</v>
      </c>
      <c r="G81" s="92">
        <v>0.90290000000000004</v>
      </c>
      <c r="H81" s="92">
        <v>0.83540000000000003</v>
      </c>
      <c r="I81" s="93">
        <v>0.93220000000000003</v>
      </c>
      <c r="J81" s="92">
        <v>0.81879999999999997</v>
      </c>
    </row>
    <row r="82" spans="1:11">
      <c r="A82" s="104" t="s">
        <v>34</v>
      </c>
      <c r="B82" s="25" t="s">
        <v>10</v>
      </c>
      <c r="C82" s="26">
        <v>5288431.2327899998</v>
      </c>
      <c r="D82" s="5">
        <v>528.84313031062402</v>
      </c>
      <c r="E82" s="5">
        <v>528.84312416506395</v>
      </c>
      <c r="F82" s="87">
        <v>528.84312479642495</v>
      </c>
      <c r="G82" s="98">
        <v>528.84310000000005</v>
      </c>
      <c r="H82" s="98">
        <v>528.84310000000005</v>
      </c>
      <c r="I82" s="99">
        <v>528.84310000000005</v>
      </c>
      <c r="J82" s="98">
        <v>528.84310000000005</v>
      </c>
    </row>
    <row r="83" spans="1:11">
      <c r="A83" s="105"/>
      <c r="B83" s="25" t="s">
        <v>11</v>
      </c>
      <c r="C83" s="26">
        <v>2897095.0930880001</v>
      </c>
      <c r="D83" s="5">
        <v>427.975248742166</v>
      </c>
      <c r="E83" s="5">
        <v>395.899406945218</v>
      </c>
      <c r="F83" s="87">
        <v>330.90702009659901</v>
      </c>
      <c r="G83" s="98">
        <v>21.457599999999999</v>
      </c>
      <c r="H83" s="98">
        <v>413.20359999999999</v>
      </c>
      <c r="I83" s="99">
        <v>135.77709999999999</v>
      </c>
      <c r="J83" s="98">
        <v>274.80149999999998</v>
      </c>
    </row>
    <row r="84" spans="1:11">
      <c r="A84" s="105"/>
      <c r="B84" s="25" t="s">
        <v>12</v>
      </c>
      <c r="C84" s="26">
        <v>2391336.1397019997</v>
      </c>
      <c r="D84" s="5">
        <v>100.867881568458</v>
      </c>
      <c r="E84" s="5">
        <v>132.94371721984601</v>
      </c>
      <c r="F84" s="87">
        <v>197.93610469982599</v>
      </c>
      <c r="G84" s="98">
        <v>507.38549999999998</v>
      </c>
      <c r="H84" s="98">
        <v>115.6395</v>
      </c>
      <c r="I84" s="99">
        <v>393.06610000000001</v>
      </c>
      <c r="J84" s="98">
        <v>254.04159999999999</v>
      </c>
    </row>
    <row r="85" spans="1:11">
      <c r="A85" s="106"/>
      <c r="B85" s="27" t="s">
        <v>13</v>
      </c>
      <c r="C85" s="28">
        <v>0.54781748415769593</v>
      </c>
      <c r="D85" s="28">
        <v>0.80926691529639105</v>
      </c>
      <c r="E85" s="28">
        <v>0.74861407637711641</v>
      </c>
      <c r="F85" s="91">
        <v>0.62571867644867218</v>
      </c>
      <c r="G85" s="92">
        <v>4.0599999999999997E-2</v>
      </c>
      <c r="H85" s="92">
        <v>0.78129999999999999</v>
      </c>
      <c r="I85" s="93">
        <v>0.25669999999999998</v>
      </c>
      <c r="J85" s="92">
        <v>0.51959999999999995</v>
      </c>
    </row>
    <row r="86" spans="1:11">
      <c r="A86" s="104" t="s">
        <v>35</v>
      </c>
      <c r="B86" s="25" t="s">
        <v>10</v>
      </c>
      <c r="C86" s="26">
        <v>35313113.337505996</v>
      </c>
      <c r="D86" s="5">
        <v>3531.3113336301858</v>
      </c>
      <c r="E86" s="5">
        <v>3531.3113375922708</v>
      </c>
      <c r="F86" s="87">
        <v>3531.31133528379</v>
      </c>
      <c r="G86" s="98">
        <v>3531.3112999999998</v>
      </c>
      <c r="H86" s="98">
        <v>3531.3112999999998</v>
      </c>
      <c r="I86" s="99">
        <v>3531.3112999999998</v>
      </c>
      <c r="J86" s="98">
        <v>3531.3112999999998</v>
      </c>
    </row>
    <row r="87" spans="1:11">
      <c r="A87" s="105"/>
      <c r="B87" s="25" t="s">
        <v>11</v>
      </c>
      <c r="C87" s="26">
        <v>15292970.270104989</v>
      </c>
      <c r="D87" s="5">
        <v>2707.6013367117298</v>
      </c>
      <c r="E87" s="5">
        <v>3134.6335990257699</v>
      </c>
      <c r="F87" s="87">
        <v>1982.70392795878</v>
      </c>
      <c r="G87" s="98">
        <v>117.9657</v>
      </c>
      <c r="H87" s="98">
        <v>2908.2530999999999</v>
      </c>
      <c r="I87" s="99">
        <v>2982.7530000000002</v>
      </c>
      <c r="J87" s="98">
        <v>1581.2520999999999</v>
      </c>
    </row>
    <row r="88" spans="1:11">
      <c r="A88" s="105"/>
      <c r="B88" s="25" t="s">
        <v>12</v>
      </c>
      <c r="C88" s="26">
        <v>20020143.067401007</v>
      </c>
      <c r="D88" s="5">
        <v>823.709996918456</v>
      </c>
      <c r="E88" s="5">
        <v>396.67773856650098</v>
      </c>
      <c r="F88" s="87">
        <v>1548.6074073250099</v>
      </c>
      <c r="G88" s="98">
        <v>3413.3456000000001</v>
      </c>
      <c r="H88" s="98">
        <v>623.05820000000006</v>
      </c>
      <c r="I88" s="99">
        <v>548.55830000000003</v>
      </c>
      <c r="J88" s="98">
        <v>1950.0591999999999</v>
      </c>
    </row>
    <row r="89" spans="1:11">
      <c r="A89" s="106"/>
      <c r="B89" s="27" t="s">
        <v>13</v>
      </c>
      <c r="C89" s="28">
        <v>0.43306774239761953</v>
      </c>
      <c r="D89" s="28">
        <v>0.7667410434549019</v>
      </c>
      <c r="E89" s="28">
        <v>0.88766843230623649</v>
      </c>
      <c r="F89" s="91">
        <v>0.5614639264876492</v>
      </c>
      <c r="G89" s="92">
        <v>3.3399999999999999E-2</v>
      </c>
      <c r="H89" s="92">
        <v>0.8236</v>
      </c>
      <c r="I89" s="93">
        <v>0.84470000000000001</v>
      </c>
      <c r="J89" s="92">
        <v>0.44779999999999998</v>
      </c>
    </row>
    <row r="90" spans="1:11">
      <c r="A90" s="104" t="s">
        <v>36</v>
      </c>
      <c r="B90" s="25" t="s">
        <v>10</v>
      </c>
      <c r="C90" s="26">
        <v>14675544.970211999</v>
      </c>
      <c r="D90" s="5">
        <v>1467.5544985576412</v>
      </c>
      <c r="E90" s="5">
        <v>1467.554498464063</v>
      </c>
      <c r="F90" s="87">
        <v>1467.554497231293</v>
      </c>
      <c r="G90" s="98">
        <v>1467.5545</v>
      </c>
      <c r="H90" s="98">
        <v>1467.5545</v>
      </c>
      <c r="I90" s="99">
        <v>1467.5545</v>
      </c>
      <c r="J90" s="98">
        <v>1467.5545</v>
      </c>
    </row>
    <row r="91" spans="1:11">
      <c r="A91" s="105"/>
      <c r="B91" s="25" t="s">
        <v>11</v>
      </c>
      <c r="C91" s="26">
        <v>48580.849070999771</v>
      </c>
      <c r="D91" s="5">
        <v>1344.8165868096901</v>
      </c>
      <c r="E91" s="5">
        <v>1339.1609489847301</v>
      </c>
      <c r="F91" s="87">
        <v>999.57775292691497</v>
      </c>
      <c r="G91" s="98">
        <v>46.433</v>
      </c>
      <c r="H91" s="98">
        <v>1334.115</v>
      </c>
      <c r="I91" s="99">
        <v>596.47220000000004</v>
      </c>
      <c r="J91" s="98">
        <v>2.1917</v>
      </c>
    </row>
    <row r="92" spans="1:11">
      <c r="A92" s="105"/>
      <c r="B92" s="25" t="s">
        <v>12</v>
      </c>
      <c r="C92" s="26">
        <v>14626964.121141</v>
      </c>
      <c r="D92" s="5">
        <v>122.737911747951</v>
      </c>
      <c r="E92" s="5">
        <v>128.39354947933299</v>
      </c>
      <c r="F92" s="87">
        <v>467.97674430437797</v>
      </c>
      <c r="G92" s="98">
        <v>1421.1215</v>
      </c>
      <c r="H92" s="98">
        <v>133.43950000000001</v>
      </c>
      <c r="I92" s="99">
        <v>871.08230000000003</v>
      </c>
      <c r="J92" s="98">
        <v>1465.3628000000001</v>
      </c>
    </row>
    <row r="93" spans="1:11">
      <c r="A93" s="106"/>
      <c r="B93" s="27" t="s">
        <v>13</v>
      </c>
      <c r="C93" s="28">
        <v>3.310326748996905E-3</v>
      </c>
      <c r="D93" s="28">
        <v>0.91636568736044777</v>
      </c>
      <c r="E93" s="28">
        <v>0.91251190356902645</v>
      </c>
      <c r="F93" s="91">
        <v>0.68111797879583424</v>
      </c>
      <c r="G93" s="92">
        <v>3.1600000000000003E-2</v>
      </c>
      <c r="H93" s="92">
        <v>0.90910000000000002</v>
      </c>
      <c r="I93" s="93">
        <v>0.40639999999999998</v>
      </c>
      <c r="J93" s="96">
        <v>1.5E-3</v>
      </c>
      <c r="K93" s="97" t="s">
        <v>37</v>
      </c>
    </row>
    <row r="94" spans="1:11">
      <c r="A94" s="104" t="s">
        <v>38</v>
      </c>
      <c r="B94" s="25" t="s">
        <v>10</v>
      </c>
      <c r="C94" s="26">
        <v>660168.49992600002</v>
      </c>
      <c r="D94" s="5">
        <v>66.016849384951399</v>
      </c>
      <c r="E94" s="5">
        <v>66.016852187068196</v>
      </c>
      <c r="F94" s="87">
        <v>66.016853934460599</v>
      </c>
      <c r="G94" s="98">
        <v>66.016900000000007</v>
      </c>
      <c r="H94" s="98">
        <v>66.016900000000007</v>
      </c>
      <c r="I94" s="99">
        <v>66.016900000000007</v>
      </c>
      <c r="J94" s="98">
        <v>66.016900000000007</v>
      </c>
    </row>
    <row r="95" spans="1:11">
      <c r="A95" s="105"/>
      <c r="B95" s="25" t="s">
        <v>11</v>
      </c>
      <c r="C95" s="26">
        <v>178965.147627</v>
      </c>
      <c r="D95" s="5">
        <v>55.581200333421499</v>
      </c>
      <c r="E95" s="5">
        <v>36.662183652372804</v>
      </c>
      <c r="F95" s="87">
        <v>35.956752239730001</v>
      </c>
      <c r="G95" s="98">
        <v>0.51619999999999999</v>
      </c>
      <c r="H95" s="98">
        <v>44.818899999999999</v>
      </c>
      <c r="I95" s="99">
        <v>35.833599999999997</v>
      </c>
      <c r="J95" s="98">
        <v>14.8492</v>
      </c>
    </row>
    <row r="96" spans="1:11">
      <c r="A96" s="105"/>
      <c r="B96" s="25" t="s">
        <v>12</v>
      </c>
      <c r="C96" s="26">
        <v>481203.35229900002</v>
      </c>
      <c r="D96" s="5">
        <v>10.4356490515299</v>
      </c>
      <c r="E96" s="5">
        <v>29.354668534695399</v>
      </c>
      <c r="F96" s="87">
        <v>30.060101694730601</v>
      </c>
      <c r="G96" s="98">
        <v>65.500600000000006</v>
      </c>
      <c r="H96" s="98">
        <v>21.197900000000001</v>
      </c>
      <c r="I96" s="99">
        <v>30.183199999999999</v>
      </c>
      <c r="J96" s="98">
        <v>51.1676</v>
      </c>
    </row>
    <row r="97" spans="1:10">
      <c r="A97" s="106"/>
      <c r="B97" s="27" t="s">
        <v>13</v>
      </c>
      <c r="C97" s="28">
        <v>0.27109010449159671</v>
      </c>
      <c r="D97" s="28">
        <v>0.84192446097088791</v>
      </c>
      <c r="E97" s="28">
        <v>0.55534583122026571</v>
      </c>
      <c r="F97" s="91">
        <v>0.54466019049357761</v>
      </c>
      <c r="G97" s="92">
        <v>7.7999999999999996E-3</v>
      </c>
      <c r="H97" s="92">
        <v>0.67889999999999995</v>
      </c>
      <c r="I97" s="93">
        <v>0.54279999999999995</v>
      </c>
      <c r="J97" s="92">
        <v>0.22489999999999999</v>
      </c>
    </row>
    <row r="98" spans="1:10">
      <c r="A98" s="104" t="s">
        <v>39</v>
      </c>
      <c r="B98" s="25" t="s">
        <v>10</v>
      </c>
      <c r="C98" s="26">
        <v>777317.05139899999</v>
      </c>
      <c r="D98" s="5">
        <v>77.731708782066036</v>
      </c>
      <c r="E98" s="5">
        <v>77.731707514989893</v>
      </c>
      <c r="F98" s="87">
        <v>77.731707767654299</v>
      </c>
      <c r="G98" s="98">
        <v>77.731700000000004</v>
      </c>
      <c r="H98" s="98">
        <v>77.731700000000004</v>
      </c>
      <c r="I98" s="99">
        <v>77.731700000000004</v>
      </c>
      <c r="J98" s="98">
        <v>77.731700000000004</v>
      </c>
    </row>
    <row r="99" spans="1:10">
      <c r="A99" s="105"/>
      <c r="B99" s="25" t="s">
        <v>11</v>
      </c>
      <c r="C99" s="26">
        <v>595000.34990000003</v>
      </c>
      <c r="D99" s="5">
        <v>72.980058607208306</v>
      </c>
      <c r="E99" s="5">
        <v>71.9270745880428</v>
      </c>
      <c r="F99" s="87">
        <v>51.8658814843416</v>
      </c>
      <c r="G99" s="98">
        <v>2.8313999999999999</v>
      </c>
      <c r="H99" s="98">
        <v>65.772199999999998</v>
      </c>
      <c r="I99" s="99">
        <v>66.487300000000005</v>
      </c>
      <c r="J99" s="98">
        <v>59.541800000000002</v>
      </c>
    </row>
    <row r="100" spans="1:10">
      <c r="A100" s="105"/>
      <c r="B100" s="25" t="s">
        <v>12</v>
      </c>
      <c r="C100" s="26">
        <v>182316.70149899996</v>
      </c>
      <c r="D100" s="5">
        <v>4.7516501748577298</v>
      </c>
      <c r="E100" s="5">
        <v>5.8046329269470904</v>
      </c>
      <c r="F100" s="87">
        <v>25.8658262833127</v>
      </c>
      <c r="G100" s="98">
        <v>74.900300000000001</v>
      </c>
      <c r="H100" s="98">
        <v>11.9595</v>
      </c>
      <c r="I100" s="99">
        <v>11.244400000000001</v>
      </c>
      <c r="J100" s="98">
        <v>18.189900000000002</v>
      </c>
    </row>
    <row r="101" spans="1:10">
      <c r="A101" s="106"/>
      <c r="B101" s="27" t="s">
        <v>13</v>
      </c>
      <c r="C101" s="28">
        <v>0.76545387603311943</v>
      </c>
      <c r="D101" s="28">
        <v>0.93887114731801691</v>
      </c>
      <c r="E101" s="28">
        <v>0.92532477270195412</v>
      </c>
      <c r="F101" s="91">
        <v>0.6672422744058637</v>
      </c>
      <c r="G101" s="92">
        <v>3.6400000000000002E-2</v>
      </c>
      <c r="H101" s="92">
        <v>0.84609999999999996</v>
      </c>
      <c r="I101" s="93">
        <v>0.85529999999999995</v>
      </c>
      <c r="J101" s="92">
        <v>0.76600000000000001</v>
      </c>
    </row>
    <row r="102" spans="1:10">
      <c r="A102" s="104" t="s">
        <v>40</v>
      </c>
      <c r="B102" s="25" t="s">
        <v>10</v>
      </c>
      <c r="C102" s="26">
        <v>1014736.649243</v>
      </c>
      <c r="D102" s="5">
        <v>101.47366356924844</v>
      </c>
      <c r="E102" s="5">
        <v>101.47366259899515</v>
      </c>
      <c r="F102" s="87">
        <v>101.47366486430511</v>
      </c>
      <c r="G102" s="98">
        <v>101.47369999999999</v>
      </c>
      <c r="H102" s="98">
        <v>101.47369999999999</v>
      </c>
      <c r="I102" s="99">
        <v>101.47369999999999</v>
      </c>
      <c r="J102" s="98">
        <v>101.47369999999999</v>
      </c>
    </row>
    <row r="103" spans="1:10">
      <c r="A103" s="105"/>
      <c r="B103" s="25" t="s">
        <v>11</v>
      </c>
      <c r="C103" s="26">
        <v>0</v>
      </c>
      <c r="D103" s="5">
        <v>92.689546678837104</v>
      </c>
      <c r="E103" s="5">
        <v>92.762694031219993</v>
      </c>
      <c r="F103" s="87">
        <v>59.006895624268097</v>
      </c>
      <c r="G103" s="98">
        <v>0</v>
      </c>
      <c r="H103" s="98">
        <v>90.105599999999995</v>
      </c>
      <c r="I103" s="99">
        <v>0.84930000000000005</v>
      </c>
      <c r="J103" s="98">
        <v>0</v>
      </c>
    </row>
    <row r="104" spans="1:10">
      <c r="A104" s="105"/>
      <c r="B104" s="25" t="s">
        <v>12</v>
      </c>
      <c r="C104" s="26">
        <v>1014736.649243</v>
      </c>
      <c r="D104" s="5">
        <v>8.7841168904113403</v>
      </c>
      <c r="E104" s="5">
        <v>8.7109685677751507</v>
      </c>
      <c r="F104" s="87">
        <v>42.466769240037003</v>
      </c>
      <c r="G104" s="98">
        <v>101.47369999999999</v>
      </c>
      <c r="H104" s="98">
        <v>11.3681</v>
      </c>
      <c r="I104" s="99">
        <v>100.62430000000001</v>
      </c>
      <c r="J104" s="98">
        <v>101.47369999999999</v>
      </c>
    </row>
    <row r="105" spans="1:10">
      <c r="A105" s="106"/>
      <c r="B105" s="27" t="s">
        <v>13</v>
      </c>
      <c r="C105" s="28">
        <v>0</v>
      </c>
      <c r="D105" s="28">
        <v>0.91343451511025009</v>
      </c>
      <c r="E105" s="28">
        <v>0.91415537446204864</v>
      </c>
      <c r="F105" s="91">
        <v>0.58149960093758934</v>
      </c>
      <c r="G105" s="92">
        <v>0</v>
      </c>
      <c r="H105" s="92">
        <v>0.88800000000000001</v>
      </c>
      <c r="I105" s="93">
        <v>8.3999999999999995E-3</v>
      </c>
      <c r="J105" s="92">
        <v>0</v>
      </c>
    </row>
    <row r="106" spans="1:10">
      <c r="A106" s="104" t="s">
        <v>41</v>
      </c>
      <c r="B106" s="25" t="s">
        <v>10</v>
      </c>
      <c r="C106" s="26">
        <v>18525382.302953001</v>
      </c>
      <c r="D106" s="5">
        <v>1852.5382385631131</v>
      </c>
      <c r="E106" s="5">
        <v>1852.5382282781288</v>
      </c>
      <c r="F106" s="87">
        <v>1852.538232808198</v>
      </c>
      <c r="G106" s="98">
        <v>1852.5382</v>
      </c>
      <c r="H106" s="98">
        <v>1852.5382</v>
      </c>
      <c r="I106" s="99">
        <v>1852.5382</v>
      </c>
      <c r="J106" s="98">
        <v>1852.5382</v>
      </c>
    </row>
    <row r="107" spans="1:10">
      <c r="A107" s="105"/>
      <c r="B107" s="25" t="s">
        <v>11</v>
      </c>
      <c r="C107" s="26">
        <v>56288.666714999825</v>
      </c>
      <c r="D107" s="5">
        <v>1044.1158214770901</v>
      </c>
      <c r="E107" s="5">
        <v>1631.0225153240599</v>
      </c>
      <c r="F107" s="87">
        <v>1453.31734931455</v>
      </c>
      <c r="G107" s="98">
        <v>28.815999999999999</v>
      </c>
      <c r="H107" s="98">
        <v>1610.9559999999999</v>
      </c>
      <c r="I107" s="99">
        <v>1507.3982000000001</v>
      </c>
      <c r="J107" s="98">
        <v>16.203800000000001</v>
      </c>
    </row>
    <row r="108" spans="1:10">
      <c r="A108" s="105"/>
      <c r="B108" s="25" t="s">
        <v>12</v>
      </c>
      <c r="C108" s="26">
        <v>18469093.636238001</v>
      </c>
      <c r="D108" s="5">
        <v>808.42241708602296</v>
      </c>
      <c r="E108" s="5">
        <v>221.51571295406899</v>
      </c>
      <c r="F108" s="87">
        <v>399.22088349364799</v>
      </c>
      <c r="G108" s="98">
        <v>1823.7222999999999</v>
      </c>
      <c r="H108" s="98">
        <v>241.5822</v>
      </c>
      <c r="I108" s="99">
        <v>345.14</v>
      </c>
      <c r="J108" s="98">
        <v>1836.3344</v>
      </c>
    </row>
    <row r="109" spans="1:10">
      <c r="A109" s="106"/>
      <c r="B109" s="27" t="s">
        <v>13</v>
      </c>
      <c r="C109" s="28">
        <v>3.0384618138772361E-3</v>
      </c>
      <c r="D109" s="28">
        <v>0.56361364086440624</v>
      </c>
      <c r="E109" s="28">
        <v>0.8804258343645841</v>
      </c>
      <c r="F109" s="91">
        <v>0.78450059684410234</v>
      </c>
      <c r="G109" s="92">
        <v>1.5599999999999999E-2</v>
      </c>
      <c r="H109" s="92">
        <v>0.86960000000000004</v>
      </c>
      <c r="I109" s="93">
        <v>0.81369999999999998</v>
      </c>
      <c r="J109" s="92">
        <v>8.6999999999999994E-3</v>
      </c>
    </row>
    <row r="110" spans="1:10">
      <c r="C110" s="102"/>
    </row>
    <row r="111" spans="1:10">
      <c r="A111" s="103" t="s">
        <v>42</v>
      </c>
      <c r="C111" s="102"/>
    </row>
    <row r="112" spans="1:10">
      <c r="A112" s="103" t="s">
        <v>43</v>
      </c>
      <c r="C112" s="102"/>
    </row>
  </sheetData>
  <autoFilter ref="B1:G109" xr:uid="{0A81C690-5968-40EA-9542-AD00D72632C9}"/>
  <mergeCells count="27">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106:A109"/>
    <mergeCell ref="A86:A89"/>
    <mergeCell ref="A90:A93"/>
    <mergeCell ref="A94:A97"/>
    <mergeCell ref="A98:A101"/>
    <mergeCell ref="A102:A105"/>
  </mergeCells>
  <conditionalFormatting sqref="C5:K5 C9:K9 C13:K13 C17:K17 C21:K21 C25:K25 C29:K29 C33:K33 C37:J37 C41:K41 C45:K45">
    <cfRule type="cellIs" dxfId="95" priority="44" operator="greaterThan">
      <formula>0.25</formula>
    </cfRule>
  </conditionalFormatting>
  <conditionalFormatting sqref="A2">
    <cfRule type="beginsWith" dxfId="94" priority="31" operator="beginsWith" text="13">
      <formula>LEFT(A2,LEN("13"))="13"</formula>
    </cfRule>
    <cfRule type="beginsWith" dxfId="93" priority="32" operator="beginsWith" text="12">
      <formula>LEFT(A2,LEN("12"))="12"</formula>
    </cfRule>
    <cfRule type="beginsWith" dxfId="92" priority="33" operator="beginsWith" text="11">
      <formula>LEFT(A2,LEN("11"))="11"</formula>
    </cfRule>
    <cfRule type="beginsWith" dxfId="91" priority="34" operator="beginsWith" text="10">
      <formula>LEFT(A2,LEN("10"))="10"</formula>
    </cfRule>
    <cfRule type="beginsWith" dxfId="90" priority="35" operator="beginsWith" text="09">
      <formula>LEFT(A2,LEN("09"))="09"</formula>
    </cfRule>
    <cfRule type="beginsWith" dxfId="89" priority="36" operator="beginsWith" text="08">
      <formula>LEFT(A2,LEN("08"))="08"</formula>
    </cfRule>
    <cfRule type="beginsWith" dxfId="88" priority="37" operator="beginsWith" text="07">
      <formula>LEFT(A2,LEN("07"))="07"</formula>
    </cfRule>
    <cfRule type="beginsWith" dxfId="87" priority="38" operator="beginsWith" text="06">
      <formula>LEFT(A2,LEN("06"))="06"</formula>
    </cfRule>
    <cfRule type="beginsWith" dxfId="86" priority="39" operator="beginsWith" text="05">
      <formula>LEFT(A2,LEN("05"))="05"</formula>
    </cfRule>
    <cfRule type="beginsWith" dxfId="85" priority="40" operator="beginsWith" text="04">
      <formula>LEFT(A2,LEN("04"))="04"</formula>
    </cfRule>
    <cfRule type="beginsWith" dxfId="84" priority="41" operator="beginsWith" text="03">
      <formula>LEFT(A2,LEN("03"))="03"</formula>
    </cfRule>
    <cfRule type="beginsWith" dxfId="83" priority="42" operator="beginsWith" text="02">
      <formula>LEFT(A2,LEN("02"))="02"</formula>
    </cfRule>
    <cfRule type="beginsWith" dxfId="82" priority="43" operator="beginsWith" text="01">
      <formula>LEFT(A2,LEN("01"))="01"</formula>
    </cfRule>
  </conditionalFormatting>
  <conditionalFormatting sqref="A6 A10 A14 A18">
    <cfRule type="beginsWith" dxfId="81" priority="18" operator="beginsWith" text="13">
      <formula>LEFT(A6,LEN("13"))="13"</formula>
    </cfRule>
    <cfRule type="beginsWith" dxfId="80" priority="19" operator="beginsWith" text="12">
      <formula>LEFT(A6,LEN("12"))="12"</formula>
    </cfRule>
    <cfRule type="beginsWith" dxfId="79" priority="20" operator="beginsWith" text="11">
      <formula>LEFT(A6,LEN("11"))="11"</formula>
    </cfRule>
    <cfRule type="beginsWith" dxfId="78" priority="21" operator="beginsWith" text="10">
      <formula>LEFT(A6,LEN("10"))="10"</formula>
    </cfRule>
    <cfRule type="beginsWith" dxfId="77" priority="22" operator="beginsWith" text="09">
      <formula>LEFT(A6,LEN("09"))="09"</formula>
    </cfRule>
    <cfRule type="beginsWith" dxfId="76" priority="23" operator="beginsWith" text="08">
      <formula>LEFT(A6,LEN("08"))="08"</formula>
    </cfRule>
    <cfRule type="beginsWith" dxfId="75" priority="24" operator="beginsWith" text="07">
      <formula>LEFT(A6,LEN("07"))="07"</formula>
    </cfRule>
    <cfRule type="beginsWith" dxfId="74" priority="25" operator="beginsWith" text="06">
      <formula>LEFT(A6,LEN("06"))="06"</formula>
    </cfRule>
    <cfRule type="beginsWith" dxfId="73" priority="26" operator="beginsWith" text="05">
      <formula>LEFT(A6,LEN("05"))="05"</formula>
    </cfRule>
    <cfRule type="beginsWith" dxfId="72" priority="27" operator="beginsWith" text="04">
      <formula>LEFT(A6,LEN("04"))="04"</formula>
    </cfRule>
    <cfRule type="beginsWith" dxfId="71" priority="28" operator="beginsWith" text="03">
      <formula>LEFT(A6,LEN("03"))="03"</formula>
    </cfRule>
    <cfRule type="beginsWith" dxfId="70" priority="29" operator="beginsWith" text="02">
      <formula>LEFT(A6,LEN("02"))="02"</formula>
    </cfRule>
    <cfRule type="beginsWith" dxfId="69" priority="30" operator="beginsWith" text="01">
      <formula>LEFT(A6,LEN("01"))="01"</formula>
    </cfRule>
  </conditionalFormatting>
  <conditionalFormatting sqref="A22 A26 A30 A34 A38 A42 A46 A50 A54 A58 A62 A66 A70 A74 A78 A82 A86 A90 A94 A98 A102 A106">
    <cfRule type="beginsWith" dxfId="68" priority="5" operator="beginsWith" text="13">
      <formula>LEFT(A22,LEN("13"))="13"</formula>
    </cfRule>
    <cfRule type="beginsWith" dxfId="67" priority="6" operator="beginsWith" text="12">
      <formula>LEFT(A22,LEN("12"))="12"</formula>
    </cfRule>
    <cfRule type="beginsWith" dxfId="66" priority="7" operator="beginsWith" text="11">
      <formula>LEFT(A22,LEN("11"))="11"</formula>
    </cfRule>
    <cfRule type="beginsWith" dxfId="65" priority="8" operator="beginsWith" text="10">
      <formula>LEFT(A22,LEN("10"))="10"</formula>
    </cfRule>
    <cfRule type="beginsWith" dxfId="64" priority="9" operator="beginsWith" text="09">
      <formula>LEFT(A22,LEN("09"))="09"</formula>
    </cfRule>
    <cfRule type="beginsWith" dxfId="63" priority="10" operator="beginsWith" text="08">
      <formula>LEFT(A22,LEN("08"))="08"</formula>
    </cfRule>
    <cfRule type="beginsWith" dxfId="62" priority="11" operator="beginsWith" text="07">
      <formula>LEFT(A22,LEN("07"))="07"</formula>
    </cfRule>
    <cfRule type="beginsWith" dxfId="61" priority="12" operator="beginsWith" text="06">
      <formula>LEFT(A22,LEN("06"))="06"</formula>
    </cfRule>
    <cfRule type="beginsWith" dxfId="60" priority="13" operator="beginsWith" text="05">
      <formula>LEFT(A22,LEN("05"))="05"</formula>
    </cfRule>
    <cfRule type="beginsWith" dxfId="59" priority="14" operator="beginsWith" text="04">
      <formula>LEFT(A22,LEN("04"))="04"</formula>
    </cfRule>
    <cfRule type="beginsWith" dxfId="58" priority="15" operator="beginsWith" text="03">
      <formula>LEFT(A22,LEN("03"))="03"</formula>
    </cfRule>
    <cfRule type="beginsWith" dxfId="57" priority="16" operator="beginsWith" text="02">
      <formula>LEFT(A22,LEN("02"))="02"</formula>
    </cfRule>
    <cfRule type="beginsWith" dxfId="56" priority="17" operator="beginsWith" text="01">
      <formula>LEFT(A22,LEN("01"))="01"</formula>
    </cfRule>
  </conditionalFormatting>
  <conditionalFormatting sqref="C49 C53 C57 C61 C65 C69 C73 C77 C81 C85 C89 C93 C97 C101 C105 C109">
    <cfRule type="cellIs" dxfId="55" priority="4" operator="greaterThan">
      <formula>0.25</formula>
    </cfRule>
  </conditionalFormatting>
  <conditionalFormatting sqref="D49 D53 D57 D61 D65 D69 D73 D77 D81 D85 D89 D93 D97 D101 D105 D109">
    <cfRule type="cellIs" dxfId="54" priority="3" operator="greaterThan">
      <formula>0.25</formula>
    </cfRule>
  </conditionalFormatting>
  <conditionalFormatting sqref="E49 E53 E57 E61 E65 E69 E73 E77 E81 E85 E89 E93 E97 E101 E105 E109">
    <cfRule type="cellIs" dxfId="53" priority="2" operator="greaterThan">
      <formula>0.25</formula>
    </cfRule>
  </conditionalFormatting>
  <conditionalFormatting sqref="F49:J49 F53:J53 F57:J57 F61:J61 F65:J65 F69:J69 F73:J73 F77:J77 F81:J81 F85:J85 F89:J89 F93:J93 F97:J97 F101:J101 F105:J105 F109:J109">
    <cfRule type="cellIs" dxfId="5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7" activePane="bottomRight" state="frozen"/>
      <selection pane="bottomRight" activeCell="E10" sqref="E10"/>
      <selection pane="bottomLeft" activeCell="A2" sqref="A2"/>
      <selection pane="topRight" activeCell="B1" sqref="B1"/>
    </sheetView>
  </sheetViews>
  <sheetFormatPr defaultColWidth="11.42578125" defaultRowHeight="15" customHeight="1"/>
  <cols>
    <col min="1" max="1" width="28.85546875" style="47" customWidth="1"/>
    <col min="2" max="6" width="15.42578125" style="35" customWidth="1"/>
    <col min="7" max="10" width="15.85546875" style="35" customWidth="1"/>
    <col min="11" max="11" width="21.7109375" style="35"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c r="A1" s="32" t="s">
        <v>0</v>
      </c>
      <c r="B1" s="33" t="s">
        <v>44</v>
      </c>
      <c r="C1" s="33" t="s">
        <v>45</v>
      </c>
      <c r="D1" s="65" t="s">
        <v>46</v>
      </c>
      <c r="E1" s="109" t="s">
        <v>47</v>
      </c>
      <c r="F1" s="33" t="s">
        <v>48</v>
      </c>
      <c r="G1" s="33" t="s">
        <v>49</v>
      </c>
      <c r="H1" s="33" t="s">
        <v>50</v>
      </c>
      <c r="I1" s="33" t="s">
        <v>51</v>
      </c>
      <c r="J1" s="66" t="s">
        <v>52</v>
      </c>
      <c r="K1" s="66" t="s">
        <v>53</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54</v>
      </c>
      <c r="AQ1" s="15" t="s">
        <v>55</v>
      </c>
      <c r="AR1" s="48" t="s">
        <v>56</v>
      </c>
      <c r="AS1" s="48" t="s">
        <v>57</v>
      </c>
      <c r="AT1" s="34" t="s">
        <v>58</v>
      </c>
    </row>
    <row r="2" spans="1:46">
      <c r="A2" s="67" t="s">
        <v>9</v>
      </c>
      <c r="B2" s="68">
        <v>1</v>
      </c>
      <c r="C2" s="24">
        <v>1</v>
      </c>
      <c r="D2" s="24">
        <v>1</v>
      </c>
      <c r="E2" s="69">
        <v>0</v>
      </c>
      <c r="F2" s="70">
        <v>1</v>
      </c>
      <c r="G2" s="23">
        <v>1</v>
      </c>
      <c r="H2" s="71">
        <v>1</v>
      </c>
      <c r="I2" s="23">
        <v>1</v>
      </c>
      <c r="J2" s="72">
        <v>1</v>
      </c>
      <c r="K2" s="72">
        <v>1</v>
      </c>
      <c r="L2" s="73"/>
      <c r="M2" s="74"/>
      <c r="N2" s="73"/>
      <c r="O2" s="74"/>
      <c r="P2" s="74"/>
      <c r="Q2" s="7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9</v>
      </c>
      <c r="AR2" s="49">
        <v>126.0692674943494</v>
      </c>
      <c r="AS2" s="49">
        <f t="shared" ref="AS2:AS65" si="0">IFERROR(AR2/$AR$102,0)*100</f>
        <v>0.66999834309554185</v>
      </c>
      <c r="AT2" s="8" t="s">
        <v>59</v>
      </c>
    </row>
    <row r="3" spans="1:46">
      <c r="A3" s="75" t="s">
        <v>14</v>
      </c>
      <c r="B3" s="68">
        <v>1</v>
      </c>
      <c r="C3" s="24">
        <v>1</v>
      </c>
      <c r="D3" s="24">
        <v>1</v>
      </c>
      <c r="E3" s="76">
        <v>1</v>
      </c>
      <c r="F3" s="23">
        <v>1</v>
      </c>
      <c r="G3" s="23">
        <v>1</v>
      </c>
      <c r="H3" s="23">
        <v>1</v>
      </c>
      <c r="I3" s="23">
        <v>1</v>
      </c>
      <c r="J3" s="72">
        <v>1</v>
      </c>
      <c r="K3" s="72">
        <v>1</v>
      </c>
      <c r="L3" s="73"/>
      <c r="M3" s="74"/>
      <c r="N3" s="73"/>
      <c r="O3" s="74"/>
      <c r="P3" s="74"/>
      <c r="Q3" s="7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66" si="1">SUMIFS(B3:AO3,$B$103:$AO$103,"X")</f>
        <v>10</v>
      </c>
      <c r="AR3" s="49">
        <v>137.56750040037289</v>
      </c>
      <c r="AS3" s="49">
        <f t="shared" si="0"/>
        <v>0.73110599564779988</v>
      </c>
      <c r="AT3" s="36" t="s">
        <v>59</v>
      </c>
    </row>
    <row r="4" spans="1:46">
      <c r="A4" s="75" t="s">
        <v>15</v>
      </c>
      <c r="B4" s="68">
        <v>1</v>
      </c>
      <c r="C4" s="24">
        <v>1</v>
      </c>
      <c r="D4" s="24">
        <v>1</v>
      </c>
      <c r="E4" s="69">
        <v>0</v>
      </c>
      <c r="F4" s="70">
        <v>1</v>
      </c>
      <c r="G4" s="23">
        <v>1</v>
      </c>
      <c r="H4" s="23">
        <v>1</v>
      </c>
      <c r="I4" s="23">
        <v>1</v>
      </c>
      <c r="J4" s="72">
        <v>1</v>
      </c>
      <c r="K4" s="72">
        <v>1</v>
      </c>
      <c r="L4" s="73"/>
      <c r="M4" s="74"/>
      <c r="N4" s="73"/>
      <c r="O4" s="74"/>
      <c r="P4" s="74"/>
      <c r="Q4" s="7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9</v>
      </c>
      <c r="AR4" s="49">
        <v>148.3045808676838</v>
      </c>
      <c r="AS4" s="49">
        <f t="shared" si="0"/>
        <v>0.7881684841175155</v>
      </c>
      <c r="AT4" s="36" t="s">
        <v>59</v>
      </c>
    </row>
    <row r="5" spans="1:46">
      <c r="A5" s="77" t="s">
        <v>16</v>
      </c>
      <c r="B5" s="68">
        <v>1</v>
      </c>
      <c r="C5" s="24">
        <v>1</v>
      </c>
      <c r="D5" s="24">
        <v>1</v>
      </c>
      <c r="E5" s="69">
        <v>0</v>
      </c>
      <c r="F5" s="70">
        <v>1</v>
      </c>
      <c r="G5" s="23">
        <v>1</v>
      </c>
      <c r="H5" s="23">
        <v>1</v>
      </c>
      <c r="I5" s="23">
        <v>1</v>
      </c>
      <c r="J5" s="72">
        <v>1</v>
      </c>
      <c r="K5" s="72">
        <v>0</v>
      </c>
      <c r="L5" s="73"/>
      <c r="M5" s="74"/>
      <c r="N5" s="73"/>
      <c r="O5" s="74"/>
      <c r="P5" s="74"/>
      <c r="Q5" s="7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8</v>
      </c>
      <c r="AR5" s="49">
        <v>54.226369601217407</v>
      </c>
      <c r="AS5" s="49">
        <f t="shared" si="0"/>
        <v>0.28818742669802977</v>
      </c>
      <c r="AT5" s="8" t="s">
        <v>59</v>
      </c>
    </row>
    <row r="6" spans="1:46">
      <c r="A6" s="77" t="s">
        <v>17</v>
      </c>
      <c r="B6" s="68">
        <v>1</v>
      </c>
      <c r="C6" s="24">
        <v>1</v>
      </c>
      <c r="D6" s="24">
        <v>1</v>
      </c>
      <c r="E6" s="69">
        <v>0</v>
      </c>
      <c r="F6" s="70">
        <v>1</v>
      </c>
      <c r="G6" s="23">
        <v>1</v>
      </c>
      <c r="H6" s="23">
        <v>1</v>
      </c>
      <c r="I6" s="23">
        <v>1</v>
      </c>
      <c r="J6" s="72">
        <v>1</v>
      </c>
      <c r="K6" s="72">
        <v>1</v>
      </c>
      <c r="L6" s="73"/>
      <c r="M6" s="74"/>
      <c r="N6" s="73"/>
      <c r="O6" s="74"/>
      <c r="P6" s="74"/>
      <c r="Q6" s="7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9</v>
      </c>
      <c r="AR6" s="49">
        <v>24.94063049010396</v>
      </c>
      <c r="AS6" s="49">
        <f t="shared" si="0"/>
        <v>0.13254761795833214</v>
      </c>
      <c r="AT6" s="36" t="s">
        <v>59</v>
      </c>
    </row>
    <row r="7" spans="1:46">
      <c r="A7" s="77" t="s">
        <v>18</v>
      </c>
      <c r="B7" s="68">
        <v>1</v>
      </c>
      <c r="C7" s="24">
        <v>1</v>
      </c>
      <c r="D7" s="24">
        <v>1</v>
      </c>
      <c r="E7" s="76">
        <v>1</v>
      </c>
      <c r="F7" s="23">
        <v>1</v>
      </c>
      <c r="G7" s="23">
        <v>1</v>
      </c>
      <c r="H7" s="23">
        <v>1</v>
      </c>
      <c r="I7" s="23">
        <v>1</v>
      </c>
      <c r="J7" s="72">
        <v>1</v>
      </c>
      <c r="K7" s="72">
        <v>1</v>
      </c>
      <c r="L7" s="73"/>
      <c r="M7" s="74"/>
      <c r="N7" s="73"/>
      <c r="O7" s="74"/>
      <c r="P7" s="74"/>
      <c r="Q7" s="7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6</v>
      </c>
      <c r="AQ7" s="17">
        <f t="shared" si="1"/>
        <v>10</v>
      </c>
      <c r="AR7" s="49">
        <v>261.31170726087947</v>
      </c>
      <c r="AS7" s="49">
        <f t="shared" si="0"/>
        <v>1.3887477446008305</v>
      </c>
      <c r="AT7" s="36" t="s">
        <v>59</v>
      </c>
    </row>
    <row r="8" spans="1:46">
      <c r="A8" s="78" t="s">
        <v>19</v>
      </c>
      <c r="B8" s="68">
        <v>1</v>
      </c>
      <c r="C8" s="24">
        <v>1</v>
      </c>
      <c r="D8" s="24">
        <v>1</v>
      </c>
      <c r="E8" s="76">
        <v>1</v>
      </c>
      <c r="F8" s="23">
        <v>1</v>
      </c>
      <c r="G8" s="23">
        <v>1</v>
      </c>
      <c r="H8" s="23">
        <v>1</v>
      </c>
      <c r="I8" s="23">
        <v>1</v>
      </c>
      <c r="J8" s="72">
        <v>1</v>
      </c>
      <c r="K8" s="72">
        <v>1</v>
      </c>
      <c r="L8" s="73"/>
      <c r="M8" s="74"/>
      <c r="N8" s="73"/>
      <c r="O8" s="74"/>
      <c r="P8" s="74"/>
      <c r="Q8" s="7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6</v>
      </c>
      <c r="AQ8" s="17">
        <f t="shared" si="1"/>
        <v>10</v>
      </c>
      <c r="AR8" s="49">
        <v>3722.2981582129041</v>
      </c>
      <c r="AS8" s="49">
        <f t="shared" si="0"/>
        <v>19.782248664386142</v>
      </c>
      <c r="AT8" s="36" t="s">
        <v>59</v>
      </c>
    </row>
    <row r="9" spans="1:46">
      <c r="A9" s="78" t="s">
        <v>20</v>
      </c>
      <c r="B9" s="68">
        <v>1</v>
      </c>
      <c r="C9" s="24">
        <v>1</v>
      </c>
      <c r="D9" s="24">
        <v>1</v>
      </c>
      <c r="E9" s="76">
        <v>1</v>
      </c>
      <c r="F9" s="23">
        <v>1</v>
      </c>
      <c r="G9" s="23">
        <v>1</v>
      </c>
      <c r="H9" s="23">
        <v>1</v>
      </c>
      <c r="I9" s="23">
        <v>1</v>
      </c>
      <c r="J9" s="72">
        <v>1</v>
      </c>
      <c r="K9" s="72">
        <v>0</v>
      </c>
      <c r="L9" s="73"/>
      <c r="M9" s="74"/>
      <c r="N9" s="73"/>
      <c r="O9" s="74"/>
      <c r="P9" s="74"/>
      <c r="Q9" s="7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9</v>
      </c>
      <c r="AR9" s="49">
        <v>82.054227821337946</v>
      </c>
      <c r="AS9" s="49">
        <f t="shared" si="0"/>
        <v>0.43607929019453251</v>
      </c>
      <c r="AT9" s="36" t="s">
        <v>59</v>
      </c>
    </row>
    <row r="10" spans="1:46">
      <c r="A10" s="79" t="s">
        <v>21</v>
      </c>
      <c r="B10" s="68">
        <v>1</v>
      </c>
      <c r="C10" s="24">
        <v>1</v>
      </c>
      <c r="D10" s="24">
        <v>1</v>
      </c>
      <c r="E10" s="22">
        <v>1</v>
      </c>
      <c r="F10" s="70">
        <v>1</v>
      </c>
      <c r="G10" s="23">
        <v>1</v>
      </c>
      <c r="H10" s="23">
        <v>1</v>
      </c>
      <c r="I10" s="23">
        <v>1</v>
      </c>
      <c r="J10" s="72">
        <v>1</v>
      </c>
      <c r="K10" s="72">
        <v>0</v>
      </c>
      <c r="L10" s="73"/>
      <c r="M10" s="74"/>
      <c r="N10" s="73"/>
      <c r="O10" s="74"/>
      <c r="P10" s="74"/>
      <c r="Q10" s="7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9</v>
      </c>
      <c r="AR10" s="49">
        <v>31.815044396962389</v>
      </c>
      <c r="AS10" s="49">
        <f t="shared" si="0"/>
        <v>0.16908186630362801</v>
      </c>
      <c r="AT10" s="36" t="s">
        <v>59</v>
      </c>
    </row>
    <row r="11" spans="1:46">
      <c r="A11" s="80" t="s">
        <v>23</v>
      </c>
      <c r="B11" s="68">
        <v>1</v>
      </c>
      <c r="C11" s="24">
        <v>1</v>
      </c>
      <c r="D11" s="24">
        <v>1</v>
      </c>
      <c r="E11" s="76">
        <v>1</v>
      </c>
      <c r="F11" s="23">
        <v>1</v>
      </c>
      <c r="G11" s="23">
        <v>0</v>
      </c>
      <c r="H11" s="23">
        <v>1</v>
      </c>
      <c r="I11" s="23">
        <v>1</v>
      </c>
      <c r="J11" s="72">
        <v>1</v>
      </c>
      <c r="K11" s="72">
        <v>0</v>
      </c>
      <c r="L11" s="73"/>
      <c r="M11" s="74"/>
      <c r="N11" s="73"/>
      <c r="O11" s="74"/>
      <c r="P11" s="74"/>
      <c r="Q11" s="7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8</v>
      </c>
      <c r="AR11" s="49">
        <v>217.75381868635679</v>
      </c>
      <c r="AS11" s="49">
        <f t="shared" si="0"/>
        <v>1.1572582328926857</v>
      </c>
      <c r="AT11" s="36" t="s">
        <v>59</v>
      </c>
    </row>
    <row r="12" spans="1:46">
      <c r="A12" s="81" t="s">
        <v>24</v>
      </c>
      <c r="B12" s="68">
        <v>1</v>
      </c>
      <c r="C12" s="24">
        <v>1</v>
      </c>
      <c r="D12" s="24">
        <v>1</v>
      </c>
      <c r="E12" s="76">
        <v>1</v>
      </c>
      <c r="F12" s="23">
        <v>1</v>
      </c>
      <c r="G12" s="23">
        <v>1</v>
      </c>
      <c r="H12" s="23">
        <v>1</v>
      </c>
      <c r="I12" s="23">
        <v>1</v>
      </c>
      <c r="J12" s="72">
        <v>1</v>
      </c>
      <c r="K12" s="72">
        <v>1</v>
      </c>
      <c r="L12" s="73"/>
      <c r="M12" s="74"/>
      <c r="N12" s="73"/>
      <c r="O12" s="74"/>
      <c r="P12" s="74"/>
      <c r="Q12" s="7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6</v>
      </c>
      <c r="AQ12" s="17">
        <f t="shared" si="1"/>
        <v>10</v>
      </c>
      <c r="AR12" s="49">
        <v>1124.490876775634</v>
      </c>
      <c r="AS12" s="49">
        <f t="shared" si="0"/>
        <v>5.9761354947152103</v>
      </c>
      <c r="AT12" s="36" t="s">
        <v>59</v>
      </c>
    </row>
    <row r="13" spans="1:46">
      <c r="A13" s="81" t="s">
        <v>25</v>
      </c>
      <c r="B13" s="68">
        <v>1</v>
      </c>
      <c r="C13" s="24">
        <v>1</v>
      </c>
      <c r="D13" s="24">
        <v>1</v>
      </c>
      <c r="E13" s="76">
        <v>1</v>
      </c>
      <c r="F13" s="82">
        <v>1</v>
      </c>
      <c r="G13" s="82">
        <v>1</v>
      </c>
      <c r="H13" s="82">
        <v>1</v>
      </c>
      <c r="I13" s="82">
        <v>1</v>
      </c>
      <c r="J13" s="83">
        <v>1</v>
      </c>
      <c r="K13" s="83">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6</v>
      </c>
      <c r="AQ13" s="17">
        <f t="shared" si="1"/>
        <v>10</v>
      </c>
      <c r="AR13" s="49">
        <v>95.169102226259724</v>
      </c>
      <c r="AS13" s="49">
        <f t="shared" si="0"/>
        <v>0.50577862529694018</v>
      </c>
      <c r="AT13" s="36" t="s">
        <v>59</v>
      </c>
    </row>
    <row r="14" spans="1:46">
      <c r="A14" s="84" t="s">
        <v>26</v>
      </c>
      <c r="B14" s="68">
        <v>1</v>
      </c>
      <c r="C14" s="24">
        <v>1</v>
      </c>
      <c r="D14" s="24">
        <v>1</v>
      </c>
      <c r="E14" s="76">
        <v>1</v>
      </c>
      <c r="F14" s="82">
        <v>1</v>
      </c>
      <c r="G14" s="82">
        <v>1</v>
      </c>
      <c r="H14" s="82">
        <v>1</v>
      </c>
      <c r="I14" s="82">
        <v>1</v>
      </c>
      <c r="J14" s="83">
        <v>1</v>
      </c>
      <c r="K14" s="83">
        <v>1</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6</v>
      </c>
      <c r="AQ14" s="17">
        <f t="shared" si="1"/>
        <v>10</v>
      </c>
      <c r="AR14" s="49">
        <v>142.75042307376501</v>
      </c>
      <c r="AS14" s="49">
        <f t="shared" si="0"/>
        <v>0.758650770616217</v>
      </c>
      <c r="AT14" s="36" t="s">
        <v>59</v>
      </c>
    </row>
    <row r="15" spans="1:46">
      <c r="A15" s="84" t="s">
        <v>27</v>
      </c>
      <c r="B15" s="68">
        <v>1</v>
      </c>
      <c r="C15" s="24">
        <v>1</v>
      </c>
      <c r="D15" s="24">
        <v>1</v>
      </c>
      <c r="E15" s="76">
        <v>1</v>
      </c>
      <c r="F15" s="82">
        <v>1</v>
      </c>
      <c r="G15" s="82">
        <v>1</v>
      </c>
      <c r="H15" s="82">
        <v>1</v>
      </c>
      <c r="I15" s="82">
        <v>1</v>
      </c>
      <c r="J15" s="83">
        <v>1</v>
      </c>
      <c r="K15" s="83">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6</v>
      </c>
      <c r="AQ15" s="17">
        <f t="shared" si="1"/>
        <v>10</v>
      </c>
      <c r="AR15" s="49">
        <v>286.18769806411728</v>
      </c>
      <c r="AS15" s="49">
        <f t="shared" si="0"/>
        <v>1.5209518332918059</v>
      </c>
      <c r="AT15" s="36" t="s">
        <v>59</v>
      </c>
    </row>
    <row r="16" spans="1:46">
      <c r="A16" s="84" t="s">
        <v>28</v>
      </c>
      <c r="B16" s="68">
        <v>1</v>
      </c>
      <c r="C16" s="24">
        <v>1</v>
      </c>
      <c r="D16" s="24">
        <v>1</v>
      </c>
      <c r="E16" s="76">
        <v>1</v>
      </c>
      <c r="F16" s="85">
        <v>1</v>
      </c>
      <c r="G16" s="82">
        <v>1</v>
      </c>
      <c r="H16" s="82">
        <v>1</v>
      </c>
      <c r="I16" s="82">
        <v>1</v>
      </c>
      <c r="J16" s="83">
        <v>1</v>
      </c>
      <c r="K16" s="83">
        <v>1</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6</v>
      </c>
      <c r="AQ16" s="17">
        <f t="shared" si="1"/>
        <v>10</v>
      </c>
      <c r="AR16" s="49">
        <v>556.36221792234096</v>
      </c>
      <c r="AS16" s="49">
        <f t="shared" si="0"/>
        <v>2.956801221880955</v>
      </c>
      <c r="AT16" s="36" t="s">
        <v>59</v>
      </c>
    </row>
    <row r="17" spans="1:46">
      <c r="A17" s="86" t="s">
        <v>29</v>
      </c>
      <c r="B17" s="68">
        <v>1</v>
      </c>
      <c r="C17" s="24">
        <v>1</v>
      </c>
      <c r="D17" s="24">
        <v>1</v>
      </c>
      <c r="E17" s="76">
        <v>1</v>
      </c>
      <c r="F17" s="82">
        <v>1</v>
      </c>
      <c r="G17" s="82">
        <v>1</v>
      </c>
      <c r="H17" s="82">
        <v>1</v>
      </c>
      <c r="I17" s="82">
        <v>1</v>
      </c>
      <c r="J17" s="83">
        <v>1</v>
      </c>
      <c r="K17" s="83">
        <v>1</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6</v>
      </c>
      <c r="AQ17" s="17">
        <f t="shared" si="1"/>
        <v>10</v>
      </c>
      <c r="AR17" s="49">
        <v>2519.204006525742</v>
      </c>
      <c r="AS17" s="49">
        <f t="shared" si="0"/>
        <v>13.388374056885436</v>
      </c>
      <c r="AT17" s="36" t="s">
        <v>59</v>
      </c>
    </row>
    <row r="18" spans="1:46">
      <c r="A18" s="86" t="s">
        <v>30</v>
      </c>
      <c r="B18" s="68">
        <v>1</v>
      </c>
      <c r="C18" s="24">
        <v>1</v>
      </c>
      <c r="D18" s="24">
        <v>1</v>
      </c>
      <c r="E18" s="76">
        <v>1</v>
      </c>
      <c r="F18" s="82">
        <v>1</v>
      </c>
      <c r="G18" s="82">
        <v>1</v>
      </c>
      <c r="H18" s="82">
        <v>1</v>
      </c>
      <c r="I18" s="82">
        <v>1</v>
      </c>
      <c r="J18" s="83">
        <v>1</v>
      </c>
      <c r="K18" s="83">
        <v>1</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6</v>
      </c>
      <c r="AQ18" s="17">
        <f t="shared" si="1"/>
        <v>10</v>
      </c>
      <c r="AR18" s="49">
        <v>670.12605272524877</v>
      </c>
      <c r="AS18" s="49">
        <f t="shared" si="0"/>
        <v>3.561402028541147</v>
      </c>
      <c r="AT18" s="36" t="s">
        <v>59</v>
      </c>
    </row>
    <row r="19" spans="1:46">
      <c r="A19" s="86" t="s">
        <v>31</v>
      </c>
      <c r="B19" s="68">
        <v>1</v>
      </c>
      <c r="C19" s="24">
        <v>1</v>
      </c>
      <c r="D19" s="24">
        <v>1</v>
      </c>
      <c r="E19" s="76">
        <v>1</v>
      </c>
      <c r="F19" s="82">
        <v>1</v>
      </c>
      <c r="G19" s="82">
        <v>1</v>
      </c>
      <c r="H19" s="82">
        <v>1</v>
      </c>
      <c r="I19" s="82">
        <v>1</v>
      </c>
      <c r="J19" s="83">
        <v>1</v>
      </c>
      <c r="K19" s="83">
        <v>1</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6</v>
      </c>
      <c r="AQ19" s="17">
        <f t="shared" si="1"/>
        <v>10</v>
      </c>
      <c r="AR19" s="49">
        <v>185.44207098189059</v>
      </c>
      <c r="AS19" s="49">
        <f t="shared" si="0"/>
        <v>0.98553662417084664</v>
      </c>
      <c r="AT19" s="36" t="s">
        <v>59</v>
      </c>
    </row>
    <row r="20" spans="1:46">
      <c r="A20" s="86" t="s">
        <v>32</v>
      </c>
      <c r="B20" s="68">
        <v>1</v>
      </c>
      <c r="C20" s="24">
        <v>1</v>
      </c>
      <c r="D20" s="24">
        <v>1</v>
      </c>
      <c r="E20" s="76">
        <v>1</v>
      </c>
      <c r="F20" s="82">
        <v>1</v>
      </c>
      <c r="G20" s="82">
        <v>1</v>
      </c>
      <c r="H20" s="82">
        <v>1</v>
      </c>
      <c r="I20" s="82">
        <v>1</v>
      </c>
      <c r="J20" s="83">
        <v>1</v>
      </c>
      <c r="K20" s="83">
        <v>1</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6</v>
      </c>
      <c r="AQ20" s="17">
        <f t="shared" si="1"/>
        <v>10</v>
      </c>
      <c r="AR20" s="49">
        <v>91.251609114676342</v>
      </c>
      <c r="AS20" s="49">
        <f t="shared" si="0"/>
        <v>0.48495900806574849</v>
      </c>
      <c r="AT20" s="36" t="s">
        <v>59</v>
      </c>
    </row>
    <row r="21" spans="1:46">
      <c r="A21" s="86" t="s">
        <v>33</v>
      </c>
      <c r="B21" s="68">
        <v>1</v>
      </c>
      <c r="C21" s="24">
        <v>1</v>
      </c>
      <c r="D21" s="24">
        <v>1</v>
      </c>
      <c r="E21" s="76">
        <v>1</v>
      </c>
      <c r="F21" s="82">
        <v>1</v>
      </c>
      <c r="G21" s="82">
        <v>1</v>
      </c>
      <c r="H21" s="82">
        <v>1</v>
      </c>
      <c r="I21" s="82">
        <v>1</v>
      </c>
      <c r="J21" s="83">
        <v>1</v>
      </c>
      <c r="K21" s="83">
        <v>1</v>
      </c>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6</v>
      </c>
      <c r="AQ21" s="17">
        <f t="shared" si="1"/>
        <v>10</v>
      </c>
      <c r="AR21" s="49">
        <v>713.56033721034407</v>
      </c>
      <c r="AS21" s="49">
        <f t="shared" si="0"/>
        <v>3.7922346431580172</v>
      </c>
      <c r="AT21" s="36" t="s">
        <v>59</v>
      </c>
    </row>
    <row r="22" spans="1:46">
      <c r="A22" s="86" t="s">
        <v>34</v>
      </c>
      <c r="B22" s="68">
        <v>0</v>
      </c>
      <c r="C22" s="24">
        <v>1</v>
      </c>
      <c r="D22" s="24">
        <v>1</v>
      </c>
      <c r="E22" s="76">
        <v>1</v>
      </c>
      <c r="F22" s="82">
        <v>1</v>
      </c>
      <c r="G22" s="82">
        <v>1</v>
      </c>
      <c r="H22" s="82">
        <v>1</v>
      </c>
      <c r="I22" s="82">
        <v>1</v>
      </c>
      <c r="J22" s="85">
        <v>1</v>
      </c>
      <c r="K22" s="85">
        <v>1</v>
      </c>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6</v>
      </c>
      <c r="AQ22" s="17">
        <f t="shared" si="1"/>
        <v>9</v>
      </c>
      <c r="AR22" s="49">
        <v>528.84312583323424</v>
      </c>
      <c r="AS22" s="49">
        <f t="shared" si="0"/>
        <v>2.8105503038765205</v>
      </c>
      <c r="AT22" s="36" t="s">
        <v>59</v>
      </c>
    </row>
    <row r="23" spans="1:46">
      <c r="A23" s="86" t="s">
        <v>35</v>
      </c>
      <c r="B23" s="68">
        <v>0</v>
      </c>
      <c r="C23" s="24">
        <v>1</v>
      </c>
      <c r="D23" s="24">
        <v>1</v>
      </c>
      <c r="E23" s="76">
        <v>1</v>
      </c>
      <c r="F23" s="82">
        <v>1</v>
      </c>
      <c r="G23" s="82">
        <v>1</v>
      </c>
      <c r="H23" s="82">
        <v>1</v>
      </c>
      <c r="I23" s="82">
        <v>1</v>
      </c>
      <c r="J23" s="85">
        <v>1</v>
      </c>
      <c r="K23" s="85">
        <v>1</v>
      </c>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6</v>
      </c>
      <c r="AQ23" s="17">
        <f t="shared" si="1"/>
        <v>9</v>
      </c>
      <c r="AR23" s="49">
        <v>3531.3113388029851</v>
      </c>
      <c r="AS23" s="49">
        <f t="shared" si="0"/>
        <v>18.767244333029424</v>
      </c>
      <c r="AT23" s="36" t="s">
        <v>59</v>
      </c>
    </row>
    <row r="24" spans="1:46">
      <c r="A24" s="86" t="s">
        <v>36</v>
      </c>
      <c r="B24" s="68">
        <v>0</v>
      </c>
      <c r="C24" s="24">
        <v>1</v>
      </c>
      <c r="D24" s="24">
        <v>1</v>
      </c>
      <c r="E24" s="22">
        <v>1</v>
      </c>
      <c r="F24" s="85">
        <v>1</v>
      </c>
      <c r="G24" s="82">
        <v>1</v>
      </c>
      <c r="H24" s="82">
        <v>1</v>
      </c>
      <c r="I24" s="82">
        <v>1</v>
      </c>
      <c r="J24" s="85">
        <v>1</v>
      </c>
      <c r="K24" s="85">
        <v>1</v>
      </c>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6</v>
      </c>
      <c r="AQ24" s="17">
        <f t="shared" si="1"/>
        <v>9</v>
      </c>
      <c r="AR24" s="49">
        <v>1467.554498423933</v>
      </c>
      <c r="AS24" s="49">
        <f t="shared" si="0"/>
        <v>7.7993558770420801</v>
      </c>
      <c r="AT24" s="36" t="s">
        <v>59</v>
      </c>
    </row>
    <row r="25" spans="1:46">
      <c r="A25" s="86" t="s">
        <v>38</v>
      </c>
      <c r="B25" s="68">
        <v>0</v>
      </c>
      <c r="C25" s="24">
        <v>1</v>
      </c>
      <c r="D25" s="24">
        <v>1</v>
      </c>
      <c r="E25" s="69">
        <v>0</v>
      </c>
      <c r="F25" s="82">
        <v>1</v>
      </c>
      <c r="G25" s="82">
        <v>1</v>
      </c>
      <c r="H25" s="82">
        <v>1</v>
      </c>
      <c r="I25" s="82">
        <v>1</v>
      </c>
      <c r="J25" s="83">
        <v>0</v>
      </c>
      <c r="K25" s="83">
        <v>0</v>
      </c>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4</v>
      </c>
      <c r="AQ25" s="17">
        <f t="shared" si="1"/>
        <v>6</v>
      </c>
      <c r="AR25" s="49">
        <v>66.016852451823951</v>
      </c>
      <c r="AS25" s="49">
        <f t="shared" si="0"/>
        <v>0.35084824904759132</v>
      </c>
      <c r="AT25" s="36"/>
    </row>
    <row r="26" spans="1:46">
      <c r="A26" s="86" t="s">
        <v>39</v>
      </c>
      <c r="B26" s="68">
        <v>0</v>
      </c>
      <c r="C26" s="24">
        <v>1</v>
      </c>
      <c r="D26" s="24">
        <v>1</v>
      </c>
      <c r="E26" s="76">
        <v>1</v>
      </c>
      <c r="F26" s="82">
        <v>1</v>
      </c>
      <c r="G26" s="82">
        <v>1</v>
      </c>
      <c r="H26" s="82">
        <v>1</v>
      </c>
      <c r="I26" s="82">
        <v>1</v>
      </c>
      <c r="J26" s="83">
        <v>0</v>
      </c>
      <c r="K26" s="83">
        <v>0</v>
      </c>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4</v>
      </c>
      <c r="AQ26" s="17">
        <f t="shared" si="1"/>
        <v>7</v>
      </c>
      <c r="AR26" s="49">
        <v>77.731702452937213</v>
      </c>
      <c r="AS26" s="49">
        <f t="shared" si="0"/>
        <v>0.41310711868614536</v>
      </c>
      <c r="AT26" s="36" t="s">
        <v>59</v>
      </c>
    </row>
    <row r="27" spans="1:46">
      <c r="A27" s="86" t="s">
        <v>40</v>
      </c>
      <c r="B27" s="68">
        <v>0</v>
      </c>
      <c r="C27" s="24">
        <v>1</v>
      </c>
      <c r="D27" s="71">
        <v>0</v>
      </c>
      <c r="E27" s="69">
        <v>0</v>
      </c>
      <c r="F27" s="82">
        <v>0</v>
      </c>
      <c r="G27" s="82">
        <v>1</v>
      </c>
      <c r="H27" s="82">
        <v>1</v>
      </c>
      <c r="I27" s="82">
        <v>1</v>
      </c>
      <c r="J27" s="83">
        <v>0</v>
      </c>
      <c r="K27" s="83">
        <v>0</v>
      </c>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3</v>
      </c>
      <c r="AQ27" s="17">
        <f t="shared" si="1"/>
        <v>4</v>
      </c>
      <c r="AR27" s="49">
        <v>101.4736630556895</v>
      </c>
      <c r="AS27" s="49">
        <f t="shared" si="0"/>
        <v>0.5392843749028251</v>
      </c>
      <c r="AT27" s="36"/>
    </row>
    <row r="28" spans="1:46">
      <c r="A28" s="86" t="s">
        <v>41</v>
      </c>
      <c r="B28" s="68">
        <v>0</v>
      </c>
      <c r="C28" s="24">
        <v>1</v>
      </c>
      <c r="D28" s="24">
        <v>1</v>
      </c>
      <c r="E28" s="69">
        <v>0</v>
      </c>
      <c r="F28" s="85">
        <v>1</v>
      </c>
      <c r="G28" s="82">
        <v>1</v>
      </c>
      <c r="H28" s="82">
        <v>1</v>
      </c>
      <c r="I28" s="82">
        <v>1</v>
      </c>
      <c r="J28" s="83">
        <v>1</v>
      </c>
      <c r="K28" s="85">
        <v>1</v>
      </c>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6</v>
      </c>
      <c r="AQ28" s="17">
        <f t="shared" si="1"/>
        <v>8</v>
      </c>
      <c r="AR28" s="49">
        <v>1852.5382330639479</v>
      </c>
      <c r="AS28" s="49">
        <f t="shared" si="0"/>
        <v>9.8453617708980499</v>
      </c>
      <c r="AT28" s="36" t="s">
        <v>59</v>
      </c>
    </row>
    <row r="29" spans="1:46" hidden="1">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si="0"/>
        <v>0</v>
      </c>
      <c r="AT34" s="36"/>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0"/>
        <v>0</v>
      </c>
      <c r="AT35" s="36"/>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0"/>
        <v>0</v>
      </c>
      <c r="AT36" s="36"/>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0"/>
        <v>0</v>
      </c>
      <c r="AT37" s="36"/>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0"/>
        <v>0</v>
      </c>
      <c r="AT38" s="36"/>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0"/>
        <v>0</v>
      </c>
      <c r="AT39" s="36"/>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0"/>
        <v>0</v>
      </c>
      <c r="AT40" s="36"/>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0"/>
        <v>0</v>
      </c>
      <c r="AT41" s="36"/>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0"/>
        <v>0</v>
      </c>
      <c r="AT42" s="36"/>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0"/>
        <v>0</v>
      </c>
      <c r="AT43" s="36"/>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0"/>
        <v>0</v>
      </c>
      <c r="AT44" s="36"/>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0"/>
        <v>0</v>
      </c>
      <c r="AT45" s="36"/>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0"/>
        <v>0</v>
      </c>
      <c r="AT46" s="36"/>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0"/>
        <v>0</v>
      </c>
      <c r="AT47" s="36"/>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0"/>
        <v>0</v>
      </c>
      <c r="AT48" s="36"/>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0"/>
        <v>0</v>
      </c>
      <c r="AT49" s="36"/>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0"/>
        <v>0</v>
      </c>
      <c r="AT50" s="36"/>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0"/>
        <v>0</v>
      </c>
      <c r="AT51" s="36"/>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0"/>
        <v>0</v>
      </c>
      <c r="AT52" s="36"/>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0"/>
        <v>0</v>
      </c>
      <c r="AT53" s="36"/>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0"/>
        <v>0</v>
      </c>
      <c r="AT54" s="36"/>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0"/>
        <v>0</v>
      </c>
      <c r="AT55" s="36"/>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0"/>
        <v>0</v>
      </c>
      <c r="AT56" s="36"/>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0"/>
        <v>0</v>
      </c>
      <c r="AT57" s="36"/>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0"/>
        <v>0</v>
      </c>
      <c r="AT58" s="36"/>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0"/>
        <v>0</v>
      </c>
      <c r="AT59" s="36"/>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0"/>
        <v>0</v>
      </c>
      <c r="AT60" s="36"/>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0"/>
        <v>0</v>
      </c>
      <c r="AT61" s="36"/>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0"/>
        <v>0</v>
      </c>
      <c r="AT62" s="36"/>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0"/>
        <v>0</v>
      </c>
      <c r="AT63" s="36"/>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0"/>
        <v>0</v>
      </c>
      <c r="AT64" s="36"/>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0"/>
        <v>0</v>
      </c>
      <c r="AT65" s="36"/>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101" si="3">IFERROR(AR66/$AR$102,0)*100</f>
        <v>0</v>
      </c>
      <c r="AT66" s="36"/>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4">SUMIFS(B67:AO67,$B$103:$AO$103,"X")</f>
        <v>0</v>
      </c>
      <c r="AR67" s="49"/>
      <c r="AS67" s="49">
        <f t="shared" si="3"/>
        <v>0</v>
      </c>
      <c r="AT67" s="36"/>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5">SUMIF($B$106:$U$106,"X",B68:U68)</f>
        <v>0</v>
      </c>
      <c r="AQ68" s="17">
        <f t="shared" si="4"/>
        <v>0</v>
      </c>
      <c r="AR68" s="49"/>
      <c r="AS68" s="49">
        <f t="shared" si="3"/>
        <v>0</v>
      </c>
      <c r="AT68" s="36"/>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5"/>
        <v>0</v>
      </c>
      <c r="AQ69" s="17">
        <f t="shared" si="4"/>
        <v>0</v>
      </c>
      <c r="AR69" s="49"/>
      <c r="AS69" s="49">
        <f t="shared" si="3"/>
        <v>0</v>
      </c>
      <c r="AT69" s="36"/>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5"/>
        <v>0</v>
      </c>
      <c r="AQ70" s="17">
        <f t="shared" si="4"/>
        <v>0</v>
      </c>
      <c r="AR70" s="49"/>
      <c r="AS70" s="49">
        <f t="shared" si="3"/>
        <v>0</v>
      </c>
      <c r="AT70" s="36"/>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5"/>
        <v>0</v>
      </c>
      <c r="AQ71" s="17">
        <f t="shared" si="4"/>
        <v>0</v>
      </c>
      <c r="AR71" s="49"/>
      <c r="AS71" s="49">
        <f t="shared" si="3"/>
        <v>0</v>
      </c>
      <c r="AT71" s="36"/>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5"/>
        <v>0</v>
      </c>
      <c r="AQ72" s="17">
        <f t="shared" si="4"/>
        <v>0</v>
      </c>
      <c r="AR72" s="49"/>
      <c r="AS72" s="49">
        <f t="shared" si="3"/>
        <v>0</v>
      </c>
      <c r="AT72" s="36"/>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5"/>
        <v>0</v>
      </c>
      <c r="AQ73" s="17">
        <f t="shared" si="4"/>
        <v>0</v>
      </c>
      <c r="AR73" s="49"/>
      <c r="AS73" s="49">
        <f t="shared" si="3"/>
        <v>0</v>
      </c>
      <c r="AT73" s="36"/>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5"/>
        <v>0</v>
      </c>
      <c r="AQ74" s="17">
        <f t="shared" si="4"/>
        <v>0</v>
      </c>
      <c r="AR74" s="49"/>
      <c r="AS74" s="49">
        <f t="shared" si="3"/>
        <v>0</v>
      </c>
      <c r="AT74" s="36"/>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5"/>
        <v>0</v>
      </c>
      <c r="AQ75" s="17">
        <f t="shared" si="4"/>
        <v>0</v>
      </c>
      <c r="AR75" s="49"/>
      <c r="AS75" s="49">
        <f t="shared" si="3"/>
        <v>0</v>
      </c>
      <c r="AT75" s="36"/>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5"/>
        <v>0</v>
      </c>
      <c r="AQ76" s="17">
        <f t="shared" si="4"/>
        <v>0</v>
      </c>
      <c r="AR76" s="49"/>
      <c r="AS76" s="49">
        <f t="shared" si="3"/>
        <v>0</v>
      </c>
      <c r="AT76" s="36"/>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5"/>
        <v>0</v>
      </c>
      <c r="AQ77" s="17">
        <f t="shared" si="4"/>
        <v>0</v>
      </c>
      <c r="AR77" s="49"/>
      <c r="AS77" s="49">
        <f t="shared" si="3"/>
        <v>0</v>
      </c>
      <c r="AT77" s="36"/>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5"/>
        <v>0</v>
      </c>
      <c r="AQ78" s="17">
        <f t="shared" si="4"/>
        <v>0</v>
      </c>
      <c r="AR78" s="49"/>
      <c r="AS78" s="49">
        <f t="shared" si="3"/>
        <v>0</v>
      </c>
      <c r="AT78" s="36"/>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5"/>
        <v>0</v>
      </c>
      <c r="AQ79" s="17">
        <f t="shared" si="4"/>
        <v>0</v>
      </c>
      <c r="AR79" s="49"/>
      <c r="AS79" s="49">
        <f t="shared" si="3"/>
        <v>0</v>
      </c>
      <c r="AT79" s="36"/>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5"/>
        <v>0</v>
      </c>
      <c r="AQ80" s="17">
        <f t="shared" si="4"/>
        <v>0</v>
      </c>
      <c r="AR80" s="49"/>
      <c r="AS80" s="49">
        <f t="shared" si="3"/>
        <v>0</v>
      </c>
      <c r="AT80" s="36"/>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5"/>
        <v>0</v>
      </c>
      <c r="AQ81" s="17">
        <f t="shared" si="4"/>
        <v>0</v>
      </c>
      <c r="AR81" s="49"/>
      <c r="AS81" s="49">
        <f t="shared" si="3"/>
        <v>0</v>
      </c>
      <c r="AT81" s="36"/>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5"/>
        <v>0</v>
      </c>
      <c r="AQ82" s="17">
        <f t="shared" si="4"/>
        <v>0</v>
      </c>
      <c r="AR82" s="49"/>
      <c r="AS82" s="49">
        <f t="shared" si="3"/>
        <v>0</v>
      </c>
      <c r="AT82" s="36"/>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5"/>
        <v>0</v>
      </c>
      <c r="AQ83" s="17">
        <f t="shared" si="4"/>
        <v>0</v>
      </c>
      <c r="AR83" s="49"/>
      <c r="AS83" s="49">
        <f t="shared" si="3"/>
        <v>0</v>
      </c>
      <c r="AT83" s="36"/>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5"/>
        <v>0</v>
      </c>
      <c r="AQ84" s="17">
        <f t="shared" si="4"/>
        <v>0</v>
      </c>
      <c r="AR84" s="49"/>
      <c r="AS84" s="49">
        <f t="shared" si="3"/>
        <v>0</v>
      </c>
      <c r="AT84" s="36"/>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5"/>
        <v>0</v>
      </c>
      <c r="AQ85" s="17">
        <f t="shared" si="4"/>
        <v>0</v>
      </c>
      <c r="AR85" s="49"/>
      <c r="AS85" s="49">
        <f t="shared" si="3"/>
        <v>0</v>
      </c>
      <c r="AT85" s="36"/>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5"/>
        <v>0</v>
      </c>
      <c r="AQ86" s="17">
        <f t="shared" si="4"/>
        <v>0</v>
      </c>
      <c r="AR86" s="49"/>
      <c r="AS86" s="49">
        <f t="shared" si="3"/>
        <v>0</v>
      </c>
      <c r="AT86" s="36"/>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5"/>
        <v>0</v>
      </c>
      <c r="AQ87" s="17">
        <f t="shared" si="4"/>
        <v>0</v>
      </c>
      <c r="AR87" s="49"/>
      <c r="AS87" s="49">
        <f t="shared" si="3"/>
        <v>0</v>
      </c>
      <c r="AT87" s="36"/>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5"/>
        <v>0</v>
      </c>
      <c r="AQ88" s="17">
        <f t="shared" si="4"/>
        <v>0</v>
      </c>
      <c r="AR88" s="49"/>
      <c r="AS88" s="49">
        <f t="shared" si="3"/>
        <v>0</v>
      </c>
      <c r="AT88" s="36"/>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5"/>
        <v>0</v>
      </c>
      <c r="AQ89" s="17">
        <f t="shared" si="4"/>
        <v>0</v>
      </c>
      <c r="AR89" s="49"/>
      <c r="AS89" s="49">
        <f t="shared" si="3"/>
        <v>0</v>
      </c>
      <c r="AT89" s="36"/>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5"/>
        <v>0</v>
      </c>
      <c r="AQ90" s="17">
        <f t="shared" si="4"/>
        <v>0</v>
      </c>
      <c r="AR90" s="49"/>
      <c r="AS90" s="49">
        <f t="shared" si="3"/>
        <v>0</v>
      </c>
      <c r="AT90" s="36"/>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5"/>
        <v>0</v>
      </c>
      <c r="AQ91" s="17">
        <f t="shared" si="4"/>
        <v>0</v>
      </c>
      <c r="AR91" s="49"/>
      <c r="AS91" s="49">
        <f t="shared" si="3"/>
        <v>0</v>
      </c>
      <c r="AT91" s="36"/>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5"/>
        <v>0</v>
      </c>
      <c r="AQ92" s="17">
        <f t="shared" si="4"/>
        <v>0</v>
      </c>
      <c r="AR92" s="49"/>
      <c r="AS92" s="49">
        <f t="shared" si="3"/>
        <v>0</v>
      </c>
      <c r="AT92" s="36"/>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5"/>
        <v>0</v>
      </c>
      <c r="AQ93" s="17">
        <f t="shared" si="4"/>
        <v>0</v>
      </c>
      <c r="AR93" s="49"/>
      <c r="AS93" s="49">
        <f t="shared" si="3"/>
        <v>0</v>
      </c>
      <c r="AT93" s="36"/>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5"/>
        <v>0</v>
      </c>
      <c r="AQ94" s="17">
        <f t="shared" si="4"/>
        <v>0</v>
      </c>
      <c r="AR94" s="49"/>
      <c r="AS94" s="49">
        <f t="shared" si="3"/>
        <v>0</v>
      </c>
      <c r="AT94" s="36"/>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5"/>
        <v>0</v>
      </c>
      <c r="AQ95" s="17">
        <f t="shared" si="4"/>
        <v>0</v>
      </c>
      <c r="AR95" s="49"/>
      <c r="AS95" s="49">
        <f t="shared" si="3"/>
        <v>0</v>
      </c>
      <c r="AT95" s="36"/>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5"/>
        <v>0</v>
      </c>
      <c r="AQ96" s="17">
        <f t="shared" si="4"/>
        <v>0</v>
      </c>
      <c r="AR96" s="49"/>
      <c r="AS96" s="49">
        <f t="shared" si="3"/>
        <v>0</v>
      </c>
      <c r="AT96" s="36"/>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5"/>
        <v>0</v>
      </c>
      <c r="AQ97" s="17">
        <f t="shared" si="4"/>
        <v>0</v>
      </c>
      <c r="AR97" s="49"/>
      <c r="AS97" s="49">
        <f t="shared" si="3"/>
        <v>0</v>
      </c>
      <c r="AT97" s="36"/>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5"/>
        <v>0</v>
      </c>
      <c r="AQ98" s="17">
        <f t="shared" si="4"/>
        <v>0</v>
      </c>
      <c r="AR98" s="49"/>
      <c r="AS98" s="49">
        <f t="shared" si="3"/>
        <v>0</v>
      </c>
      <c r="AT98" s="36"/>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5"/>
        <v>0</v>
      </c>
      <c r="AQ99" s="17">
        <f t="shared" si="4"/>
        <v>0</v>
      </c>
      <c r="AR99" s="49"/>
      <c r="AS99" s="49">
        <f t="shared" si="3"/>
        <v>0</v>
      </c>
      <c r="AT99" s="36"/>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5"/>
        <v>0</v>
      </c>
      <c r="AQ100" s="17">
        <f t="shared" si="4"/>
        <v>0</v>
      </c>
      <c r="AR100" s="49"/>
      <c r="AS100" s="49">
        <f t="shared" si="3"/>
        <v>0</v>
      </c>
      <c r="AT100" s="36"/>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5"/>
        <v>0</v>
      </c>
      <c r="AQ101" s="17">
        <f t="shared" si="4"/>
        <v>0</v>
      </c>
      <c r="AR101" s="49"/>
      <c r="AS101" s="49">
        <f t="shared" si="3"/>
        <v>0</v>
      </c>
      <c r="AT101" s="36"/>
    </row>
    <row r="102" spans="1:47">
      <c r="A102" s="16" t="s">
        <v>60</v>
      </c>
      <c r="B102" s="20">
        <f>SUM(B2:B101)</f>
        <v>20</v>
      </c>
      <c r="C102" s="20">
        <f t="shared" ref="C102:AO102" si="6">SUM(C2:C101)</f>
        <v>27</v>
      </c>
      <c r="D102" s="20">
        <f t="shared" si="6"/>
        <v>26</v>
      </c>
      <c r="E102" s="20">
        <f t="shared" si="6"/>
        <v>20</v>
      </c>
      <c r="F102" s="20">
        <f t="shared" si="6"/>
        <v>26</v>
      </c>
      <c r="G102" s="20">
        <f t="shared" si="6"/>
        <v>26</v>
      </c>
      <c r="H102" s="20">
        <f t="shared" si="6"/>
        <v>27</v>
      </c>
      <c r="I102" s="20">
        <f t="shared" si="6"/>
        <v>27</v>
      </c>
      <c r="J102" s="20">
        <f t="shared" si="6"/>
        <v>24</v>
      </c>
      <c r="K102" s="20">
        <f t="shared" si="6"/>
        <v>20</v>
      </c>
      <c r="L102" s="20">
        <f t="shared" si="6"/>
        <v>0</v>
      </c>
      <c r="M102" s="20">
        <f t="shared" si="6"/>
        <v>0</v>
      </c>
      <c r="N102" s="20">
        <f t="shared" si="6"/>
        <v>0</v>
      </c>
      <c r="O102" s="20">
        <f t="shared" si="6"/>
        <v>0</v>
      </c>
      <c r="P102" s="20">
        <f t="shared" si="6"/>
        <v>0</v>
      </c>
      <c r="Q102" s="20">
        <f t="shared" si="6"/>
        <v>0</v>
      </c>
      <c r="R102" s="20">
        <f t="shared" si="6"/>
        <v>0</v>
      </c>
      <c r="S102" s="20">
        <f t="shared" si="6"/>
        <v>0</v>
      </c>
      <c r="T102" s="20">
        <f t="shared" si="6"/>
        <v>0</v>
      </c>
      <c r="U102" s="20">
        <f t="shared" si="6"/>
        <v>0</v>
      </c>
      <c r="V102" s="20">
        <f t="shared" si="6"/>
        <v>0</v>
      </c>
      <c r="W102" s="20">
        <f t="shared" si="6"/>
        <v>0</v>
      </c>
      <c r="X102" s="20">
        <f t="shared" si="6"/>
        <v>0</v>
      </c>
      <c r="Y102" s="20">
        <f t="shared" si="6"/>
        <v>0</v>
      </c>
      <c r="Z102" s="20">
        <f t="shared" si="6"/>
        <v>0</v>
      </c>
      <c r="AA102" s="20">
        <f t="shared" si="6"/>
        <v>0</v>
      </c>
      <c r="AB102" s="20">
        <f t="shared" si="6"/>
        <v>0</v>
      </c>
      <c r="AC102" s="20">
        <f t="shared" si="6"/>
        <v>0</v>
      </c>
      <c r="AD102" s="20">
        <f t="shared" si="6"/>
        <v>0</v>
      </c>
      <c r="AE102" s="20">
        <f t="shared" si="6"/>
        <v>0</v>
      </c>
      <c r="AF102" s="20">
        <f t="shared" si="6"/>
        <v>0</v>
      </c>
      <c r="AG102" s="20">
        <f t="shared" si="6"/>
        <v>0</v>
      </c>
      <c r="AH102" s="20">
        <f t="shared" si="6"/>
        <v>0</v>
      </c>
      <c r="AI102" s="20">
        <f t="shared" si="6"/>
        <v>0</v>
      </c>
      <c r="AJ102" s="20">
        <f t="shared" si="6"/>
        <v>0</v>
      </c>
      <c r="AK102" s="20">
        <f t="shared" si="6"/>
        <v>0</v>
      </c>
      <c r="AL102" s="20">
        <f t="shared" si="6"/>
        <v>0</v>
      </c>
      <c r="AM102" s="20">
        <f t="shared" si="6"/>
        <v>0</v>
      </c>
      <c r="AN102" s="20">
        <f t="shared" si="6"/>
        <v>0</v>
      </c>
      <c r="AO102" s="20">
        <f t="shared" si="6"/>
        <v>0</v>
      </c>
      <c r="AP102" s="17">
        <f t="shared" si="5"/>
        <v>150</v>
      </c>
      <c r="AQ102" s="17">
        <f t="shared" si="4"/>
        <v>243</v>
      </c>
      <c r="AR102" s="50">
        <f>SUM(AR2:AR101)</f>
        <v>18816.355113936737</v>
      </c>
      <c r="AS102" s="50">
        <f>SUM(AS2:AS101)</f>
        <v>99.999999999999986</v>
      </c>
      <c r="AT102" s="36"/>
    </row>
    <row r="103" spans="1:47">
      <c r="A103" s="59" t="s">
        <v>61</v>
      </c>
      <c r="B103" s="59" t="s">
        <v>59</v>
      </c>
      <c r="C103" s="59" t="s">
        <v>59</v>
      </c>
      <c r="D103" s="59" t="s">
        <v>59</v>
      </c>
      <c r="E103" s="59" t="s">
        <v>59</v>
      </c>
      <c r="F103" s="59" t="s">
        <v>59</v>
      </c>
      <c r="G103" s="59" t="s">
        <v>59</v>
      </c>
      <c r="H103" s="59" t="s">
        <v>59</v>
      </c>
      <c r="I103" s="59" t="s">
        <v>59</v>
      </c>
      <c r="J103" s="59" t="s">
        <v>59</v>
      </c>
      <c r="K103" s="59" t="s">
        <v>59</v>
      </c>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c r="A104" s="8" t="s">
        <v>62</v>
      </c>
      <c r="B104" s="8"/>
      <c r="C104" s="8"/>
      <c r="D104" s="8"/>
      <c r="E104" s="8" t="s">
        <v>59</v>
      </c>
      <c r="F104" s="8"/>
      <c r="G104" s="8"/>
      <c r="H104" s="8"/>
      <c r="I104" s="8" t="s">
        <v>59</v>
      </c>
      <c r="J104" s="8" t="s">
        <v>59</v>
      </c>
      <c r="K104" s="8" t="s">
        <v>59</v>
      </c>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c r="A105" s="8" t="s">
        <v>63</v>
      </c>
      <c r="B105" s="8" t="s">
        <v>59</v>
      </c>
      <c r="C105" s="8" t="s">
        <v>59</v>
      </c>
      <c r="D105" s="8" t="s">
        <v>59</v>
      </c>
      <c r="E105" s="8" t="s">
        <v>59</v>
      </c>
      <c r="F105" s="8" t="s">
        <v>59</v>
      </c>
      <c r="G105" s="60" t="s">
        <v>59</v>
      </c>
      <c r="H105" s="60" t="s">
        <v>59</v>
      </c>
      <c r="I105" s="60" t="s">
        <v>59</v>
      </c>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c r="A106" s="8" t="s">
        <v>64</v>
      </c>
      <c r="B106" s="8"/>
      <c r="C106" s="8"/>
      <c r="D106" s="8"/>
      <c r="E106" s="8"/>
      <c r="F106" s="8" t="s">
        <v>59</v>
      </c>
      <c r="G106" s="60" t="s">
        <v>59</v>
      </c>
      <c r="H106" s="60" t="s">
        <v>59</v>
      </c>
      <c r="I106" s="60" t="s">
        <v>59</v>
      </c>
      <c r="J106" s="60" t="s">
        <v>59</v>
      </c>
      <c r="K106" s="60" t="s">
        <v>59</v>
      </c>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c r="A107" s="8" t="s">
        <v>65</v>
      </c>
      <c r="B107" s="8"/>
      <c r="C107" s="8"/>
      <c r="D107" s="8"/>
      <c r="E107" s="8"/>
      <c r="F107" s="8" t="s">
        <v>59</v>
      </c>
      <c r="G107" s="60"/>
      <c r="H107" s="60"/>
      <c r="I107" s="60"/>
      <c r="J107" s="60" t="s">
        <v>59</v>
      </c>
      <c r="K107" s="60" t="s">
        <v>59</v>
      </c>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c r="A108" s="8" t="s">
        <v>66</v>
      </c>
      <c r="B108" s="8"/>
      <c r="C108" s="8" t="s">
        <v>59</v>
      </c>
      <c r="D108" s="8" t="s">
        <v>59</v>
      </c>
      <c r="E108" s="8" t="s">
        <v>59</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c r="A109" s="61" t="s">
        <v>67</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c r="A111" s="38" t="s">
        <v>68</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c r="A112" s="31" t="s">
        <v>69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c r="A113" s="6" t="s">
        <v>70</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15" customHeight="1">
      <c r="A114" s="7" t="s">
        <v>71</v>
      </c>
      <c r="B114" s="107" t="s">
        <v>72</v>
      </c>
      <c r="C114" s="108"/>
      <c r="D114" s="108"/>
      <c r="E114" s="108"/>
      <c r="F114" s="108"/>
      <c r="G114" s="108"/>
      <c r="H114" s="108"/>
      <c r="I114" s="108"/>
      <c r="J114" s="108"/>
      <c r="K114" s="108"/>
      <c r="L114" s="108"/>
      <c r="M114" s="108"/>
      <c r="N114" s="108"/>
      <c r="O114" s="108"/>
      <c r="P114" s="108"/>
      <c r="Q114" s="108"/>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73</v>
      </c>
    </row>
  </sheetData>
  <mergeCells count="1">
    <mergeCell ref="B114:Q114"/>
  </mergeCells>
  <phoneticPr fontId="6" type="noConversion"/>
  <conditionalFormatting sqref="A1 A115:F1048576">
    <cfRule type="beginsWith" dxfId="51" priority="123" operator="beginsWith" text="01">
      <formula>LEFT(A1,LEN("01"))="01"</formula>
    </cfRule>
    <cfRule type="beginsWith" dxfId="50" priority="122" operator="beginsWith" text="02">
      <formula>LEFT(A1,LEN("02"))="02"</formula>
    </cfRule>
    <cfRule type="beginsWith" dxfId="49" priority="121" operator="beginsWith" text="03">
      <formula>LEFT(A1,LEN("03"))="03"</formula>
    </cfRule>
    <cfRule type="beginsWith" dxfId="48" priority="120" operator="beginsWith" text="04">
      <formula>LEFT(A1,LEN("04"))="04"</formula>
    </cfRule>
    <cfRule type="beginsWith" dxfId="47" priority="119" operator="beginsWith" text="05">
      <formula>LEFT(A1,LEN("05"))="05"</formula>
    </cfRule>
    <cfRule type="beginsWith" dxfId="46" priority="118" operator="beginsWith" text="06">
      <formula>LEFT(A1,LEN("06"))="06"</formula>
    </cfRule>
    <cfRule type="beginsWith" dxfId="45" priority="117" operator="beginsWith" text="07">
      <formula>LEFT(A1,LEN("07"))="07"</formula>
    </cfRule>
    <cfRule type="beginsWith" dxfId="44" priority="116" operator="beginsWith" text="08">
      <formula>LEFT(A1,LEN("08"))="08"</formula>
    </cfRule>
    <cfRule type="beginsWith" dxfId="43" priority="115" operator="beginsWith" text="09">
      <formula>LEFT(A1,LEN("09"))="09"</formula>
    </cfRule>
    <cfRule type="beginsWith" dxfId="42" priority="114" operator="beginsWith" text="10">
      <formula>LEFT(A1,LEN("10"))="10"</formula>
    </cfRule>
    <cfRule type="beginsWith" dxfId="41" priority="113" operator="beginsWith" text="11">
      <formula>LEFT(A1,LEN("11"))="11"</formula>
    </cfRule>
    <cfRule type="beginsWith" dxfId="40" priority="112" operator="beginsWith" text="12">
      <formula>LEFT(A1,LEN("12"))="12"</formula>
    </cfRule>
    <cfRule type="beginsWith" dxfId="39" priority="111" operator="beginsWith" text="13">
      <formula>LEFT(A1,LEN("13"))="13"</formula>
    </cfRule>
  </conditionalFormatting>
  <conditionalFormatting sqref="AT1">
    <cfRule type="beginsWith" dxfId="38" priority="43" operator="beginsWith" text="03">
      <formula>LEFT(AT1,LEN("03"))="03"</formula>
    </cfRule>
    <cfRule type="beginsWith" dxfId="37" priority="45" operator="beginsWith" text="01">
      <formula>LEFT(AT1,LEN("01"))="01"</formula>
    </cfRule>
    <cfRule type="beginsWith" dxfId="36" priority="42" operator="beginsWith" text="04">
      <formula>LEFT(AT1,LEN("04"))="04"</formula>
    </cfRule>
    <cfRule type="beginsWith" dxfId="35" priority="41" operator="beginsWith" text="05">
      <formula>LEFT(AT1,LEN("05"))="05"</formula>
    </cfRule>
    <cfRule type="beginsWith" dxfId="34" priority="40" operator="beginsWith" text="06">
      <formula>LEFT(AT1,LEN("06"))="06"</formula>
    </cfRule>
    <cfRule type="beginsWith" dxfId="33" priority="39" operator="beginsWith" text="07">
      <formula>LEFT(AT1,LEN("07"))="07"</formula>
    </cfRule>
    <cfRule type="beginsWith" dxfId="32" priority="38" operator="beginsWith" text="08">
      <formula>LEFT(AT1,LEN("08"))="08"</formula>
    </cfRule>
    <cfRule type="beginsWith" dxfId="31" priority="37" operator="beginsWith" text="09">
      <formula>LEFT(AT1,LEN("09"))="09"</formula>
    </cfRule>
    <cfRule type="beginsWith" dxfId="30" priority="36" operator="beginsWith" text="10">
      <formula>LEFT(AT1,LEN("10"))="10"</formula>
    </cfRule>
    <cfRule type="beginsWith" dxfId="29" priority="35" operator="beginsWith" text="11">
      <formula>LEFT(AT1,LEN("11"))="11"</formula>
    </cfRule>
    <cfRule type="beginsWith" dxfId="28" priority="34" operator="beginsWith" text="12">
      <formula>LEFT(AT1,LEN("12"))="12"</formula>
    </cfRule>
    <cfRule type="beginsWith" dxfId="27" priority="33" operator="beginsWith" text="13">
      <formula>LEFT(AT1,LEN("13"))="13"</formula>
    </cfRule>
    <cfRule type="beginsWith" dxfId="26" priority="44" operator="beginsWith" text="02">
      <formula>LEFT(AT1,LEN("02"))="02"</formula>
    </cfRule>
  </conditionalFormatting>
  <conditionalFormatting sqref="A111:F111 B112:F112 A113:F113 B114 A30:A110 A2:A28">
    <cfRule type="beginsWith" dxfId="25" priority="14" operator="beginsWith" text="13">
      <formula>LEFT(A2,LEN("13"))="13"</formula>
    </cfRule>
    <cfRule type="beginsWith" dxfId="24" priority="15" operator="beginsWith" text="12">
      <formula>LEFT(A2,LEN("12"))="12"</formula>
    </cfRule>
    <cfRule type="beginsWith" dxfId="23" priority="16" operator="beginsWith" text="11">
      <formula>LEFT(A2,LEN("11"))="11"</formula>
    </cfRule>
    <cfRule type="beginsWith" dxfId="22" priority="17" operator="beginsWith" text="10">
      <formula>LEFT(A2,LEN("10"))="10"</formula>
    </cfRule>
    <cfRule type="beginsWith" dxfId="21" priority="18" operator="beginsWith" text="09">
      <formula>LEFT(A2,LEN("09"))="09"</formula>
    </cfRule>
    <cfRule type="beginsWith" dxfId="20" priority="19" operator="beginsWith" text="08">
      <formula>LEFT(A2,LEN("08"))="08"</formula>
    </cfRule>
    <cfRule type="beginsWith" dxfId="19" priority="20" operator="beginsWith" text="07">
      <formula>LEFT(A2,LEN("07"))="07"</formula>
    </cfRule>
    <cfRule type="beginsWith" dxfId="18" priority="21" operator="beginsWith" text="06">
      <formula>LEFT(A2,LEN("06"))="06"</formula>
    </cfRule>
    <cfRule type="beginsWith" dxfId="17" priority="22" operator="beginsWith" text="05">
      <formula>LEFT(A2,LEN("05"))="05"</formula>
    </cfRule>
    <cfRule type="beginsWith" dxfId="16" priority="23" operator="beginsWith" text="04">
      <formula>LEFT(A2,LEN("04"))="04"</formula>
    </cfRule>
    <cfRule type="beginsWith" dxfId="15" priority="24" operator="beginsWith" text="03">
      <formula>LEFT(A2,LEN("03"))="03"</formula>
    </cfRule>
    <cfRule type="beginsWith" dxfId="14" priority="25" operator="beginsWith" text="02">
      <formula>LEFT(A2,LEN("02"))="02"</formula>
    </cfRule>
    <cfRule type="beginsWith" dxfId="13" priority="26" operator="beginsWith" text="01">
      <formula>LEFT(A2,LEN("01"))="01"</formula>
    </cfRule>
  </conditionalFormatting>
  <conditionalFormatting sqref="AT2 R2:AO12 AT5 F13:AO101">
    <cfRule type="beginsWith" dxfId="12" priority="1" operator="beginsWith" text="13">
      <formula>LEFT(F2,LEN("13"))="13"</formula>
    </cfRule>
    <cfRule type="beginsWith" dxfId="11" priority="2" operator="beginsWith" text="12">
      <formula>LEFT(F2,LEN("12"))="12"</formula>
    </cfRule>
    <cfRule type="beginsWith" dxfId="10" priority="3" operator="beginsWith" text="11">
      <formula>LEFT(F2,LEN("11"))="11"</formula>
    </cfRule>
    <cfRule type="beginsWith" dxfId="9" priority="4" operator="beginsWith" text="10">
      <formula>LEFT(F2,LEN("10"))="10"</formula>
    </cfRule>
    <cfRule type="beginsWith" dxfId="8" priority="5" operator="beginsWith" text="09">
      <formula>LEFT(F2,LEN("09"))="09"</formula>
    </cfRule>
    <cfRule type="beginsWith" dxfId="7" priority="6" operator="beginsWith" text="08">
      <formula>LEFT(F2,LEN("08"))="08"</formula>
    </cfRule>
    <cfRule type="beginsWith" dxfId="6" priority="7" operator="beginsWith" text="07">
      <formula>LEFT(F2,LEN("07"))="07"</formula>
    </cfRule>
    <cfRule type="beginsWith" dxfId="5" priority="8" operator="beginsWith" text="06">
      <formula>LEFT(F2,LEN("06"))="06"</formula>
    </cfRule>
    <cfRule type="beginsWith" dxfId="4" priority="9" operator="beginsWith" text="05">
      <formula>LEFT(F2,LEN("05"))="05"</formula>
    </cfRule>
    <cfRule type="beginsWith" dxfId="3" priority="10" operator="beginsWith" text="04">
      <formula>LEFT(F2,LEN("04"))="04"</formula>
    </cfRule>
    <cfRule type="beginsWith" dxfId="2" priority="11" operator="beginsWith" text="03">
      <formula>LEFT(F2,LEN("03"))="03"</formula>
    </cfRule>
    <cfRule type="beginsWith" dxfId="1" priority="12" operator="beginsWith" text="02">
      <formula>LEFT(F2,LEN("02"))="02"</formula>
    </cfRule>
    <cfRule type="beginsWith" dxfId="0" priority="13" operator="beginsWith" text="01">
      <formula>LEFT(F2,LEN("01"))="01"</formula>
    </cfRule>
  </conditionalFormatting>
  <dataValidations count="1">
    <dataValidation type="list" allowBlank="1" showInputMessage="1" showErrorMessage="1" sqref="B103:AO109 AT2:AT102" xr:uid="{0CB6E92F-D29D-4A22-B1B5-64D9648578C6}">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5" sqref="E5"/>
    </sheetView>
  </sheetViews>
  <sheetFormatPr defaultColWidth="11.42578125" defaultRowHeight="15"/>
  <cols>
    <col min="1" max="3" width="28.42578125" style="30" customWidth="1"/>
  </cols>
  <sheetData>
    <row r="1" spans="1:3">
      <c r="A1" s="64" t="s">
        <v>74</v>
      </c>
      <c r="B1" s="64" t="s">
        <v>75</v>
      </c>
      <c r="C1" s="64" t="s">
        <v>76</v>
      </c>
    </row>
    <row r="2" spans="1:3">
      <c r="A2" s="29">
        <v>1</v>
      </c>
      <c r="B2" s="29" t="str" cm="1">
        <f t="array" ref="B2:B11">TRANSPOSE(_xlfn._xlws.FILTER('Aptitud final'!1:1,'Aptitud final'!103:103="X"))</f>
        <v>ganaderia_carne</v>
      </c>
      <c r="C2" s="29" t="s">
        <v>9</v>
      </c>
    </row>
    <row r="3" spans="1:3">
      <c r="A3" s="29">
        <f>IF(B3="","",A2+1)</f>
        <v>2</v>
      </c>
      <c r="B3" s="29" t="str">
        <v>porcicultura_ceba</v>
      </c>
      <c r="C3" s="29" t="s">
        <v>9</v>
      </c>
    </row>
    <row r="4" spans="1:3">
      <c r="A4" s="29">
        <f t="shared" ref="A4:A67" si="0">IF(B4="","",A3+1)</f>
        <v>3</v>
      </c>
      <c r="B4" s="29" t="str">
        <v>avicultura_engorde</v>
      </c>
      <c r="C4" s="29" t="s">
        <v>9</v>
      </c>
    </row>
    <row r="5" spans="1:3">
      <c r="A5" s="29">
        <f t="shared" si="0"/>
        <v>4</v>
      </c>
      <c r="B5" s="29" t="str">
        <v>apicultura</v>
      </c>
      <c r="C5" s="29" t="s">
        <v>14</v>
      </c>
    </row>
    <row r="6" spans="1:3">
      <c r="A6" s="29">
        <f t="shared" si="0"/>
        <v>5</v>
      </c>
      <c r="B6" s="29" t="str">
        <v>platano</v>
      </c>
      <c r="C6" s="29" t="s">
        <v>19</v>
      </c>
    </row>
    <row r="7" spans="1:3">
      <c r="A7" s="29">
        <f t="shared" si="0"/>
        <v>6</v>
      </c>
      <c r="B7" s="29" t="str">
        <v>cana_panelera</v>
      </c>
      <c r="C7" s="29" t="s">
        <v>19</v>
      </c>
    </row>
    <row r="8" spans="1:3">
      <c r="A8" s="29">
        <f t="shared" si="0"/>
        <v>7</v>
      </c>
      <c r="B8" s="29" t="str">
        <v>cafe</v>
      </c>
      <c r="C8" s="29" t="s">
        <v>19</v>
      </c>
    </row>
    <row r="9" spans="1:3">
      <c r="A9" s="29">
        <f t="shared" si="0"/>
        <v>8</v>
      </c>
      <c r="B9" s="29" t="str">
        <v>maiz_tradicional</v>
      </c>
      <c r="C9" s="29" t="s">
        <v>19</v>
      </c>
    </row>
    <row r="10" spans="1:3">
      <c r="A10" s="29">
        <f t="shared" si="0"/>
        <v>9</v>
      </c>
      <c r="B10" s="29" t="str">
        <v>frijol</v>
      </c>
      <c r="C10" s="29" t="s">
        <v>19</v>
      </c>
    </row>
    <row r="11" spans="1:3">
      <c r="A11" s="29">
        <f t="shared" si="0"/>
        <v>10</v>
      </c>
      <c r="B11" s="29" t="str">
        <v>fique</v>
      </c>
      <c r="C11" s="29" t="s">
        <v>19</v>
      </c>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batata</v>
      </c>
      <c r="C20" t="str">
        <v>batata</v>
      </c>
    </row>
    <row r="21" spans="1:3">
      <c r="A21" s="1" t="str">
        <v>agricola</v>
      </c>
      <c r="B21" s="1" t="str">
        <v>berenjena</v>
      </c>
      <c r="C21" t="str">
        <v>berenjena</v>
      </c>
    </row>
    <row r="22" spans="1:3">
      <c r="A22" s="1" t="str">
        <v>agricola</v>
      </c>
      <c r="B22" s="1" t="str">
        <v>bijao</v>
      </c>
      <c r="C22" t="str">
        <v>bijao</v>
      </c>
    </row>
    <row r="23" spans="1:3">
      <c r="A23" s="1" t="str">
        <v>agricola</v>
      </c>
      <c r="B23" s="1" t="str">
        <v>brocoli</v>
      </c>
      <c r="C23" t="str">
        <v>brócoli</v>
      </c>
    </row>
    <row r="24" spans="1:3">
      <c r="A24" s="1" t="str">
        <v>pecuaria</v>
      </c>
      <c r="B24" s="1" t="str">
        <v>bufalos</v>
      </c>
      <c r="C24" t="str">
        <v>búfalos</v>
      </c>
    </row>
    <row r="25" spans="1:3">
      <c r="A25" s="1" t="str">
        <v>agricola</v>
      </c>
      <c r="B25" s="1" t="str">
        <v>cacao</v>
      </c>
      <c r="C25" t="str">
        <v>cacao</v>
      </c>
    </row>
    <row r="26" spans="1:3">
      <c r="A26" s="1" t="str">
        <v>agricola</v>
      </c>
      <c r="B26" s="1" t="str">
        <v>cacao_aguacate_criollo</v>
      </c>
      <c r="C26" t="str">
        <v>cacao en asocio con aguacate criollo</v>
      </c>
    </row>
    <row r="27" spans="1:3">
      <c r="A27" s="1" t="str">
        <v>agricola</v>
      </c>
      <c r="B27" s="1" t="str">
        <v>cacao_aguacate_papelillo</v>
      </c>
      <c r="C27" t="str">
        <v>cacao en asocio con aguacate papelillo</v>
      </c>
    </row>
    <row r="28" spans="1:3">
      <c r="A28" s="1" t="str">
        <v>agricola</v>
      </c>
      <c r="B28" s="1" t="str">
        <v>cacao_banano</v>
      </c>
      <c r="C28" t="str">
        <v>cacao en asocio con banano</v>
      </c>
    </row>
    <row r="29" spans="1:3">
      <c r="A29" s="1" t="str">
        <v>agricola</v>
      </c>
      <c r="B29" s="1" t="str">
        <v>cacao_banano_aguacate</v>
      </c>
      <c r="C29" t="str">
        <v>cacao en asocio con banano y aguacate</v>
      </c>
    </row>
    <row r="30" spans="1:3">
      <c r="A30" s="1" t="str">
        <v>agricola</v>
      </c>
      <c r="B30" s="1" t="str">
        <v>cacao_banano_aguacate_mandarina_naranja</v>
      </c>
      <c r="C30" t="str">
        <v>cacao en asocio con banano,aguacate, mandarina y naranja</v>
      </c>
    </row>
    <row r="31" spans="1:3">
      <c r="A31" s="1" t="str">
        <v>agricola</v>
      </c>
      <c r="B31" s="1" t="str">
        <v>cacao_platano</v>
      </c>
      <c r="C31" t="str">
        <v>cacao en asocio con plátano</v>
      </c>
    </row>
    <row r="32" spans="1:3">
      <c r="A32" s="1" t="str">
        <v>agricola</v>
      </c>
      <c r="B32" s="1" t="str">
        <v>cacao_sombrio</v>
      </c>
      <c r="C32" t="str">
        <v>cacao sombrío</v>
      </c>
    </row>
    <row r="33" spans="1:3">
      <c r="A33" s="1" t="str">
        <v>agricola</v>
      </c>
      <c r="B33" s="1" t="str">
        <v>cachaco</v>
      </c>
      <c r="C33" t="str">
        <v>cachaco</v>
      </c>
    </row>
    <row r="34" spans="1:3">
      <c r="A34" s="1" t="str">
        <v>agricola</v>
      </c>
      <c r="B34" s="1" t="str">
        <v>cafe</v>
      </c>
      <c r="C34" t="str">
        <v>café</v>
      </c>
    </row>
    <row r="35" spans="1:3">
      <c r="A35" s="1" t="str">
        <v>agricola</v>
      </c>
      <c r="B35" s="1" t="str">
        <v>cafe_aguacate</v>
      </c>
      <c r="C35" t="str">
        <v>café en asocio con aguacate</v>
      </c>
    </row>
    <row r="36" spans="1:3">
      <c r="A36" s="1" t="str">
        <v>agricola</v>
      </c>
      <c r="B36" s="1" t="str">
        <v>cafe_frijol_arbustivo</v>
      </c>
      <c r="C36" t="str">
        <v>café en asocio con frijol arbustivo</v>
      </c>
    </row>
    <row r="37" spans="1:3">
      <c r="A37" s="1" t="str">
        <v>agricola</v>
      </c>
      <c r="B37" s="1" t="str">
        <v>cafe_maiz</v>
      </c>
      <c r="C37" t="str">
        <v>café en asocio con maíz</v>
      </c>
    </row>
    <row r="38" spans="1:3">
      <c r="A38" s="1" t="str">
        <v>agricola</v>
      </c>
      <c r="B38" s="1" t="str">
        <v>cafe_platano</v>
      </c>
      <c r="C38" t="str">
        <v>café en asocio con plátano</v>
      </c>
    </row>
    <row r="39" spans="1:3">
      <c r="A39" s="1" t="str">
        <v>agricola</v>
      </c>
      <c r="B39" s="1" t="str">
        <v>cafe_platano_frutales_forestal</v>
      </c>
      <c r="C39" t="str">
        <v>café en asocio con plátano, frutales y sistema forestal</v>
      </c>
    </row>
    <row r="40" spans="1:3">
      <c r="A40" s="1" t="str">
        <v>agricola</v>
      </c>
      <c r="B40" s="1" t="str">
        <v>cafe_sombrio</v>
      </c>
      <c r="C40" t="str">
        <v>Café en sistema de sombrío</v>
      </c>
    </row>
    <row r="41" spans="1:3">
      <c r="A41" s="1" t="str">
        <v>agricola</v>
      </c>
      <c r="B41" s="1" t="str">
        <v>calabacin</v>
      </c>
      <c r="C41" t="str">
        <v>calabacín</v>
      </c>
    </row>
    <row r="42" spans="1:3">
      <c r="A42" s="1" t="str">
        <v>pecuaria</v>
      </c>
      <c r="B42" s="1" t="str">
        <v>camaron</v>
      </c>
      <c r="C42" t="str">
        <v>camarón</v>
      </c>
    </row>
    <row r="43" spans="1:3">
      <c r="A43" s="1" t="str">
        <v>agricola</v>
      </c>
      <c r="B43" s="1" t="str">
        <v>cana</v>
      </c>
      <c r="C43" t="str">
        <v>caña</v>
      </c>
    </row>
    <row r="44" spans="1:3">
      <c r="A44" s="1" t="str">
        <v>agricola</v>
      </c>
      <c r="B44" s="1" t="str">
        <v>cana_panelera</v>
      </c>
      <c r="C44" t="str">
        <v>caña panelera</v>
      </c>
    </row>
    <row r="45" spans="1:3">
      <c r="A45" s="1" t="str">
        <v>pecuaria</v>
      </c>
      <c r="B45" s="1" t="str">
        <v>caprinos</v>
      </c>
      <c r="C45" t="str">
        <v>caprinos</v>
      </c>
    </row>
    <row r="46" spans="1:3">
      <c r="A46" s="1" t="str">
        <v>agricola</v>
      </c>
      <c r="B46" s="1" t="str">
        <v>caucho</v>
      </c>
      <c r="C46" t="str">
        <v>caucho</v>
      </c>
    </row>
    <row r="47" spans="1:3">
      <c r="A47" s="1" t="str">
        <v>agricola</v>
      </c>
      <c r="B47" s="1" t="str">
        <v>cebolla_bulbo</v>
      </c>
      <c r="C47" t="str">
        <v>cebolla bulbo</v>
      </c>
    </row>
    <row r="48" spans="1:3">
      <c r="A48" s="1" t="str">
        <v>agricola</v>
      </c>
      <c r="B48" s="1" t="str">
        <v>cebolla_junca</v>
      </c>
      <c r="C48" t="str">
        <v>cebolla junca</v>
      </c>
    </row>
    <row r="49" spans="1:3">
      <c r="A49" s="1" t="str">
        <v>agricola</v>
      </c>
      <c r="B49" s="1" t="str">
        <v>chontaduro</v>
      </c>
      <c r="C49" t="str">
        <v>chontaduro</v>
      </c>
    </row>
    <row r="50" spans="1:3">
      <c r="A50" s="1" t="str">
        <v>agricola</v>
      </c>
      <c r="B50" s="1" t="str">
        <v>cilantro</v>
      </c>
      <c r="C50" t="str">
        <v>cilantro</v>
      </c>
    </row>
    <row r="51" spans="1:3">
      <c r="A51" s="1" t="str">
        <v>agricola</v>
      </c>
      <c r="B51" s="1" t="str">
        <v>cilantro_morron</v>
      </c>
      <c r="C51" t="str">
        <v>cilantro morrón</v>
      </c>
    </row>
    <row r="52" spans="1:3">
      <c r="A52" s="1" t="str">
        <v>agricola</v>
      </c>
      <c r="B52" s="1" t="str">
        <v>ciruela</v>
      </c>
      <c r="C52" t="str">
        <v>ciruela</v>
      </c>
    </row>
    <row r="53" spans="1:3">
      <c r="A53" s="1" t="str">
        <v>agricola</v>
      </c>
      <c r="B53" s="1" t="str">
        <v>ciruela_castilla</v>
      </c>
      <c r="C53" t="str">
        <v>ciruela castilla</v>
      </c>
    </row>
    <row r="54" spans="1:3">
      <c r="A54" s="1" t="str">
        <v>agricola</v>
      </c>
      <c r="B54" s="1" t="str">
        <v>ciruela_costena</v>
      </c>
      <c r="C54" t="str">
        <v>ciruela costeña</v>
      </c>
    </row>
    <row r="55" spans="1:3">
      <c r="A55" s="1" t="str">
        <v>agricola</v>
      </c>
      <c r="B55" s="1" t="str">
        <v>citricos</v>
      </c>
      <c r="C55" t="str">
        <v>cítricos</v>
      </c>
    </row>
    <row r="56" spans="1:3">
      <c r="A56" s="1" t="str">
        <v>agricola</v>
      </c>
      <c r="B56" s="1" t="str">
        <v>coco</v>
      </c>
      <c r="C56" t="str">
        <v>coco</v>
      </c>
    </row>
    <row r="57" spans="1:3">
      <c r="A57" s="1" t="str">
        <v>pecuaria</v>
      </c>
      <c r="B57" s="1" t="str">
        <v>codornices</v>
      </c>
      <c r="C57" t="str">
        <v>codornices</v>
      </c>
    </row>
    <row r="58" spans="1:3">
      <c r="A58" s="1" t="str">
        <v>agricola</v>
      </c>
      <c r="B58" s="1" t="str">
        <v>coliflor</v>
      </c>
      <c r="C58" t="str">
        <v>coliflor</v>
      </c>
    </row>
    <row r="59" spans="1:3">
      <c r="A59" s="1" t="str">
        <v>pecuaria</v>
      </c>
      <c r="B59" s="1" t="str">
        <v>cunicultura</v>
      </c>
      <c r="C59" t="str">
        <v>cunicultura</v>
      </c>
    </row>
    <row r="60" spans="1:3">
      <c r="A60" s="1" t="str">
        <v>pecuaria</v>
      </c>
      <c r="B60" s="1" t="str">
        <v>cuyicultura</v>
      </c>
      <c r="C60" t="str">
        <v>cuyicultura</v>
      </c>
    </row>
    <row r="61" spans="1:3">
      <c r="A61" s="1" t="str">
        <v>agricola</v>
      </c>
      <c r="B61" s="1" t="str">
        <v>espinaca</v>
      </c>
      <c r="C61" t="str">
        <v>espinaca</v>
      </c>
    </row>
    <row r="62" spans="1:3">
      <c r="A62" s="1" t="str">
        <v>agricola</v>
      </c>
      <c r="B62" s="1" t="str">
        <v>fique</v>
      </c>
      <c r="C62" t="str">
        <v>fique</v>
      </c>
    </row>
    <row r="63" spans="1:3">
      <c r="A63" s="1" t="str">
        <v>agricola</v>
      </c>
      <c r="B63" s="1" t="str">
        <v>frijol</v>
      </c>
      <c r="C63" t="str">
        <v>frijol</v>
      </c>
    </row>
    <row r="64" spans="1:3">
      <c r="A64" s="1" t="str">
        <v>agricola</v>
      </c>
      <c r="B64" s="1" t="str">
        <v>frijol_arbustivo</v>
      </c>
      <c r="C64" t="str">
        <v>frjiol arbustivo</v>
      </c>
    </row>
    <row r="65" spans="1:3">
      <c r="A65" s="1" t="str">
        <v>agricola</v>
      </c>
      <c r="B65" s="1" t="str">
        <v>frijol_caraota</v>
      </c>
      <c r="C65" t="str">
        <v>frijol caraota</v>
      </c>
    </row>
    <row r="66" spans="1:3">
      <c r="A66" s="1" t="str">
        <v>agricola</v>
      </c>
      <c r="B66" s="1" t="str">
        <v>frijol_caupi</v>
      </c>
      <c r="C66" t="str">
        <v>frijol caupí</v>
      </c>
    </row>
    <row r="67" spans="1:3">
      <c r="A67" s="1" t="str">
        <v>agricola</v>
      </c>
      <c r="B67" s="1" t="str">
        <v>frijol_cabeza_negra</v>
      </c>
      <c r="C67" t="str">
        <v>frijol cabeza negra</v>
      </c>
    </row>
    <row r="68" spans="1:3">
      <c r="A68" s="1" t="str">
        <v>agricola</v>
      </c>
      <c r="B68" s="1" t="str">
        <v>frijol_rosado_zaragoza</v>
      </c>
      <c r="C68" t="str">
        <v>frijol rosado zaragoza</v>
      </c>
    </row>
    <row r="69" spans="1:3">
      <c r="A69" s="1" t="str">
        <v>agricola</v>
      </c>
      <c r="B69" s="1" t="str">
        <v>frijol_voluble</v>
      </c>
      <c r="C69" t="str">
        <v>frijol voluble</v>
      </c>
    </row>
    <row r="70" spans="1:3">
      <c r="A70" s="1" t="str">
        <v>agricola</v>
      </c>
      <c r="B70" s="1" t="str">
        <v>frijol_zaragoza</v>
      </c>
      <c r="C70" t="str">
        <v>frijol zaragoza</v>
      </c>
    </row>
    <row r="71" spans="1:3">
      <c r="A71" s="1" t="str">
        <v>pecuaria</v>
      </c>
      <c r="B71" s="1" t="str">
        <v>ganaderia_carne</v>
      </c>
      <c r="C71" t="str">
        <v>ganadería de carne</v>
      </c>
    </row>
    <row r="72" spans="1:3">
      <c r="A72" s="1" t="str">
        <v>pecuaria</v>
      </c>
      <c r="B72" s="1" t="str">
        <v>ganaderia_dp</v>
      </c>
      <c r="C72" t="str">
        <v>ganadería doble propósito</v>
      </c>
    </row>
    <row r="73" spans="1:3">
      <c r="A73" s="1" t="str">
        <v>pecuaria</v>
      </c>
      <c r="B73" s="1" t="str">
        <v>ganaderia_leche</v>
      </c>
      <c r="C73" t="str">
        <v>ganadería de leche</v>
      </c>
    </row>
    <row r="74" spans="1:3">
      <c r="A74" s="1" t="str">
        <v>agricola</v>
      </c>
      <c r="B74" s="1" t="str">
        <v>granadilla</v>
      </c>
      <c r="C74" t="str">
        <v>granadilla</v>
      </c>
    </row>
    <row r="75" spans="1:3">
      <c r="A75" s="1" t="str">
        <v>agricola</v>
      </c>
      <c r="B75" s="1" t="str">
        <v>guandul</v>
      </c>
      <c r="C75" t="str">
        <v>guandul</v>
      </c>
    </row>
    <row r="76" spans="1:3">
      <c r="A76" s="1" t="str">
        <v>agricola</v>
      </c>
      <c r="B76" s="1" t="str">
        <v>guayaba</v>
      </c>
      <c r="C76" t="str">
        <v>guayaba</v>
      </c>
    </row>
    <row r="77" spans="1:3">
      <c r="A77" s="1" t="str">
        <v>agricola</v>
      </c>
      <c r="B77" s="1" t="str">
        <v>gulupa</v>
      </c>
      <c r="C77" t="str">
        <v>gulupa</v>
      </c>
    </row>
    <row r="78" spans="1:3">
      <c r="A78" s="1" t="str">
        <v>agricola</v>
      </c>
      <c r="B78" s="1" t="str">
        <v>hortalizas*</v>
      </c>
      <c r="C78" t="str">
        <v>hortalizas</v>
      </c>
    </row>
    <row r="79" spans="1:3">
      <c r="A79" s="1" t="str">
        <v>agricola</v>
      </c>
      <c r="B79" s="1" t="str">
        <v>lechuga_gourmet</v>
      </c>
      <c r="C79" t="str">
        <v>lechuga gourmet</v>
      </c>
    </row>
    <row r="80" spans="1:3">
      <c r="A80" s="1" t="str">
        <v>agricola</v>
      </c>
      <c r="B80" s="1" t="str">
        <v xml:space="preserve">lechuga </v>
      </c>
      <c r="C80" t="str">
        <v>lechuga</v>
      </c>
    </row>
    <row r="81" spans="1:3">
      <c r="A81" s="1" t="str">
        <v>agricola</v>
      </c>
      <c r="B81" s="1" t="str">
        <v>limon</v>
      </c>
      <c r="C81" t="str">
        <v>limón</v>
      </c>
    </row>
    <row r="82" spans="1:3">
      <c r="A82" s="1" t="str">
        <v>agricola</v>
      </c>
      <c r="B82" s="1" t="str">
        <v>limon_castilla</v>
      </c>
      <c r="C82" t="str">
        <v>limón de castilla</v>
      </c>
    </row>
    <row r="83" spans="1:3">
      <c r="A83" s="1" t="str">
        <v>agricola</v>
      </c>
      <c r="B83" s="1" t="str">
        <v>limon_criollo</v>
      </c>
      <c r="C83" t="str">
        <v>limón criollo</v>
      </c>
    </row>
    <row r="84" spans="1:3">
      <c r="A84" s="1" t="str">
        <v>agricola</v>
      </c>
      <c r="B84" s="1" t="str">
        <v>limon_mandarino</v>
      </c>
      <c r="C84" t="str">
        <v>limón mandarino</v>
      </c>
    </row>
    <row r="85" spans="1:3">
      <c r="A85" s="1" t="str">
        <v>agricola</v>
      </c>
      <c r="B85" s="1" t="str">
        <v>limon_castilla_limon_mandarino</v>
      </c>
      <c r="C85" t="str">
        <v>limón de castilla y limón mandarino</v>
      </c>
    </row>
    <row r="86" spans="1:3">
      <c r="A86" s="1" t="str">
        <v>agricola</v>
      </c>
      <c r="B86" s="1" t="str">
        <v>limon_tahiti</v>
      </c>
      <c r="C86" t="str">
        <v>limón Tahití</v>
      </c>
    </row>
    <row r="87" spans="1:3">
      <c r="A87" s="1" t="str">
        <v>agricola</v>
      </c>
      <c r="B87" s="1" t="str">
        <v>maiz</v>
      </c>
      <c r="C87" t="str">
        <v>maíz</v>
      </c>
    </row>
    <row r="88" spans="1:3">
      <c r="A88" s="1" t="str">
        <v>agricola</v>
      </c>
      <c r="B88" s="1" t="str">
        <v>maiz_amarillo</v>
      </c>
      <c r="C88" t="str">
        <v xml:space="preserve">Maíz amarillo </v>
      </c>
    </row>
    <row r="89" spans="1:3">
      <c r="A89" s="1" t="str">
        <v>agricola</v>
      </c>
      <c r="B89" s="1" t="str">
        <v>maiz_amarillo_tradicional</v>
      </c>
      <c r="C89" t="str">
        <v>maíz amarillo  tradicional</v>
      </c>
    </row>
    <row r="90" spans="1:3">
      <c r="A90" s="1" t="str">
        <v>agricola</v>
      </c>
      <c r="B90" s="1" t="str">
        <v>maiz_blanco</v>
      </c>
      <c r="C90" t="str">
        <v>Maíz blanco tradicional</v>
      </c>
    </row>
    <row r="91" spans="1:3">
      <c r="A91" s="1" t="str">
        <v>agricola</v>
      </c>
      <c r="B91" s="1" t="str">
        <v>maiz_blanco_tradicional</v>
      </c>
      <c r="C91" t="str">
        <v>maíz blanco tradicional</v>
      </c>
    </row>
    <row r="92" spans="1:3">
      <c r="A92" s="1" t="str">
        <v>agricola</v>
      </c>
      <c r="B92" s="1" t="str">
        <v>maiz_puya</v>
      </c>
      <c r="C92" t="str">
        <v>maíz puya</v>
      </c>
    </row>
    <row r="93" spans="1:3">
      <c r="A93" s="1" t="str">
        <v>agricola</v>
      </c>
      <c r="B93" s="1" t="str">
        <v>maiz_tecnificado</v>
      </c>
      <c r="C93" t="str">
        <v>maíz tecnificado</v>
      </c>
    </row>
    <row r="94" spans="1:3">
      <c r="A94" s="1" t="str">
        <v>agricola</v>
      </c>
      <c r="B94" s="1" t="str">
        <v>maiz_tradicional</v>
      </c>
      <c r="C94" t="str">
        <v>maíz tradicional</v>
      </c>
    </row>
    <row r="95" spans="1:3">
      <c r="A95" s="1" t="str">
        <v>agricola</v>
      </c>
      <c r="B95" s="1" t="str">
        <v>malanga</v>
      </c>
      <c r="C95" t="str">
        <v>malanga</v>
      </c>
    </row>
    <row r="96" spans="1:3">
      <c r="A96" s="1" t="str">
        <v>agricola</v>
      </c>
      <c r="B96" s="1" t="str">
        <v>mamoncillo</v>
      </c>
      <c r="C96" t="str">
        <v>mamoncillo</v>
      </c>
    </row>
    <row r="97" spans="1:3">
      <c r="A97" s="1" t="str">
        <v>agricola</v>
      </c>
      <c r="B97" s="1" t="str">
        <v>mango</v>
      </c>
      <c r="C97" t="str">
        <v>mango</v>
      </c>
    </row>
    <row r="98" spans="1:3">
      <c r="A98" s="1" t="str">
        <v>agricola</v>
      </c>
      <c r="B98" s="1" t="str">
        <v>mango_hilaza</v>
      </c>
      <c r="C98" t="str">
        <v>mango hilaza</v>
      </c>
    </row>
    <row r="99" spans="1:3">
      <c r="A99" s="1" t="str">
        <v>agricola</v>
      </c>
      <c r="B99" s="1" t="str">
        <v>mango_keitt</v>
      </c>
      <c r="C99" t="str">
        <v>mango keitt</v>
      </c>
    </row>
    <row r="100" spans="1:3">
      <c r="A100" s="1" t="str">
        <v>agricola</v>
      </c>
      <c r="B100" s="1" t="str">
        <v>mango_tommy</v>
      </c>
      <c r="C100" t="str">
        <v>mango tommy</v>
      </c>
    </row>
    <row r="101" spans="1:3">
      <c r="A101" s="1" t="str">
        <v>agricola</v>
      </c>
      <c r="B101" s="1" t="str">
        <v>maracuya</v>
      </c>
      <c r="C101" t="str">
        <v>maracuyá</v>
      </c>
    </row>
    <row r="102" spans="1:3">
      <c r="A102" s="1" t="str">
        <v>agricola</v>
      </c>
      <c r="B102" s="1" t="str">
        <v>melon</v>
      </c>
      <c r="C102" t="str">
        <v xml:space="preserve">melón </v>
      </c>
    </row>
    <row r="103" spans="1:3">
      <c r="A103" s="1" t="str">
        <v>agricola</v>
      </c>
      <c r="B103" s="1" t="str">
        <v>mora</v>
      </c>
      <c r="C103" t="str">
        <v>mora</v>
      </c>
    </row>
    <row r="104" spans="1:3">
      <c r="A104" s="1" t="str">
        <v>agricola</v>
      </c>
      <c r="B104" s="1" t="str">
        <v>name</v>
      </c>
      <c r="C104" t="str">
        <v>ñame</v>
      </c>
    </row>
    <row r="105" spans="1:3">
      <c r="A105" s="1" t="str">
        <v>agricola</v>
      </c>
      <c r="B105" s="1" t="str">
        <v>name_diamante</v>
      </c>
      <c r="C105" t="str">
        <v>ñame diamante</v>
      </c>
    </row>
    <row r="106" spans="1:3">
      <c r="A106" s="1" t="str">
        <v>agricola</v>
      </c>
      <c r="B106" s="1" t="str">
        <v>name_espino</v>
      </c>
      <c r="C106" t="str">
        <v>ñame espino</v>
      </c>
    </row>
    <row r="107" spans="1:3">
      <c r="A107" s="1" t="str">
        <v>agricola</v>
      </c>
      <c r="B107" s="1" t="str">
        <v>naranja</v>
      </c>
      <c r="C107" t="str">
        <v>naranja</v>
      </c>
    </row>
    <row r="108" spans="1:3">
      <c r="A108" s="1" t="str">
        <v>agricola</v>
      </c>
      <c r="B108" s="1" t="str">
        <v>naranja_valencia</v>
      </c>
      <c r="C108" t="str">
        <v>naranja valencia</v>
      </c>
    </row>
    <row r="109" spans="1:3">
      <c r="A109" s="1" t="str">
        <v>pecuaria</v>
      </c>
      <c r="B109" s="1" t="str">
        <v>ovinos</v>
      </c>
      <c r="C109" t="str">
        <v>ovinos</v>
      </c>
    </row>
    <row r="110" spans="1:3">
      <c r="A110" s="1" t="str">
        <v>agricola</v>
      </c>
      <c r="B110" s="1" t="str">
        <v>palma_aceite</v>
      </c>
      <c r="C110" t="str">
        <v>palma de aceite</v>
      </c>
    </row>
    <row r="111" spans="1:3">
      <c r="A111" s="1" t="str">
        <v>agricola</v>
      </c>
      <c r="B111" s="1" t="str">
        <v>papa</v>
      </c>
      <c r="C111" t="str">
        <v>papa</v>
      </c>
    </row>
    <row r="112" spans="1:3">
      <c r="A112" s="1" t="str">
        <v>agricola</v>
      </c>
      <c r="B112" s="1" t="str">
        <v>papa_criolla</v>
      </c>
      <c r="C112" t="str">
        <v>papa criolla</v>
      </c>
    </row>
    <row r="113" spans="1:3">
      <c r="A113" s="1" t="str">
        <v>agricola</v>
      </c>
      <c r="B113" s="1" t="str">
        <v>papaya</v>
      </c>
      <c r="C113" t="str">
        <v>papaya</v>
      </c>
    </row>
    <row r="114" spans="1:3">
      <c r="A114" s="1" t="str">
        <v>agricola</v>
      </c>
      <c r="B114" s="1" t="str">
        <v>patilla</v>
      </c>
      <c r="C114" t="str">
        <v>patilla</v>
      </c>
    </row>
    <row r="115" spans="1:3">
      <c r="A115" s="1" t="str">
        <v>agricola</v>
      </c>
      <c r="B115" s="1" t="str">
        <v>pepino_guiso</v>
      </c>
      <c r="C115" t="str">
        <v>pepino guiso</v>
      </c>
    </row>
    <row r="116" spans="1:3">
      <c r="A116" s="1" t="str">
        <v>pecuaria</v>
      </c>
      <c r="B116" s="1" t="str">
        <v>piangua</v>
      </c>
      <c r="C116" t="str">
        <v>piangua</v>
      </c>
    </row>
    <row r="117" spans="1:3">
      <c r="A117" s="1" t="str">
        <v>agricola</v>
      </c>
      <c r="B117" s="1" t="str">
        <v>pimienta</v>
      </c>
      <c r="C117" t="str">
        <v>pimienta</v>
      </c>
    </row>
    <row r="118" spans="1:3">
      <c r="A118" s="1" t="str">
        <v>agricola</v>
      </c>
      <c r="B118" s="1" t="str">
        <v>pimenton</v>
      </c>
      <c r="C118" t="str">
        <v>pimentón</v>
      </c>
    </row>
    <row r="119" spans="1:3">
      <c r="A119" s="1" t="str">
        <v>agricola</v>
      </c>
      <c r="B119" s="1" t="str">
        <v>pimientos</v>
      </c>
      <c r="C119" t="str">
        <v>pimientos</v>
      </c>
    </row>
    <row r="120" spans="1:3">
      <c r="A120" s="1" t="str">
        <v>agricola</v>
      </c>
      <c r="B120" s="1" t="str">
        <v>piña</v>
      </c>
      <c r="C120" t="str">
        <v>piña</v>
      </c>
    </row>
    <row r="121" spans="1:3">
      <c r="A121" s="1" t="str">
        <v>pecuaria</v>
      </c>
      <c r="B121" s="1" t="str">
        <v>piscicultura_bocachico</v>
      </c>
      <c r="C121" t="str">
        <v>piscicultura</v>
      </c>
    </row>
    <row r="122" spans="1:3">
      <c r="A122" s="1" t="str">
        <v>pecuaria</v>
      </c>
      <c r="B122" s="1" t="str">
        <v>piscicultura_cachama</v>
      </c>
      <c r="C122" t="str">
        <v>piscicultura cachama</v>
      </c>
    </row>
    <row r="123" spans="1:3">
      <c r="A123" s="1" t="str">
        <v>pecuaria</v>
      </c>
      <c r="B123" s="1" t="str">
        <v>piscicultura_cachama_bocachico</v>
      </c>
      <c r="C123" t="str">
        <v>piscicultura cachama bocachico</v>
      </c>
    </row>
    <row r="124" spans="1:3">
      <c r="A124" s="1" t="str">
        <v>pecuaria</v>
      </c>
      <c r="B124" s="1" t="str">
        <v>piscicultura_tilapia</v>
      </c>
      <c r="C124" t="str">
        <v>piscicultura tilapia</v>
      </c>
    </row>
    <row r="125" spans="1:3">
      <c r="A125" s="1" t="str">
        <v>pecuaria</v>
      </c>
      <c r="B125" s="1" t="str">
        <v>piscicultura_tilapia_bocachico</v>
      </c>
      <c r="C125" t="str">
        <v>piscicultura tilapia y bocachico</v>
      </c>
    </row>
    <row r="126" spans="1:3">
      <c r="A126" s="1" t="str">
        <v>pecuaria</v>
      </c>
      <c r="B126" s="1" t="str">
        <v>piscicultura_tilapia_cachama</v>
      </c>
      <c r="C126" t="str">
        <v>piscicultura tilapia y cachama</v>
      </c>
    </row>
    <row r="127" spans="1:3">
      <c r="A127" s="1" t="str">
        <v>pecuaria</v>
      </c>
      <c r="B127" s="1" t="str">
        <v>piscicultura_trucha</v>
      </c>
      <c r="C127" t="str">
        <v>piscicultura trucha</v>
      </c>
    </row>
    <row r="128" spans="1:3">
      <c r="A128" s="1" t="str">
        <v>agricola</v>
      </c>
      <c r="B128" s="1" t="str">
        <v>platano</v>
      </c>
      <c r="C128" t="str">
        <v>plátano</v>
      </c>
    </row>
    <row r="129" spans="1:3">
      <c r="A129" s="1" t="str">
        <v>agricola</v>
      </c>
      <c r="B129" s="1" t="str">
        <v>platano_harton</v>
      </c>
      <c r="C129" t="str">
        <v>plátano hartón</v>
      </c>
    </row>
    <row r="130" spans="1:3">
      <c r="A130" s="1" t="str">
        <v>pecuaria</v>
      </c>
      <c r="B130" s="1" t="str">
        <v>porcicultura_ceba</v>
      </c>
      <c r="C130" t="str">
        <v>porcicultura de ceba</v>
      </c>
    </row>
    <row r="131" spans="1:3">
      <c r="A131" s="1" t="str">
        <v>pecuaria</v>
      </c>
      <c r="B131" s="1" t="str">
        <v>porcicultura_ciclo_completo</v>
      </c>
      <c r="C131" t="str">
        <v>porcicultura de ciclo completo</v>
      </c>
    </row>
    <row r="132" spans="1:3">
      <c r="A132" s="1" t="str">
        <v>pecuaria</v>
      </c>
      <c r="B132" s="1" t="str">
        <v>porcicultura_cria</v>
      </c>
      <c r="C132" t="str">
        <v>porcicultura de cría</v>
      </c>
    </row>
    <row r="133" spans="1:3">
      <c r="A133" s="1" t="str">
        <v>pecuaria</v>
      </c>
      <c r="B133" s="1" t="str">
        <v>porcicultura_cria_levante</v>
      </c>
      <c r="C133" t="str">
        <v>porcicultura de cría y levante</v>
      </c>
    </row>
    <row r="134" spans="1:3">
      <c r="A134" s="1" t="str">
        <v>agricola</v>
      </c>
      <c r="B134" s="1" t="str">
        <v>remolacha</v>
      </c>
      <c r="C134" t="str">
        <v>remolacha</v>
      </c>
    </row>
    <row r="135" spans="1:3">
      <c r="A135" s="1" t="str">
        <v>agricola</v>
      </c>
      <c r="B135" s="1" t="str">
        <v>sacha_inchi</v>
      </c>
      <c r="C135" t="str">
        <v>sacha inchi</v>
      </c>
    </row>
    <row r="136" spans="1:3">
      <c r="A136" s="1" t="str">
        <v>agricola</v>
      </c>
      <c r="B136" s="1" t="str">
        <v>sorgo</v>
      </c>
      <c r="C136" t="str">
        <v>sorgo</v>
      </c>
    </row>
    <row r="137" spans="1:3">
      <c r="A137" s="1" t="str">
        <v>agricola</v>
      </c>
      <c r="B137" s="1" t="str">
        <v>stevia</v>
      </c>
      <c r="C137" t="str">
        <v>stevia</v>
      </c>
    </row>
    <row r="138" spans="1:3">
      <c r="A138" s="1" t="str">
        <v>agricola</v>
      </c>
      <c r="B138" s="1" t="str">
        <v>tomate_arbol</v>
      </c>
      <c r="C138" t="str">
        <v>tomate de árbol</v>
      </c>
    </row>
    <row r="139" spans="1:3">
      <c r="A139" s="1" t="str">
        <v>agricola</v>
      </c>
      <c r="B139" s="1" t="str">
        <v>tomate_cherry</v>
      </c>
      <c r="C139" t="str">
        <v>tomate cherry</v>
      </c>
    </row>
    <row r="140" spans="1:3">
      <c r="A140" s="1" t="str">
        <v>agricola</v>
      </c>
      <c r="B140" s="1" t="str">
        <v>tomate_mesa</v>
      </c>
      <c r="C140" t="str">
        <v>tomate de mesa</v>
      </c>
    </row>
    <row r="141" spans="1:3">
      <c r="A141" s="1" t="str">
        <v>agricola</v>
      </c>
      <c r="B141" s="1" t="str">
        <v>uchuva</v>
      </c>
      <c r="C141" t="str">
        <v>uchuva</v>
      </c>
    </row>
    <row r="142" spans="1:3">
      <c r="A142" s="1" t="str">
        <v>agricola</v>
      </c>
      <c r="B142" s="1" t="str">
        <v>yuca</v>
      </c>
      <c r="C142" t="str">
        <v>yuca</v>
      </c>
    </row>
    <row r="143" spans="1:3">
      <c r="A143" s="1" t="str">
        <v>agricola</v>
      </c>
      <c r="B143" s="1" t="str">
        <v>yuca_industrial</v>
      </c>
      <c r="C143" t="str">
        <v>yuca para uso industrial</v>
      </c>
    </row>
    <row r="144" spans="1:3">
      <c r="A144" s="1" t="str">
        <v>agricola</v>
      </c>
      <c r="B144" s="1" t="str">
        <v>yuca_maiz</v>
      </c>
      <c r="C144" t="str">
        <v>yuca en asocio con maíz</v>
      </c>
    </row>
    <row r="145" spans="1:3">
      <c r="A145" s="1" t="str">
        <v>agricola</v>
      </c>
      <c r="B145" s="1" t="str">
        <v>yuca_maiz_ahuyama</v>
      </c>
      <c r="C145" t="str">
        <v>yuca en asocio con maíz y ahuyama</v>
      </c>
    </row>
    <row r="146" spans="1:3">
      <c r="A146" s="1" t="str">
        <v>agricola</v>
      </c>
      <c r="B146" s="1" t="str">
        <v>yuca_maiz_name</v>
      </c>
      <c r="C146" t="str">
        <v>yuca en asocio con maíz y ñame</v>
      </c>
    </row>
    <row r="147" spans="1:3">
      <c r="A147" s="1" t="str">
        <v>agricola</v>
      </c>
      <c r="B147" s="1" t="str">
        <v>yuca_maiz_name_patilla</v>
      </c>
      <c r="C147" t="str">
        <v>Yuca en asocio con maíz, ñame y patilla</v>
      </c>
    </row>
    <row r="148" spans="1:3">
      <c r="A148" s="1" t="str">
        <v>agricola</v>
      </c>
      <c r="B148" s="1" t="str">
        <v>yuca_maiz_patilla</v>
      </c>
      <c r="C148" t="str">
        <v>yuca en asocio con maíz y patilla</v>
      </c>
    </row>
    <row r="149" spans="1:3">
      <c r="A149" s="1" t="str">
        <v>agricola</v>
      </c>
      <c r="B149" s="1" t="str">
        <v>zanahoria</v>
      </c>
      <c r="C149" t="str">
        <v>zanahoria</v>
      </c>
    </row>
    <row r="150" spans="1:3">
      <c r="A150" s="1" t="str">
        <v>agricola</v>
      </c>
      <c r="B150" s="1" t="str">
        <v>patilla_melon</v>
      </c>
      <c r="C150" t="str">
        <v>patilla en asocio con melón</v>
      </c>
    </row>
    <row r="151" spans="1:3">
      <c r="A151" s="1" t="str">
        <v>agricola</v>
      </c>
      <c r="B151" s="1" t="str">
        <v>tabaco</v>
      </c>
      <c r="C151" t="str">
        <v>tabaco</v>
      </c>
    </row>
    <row r="152" spans="1:3">
      <c r="A152" s="1" t="str">
        <v>agricola</v>
      </c>
      <c r="B152" s="1" t="str">
        <v>ajonjoli</v>
      </c>
      <c r="C152" t="str">
        <v>ajonjolí</v>
      </c>
    </row>
    <row r="153" spans="1:3">
      <c r="A153" s="1" t="str">
        <v>agricola</v>
      </c>
      <c r="B153" s="1" t="str">
        <v>mamoncillo</v>
      </c>
      <c r="C153" t="str">
        <v>mamoncillo</v>
      </c>
    </row>
    <row r="154" spans="1:3">
      <c r="A154" s="1" t="str">
        <v>agricola</v>
      </c>
      <c r="B154" s="1" t="str">
        <v>yuca_name</v>
      </c>
      <c r="C154" t="str">
        <v>yuca en asocio con ñame</v>
      </c>
    </row>
    <row r="155" spans="1:3">
      <c r="A155" s="1" t="str">
        <v>agricola</v>
      </c>
      <c r="B155" s="1" t="str">
        <v>hierbabuena</v>
      </c>
      <c r="C155" t="str">
        <v>hierbabuena</v>
      </c>
    </row>
    <row r="156" spans="1:3">
      <c r="A156" s="1" t="str">
        <v>agricola</v>
      </c>
      <c r="B156" s="1" t="str">
        <v>frijol_zaragoza</v>
      </c>
      <c r="C156" t="str">
        <v>frijol zaragoza</v>
      </c>
    </row>
    <row r="157" spans="1:3">
      <c r="A157" s="1" t="str">
        <v>agricola</v>
      </c>
      <c r="B157" s="1" t="str">
        <v>soya</v>
      </c>
      <c r="C157" t="str">
        <v>soya</v>
      </c>
    </row>
    <row r="158" spans="1:3">
      <c r="A158" s="1" t="str">
        <v>agricola</v>
      </c>
      <c r="B158" s="1" t="str">
        <v>uva</v>
      </c>
      <c r="C158" t="str">
        <v>uva</v>
      </c>
    </row>
    <row r="159" spans="1:3">
      <c r="A159" s="1" t="str">
        <v>agricola</v>
      </c>
      <c r="B159" s="1" t="str">
        <v>repollo</v>
      </c>
      <c r="C159" t="str">
        <v>repollo</v>
      </c>
    </row>
    <row r="160" spans="1:3">
      <c r="A160" s="1" t="str">
        <v>agricola</v>
      </c>
      <c r="B160" s="1" t="str">
        <v>cilantro_repollo</v>
      </c>
      <c r="C160" t="str">
        <v>cilantro_repollo</v>
      </c>
    </row>
    <row r="161" spans="1:3">
      <c r="A161" s="1" t="str">
        <v>agricola</v>
      </c>
      <c r="B161" s="1" t="str">
        <v>banano</v>
      </c>
      <c r="C161" t="str">
        <v>banano</v>
      </c>
    </row>
    <row r="162" spans="1:3">
      <c r="A162" s="1" t="str">
        <v>agricola</v>
      </c>
      <c r="B162" s="1" t="str">
        <v>maiz puya</v>
      </c>
      <c r="C162" t="str">
        <v>maíz puya</v>
      </c>
    </row>
    <row r="163" spans="1:3">
      <c r="A163" s="1" t="str">
        <v>agricola</v>
      </c>
      <c r="B163" s="1" t="str">
        <v>maiz amarillo</v>
      </c>
      <c r="C163" t="str">
        <v>maíz amarillo</v>
      </c>
    </row>
    <row r="164" spans="1:3">
      <c r="A164" s="1" t="str">
        <v>agricola</v>
      </c>
      <c r="B164" s="1" t="str">
        <v>mandarina</v>
      </c>
      <c r="C164" t="str">
        <v>mandarina</v>
      </c>
    </row>
    <row r="165" spans="1:3">
      <c r="A165" s="1" t="str">
        <v>agricola</v>
      </c>
      <c r="B165" s="1" t="str">
        <v>cacao_platano_limon</v>
      </c>
      <c r="C165" t="str">
        <v>cacao_plátano_limón</v>
      </c>
    </row>
    <row r="166" spans="1:3">
      <c r="A166" s="1" t="str">
        <v>agricola</v>
      </c>
      <c r="B166" s="1" t="str">
        <v>limon_mandarina</v>
      </c>
      <c r="C166" t="str">
        <v xml:space="preserve">limón_mandarina </v>
      </c>
    </row>
    <row r="167" spans="1:3">
      <c r="A167" s="1" t="str">
        <v>agricola</v>
      </c>
      <c r="B167" s="1">
        <v>0</v>
      </c>
      <c r="C167">
        <v>0</v>
      </c>
    </row>
    <row r="168" spans="1:3">
      <c r="A168" s="1" t="str">
        <v>agricola</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Diana Margarita Bejarano Romero</cp:lastModifiedBy>
  <cp:revision/>
  <dcterms:created xsi:type="dcterms:W3CDTF">2023-06-01T14:44:35Z</dcterms:created>
  <dcterms:modified xsi:type="dcterms:W3CDTF">2025-05-27T00:28:22Z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