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updateLinks="always" defaultThemeVersion="166925"/>
  <mc:AlternateContent xmlns:mc="http://schemas.openxmlformats.org/markup-compatibility/2006">
    <mc:Choice Requires="x15">
      <x15ac:absPath xmlns:x15ac="http://schemas.microsoft.com/office/spreadsheetml/2010/11/ac" url="D:\Documents\CONTRATOS\ANT\CTO 20252727\Caracterización Municipios\Caldas\La Merced - Caldas\"/>
    </mc:Choice>
  </mc:AlternateContent>
  <xr:revisionPtr revIDLastSave="143" documentId="13_ncr:1_{C44AEB23-8772-4C60-AF20-76B89CB899ED}" xr6:coauthVersionLast="47" xr6:coauthVersionMax="47" xr10:uidLastSave="{4343DCB5-97D4-4F62-9698-232E6C6C707A}"/>
  <bookViews>
    <workbookView xWindow="-120" yWindow="-120" windowWidth="20730" windowHeight="1104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SIPRA!$B$1:$H$45</definedName>
    <definedName name="_xlnm._FilterDatabase" localSheetId="1" hidden="1">'Aptitud final'!$A$1:$H$21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2" i="12" l="1"/>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B102" i="12"/>
  <c r="AP102" i="12" l="1"/>
  <c r="AS57" i="12"/>
  <c r="AQ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<sst xmlns="http://schemas.openxmlformats.org/spreadsheetml/2006/main" count="203" uniqueCount="62">
  <si>
    <t>UFH</t>
  </si>
  <si>
    <t>caña panelera</t>
  </si>
  <si>
    <t>café</t>
  </si>
  <si>
    <t>aguacate</t>
  </si>
  <si>
    <t>platano</t>
  </si>
  <si>
    <t>Maíz</t>
  </si>
  <si>
    <t>ganadería_dp</t>
  </si>
  <si>
    <t>porcicultura_ceba</t>
  </si>
  <si>
    <t>04Qc-67</t>
  </si>
  <si>
    <t>Área total</t>
  </si>
  <si>
    <t>Apto</t>
  </si>
  <si>
    <t>No apto</t>
  </si>
  <si>
    <t>% aptitud</t>
  </si>
  <si>
    <t>05Qds1-61</t>
  </si>
  <si>
    <t>06Qd-55</t>
  </si>
  <si>
    <t>06Qds1-55</t>
  </si>
  <si>
    <t>06Vd-55</t>
  </si>
  <si>
    <t>06Vds1-55</t>
  </si>
  <si>
    <t>07Qds2-49</t>
  </si>
  <si>
    <t>07Qes1-49</t>
  </si>
  <si>
    <t>08Qds2-44</t>
  </si>
  <si>
    <t>08Qe-44</t>
  </si>
  <si>
    <t>08Qes2-44</t>
  </si>
  <si>
    <t>09Le-38</t>
  </si>
  <si>
    <r>
      <rPr>
        <sz val="11"/>
        <color rgb="FF000000"/>
        <rFont val="Calibri"/>
        <scheme val="minor"/>
      </rPr>
      <t>Se flexibiliza ganaderia debido a UFH</t>
    </r>
    <r>
      <rPr>
        <sz val="11"/>
        <color rgb="FFFF0000"/>
        <rFont val="Calibri"/>
        <scheme val="minor"/>
      </rPr>
      <t xml:space="preserve"> compartida</t>
    </r>
    <r>
      <rPr>
        <sz val="11"/>
        <color rgb="FF000000"/>
        <rFont val="Calibri"/>
        <scheme val="minor"/>
      </rPr>
      <t xml:space="preserve"> con Supia, la cual cuenta con aptitud</t>
    </r>
  </si>
  <si>
    <t>09Qes1-38</t>
  </si>
  <si>
    <t>10Les2-30</t>
  </si>
  <si>
    <t>10Lf2s1-30</t>
  </si>
  <si>
    <t>10Qes2-30</t>
  </si>
  <si>
    <t>10Qf2s1-30</t>
  </si>
  <si>
    <t>10Vf2s1-30</t>
  </si>
  <si>
    <t>11Qf2s2-23</t>
  </si>
  <si>
    <t>11Vf2s2-23</t>
  </si>
  <si>
    <t>las lineas de cacao, caña panelera, maiz, arroz secano, ganaderia, porcinos, avicultura, piscicultura cachama y pisicultura tilapia: SIPRA nacional</t>
  </si>
  <si>
    <t>Las líneas de aguate, plátano: SIPRA territorial</t>
  </si>
  <si>
    <t>ganaderia_dp</t>
  </si>
  <si>
    <t>cana_panelera</t>
  </si>
  <si>
    <t>cafe_sombrio</t>
  </si>
  <si>
    <t>maiz_tradicional</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</si>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</sst>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1">
    <font>
      <sz val="11"/>
      <color theme="1"/>
      <name val="Calibri"/>
      <family val="2"/>
      <scheme val="minor"/>
    </font>
    <font>
      <sz val="11"/>
      <color theme="1"/>
      <name val="Calibri"/>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ont>
    <font>
      <b/>
      <sz val="11"/>
      <name val="Calibri"/>
    </font>
    <font>
      <sz val="11"/>
      <color rgb="FFFF0000"/>
      <name val="Calibri"/>
      <scheme val="minor"/>
    </font>
    <font>
      <sz val="11"/>
      <color rgb="FF000000"/>
      <name val="Calibri"/>
      <scheme val="minor"/>
    </font>
  </fonts>
  <fills count="19">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4">
    <xf numFmtId="0" fontId="0" fillId="0" borderId="0"/>
    <xf numFmtId="9" fontId="3" fillId="0" borderId="0" applyFont="0" applyFill="0" applyBorder="0" applyAlignment="0" applyProtection="0"/>
    <xf numFmtId="0" fontId="6" fillId="0" borderId="0"/>
    <xf numFmtId="0" fontId="12" fillId="0" borderId="0"/>
  </cellStyleXfs>
  <cellXfs count="105">
    <xf numFmtId="0" fontId="0" fillId="0" borderId="0" xfId="0"/>
    <xf numFmtId="0" fontId="0" fillId="0" borderId="0" xfId="0" applyAlignment="1">
      <alignment horizontal="center"/>
    </xf>
    <xf numFmtId="0" fontId="4" fillId="0" borderId="0" xfId="0" applyFont="1" applyAlignment="1">
      <alignment horizontal="center" vertical="center"/>
    </xf>
    <xf numFmtId="0" fontId="2" fillId="3" borderId="1" xfId="0" applyFont="1" applyFill="1" applyBorder="1" applyAlignment="1">
      <alignment horizontal="center"/>
    </xf>
    <xf numFmtId="0" fontId="4" fillId="0" borderId="0" xfId="0" applyFont="1"/>
    <xf numFmtId="164" fontId="4" fillId="0" borderId="1" xfId="0" applyNumberFormat="1" applyFont="1" applyBorder="1" applyAlignment="1">
      <alignment horizontal="center"/>
    </xf>
    <xf numFmtId="0" fontId="10" fillId="7" borderId="2" xfId="0" applyFont="1" applyFill="1" applyBorder="1" applyAlignment="1">
      <alignment horizontal="left" vertical="center" wrapText="1"/>
    </xf>
    <xf numFmtId="0" fontId="4" fillId="4" borderId="2" xfId="0" applyFont="1" applyFill="1" applyBorder="1" applyAlignment="1">
      <alignment horizontal="left" wrapText="1"/>
    </xf>
    <xf numFmtId="0" fontId="9" fillId="8" borderId="0" xfId="0" applyFont="1" applyFill="1" applyAlignment="1">
      <alignment horizontal="center" vertical="center" wrapText="1"/>
    </xf>
    <xf numFmtId="0" fontId="9" fillId="0" borderId="0" xfId="0" applyFont="1" applyAlignment="1">
      <alignment horizontal="center" wrapText="1"/>
    </xf>
    <xf numFmtId="0" fontId="9" fillId="0" borderId="0" xfId="0" applyFont="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center"/>
    </xf>
    <xf numFmtId="0" fontId="5" fillId="0" borderId="0" xfId="0" applyFont="1" applyAlignment="1">
      <alignment horizontal="center" vertical="center"/>
    </xf>
    <xf numFmtId="0" fontId="2" fillId="0" borderId="0" xfId="0" applyFont="1" applyAlignment="1">
      <alignment horizontal="center"/>
    </xf>
    <xf numFmtId="0" fontId="9" fillId="9" borderId="1" xfId="0" applyFont="1" applyFill="1" applyBorder="1" applyAlignment="1">
      <alignment horizontal="center" vertical="center"/>
    </xf>
    <xf numFmtId="0" fontId="9" fillId="9" borderId="1" xfId="0" applyFont="1" applyFill="1" applyBorder="1" applyAlignment="1">
      <alignment horizontal="center" vertical="center" wrapText="1"/>
    </xf>
    <xf numFmtId="0" fontId="5" fillId="9" borderId="1" xfId="0" applyFont="1" applyFill="1" applyBorder="1" applyAlignment="1">
      <alignment horizontal="center" vertical="center"/>
    </xf>
    <xf numFmtId="0" fontId="8" fillId="0" borderId="1" xfId="0" applyFont="1" applyBorder="1" applyAlignment="1">
      <alignment horizontal="center" vertical="center" wrapText="1"/>
    </xf>
    <xf numFmtId="0" fontId="4" fillId="0" borderId="1" xfId="0" applyFont="1" applyBorder="1" applyAlignment="1">
      <alignment horizontal="center" vertical="center"/>
    </xf>
    <xf numFmtId="0" fontId="5" fillId="9"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4" fillId="5" borderId="2" xfId="0" applyFont="1" applyFill="1" applyBorder="1" applyAlignment="1">
      <alignment horizontal="center"/>
    </xf>
    <xf numFmtId="0" fontId="11" fillId="7" borderId="2" xfId="0" applyFont="1" applyFill="1" applyBorder="1" applyAlignment="1">
      <alignment horizontal="center"/>
    </xf>
    <xf numFmtId="0" fontId="4" fillId="7" borderId="2" xfId="0" applyFont="1" applyFill="1" applyBorder="1" applyAlignment="1">
      <alignment horizontal="center"/>
    </xf>
    <xf numFmtId="0" fontId="4" fillId="0" borderId="1" xfId="0" applyFont="1" applyBorder="1" applyAlignment="1">
      <alignment horizontal="center"/>
    </xf>
    <xf numFmtId="2" fontId="4" fillId="0" borderId="1" xfId="0" applyNumberFormat="1" applyFont="1" applyBorder="1" applyAlignment="1">
      <alignment horizontal="center"/>
    </xf>
    <xf numFmtId="0" fontId="4" fillId="2" borderId="1" xfId="0" applyFont="1" applyFill="1" applyBorder="1" applyAlignment="1">
      <alignment horizontal="center"/>
    </xf>
    <xf numFmtId="10" fontId="4" fillId="10" borderId="1" xfId="1" applyNumberFormat="1" applyFont="1" applyFill="1" applyBorder="1" applyAlignment="1">
      <alignment horizontal="center"/>
    </xf>
    <xf numFmtId="10" fontId="4"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4" fillId="5" borderId="2" xfId="0" applyFont="1" applyFill="1" applyBorder="1" applyAlignment="1">
      <alignment horizontal="left" vertical="center" wrapText="1"/>
    </xf>
    <xf numFmtId="0" fontId="13" fillId="0" borderId="1" xfId="0" applyFont="1" applyBorder="1" applyAlignment="1">
      <alignment horizontal="center" vertical="center" wrapText="1"/>
    </xf>
    <xf numFmtId="0" fontId="9" fillId="6" borderId="1" xfId="0" applyFont="1" applyFill="1" applyBorder="1" applyAlignment="1">
      <alignment horizontal="center" vertical="center"/>
    </xf>
    <xf numFmtId="0" fontId="13" fillId="8" borderId="0" xfId="0" applyFont="1" applyFill="1" applyAlignment="1">
      <alignment horizontal="center" vertical="center" wrapText="1"/>
    </xf>
    <xf numFmtId="0" fontId="11" fillId="0" borderId="0" xfId="0" applyFont="1"/>
    <xf numFmtId="0" fontId="13" fillId="8" borderId="0" xfId="0" applyFont="1" applyFill="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wrapText="1"/>
    </xf>
    <xf numFmtId="0" fontId="15" fillId="0" borderId="0" xfId="0" applyFont="1" applyAlignment="1">
      <alignment vertical="center" wrapText="1"/>
    </xf>
    <xf numFmtId="0" fontId="11"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xf>
    <xf numFmtId="0" fontId="5" fillId="0" borderId="0" xfId="0" applyFont="1" applyAlignment="1">
      <alignment horizontal="center"/>
    </xf>
    <xf numFmtId="0" fontId="4" fillId="0" borderId="0" xfId="0" applyFont="1" applyAlignment="1">
      <alignment horizontal="left"/>
    </xf>
    <xf numFmtId="0" fontId="10" fillId="0" borderId="0" xfId="0" applyFont="1"/>
    <xf numFmtId="0" fontId="4" fillId="0" borderId="0" xfId="0" applyFont="1" applyAlignment="1">
      <alignment horizontal="center" vertical="center" wrapText="1"/>
    </xf>
    <xf numFmtId="0" fontId="11" fillId="0" borderId="0" xfId="0" applyFont="1" applyAlignment="1">
      <alignment wrapText="1"/>
    </xf>
    <xf numFmtId="165" fontId="13" fillId="9" borderId="1" xfId="0" applyNumberFormat="1" applyFont="1" applyFill="1" applyBorder="1" applyAlignment="1">
      <alignment horizontal="center" vertical="center" wrapText="1"/>
    </xf>
    <xf numFmtId="165" fontId="9" fillId="9" borderId="1" xfId="0" applyNumberFormat="1" applyFont="1" applyFill="1" applyBorder="1" applyAlignment="1">
      <alignment horizontal="center" vertical="center" wrapText="1"/>
    </xf>
    <xf numFmtId="165" fontId="5" fillId="9" borderId="1" xfId="0" applyNumberFormat="1" applyFont="1" applyFill="1" applyBorder="1" applyAlignment="1">
      <alignment horizontal="center" vertical="center"/>
    </xf>
    <xf numFmtId="165" fontId="9" fillId="0" borderId="0" xfId="0" applyNumberFormat="1" applyFont="1" applyAlignment="1">
      <alignment horizontal="center" vertical="center" wrapText="1"/>
    </xf>
    <xf numFmtId="165" fontId="9" fillId="0" borderId="0" xfId="0" applyNumberFormat="1" applyFont="1" applyAlignment="1">
      <alignment horizontal="center" vertical="center"/>
    </xf>
    <xf numFmtId="165" fontId="11" fillId="0" borderId="0" xfId="0" applyNumberFormat="1" applyFont="1" applyAlignment="1">
      <alignment vertical="center" wrapText="1"/>
    </xf>
    <xf numFmtId="165" fontId="4" fillId="0" borderId="0" xfId="0" applyNumberFormat="1" applyFont="1"/>
    <xf numFmtId="165" fontId="4" fillId="0" borderId="0" xfId="0" applyNumberFormat="1" applyFont="1" applyAlignment="1">
      <alignment horizontal="left"/>
    </xf>
    <xf numFmtId="165" fontId="10" fillId="0" borderId="0" xfId="0" applyNumberFormat="1" applyFont="1"/>
    <xf numFmtId="165" fontId="4" fillId="0" borderId="0" xfId="0" applyNumberFormat="1" applyFont="1" applyAlignment="1">
      <alignment horizontal="center" vertical="center"/>
    </xf>
    <xf numFmtId="165" fontId="11" fillId="0" borderId="0" xfId="0" applyNumberFormat="1" applyFont="1"/>
    <xf numFmtId="0" fontId="9" fillId="8" borderId="4" xfId="0" applyFont="1" applyFill="1" applyBorder="1" applyAlignment="1">
      <alignment horizontal="center" vertical="center" wrapText="1"/>
    </xf>
    <xf numFmtId="0" fontId="9" fillId="8" borderId="0" xfId="0" applyFont="1" applyFill="1" applyAlignment="1">
      <alignment horizontal="center" vertical="center"/>
    </xf>
    <xf numFmtId="0" fontId="9" fillId="8" borderId="5" xfId="0" applyFont="1" applyFill="1" applyBorder="1" applyAlignment="1">
      <alignment horizontal="center" wrapText="1"/>
    </xf>
    <xf numFmtId="0" fontId="9" fillId="8" borderId="5" xfId="0" applyFont="1" applyFill="1" applyBorder="1" applyAlignment="1">
      <alignment horizontal="center" vertical="center" wrapText="1"/>
    </xf>
    <xf numFmtId="0" fontId="9" fillId="8" borderId="5" xfId="0" applyFont="1" applyFill="1" applyBorder="1" applyAlignment="1">
      <alignment horizontal="center" vertical="center"/>
    </xf>
    <xf numFmtId="0" fontId="2" fillId="3" borderId="1" xfId="0" applyFont="1" applyFill="1" applyBorder="1" applyAlignment="1">
      <alignment horizontal="center" vertical="center"/>
    </xf>
    <xf numFmtId="0" fontId="9" fillId="6"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9" fillId="13" borderId="1"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9" fillId="15" borderId="1" xfId="0" applyFont="1" applyFill="1" applyBorder="1" applyAlignment="1">
      <alignment horizontal="center" vertical="center" wrapText="1"/>
    </xf>
    <xf numFmtId="0" fontId="9" fillId="16" borderId="1" xfId="0" applyFont="1" applyFill="1" applyBorder="1" applyAlignment="1">
      <alignment horizontal="center" vertical="center" wrapText="1"/>
    </xf>
    <xf numFmtId="0" fontId="9" fillId="17" borderId="1" xfId="0" applyFont="1" applyFill="1" applyBorder="1" applyAlignment="1">
      <alignment horizontal="center" vertical="center" wrapText="1"/>
    </xf>
    <xf numFmtId="0" fontId="9" fillId="18"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2" fillId="0" borderId="1" xfId="0" applyFont="1" applyBorder="1" applyAlignment="1">
      <alignment horizontal="center"/>
    </xf>
    <xf numFmtId="0" fontId="4" fillId="4" borderId="2" xfId="0" applyFont="1" applyFill="1" applyBorder="1" applyAlignment="1">
      <alignment horizontal="center"/>
    </xf>
    <xf numFmtId="0" fontId="10" fillId="4" borderId="1" xfId="0" applyFont="1" applyFill="1" applyBorder="1" applyAlignment="1">
      <alignment horizontal="center" vertical="center" wrapText="1"/>
    </xf>
    <xf numFmtId="0" fontId="18" fillId="6" borderId="1" xfId="0" applyFont="1" applyFill="1" applyBorder="1" applyAlignment="1">
      <alignment horizontal="center" vertical="center"/>
    </xf>
    <xf numFmtId="0" fontId="17" fillId="5" borderId="2" xfId="0" applyFont="1" applyFill="1" applyBorder="1" applyAlignment="1">
      <alignment horizontal="center"/>
    </xf>
    <xf numFmtId="0" fontId="17" fillId="4" borderId="2" xfId="0" applyFont="1" applyFill="1" applyBorder="1" applyAlignment="1">
      <alignment horizontal="center"/>
    </xf>
    <xf numFmtId="0" fontId="0" fillId="0" borderId="0" xfId="0" applyAlignment="1">
      <alignment horizontal="left"/>
    </xf>
    <xf numFmtId="10" fontId="4" fillId="10" borderId="9" xfId="1" applyNumberFormat="1" applyFont="1" applyFill="1" applyBorder="1" applyAlignment="1">
      <alignment horizontal="center"/>
    </xf>
    <xf numFmtId="164" fontId="4" fillId="0" borderId="0" xfId="0" applyNumberFormat="1" applyFont="1" applyAlignment="1">
      <alignment horizontal="center"/>
    </xf>
    <xf numFmtId="10" fontId="4" fillId="0" borderId="0" xfId="1" applyNumberFormat="1" applyFont="1" applyFill="1" applyBorder="1" applyAlignment="1">
      <alignment horizontal="center"/>
    </xf>
    <xf numFmtId="164" fontId="4" fillId="0" borderId="2" xfId="0" applyNumberFormat="1" applyFont="1" applyBorder="1" applyAlignment="1">
      <alignment horizontal="center"/>
    </xf>
    <xf numFmtId="10" fontId="4" fillId="10" borderId="2" xfId="1" applyNumberFormat="1" applyFont="1" applyFill="1" applyBorder="1" applyAlignment="1">
      <alignment horizontal="center"/>
    </xf>
    <xf numFmtId="0" fontId="0" fillId="0" borderId="2" xfId="0" applyBorder="1" applyAlignment="1">
      <alignment horizontal="center"/>
    </xf>
    <xf numFmtId="2" fontId="4" fillId="0" borderId="9" xfId="0" applyNumberFormat="1" applyFont="1" applyBorder="1" applyAlignment="1">
      <alignment horizontal="center"/>
    </xf>
    <xf numFmtId="2" fontId="17" fillId="0" borderId="9" xfId="0" applyNumberFormat="1" applyFont="1" applyBorder="1" applyAlignment="1">
      <alignment horizontal="center"/>
    </xf>
    <xf numFmtId="10" fontId="17" fillId="10" borderId="9" xfId="1" applyNumberFormat="1" applyFont="1" applyFill="1" applyBorder="1" applyAlignment="1">
      <alignment horizontal="center"/>
    </xf>
    <xf numFmtId="0" fontId="2" fillId="3" borderId="10" xfId="0" applyFont="1" applyFill="1" applyBorder="1" applyAlignment="1">
      <alignment horizontal="center"/>
    </xf>
    <xf numFmtId="0" fontId="2" fillId="3" borderId="11" xfId="0" applyFont="1" applyFill="1" applyBorder="1" applyAlignment="1">
      <alignment horizontal="center"/>
    </xf>
    <xf numFmtId="0" fontId="4" fillId="5" borderId="2" xfId="1" applyNumberFormat="1" applyFont="1" applyFill="1" applyBorder="1" applyAlignment="1">
      <alignment horizontal="center"/>
    </xf>
    <xf numFmtId="0" fontId="11" fillId="5" borderId="2" xfId="0" applyFont="1" applyFill="1" applyBorder="1" applyAlignment="1">
      <alignment horizontal="center"/>
    </xf>
    <xf numFmtId="0" fontId="17" fillId="5" borderId="9" xfId="1" applyNumberFormat="1" applyFont="1" applyFill="1" applyBorder="1" applyAlignment="1">
      <alignment horizontal="center"/>
    </xf>
    <xf numFmtId="10" fontId="17" fillId="4" borderId="9" xfId="1" applyNumberFormat="1" applyFont="1" applyFill="1" applyBorder="1" applyAlignment="1">
      <alignment horizontal="center"/>
    </xf>
    <xf numFmtId="0" fontId="17" fillId="4" borderId="9" xfId="1" applyNumberFormat="1" applyFont="1" applyFill="1" applyBorder="1" applyAlignment="1">
      <alignment horizontal="center"/>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6" fillId="0" borderId="3" xfId="0" applyFont="1" applyBorder="1" applyAlignment="1">
      <alignment horizontal="left" wrapText="1"/>
    </xf>
    <xf numFmtId="0" fontId="16" fillId="0" borderId="0" xfId="0" applyFont="1" applyAlignment="1">
      <alignment horizontal="left" wrapText="1"/>
    </xf>
    <xf numFmtId="0" fontId="1" fillId="0" borderId="0" xfId="0" applyFont="1" applyAlignment="1">
      <alignment horizontal="left"/>
    </xf>
  </cellXfs>
  <cellStyles count="4">
    <cellStyle name="Normal" xfId="0" builtinId="0"/>
    <cellStyle name="Normal 2" xfId="3" xr:uid="{00000000-0005-0000-0000-000030000000}"/>
    <cellStyle name="Normal 2 2" xfId="2" xr:uid="{22C3CC89-1C23-4790-B118-D85F2A655827}"/>
    <cellStyle name="Porcentaje" xfId="1" builtinId="5"/>
  </cellStyles>
  <dxfs count="7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plátano</v>
          </cell>
        </row>
        <row r="25">
          <cell r="A25" t="str">
            <v>agricola</v>
          </cell>
          <cell r="B25" t="str">
            <v>cacao_sombrio</v>
          </cell>
          <cell r="C25" t="str">
            <v>Cacao en sistema de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aguacate</v>
          </cell>
        </row>
        <row r="29">
          <cell r="A29" t="str">
            <v>agricola</v>
          </cell>
          <cell r="B29" t="str">
            <v>cafe_frijol_arbustivo</v>
          </cell>
          <cell r="C29" t="str">
            <v>Café en asocio con frijol arbustivo</v>
          </cell>
        </row>
        <row r="30">
          <cell r="A30" t="str">
            <v>agricola</v>
          </cell>
          <cell r="B30" t="str">
            <v>cafe_maiz</v>
          </cell>
          <cell r="C30" t="str">
            <v>Café maíz</v>
          </cell>
        </row>
        <row r="31">
          <cell r="A31" t="str">
            <v>agricola</v>
          </cell>
          <cell r="B31" t="str">
            <v>cafe_platano</v>
          </cell>
          <cell r="C31" t="str">
            <v>Café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Maíz amarillo</v>
          </cell>
        </row>
        <row r="81">
          <cell r="A81" t="str">
            <v>agricola</v>
          </cell>
          <cell r="B81" t="str">
            <v>maiz_amarillo_tradicional</v>
          </cell>
          <cell r="C81" t="str">
            <v>Maíz amarillo  tradicional</v>
          </cell>
        </row>
        <row r="82">
          <cell r="A82" t="str">
            <v>agricola</v>
          </cell>
          <cell r="B82" t="str">
            <v>maiz_blanco</v>
          </cell>
          <cell r="C82" t="str">
            <v>Maíz blanco</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mango_tommy</v>
          </cell>
          <cell r="C91" t="str">
            <v>Mango tommy</v>
          </cell>
        </row>
        <row r="92">
          <cell r="A92" t="str">
            <v>agricola</v>
          </cell>
          <cell r="B92" t="str">
            <v>maracuya</v>
          </cell>
          <cell r="C92" t="str">
            <v>Maracuyá</v>
          </cell>
        </row>
        <row r="93">
          <cell r="A93" t="str">
            <v>agricola</v>
          </cell>
          <cell r="B93" t="str">
            <v>melon</v>
          </cell>
          <cell r="C93" t="str">
            <v xml:space="preserve">Melón </v>
          </cell>
        </row>
        <row r="94">
          <cell r="A94" t="str">
            <v>agricola</v>
          </cell>
          <cell r="B94" t="str">
            <v>mora</v>
          </cell>
          <cell r="C94" t="str">
            <v>Mora</v>
          </cell>
        </row>
        <row r="95">
          <cell r="A95" t="str">
            <v>agricola</v>
          </cell>
          <cell r="B95" t="str">
            <v>name</v>
          </cell>
          <cell r="C95" t="str">
            <v>Ñame</v>
          </cell>
        </row>
        <row r="96">
          <cell r="A96" t="str">
            <v>agricola</v>
          </cell>
          <cell r="B96" t="str">
            <v>name_diamante</v>
          </cell>
          <cell r="C96" t="str">
            <v>Ñame diamante</v>
          </cell>
        </row>
        <row r="97">
          <cell r="A97" t="str">
            <v>agricola</v>
          </cell>
          <cell r="B97" t="str">
            <v>name_espino</v>
          </cell>
          <cell r="C97" t="str">
            <v>Ñame espino</v>
          </cell>
        </row>
        <row r="98">
          <cell r="A98" t="str">
            <v>agricola</v>
          </cell>
          <cell r="B98" t="str">
            <v>naranja</v>
          </cell>
          <cell r="C98" t="str">
            <v>Naranja</v>
          </cell>
        </row>
        <row r="99">
          <cell r="A99" t="str">
            <v>agricola</v>
          </cell>
          <cell r="B99" t="str">
            <v>naranja_valencia</v>
          </cell>
          <cell r="C99" t="str">
            <v>Naranja valencia</v>
          </cell>
        </row>
        <row r="100">
          <cell r="A100" t="str">
            <v>pecuaria</v>
          </cell>
          <cell r="B100" t="str">
            <v>ovinos</v>
          </cell>
          <cell r="C100" t="str">
            <v>Ovinos</v>
          </cell>
        </row>
        <row r="101">
          <cell r="A101" t="str">
            <v>agricola</v>
          </cell>
          <cell r="B101" t="str">
            <v>palma_aceite</v>
          </cell>
          <cell r="C101" t="str">
            <v>Palma de aceite</v>
          </cell>
        </row>
        <row r="102">
          <cell r="A102" t="str">
            <v>agricola</v>
          </cell>
          <cell r="B102" t="str">
            <v>papa</v>
          </cell>
          <cell r="C102" t="str">
            <v>Papa</v>
          </cell>
        </row>
        <row r="103">
          <cell r="A103" t="str">
            <v>agricola</v>
          </cell>
          <cell r="B103" t="str">
            <v>papa_criolla</v>
          </cell>
          <cell r="C103" t="str">
            <v>Papa criolla</v>
          </cell>
        </row>
        <row r="104">
          <cell r="A104" t="str">
            <v>agricola</v>
          </cell>
          <cell r="B104" t="str">
            <v>papaya</v>
          </cell>
          <cell r="C104" t="str">
            <v>Papaya</v>
          </cell>
        </row>
        <row r="105">
          <cell r="A105" t="str">
            <v>agricola</v>
          </cell>
          <cell r="B105" t="str">
            <v>patilla</v>
          </cell>
          <cell r="C105" t="str">
            <v>Patilla</v>
          </cell>
        </row>
        <row r="106">
          <cell r="A106" t="str">
            <v>agricola</v>
          </cell>
          <cell r="B106" t="str">
            <v>pepino_guiso</v>
          </cell>
          <cell r="C106" t="str">
            <v>Pepino guiso</v>
          </cell>
        </row>
        <row r="107">
          <cell r="A107" t="str">
            <v>pecuaria</v>
          </cell>
          <cell r="B107" t="str">
            <v>piangua</v>
          </cell>
          <cell r="C107" t="str">
            <v>Piangua</v>
          </cell>
        </row>
        <row r="108">
          <cell r="A108" t="str">
            <v>agricola</v>
          </cell>
          <cell r="B108" t="str">
            <v>pimienta</v>
          </cell>
          <cell r="C108" t="str">
            <v>Pimienta</v>
          </cell>
        </row>
        <row r="109">
          <cell r="A109" t="str">
            <v>agricola</v>
          </cell>
          <cell r="B109" t="str">
            <v>pimenton</v>
          </cell>
          <cell r="C109" t="str">
            <v>Pimentón</v>
          </cell>
        </row>
        <row r="110">
          <cell r="A110" t="str">
            <v>agricola</v>
          </cell>
          <cell r="B110" t="str">
            <v>pimientos</v>
          </cell>
          <cell r="C110" t="str">
            <v>Pimientos</v>
          </cell>
        </row>
        <row r="111">
          <cell r="A111" t="str">
            <v>agricola</v>
          </cell>
          <cell r="B111" t="str">
            <v>piña</v>
          </cell>
          <cell r="C111" t="str">
            <v>Piña</v>
          </cell>
        </row>
        <row r="112">
          <cell r="A112" t="str">
            <v>pecuaria</v>
          </cell>
          <cell r="B112" t="str">
            <v>piscicultura_bocachico</v>
          </cell>
          <cell r="C112" t="str">
            <v>Piscicultura</v>
          </cell>
        </row>
        <row r="113">
          <cell r="A113" t="str">
            <v>pecuaria</v>
          </cell>
          <cell r="B113" t="str">
            <v>piscicultura_cachama</v>
          </cell>
          <cell r="C113" t="str">
            <v>Piscicultura cachama</v>
          </cell>
        </row>
        <row r="114">
          <cell r="A114" t="str">
            <v>pecuaria</v>
          </cell>
          <cell r="B114" t="str">
            <v>piscicultura_cachama_bocachico</v>
          </cell>
          <cell r="C114" t="str">
            <v>Piscicultura cachama bocachico</v>
          </cell>
        </row>
        <row r="115">
          <cell r="A115" t="str">
            <v>pecuaria</v>
          </cell>
          <cell r="B115" t="str">
            <v>piscicultura_tilapia</v>
          </cell>
          <cell r="C115" t="str">
            <v>Piscicultura tilapia</v>
          </cell>
        </row>
        <row r="116">
          <cell r="A116" t="str">
            <v>pecuaria</v>
          </cell>
          <cell r="B116" t="str">
            <v>piscicultura_tilapia_bocachico</v>
          </cell>
          <cell r="C116" t="str">
            <v>Piscicultura tilapia y bocachico</v>
          </cell>
        </row>
        <row r="117">
          <cell r="A117" t="str">
            <v>pecuaria</v>
          </cell>
          <cell r="B117" t="str">
            <v>piscicultura_tilapia_cachama</v>
          </cell>
          <cell r="C117" t="str">
            <v>Piscicultura tilapia y cachama</v>
          </cell>
        </row>
        <row r="118">
          <cell r="A118" t="str">
            <v>pecuaria</v>
          </cell>
          <cell r="B118" t="str">
            <v>piscicultura_trucha</v>
          </cell>
          <cell r="C118" t="str">
            <v>Piscicultura trucha</v>
          </cell>
        </row>
        <row r="119">
          <cell r="A119" t="str">
            <v>agricola</v>
          </cell>
          <cell r="B119" t="str">
            <v>platano</v>
          </cell>
          <cell r="C119" t="str">
            <v>Plátano</v>
          </cell>
        </row>
        <row r="120">
          <cell r="A120" t="str">
            <v>pecuaria</v>
          </cell>
          <cell r="B120" t="str">
            <v>porcicultura_ceba</v>
          </cell>
          <cell r="C120" t="str">
            <v>Porcicultura de ceba</v>
          </cell>
        </row>
        <row r="121">
          <cell r="A121" t="str">
            <v>pecuaria</v>
          </cell>
          <cell r="B121" t="str">
            <v>porcicultura_ciclo_completo</v>
          </cell>
          <cell r="C121" t="str">
            <v>Porcicultura de ciclo completo</v>
          </cell>
        </row>
        <row r="122">
          <cell r="A122" t="str">
            <v>pecuaria</v>
          </cell>
          <cell r="B122" t="str">
            <v>porcicultura_cria</v>
          </cell>
          <cell r="C122" t="str">
            <v>Porcicultura de cría</v>
          </cell>
        </row>
        <row r="123">
          <cell r="A123" t="str">
            <v>pecuaria</v>
          </cell>
          <cell r="B123" t="str">
            <v>porcicultura_cria_levante</v>
          </cell>
          <cell r="C123" t="str">
            <v>Porcicultura de cría y levante</v>
          </cell>
        </row>
        <row r="124">
          <cell r="A124" t="str">
            <v>agricola</v>
          </cell>
          <cell r="B124" t="str">
            <v>remolacha</v>
          </cell>
          <cell r="C124" t="str">
            <v>Remolacha</v>
          </cell>
        </row>
        <row r="125">
          <cell r="A125" t="str">
            <v>agricola</v>
          </cell>
          <cell r="B125" t="str">
            <v>sacha_inchi</v>
          </cell>
          <cell r="C125" t="str">
            <v>Sacha incho</v>
          </cell>
        </row>
        <row r="126">
          <cell r="A126" t="str">
            <v>agricola</v>
          </cell>
          <cell r="B126" t="str">
            <v>sorgo</v>
          </cell>
          <cell r="C126" t="str">
            <v>Sorgo</v>
          </cell>
        </row>
        <row r="127">
          <cell r="A127" t="str">
            <v>agricola</v>
          </cell>
          <cell r="B127" t="str">
            <v>stevia</v>
          </cell>
          <cell r="C127" t="str">
            <v>Stevia</v>
          </cell>
        </row>
        <row r="128">
          <cell r="A128" t="str">
            <v>agricola</v>
          </cell>
          <cell r="B128" t="str">
            <v>tomate_arbol</v>
          </cell>
          <cell r="C128" t="str">
            <v>Tomate de árbol</v>
          </cell>
        </row>
        <row r="129">
          <cell r="A129" t="str">
            <v>agricola</v>
          </cell>
          <cell r="B129" t="str">
            <v>tomate_cherry</v>
          </cell>
          <cell r="C129" t="str">
            <v>Tomate Cherry</v>
          </cell>
        </row>
        <row r="130">
          <cell r="A130" t="str">
            <v>agricola</v>
          </cell>
          <cell r="B130" t="str">
            <v>tomate_mesa</v>
          </cell>
          <cell r="C130" t="str">
            <v>Tomate de mesa</v>
          </cell>
        </row>
        <row r="131">
          <cell r="A131" t="str">
            <v>agricola</v>
          </cell>
          <cell r="B131" t="str">
            <v>uchuva</v>
          </cell>
          <cell r="C131" t="str">
            <v>Uchuva</v>
          </cell>
        </row>
        <row r="132">
          <cell r="A132" t="str">
            <v>agricola</v>
          </cell>
          <cell r="B132" t="str">
            <v>yuca</v>
          </cell>
          <cell r="C132" t="str">
            <v>Yuca</v>
          </cell>
        </row>
        <row r="133">
          <cell r="A133" t="str">
            <v>agricola</v>
          </cell>
          <cell r="B133" t="str">
            <v>yuca_industrial</v>
          </cell>
          <cell r="C133" t="str">
            <v>Yuca para uso industrial</v>
          </cell>
        </row>
        <row r="134">
          <cell r="A134" t="str">
            <v>agricola</v>
          </cell>
          <cell r="B134" t="str">
            <v>yuca_maiz</v>
          </cell>
          <cell r="C134" t="str">
            <v>Yuca en asocio con maíz</v>
          </cell>
        </row>
        <row r="135">
          <cell r="A135" t="str">
            <v>agricola</v>
          </cell>
          <cell r="B135" t="str">
            <v>yuca_maiz_ahuyama</v>
          </cell>
          <cell r="C135" t="str">
            <v>Yuca en asocio con maíz y ahuyama</v>
          </cell>
        </row>
        <row r="136">
          <cell r="A136" t="str">
            <v>agricola</v>
          </cell>
          <cell r="B136" t="str">
            <v>yuca_maiz_name</v>
          </cell>
          <cell r="C136" t="str">
            <v>Yuca en asocio con maíz y ñame</v>
          </cell>
        </row>
        <row r="137">
          <cell r="A137" t="str">
            <v>agricola</v>
          </cell>
          <cell r="B137" t="str">
            <v>yuca_maiz_name_patilla</v>
          </cell>
          <cell r="C137" t="str">
            <v>Yuca en asocio con maíz, ñame y patilla</v>
          </cell>
        </row>
        <row r="138">
          <cell r="A138" t="str">
            <v>agricola</v>
          </cell>
          <cell r="B138" t="str">
            <v>yuca_maiz_patilla</v>
          </cell>
          <cell r="C138" t="str">
            <v>Yuca en asocio con maíz y patilla</v>
          </cell>
        </row>
        <row r="139">
          <cell r="A139" t="str">
            <v>agricola</v>
          </cell>
          <cell r="B139" t="str">
            <v>zanahoria</v>
          </cell>
          <cell r="C139" t="str">
            <v>Zanahoria</v>
          </cell>
        </row>
        <row r="140">
          <cell r="A140" t="str">
            <v>agricola</v>
          </cell>
          <cell r="B140" t="str">
            <v>patilla_melon</v>
          </cell>
          <cell r="C140" t="str">
            <v>Patilla en asocio con melón</v>
          </cell>
        </row>
        <row r="141">
          <cell r="A141" t="str">
            <v>agricola</v>
          </cell>
          <cell r="B141" t="str">
            <v>tabaco</v>
          </cell>
          <cell r="C141" t="str">
            <v>Tabaco</v>
          </cell>
        </row>
        <row r="142">
          <cell r="A142" t="str">
            <v>agricola</v>
          </cell>
          <cell r="B142" t="str">
            <v>ajonjoli</v>
          </cell>
          <cell r="C142" t="str">
            <v>Ajonjolí</v>
          </cell>
        </row>
        <row r="143">
          <cell r="A143" t="str">
            <v>agricola</v>
          </cell>
          <cell r="B143" t="str">
            <v>mamoncillo</v>
          </cell>
          <cell r="C143" t="str">
            <v>Mamoncillo</v>
          </cell>
        </row>
        <row r="144">
          <cell r="A144" t="str">
            <v>agricola</v>
          </cell>
          <cell r="B144" t="str">
            <v>yuca_name</v>
          </cell>
          <cell r="C144" t="str">
            <v>Yuca en asocio con ñame</v>
          </cell>
        </row>
        <row r="145">
          <cell r="A145" t="str">
            <v>agricola</v>
          </cell>
          <cell r="B145" t="str">
            <v>hierbabuena</v>
          </cell>
          <cell r="C145" t="str">
            <v>Hierbabuena</v>
          </cell>
        </row>
        <row r="146">
          <cell r="A146" t="str">
            <v>agricola</v>
          </cell>
          <cell r="B146" t="str">
            <v>frijol_zaragoza</v>
          </cell>
          <cell r="C146" t="str">
            <v>Frijol zaragoza</v>
          </cell>
        </row>
        <row r="147">
          <cell r="A147" t="str">
            <v>agricola</v>
          </cell>
          <cell r="B147" t="str">
            <v>soya</v>
          </cell>
          <cell r="C147" t="str">
            <v>soya</v>
          </cell>
        </row>
        <row r="148">
          <cell r="A148" t="str">
            <v>agricola</v>
          </cell>
          <cell r="B148" t="str">
            <v>uva</v>
          </cell>
          <cell r="C148" t="str">
            <v>uva</v>
          </cell>
        </row>
        <row r="149">
          <cell r="A149" t="str">
            <v>agricola</v>
          </cell>
          <cell r="B149" t="str">
            <v>repollo</v>
          </cell>
          <cell r="C149" t="str">
            <v>repollo</v>
          </cell>
        </row>
        <row r="150">
          <cell r="A150" t="str">
            <v>agricola</v>
          </cell>
          <cell r="B150" t="str">
            <v>cilantro_repollo</v>
          </cell>
          <cell r="C150" t="str">
            <v>cilantro_repollo</v>
          </cell>
        </row>
        <row r="151">
          <cell r="A151" t="str">
            <v>agricola</v>
          </cell>
          <cell r="B151" t="str">
            <v>banano</v>
          </cell>
          <cell r="C151" t="str">
            <v>banano</v>
          </cell>
        </row>
        <row r="152">
          <cell r="A152" t="str">
            <v>agricola</v>
          </cell>
          <cell r="B152" t="str">
            <v>maiz puya</v>
          </cell>
          <cell r="C152" t="str">
            <v>maíz puya</v>
          </cell>
        </row>
        <row r="153">
          <cell r="A153" t="str">
            <v>agricola</v>
          </cell>
          <cell r="B153" t="str">
            <v>maiz amarillo</v>
          </cell>
          <cell r="C153" t="str">
            <v>maíz amarillo</v>
          </cell>
        </row>
        <row r="154">
          <cell r="A154" t="str">
            <v>agricola</v>
          </cell>
          <cell r="B154" t="str">
            <v>mandarina</v>
          </cell>
          <cell r="C154" t="str">
            <v>mandarina</v>
          </cell>
        </row>
        <row r="155">
          <cell r="A155" t="str">
            <v>agricola</v>
          </cell>
          <cell r="B155" t="str">
            <v>cacao_platano_limon</v>
          </cell>
          <cell r="C155" t="str">
            <v>cacao_plátano_limón</v>
          </cell>
        </row>
        <row r="156">
          <cell r="A156" t="str">
            <v>agricola</v>
          </cell>
          <cell r="B156" t="str">
            <v>limon_mandarina</v>
          </cell>
        </row>
        <row r="157">
          <cell r="A157" t="str">
            <v>agricola</v>
          </cell>
          <cell r="B157"/>
        </row>
        <row r="158">
          <cell r="A158" t="str">
            <v>agricola</v>
          </cell>
          <cell r="B158"/>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L85"/>
  <sheetViews>
    <sheetView zoomScale="120" zoomScaleNormal="120" workbookViewId="0">
      <pane ySplit="1" topLeftCell="A2" activePane="bottomLeft" state="frozen"/>
      <selection pane="bottomLeft" activeCell="H8" sqref="H8"/>
    </sheetView>
  </sheetViews>
  <sheetFormatPr defaultColWidth="11.42578125" defaultRowHeight="15"/>
  <cols>
    <col min="1" max="1" width="16.42578125" style="1" customWidth="1"/>
    <col min="2" max="2" width="11.42578125" style="1"/>
    <col min="3" max="9" width="17.28515625" style="1" customWidth="1"/>
    <col min="10" max="10" width="11.42578125" style="1"/>
    <col min="11" max="11" width="22.140625" style="1" customWidth="1"/>
    <col min="12" max="12" width="18" style="1" customWidth="1"/>
    <col min="13" max="16384" width="11.42578125" style="1"/>
  </cols>
  <sheetData>
    <row r="1" spans="1:12">
      <c r="A1" s="76" t="s">
        <v>0</v>
      </c>
      <c r="B1" s="3"/>
      <c r="C1" s="3" t="s">
        <v>1</v>
      </c>
      <c r="D1" s="3" t="s">
        <v>2</v>
      </c>
      <c r="E1" s="3" t="s">
        <v>3</v>
      </c>
      <c r="F1" s="3" t="s">
        <v>4</v>
      </c>
      <c r="G1" s="92" t="s">
        <v>5</v>
      </c>
      <c r="H1" s="92" t="s">
        <v>6</v>
      </c>
      <c r="I1" s="93" t="s">
        <v>7</v>
      </c>
      <c r="J1" s="14"/>
      <c r="K1" s="14"/>
      <c r="L1" s="14"/>
    </row>
    <row r="2" spans="1:12">
      <c r="A2" s="99" t="s">
        <v>8</v>
      </c>
      <c r="B2" s="25" t="s">
        <v>9</v>
      </c>
      <c r="C2" s="26">
        <v>30.448080091390143</v>
      </c>
      <c r="D2" s="5">
        <v>30.44808002105043</v>
      </c>
      <c r="E2" s="5">
        <v>30.448080000000001</v>
      </c>
      <c r="F2" s="89">
        <v>30.448080999999998</v>
      </c>
      <c r="G2" s="26">
        <v>30.4481</v>
      </c>
      <c r="H2" s="86">
        <v>30.4481</v>
      </c>
      <c r="I2" s="86">
        <v>30.4481</v>
      </c>
      <c r="J2" s="84"/>
      <c r="K2" s="84"/>
      <c r="L2" s="84"/>
    </row>
    <row r="3" spans="1:12">
      <c r="A3" s="100"/>
      <c r="B3" s="25" t="s">
        <v>10</v>
      </c>
      <c r="C3" s="26">
        <v>27.247695515700102</v>
      </c>
      <c r="D3" s="5">
        <v>27.247695879279</v>
      </c>
      <c r="E3" s="5">
        <v>0</v>
      </c>
      <c r="F3" s="89">
        <v>23.540675</v>
      </c>
      <c r="G3" s="26">
        <v>27.247699999999998</v>
      </c>
      <c r="H3" s="86">
        <v>27.247699999999998</v>
      </c>
      <c r="I3" s="86">
        <v>26.663699999999999</v>
      </c>
      <c r="J3" s="84"/>
      <c r="K3" s="84"/>
      <c r="L3" s="84"/>
    </row>
    <row r="4" spans="1:12">
      <c r="A4" s="100"/>
      <c r="B4" s="25" t="s">
        <v>11</v>
      </c>
      <c r="C4" s="26">
        <v>3.2003845756900402</v>
      </c>
      <c r="D4" s="5">
        <v>3.2003841417714298</v>
      </c>
      <c r="E4" s="5">
        <v>30.448080000000001</v>
      </c>
      <c r="F4" s="89">
        <v>6.9074059999999999</v>
      </c>
      <c r="G4" s="26">
        <v>3.2004000000000001</v>
      </c>
      <c r="H4" s="86">
        <v>3.2004000000000001</v>
      </c>
      <c r="I4" s="86">
        <v>3.7843</v>
      </c>
      <c r="J4" s="84"/>
      <c r="K4" s="84"/>
      <c r="L4" s="84"/>
    </row>
    <row r="5" spans="1:12">
      <c r="A5" s="101"/>
      <c r="B5" s="27" t="s">
        <v>12</v>
      </c>
      <c r="C5" s="28">
        <v>0.89489043098664789</v>
      </c>
      <c r="D5" s="28">
        <v>0.89489044499492809</v>
      </c>
      <c r="E5" s="28">
        <v>0</v>
      </c>
      <c r="F5" s="83">
        <v>0.77310000000000001</v>
      </c>
      <c r="G5" s="28">
        <v>0.89489043300000004</v>
      </c>
      <c r="H5" s="87">
        <v>0.89490000000000003</v>
      </c>
      <c r="I5" s="87">
        <v>0.87570000000000003</v>
      </c>
      <c r="J5" s="85"/>
      <c r="K5" s="85"/>
      <c r="L5" s="85"/>
    </row>
    <row r="6" spans="1:12">
      <c r="A6" s="99" t="s">
        <v>13</v>
      </c>
      <c r="B6" s="25" t="s">
        <v>9</v>
      </c>
      <c r="C6" s="26">
        <v>279.698058119851</v>
      </c>
      <c r="D6" s="5">
        <v>279.6980597955428</v>
      </c>
      <c r="E6" s="5">
        <v>279.698061</v>
      </c>
      <c r="F6" s="89">
        <v>279.698058</v>
      </c>
      <c r="G6" s="26">
        <v>279.69810000000001</v>
      </c>
      <c r="H6" s="86">
        <v>279.69810000000001</v>
      </c>
      <c r="I6" s="86">
        <v>279.69810000000001</v>
      </c>
      <c r="J6" s="84"/>
      <c r="K6" s="84"/>
      <c r="L6" s="84"/>
    </row>
    <row r="7" spans="1:12">
      <c r="A7" s="100"/>
      <c r="B7" s="25" t="s">
        <v>10</v>
      </c>
      <c r="C7" s="26">
        <v>151.36919383495999</v>
      </c>
      <c r="D7" s="5">
        <v>259.862473580136</v>
      </c>
      <c r="E7" s="5">
        <v>246.49539799999999</v>
      </c>
      <c r="F7" s="89">
        <v>219.887134</v>
      </c>
      <c r="G7" s="26">
        <v>238.55369999999999</v>
      </c>
      <c r="H7" s="86">
        <v>156.97800000000001</v>
      </c>
      <c r="I7" s="86">
        <v>244.71080000000001</v>
      </c>
      <c r="J7" s="84"/>
      <c r="K7" s="84"/>
      <c r="L7" s="84"/>
    </row>
    <row r="8" spans="1:12">
      <c r="A8" s="100"/>
      <c r="B8" s="25" t="s">
        <v>11</v>
      </c>
      <c r="C8" s="26">
        <v>128.32886428489101</v>
      </c>
      <c r="D8" s="5">
        <v>19.835586215406799</v>
      </c>
      <c r="E8" s="5">
        <v>33.202663000000001</v>
      </c>
      <c r="F8" s="89">
        <v>59.810924</v>
      </c>
      <c r="G8" s="26">
        <v>41.144300000000001</v>
      </c>
      <c r="H8" s="86">
        <v>122.7201</v>
      </c>
      <c r="I8" s="86">
        <v>34.987299999999998</v>
      </c>
      <c r="J8" s="84"/>
      <c r="K8" s="84"/>
      <c r="L8" s="84"/>
    </row>
    <row r="9" spans="1:12">
      <c r="A9" s="101"/>
      <c r="B9" s="27" t="s">
        <v>12</v>
      </c>
      <c r="C9" s="28">
        <v>0.54118786112593631</v>
      </c>
      <c r="D9" s="28">
        <v>0.92908214583287962</v>
      </c>
      <c r="E9" s="28">
        <v>0.88129999999999997</v>
      </c>
      <c r="F9" s="83">
        <v>0.78620000000000001</v>
      </c>
      <c r="G9" s="28">
        <v>0.85289727999999998</v>
      </c>
      <c r="H9" s="87">
        <v>0.56120000000000003</v>
      </c>
      <c r="I9" s="87">
        <v>0.87490000000000001</v>
      </c>
      <c r="J9" s="85"/>
      <c r="K9" s="85"/>
      <c r="L9" s="85"/>
    </row>
    <row r="10" spans="1:12">
      <c r="A10" s="99" t="s">
        <v>14</v>
      </c>
      <c r="B10" s="25" t="s">
        <v>9</v>
      </c>
      <c r="C10" s="26">
        <v>342.33491012476992</v>
      </c>
      <c r="D10" s="5">
        <v>342.33490922281089</v>
      </c>
      <c r="E10" s="5">
        <v>342.33490999999998</v>
      </c>
      <c r="F10" s="89">
        <v>342.33490899999998</v>
      </c>
      <c r="G10" s="26">
        <v>342.3349</v>
      </c>
      <c r="H10" s="86">
        <v>342.3349</v>
      </c>
      <c r="I10" s="86">
        <v>342.3349</v>
      </c>
      <c r="J10" s="84"/>
      <c r="K10" s="84"/>
      <c r="L10" s="84"/>
    </row>
    <row r="11" spans="1:12">
      <c r="A11" s="100"/>
      <c r="B11" s="25" t="s">
        <v>10</v>
      </c>
      <c r="C11" s="26">
        <v>333.28955752666599</v>
      </c>
      <c r="D11" s="5">
        <v>334.55370586542699</v>
      </c>
      <c r="E11" s="5">
        <v>0</v>
      </c>
      <c r="F11" s="89">
        <v>288.37714499999998</v>
      </c>
      <c r="G11" s="26">
        <v>333.15140000000002</v>
      </c>
      <c r="H11" s="86">
        <v>323.86259999999999</v>
      </c>
      <c r="I11" s="86">
        <v>332.69319999999999</v>
      </c>
      <c r="J11" s="84"/>
      <c r="K11" s="84"/>
      <c r="L11" s="84"/>
    </row>
    <row r="12" spans="1:12">
      <c r="A12" s="100"/>
      <c r="B12" s="25" t="s">
        <v>11</v>
      </c>
      <c r="C12" s="26">
        <v>9.0453525981039409</v>
      </c>
      <c r="D12" s="5">
        <v>7.7812033573839097</v>
      </c>
      <c r="E12" s="5">
        <v>342.33490999999998</v>
      </c>
      <c r="F12" s="89">
        <v>53.957763999999997</v>
      </c>
      <c r="G12" s="26">
        <v>9.1835000000000004</v>
      </c>
      <c r="H12" s="86">
        <v>18.472300000000001</v>
      </c>
      <c r="I12" s="86">
        <v>9.6417000000000002</v>
      </c>
      <c r="J12" s="84"/>
      <c r="K12" s="84"/>
      <c r="L12" s="84"/>
    </row>
    <row r="13" spans="1:12">
      <c r="A13" s="101"/>
      <c r="B13" s="27" t="s">
        <v>12</v>
      </c>
      <c r="C13" s="28">
        <v>0.97357747535941574</v>
      </c>
      <c r="D13" s="28">
        <v>0.97727020193456382</v>
      </c>
      <c r="E13" s="28">
        <v>0</v>
      </c>
      <c r="F13" s="83">
        <v>0.84240000000000004</v>
      </c>
      <c r="G13" s="28">
        <v>0.97317398099999997</v>
      </c>
      <c r="H13" s="87">
        <v>0.94599999999999995</v>
      </c>
      <c r="I13" s="87">
        <v>0.9718</v>
      </c>
      <c r="J13" s="85"/>
      <c r="K13" s="85"/>
      <c r="L13" s="85"/>
    </row>
    <row r="14" spans="1:12">
      <c r="A14" s="99" t="s">
        <v>15</v>
      </c>
      <c r="B14" s="25" t="s">
        <v>9</v>
      </c>
      <c r="C14" s="26">
        <v>784.82469388141499</v>
      </c>
      <c r="D14" s="5">
        <v>784.82469803759898</v>
      </c>
      <c r="E14" s="5">
        <v>784.82469500000002</v>
      </c>
      <c r="F14" s="89">
        <v>784.82469300000002</v>
      </c>
      <c r="G14" s="26">
        <v>784.82470000000001</v>
      </c>
      <c r="H14" s="86">
        <v>784.82470000000001</v>
      </c>
      <c r="I14" s="86">
        <v>784.82470000000001</v>
      </c>
      <c r="J14" s="84"/>
      <c r="K14" s="84"/>
      <c r="L14" s="84"/>
    </row>
    <row r="15" spans="1:12">
      <c r="A15" s="100"/>
      <c r="B15" s="25" t="s">
        <v>10</v>
      </c>
      <c r="C15" s="26">
        <v>663.33285068156704</v>
      </c>
      <c r="D15" s="5">
        <v>640.98632481935499</v>
      </c>
      <c r="E15" s="5">
        <v>0</v>
      </c>
      <c r="F15" s="89">
        <v>381.85241200000002</v>
      </c>
      <c r="G15" s="26">
        <v>635.64469999999994</v>
      </c>
      <c r="H15" s="86">
        <v>613.22839999999997</v>
      </c>
      <c r="I15" s="86">
        <v>659.93449999999996</v>
      </c>
      <c r="J15" s="84"/>
      <c r="K15" s="84"/>
      <c r="L15" s="84"/>
    </row>
    <row r="16" spans="1:12">
      <c r="A16" s="100"/>
      <c r="B16" s="25" t="s">
        <v>11</v>
      </c>
      <c r="C16" s="26">
        <v>121.49184319984801</v>
      </c>
      <c r="D16" s="5">
        <v>143.83837321824399</v>
      </c>
      <c r="E16" s="5">
        <v>784.82469500000002</v>
      </c>
      <c r="F16" s="89">
        <v>402.97228100000001</v>
      </c>
      <c r="G16" s="26">
        <v>149.18</v>
      </c>
      <c r="H16" s="86">
        <v>171.59630000000001</v>
      </c>
      <c r="I16" s="86">
        <v>124.89019999999999</v>
      </c>
      <c r="J16" s="84"/>
      <c r="K16" s="84"/>
      <c r="L16" s="84"/>
    </row>
    <row r="17" spans="1:12">
      <c r="A17" s="101"/>
      <c r="B17" s="27" t="s">
        <v>12</v>
      </c>
      <c r="C17" s="28">
        <v>0.84519875056555616</v>
      </c>
      <c r="D17" s="28">
        <v>0.81672547566621934</v>
      </c>
      <c r="E17" s="28">
        <v>0</v>
      </c>
      <c r="F17" s="83">
        <v>0.48649999999999999</v>
      </c>
      <c r="G17" s="28">
        <v>0.809919367</v>
      </c>
      <c r="H17" s="87">
        <v>0.78139999999999998</v>
      </c>
      <c r="I17" s="87">
        <v>0.84089999999999998</v>
      </c>
      <c r="J17" s="85"/>
      <c r="K17" s="85"/>
      <c r="L17" s="85"/>
    </row>
    <row r="18" spans="1:12">
      <c r="A18" s="99" t="s">
        <v>16</v>
      </c>
      <c r="B18" s="25" t="s">
        <v>9</v>
      </c>
      <c r="C18" s="26">
        <v>61.717429403617629</v>
      </c>
      <c r="D18" s="5">
        <v>61.717429492626707</v>
      </c>
      <c r="E18" s="5">
        <v>61.717429000000003</v>
      </c>
      <c r="F18" s="89">
        <v>61.717427000000001</v>
      </c>
      <c r="G18" s="26">
        <v>61.717399999999998</v>
      </c>
      <c r="H18" s="86">
        <v>61.717399999999998</v>
      </c>
      <c r="I18" s="86">
        <v>61.717399999999998</v>
      </c>
      <c r="J18" s="84"/>
      <c r="K18" s="84"/>
      <c r="L18" s="84"/>
    </row>
    <row r="19" spans="1:12">
      <c r="A19" s="100"/>
      <c r="B19" s="25" t="s">
        <v>10</v>
      </c>
      <c r="C19" s="26">
        <v>60.430544673648697</v>
      </c>
      <c r="D19" s="5">
        <v>60.1638401103042</v>
      </c>
      <c r="E19" s="5">
        <v>0</v>
      </c>
      <c r="F19" s="89">
        <v>49.619804999999999</v>
      </c>
      <c r="G19" s="26">
        <v>57.932899999999997</v>
      </c>
      <c r="H19" s="86">
        <v>60.391399999999997</v>
      </c>
      <c r="I19" s="86">
        <v>59.5167</v>
      </c>
      <c r="J19" s="84"/>
      <c r="K19" s="84"/>
      <c r="L19" s="84"/>
    </row>
    <row r="20" spans="1:12">
      <c r="A20" s="100"/>
      <c r="B20" s="25" t="s">
        <v>11</v>
      </c>
      <c r="C20" s="26">
        <v>1.2868847299689301</v>
      </c>
      <c r="D20" s="5">
        <v>1.55358938232251</v>
      </c>
      <c r="E20" s="5">
        <v>61.717429000000003</v>
      </c>
      <c r="F20" s="89">
        <v>12.097621999999999</v>
      </c>
      <c r="G20" s="26">
        <v>3.7846000000000002</v>
      </c>
      <c r="H20" s="86">
        <v>1.3261000000000001</v>
      </c>
      <c r="I20" s="86">
        <v>2.2006999999999999</v>
      </c>
      <c r="J20" s="84"/>
      <c r="K20" s="84"/>
      <c r="L20" s="84"/>
    </row>
    <row r="21" spans="1:12">
      <c r="A21" s="101"/>
      <c r="B21" s="27" t="s">
        <v>12</v>
      </c>
      <c r="C21" s="28">
        <v>0.97914876328446854</v>
      </c>
      <c r="D21" s="28">
        <v>0.97482738028634019</v>
      </c>
      <c r="E21" s="28">
        <v>0</v>
      </c>
      <c r="F21" s="83">
        <v>0.80400000000000005</v>
      </c>
      <c r="G21" s="28">
        <v>0.93867938699999998</v>
      </c>
      <c r="H21" s="87">
        <v>0.97850000000000004</v>
      </c>
      <c r="I21" s="87">
        <v>0.96430000000000005</v>
      </c>
      <c r="J21" s="85"/>
      <c r="K21" s="85"/>
      <c r="L21" s="85"/>
    </row>
    <row r="22" spans="1:12">
      <c r="A22" s="99" t="s">
        <v>17</v>
      </c>
      <c r="B22" s="25" t="s">
        <v>9</v>
      </c>
      <c r="C22" s="26">
        <v>81.008991404413294</v>
      </c>
      <c r="D22" s="5">
        <v>81.008991412370392</v>
      </c>
      <c r="E22" s="5">
        <v>81.008992000000006</v>
      </c>
      <c r="F22" s="89">
        <v>81.008987000000005</v>
      </c>
      <c r="G22" s="26">
        <v>81.009</v>
      </c>
      <c r="H22" s="86">
        <v>81.009</v>
      </c>
      <c r="I22" s="86">
        <v>81.009</v>
      </c>
      <c r="J22" s="84"/>
      <c r="K22" s="84"/>
      <c r="L22" s="84"/>
    </row>
    <row r="23" spans="1:12">
      <c r="A23" s="100"/>
      <c r="B23" s="25" t="s">
        <v>10</v>
      </c>
      <c r="C23" s="26">
        <v>67.859397107376594</v>
      </c>
      <c r="D23" s="5">
        <v>68.5470596956403</v>
      </c>
      <c r="E23" s="5">
        <v>0</v>
      </c>
      <c r="F23" s="89">
        <v>54.904293000000003</v>
      </c>
      <c r="G23" s="26">
        <v>66.299099999999996</v>
      </c>
      <c r="H23" s="86">
        <v>67.737700000000004</v>
      </c>
      <c r="I23" s="86">
        <v>58.302100000000003</v>
      </c>
      <c r="J23" s="84"/>
      <c r="K23" s="84"/>
      <c r="L23" s="84"/>
    </row>
    <row r="24" spans="1:12">
      <c r="A24" s="100"/>
      <c r="B24" s="25" t="s">
        <v>11</v>
      </c>
      <c r="C24" s="26">
        <v>13.1495942970367</v>
      </c>
      <c r="D24" s="5">
        <v>12.461931716730099</v>
      </c>
      <c r="E24" s="5">
        <v>81.008992000000006</v>
      </c>
      <c r="F24" s="89">
        <v>26.104693999999999</v>
      </c>
      <c r="G24" s="26">
        <v>14.709899999999999</v>
      </c>
      <c r="H24" s="86">
        <v>13.2713</v>
      </c>
      <c r="I24" s="86">
        <v>22.706900000000001</v>
      </c>
      <c r="J24" s="84"/>
      <c r="K24" s="84"/>
      <c r="L24" s="84"/>
    </row>
    <row r="25" spans="1:12">
      <c r="A25" s="101"/>
      <c r="B25" s="29" t="s">
        <v>12</v>
      </c>
      <c r="C25" s="28">
        <v>0.83767734829099083</v>
      </c>
      <c r="D25" s="28">
        <v>0.84616606750115508</v>
      </c>
      <c r="E25" s="28">
        <v>0</v>
      </c>
      <c r="F25" s="83">
        <v>0.67779999999999996</v>
      </c>
      <c r="G25" s="28">
        <v>0.81841701600000005</v>
      </c>
      <c r="H25" s="87">
        <v>0.83620000000000005</v>
      </c>
      <c r="I25" s="87">
        <v>0.71970000000000001</v>
      </c>
      <c r="J25" s="85"/>
      <c r="K25" s="85"/>
      <c r="L25" s="85"/>
    </row>
    <row r="26" spans="1:12">
      <c r="A26" s="99" t="s">
        <v>18</v>
      </c>
      <c r="B26" s="25" t="s">
        <v>9</v>
      </c>
      <c r="C26" s="26">
        <v>34.148996980841702</v>
      </c>
      <c r="D26" s="5">
        <v>34.148996926695702</v>
      </c>
      <c r="E26" s="5">
        <v>34.148997000000001</v>
      </c>
      <c r="F26" s="89">
        <v>34.148997000000001</v>
      </c>
      <c r="G26" s="26">
        <v>34.149000000000001</v>
      </c>
      <c r="H26" s="86">
        <v>34.149000000000001</v>
      </c>
      <c r="I26" s="86">
        <v>34.149000000000001</v>
      </c>
      <c r="J26" s="84"/>
      <c r="K26" s="84"/>
      <c r="L26" s="84"/>
    </row>
    <row r="27" spans="1:12">
      <c r="A27" s="100"/>
      <c r="B27" s="25" t="s">
        <v>10</v>
      </c>
      <c r="C27" s="26">
        <v>15.4664240618054</v>
      </c>
      <c r="D27" s="5">
        <v>20.120445881357099</v>
      </c>
      <c r="E27" s="5">
        <v>13.493067999999999</v>
      </c>
      <c r="F27" s="89">
        <v>13.962375</v>
      </c>
      <c r="G27" s="26">
        <v>23.893599999999999</v>
      </c>
      <c r="H27" s="86">
        <v>12.8972</v>
      </c>
      <c r="I27" s="86">
        <v>13.370100000000001</v>
      </c>
      <c r="J27" s="84"/>
      <c r="K27" s="84"/>
      <c r="L27" s="84"/>
    </row>
    <row r="28" spans="1:12">
      <c r="A28" s="100"/>
      <c r="B28" s="25" t="s">
        <v>11</v>
      </c>
      <c r="C28" s="26">
        <v>18.6825729190363</v>
      </c>
      <c r="D28" s="5">
        <v>14.028551045338601</v>
      </c>
      <c r="E28" s="5">
        <v>20.655929</v>
      </c>
      <c r="F28" s="89">
        <v>20.186622</v>
      </c>
      <c r="G28" s="26">
        <v>10.2554</v>
      </c>
      <c r="H28" s="86">
        <v>21.251799999999999</v>
      </c>
      <c r="I28" s="86">
        <v>20.7789</v>
      </c>
      <c r="J28" s="84"/>
      <c r="K28" s="84"/>
      <c r="L28" s="84"/>
    </row>
    <row r="29" spans="1:12">
      <c r="A29" s="101"/>
      <c r="B29" s="27" t="s">
        <v>12</v>
      </c>
      <c r="C29" s="28">
        <v>0.45291005385845989</v>
      </c>
      <c r="D29" s="28">
        <v>0.58919580931023197</v>
      </c>
      <c r="E29" s="28">
        <v>0.39510000000000001</v>
      </c>
      <c r="F29" s="83">
        <v>0.40889999999999999</v>
      </c>
      <c r="G29" s="28">
        <v>0.69968598599999998</v>
      </c>
      <c r="H29" s="87">
        <v>0.37769999999999998</v>
      </c>
      <c r="I29" s="87">
        <v>0.39150000000000001</v>
      </c>
      <c r="J29" s="85"/>
      <c r="K29" s="85"/>
      <c r="L29" s="85"/>
    </row>
    <row r="30" spans="1:12">
      <c r="A30" s="99" t="s">
        <v>19</v>
      </c>
      <c r="B30" s="25" t="s">
        <v>9</v>
      </c>
      <c r="C30" s="26">
        <v>212.94898241004262</v>
      </c>
      <c r="D30" s="5">
        <v>212.94898271071932</v>
      </c>
      <c r="E30" s="5">
        <v>212.948982</v>
      </c>
      <c r="F30" s="89">
        <v>212.948982</v>
      </c>
      <c r="G30" s="26">
        <v>212.94900000000001</v>
      </c>
      <c r="H30" s="86">
        <v>212.94900000000001</v>
      </c>
      <c r="I30" s="86">
        <v>212.94900000000001</v>
      </c>
      <c r="J30" s="84"/>
      <c r="K30" s="84"/>
      <c r="L30" s="84"/>
    </row>
    <row r="31" spans="1:12">
      <c r="A31" s="100"/>
      <c r="B31" s="25" t="s">
        <v>10</v>
      </c>
      <c r="C31" s="26">
        <v>180.17216825649501</v>
      </c>
      <c r="D31" s="5">
        <v>190.18327326973801</v>
      </c>
      <c r="E31" s="5">
        <v>110.10781</v>
      </c>
      <c r="F31" s="89">
        <v>133.93158600000001</v>
      </c>
      <c r="G31" s="26">
        <v>142.58940000000001</v>
      </c>
      <c r="H31" s="86">
        <v>141.93549999999999</v>
      </c>
      <c r="I31" s="86">
        <v>161.4546</v>
      </c>
      <c r="J31" s="84"/>
      <c r="K31" s="84"/>
      <c r="L31" s="84"/>
    </row>
    <row r="32" spans="1:12">
      <c r="A32" s="100"/>
      <c r="B32" s="25" t="s">
        <v>11</v>
      </c>
      <c r="C32" s="26">
        <v>32.776814153547598</v>
      </c>
      <c r="D32" s="5">
        <v>22.765709440981301</v>
      </c>
      <c r="E32" s="5">
        <v>102.841172</v>
      </c>
      <c r="F32" s="89">
        <v>79.017396000000005</v>
      </c>
      <c r="G32" s="26">
        <v>70.3596</v>
      </c>
      <c r="H32" s="86">
        <v>71.013499999999993</v>
      </c>
      <c r="I32" s="86">
        <v>51.494399999999999</v>
      </c>
      <c r="J32" s="84"/>
      <c r="K32" s="84"/>
      <c r="L32" s="84"/>
    </row>
    <row r="33" spans="1:12">
      <c r="A33" s="101"/>
      <c r="B33" s="27" t="s">
        <v>12</v>
      </c>
      <c r="C33" s="28">
        <v>0.84608137694485708</v>
      </c>
      <c r="D33" s="28">
        <v>0.89309312892136516</v>
      </c>
      <c r="E33" s="28">
        <v>0.5171</v>
      </c>
      <c r="F33" s="83">
        <v>0.62890000000000001</v>
      </c>
      <c r="G33" s="28">
        <v>0.66959412799999996</v>
      </c>
      <c r="H33" s="87">
        <v>0.66649999999999998</v>
      </c>
      <c r="I33" s="87">
        <v>0.75819999999999999</v>
      </c>
      <c r="J33" s="85"/>
      <c r="K33" s="85"/>
      <c r="L33" s="85"/>
    </row>
    <row r="34" spans="1:12">
      <c r="A34" s="99" t="s">
        <v>20</v>
      </c>
      <c r="B34" s="25" t="s">
        <v>9</v>
      </c>
      <c r="C34" s="26">
        <v>60.204300611263811</v>
      </c>
      <c r="D34" s="5">
        <v>60.204299454862145</v>
      </c>
      <c r="E34" s="5">
        <v>60.204301000000001</v>
      </c>
      <c r="F34" s="89">
        <v>60.204301999999998</v>
      </c>
      <c r="G34" s="26">
        <v>60.204300000000003</v>
      </c>
      <c r="H34" s="86">
        <v>60.204300000000003</v>
      </c>
      <c r="I34" s="86">
        <v>60.204300000000003</v>
      </c>
      <c r="J34" s="84"/>
      <c r="K34" s="84"/>
      <c r="L34" s="84"/>
    </row>
    <row r="35" spans="1:12">
      <c r="A35" s="100"/>
      <c r="B35" s="25" t="s">
        <v>10</v>
      </c>
      <c r="C35" s="26">
        <v>59.7670481095466</v>
      </c>
      <c r="D35" s="5">
        <v>59.767045164762898</v>
      </c>
      <c r="E35" s="5">
        <v>0</v>
      </c>
      <c r="F35" s="89">
        <v>53.789071999999997</v>
      </c>
      <c r="G35" s="26">
        <v>59.767000000000003</v>
      </c>
      <c r="H35" s="86">
        <v>55.4313</v>
      </c>
      <c r="I35" s="86">
        <v>59.719799999999999</v>
      </c>
      <c r="J35" s="84"/>
      <c r="K35" s="84"/>
      <c r="L35" s="84"/>
    </row>
    <row r="36" spans="1:12">
      <c r="A36" s="100"/>
      <c r="B36" s="25" t="s">
        <v>11</v>
      </c>
      <c r="C36" s="26">
        <v>0.43725250171720997</v>
      </c>
      <c r="D36" s="5">
        <v>0.43725429009924499</v>
      </c>
      <c r="E36" s="5">
        <v>60.204301000000001</v>
      </c>
      <c r="F36" s="89">
        <v>6.4152300000000002</v>
      </c>
      <c r="G36" s="26">
        <v>0.43730000000000002</v>
      </c>
      <c r="H36" s="86">
        <v>4.7729999999999997</v>
      </c>
      <c r="I36" s="86">
        <v>0.48449999999999999</v>
      </c>
      <c r="J36" s="84"/>
      <c r="K36" s="84"/>
      <c r="L36" s="84"/>
    </row>
    <row r="37" spans="1:12">
      <c r="A37" s="101"/>
      <c r="B37" s="27" t="s">
        <v>12</v>
      </c>
      <c r="C37" s="28">
        <v>0.99273718825270441</v>
      </c>
      <c r="D37" s="28">
        <v>0.99273715840797916</v>
      </c>
      <c r="E37" s="28">
        <v>0</v>
      </c>
      <c r="F37" s="83">
        <v>0.89339999999999997</v>
      </c>
      <c r="G37" s="28">
        <v>0.99273715799999995</v>
      </c>
      <c r="H37" s="87">
        <v>0.92069999999999996</v>
      </c>
      <c r="I37" s="87">
        <v>0.99199999999999999</v>
      </c>
      <c r="J37" s="85"/>
      <c r="K37" s="85"/>
      <c r="L37" s="85"/>
    </row>
    <row r="38" spans="1:12">
      <c r="A38" s="99" t="s">
        <v>21</v>
      </c>
      <c r="B38" s="25" t="s">
        <v>9</v>
      </c>
      <c r="C38" s="26">
        <v>69.4556896977561</v>
      </c>
      <c r="D38" s="5">
        <v>69.455685042030694</v>
      </c>
      <c r="E38" s="5">
        <v>69.455686999999998</v>
      </c>
      <c r="F38" s="89">
        <v>69.455690000000004</v>
      </c>
      <c r="G38" s="26">
        <v>69.455699999999993</v>
      </c>
      <c r="H38" s="86">
        <v>69.455699999999993</v>
      </c>
      <c r="I38" s="86">
        <v>69.455699999999993</v>
      </c>
      <c r="J38" s="84"/>
      <c r="K38" s="84"/>
      <c r="L38" s="84"/>
    </row>
    <row r="39" spans="1:12">
      <c r="A39" s="100"/>
      <c r="B39" s="25" t="s">
        <v>10</v>
      </c>
      <c r="C39" s="26">
        <v>35.8251323674696</v>
      </c>
      <c r="D39" s="5">
        <v>36.845896199848298</v>
      </c>
      <c r="E39" s="5">
        <v>0</v>
      </c>
      <c r="F39" s="89">
        <v>26.280788999999999</v>
      </c>
      <c r="G39" s="26">
        <v>27.9711</v>
      </c>
      <c r="H39" s="86">
        <v>34.137999999999998</v>
      </c>
      <c r="I39" s="86">
        <v>36.673200000000001</v>
      </c>
      <c r="J39" s="84"/>
      <c r="K39" s="84"/>
      <c r="L39" s="84"/>
    </row>
    <row r="40" spans="1:12">
      <c r="A40" s="100"/>
      <c r="B40" s="25" t="s">
        <v>11</v>
      </c>
      <c r="C40" s="26">
        <v>33.6305573302865</v>
      </c>
      <c r="D40" s="5">
        <v>32.609788842182397</v>
      </c>
      <c r="E40" s="5">
        <v>69.455686999999998</v>
      </c>
      <c r="F40" s="89">
        <v>43.174900999999998</v>
      </c>
      <c r="G40" s="26">
        <v>41.4846</v>
      </c>
      <c r="H40" s="86">
        <v>35.317700000000002</v>
      </c>
      <c r="I40" s="86">
        <v>32.782499999999999</v>
      </c>
      <c r="J40" s="84"/>
      <c r="K40" s="84"/>
      <c r="L40" s="84"/>
    </row>
    <row r="41" spans="1:12">
      <c r="A41" s="101"/>
      <c r="B41" s="27" t="s">
        <v>12</v>
      </c>
      <c r="C41" s="28">
        <v>0.51579838200968864</v>
      </c>
      <c r="D41" s="28">
        <v>0.53049503690808353</v>
      </c>
      <c r="E41" s="28">
        <v>0</v>
      </c>
      <c r="F41" s="83">
        <v>0.37840000000000001</v>
      </c>
      <c r="G41" s="28">
        <v>0.40271807300000001</v>
      </c>
      <c r="H41" s="87">
        <v>0.49149999999999999</v>
      </c>
      <c r="I41" s="87">
        <v>0.52800000000000002</v>
      </c>
      <c r="J41" s="85"/>
      <c r="K41" s="85"/>
      <c r="L41" s="85"/>
    </row>
    <row r="42" spans="1:12">
      <c r="A42" s="99" t="s">
        <v>22</v>
      </c>
      <c r="B42" s="25" t="s">
        <v>9</v>
      </c>
      <c r="C42" s="26">
        <v>166.05970649857801</v>
      </c>
      <c r="D42" s="5">
        <v>166.0597067317884</v>
      </c>
      <c r="E42" s="5">
        <v>166.059708</v>
      </c>
      <c r="F42" s="89">
        <v>166.05970600000001</v>
      </c>
      <c r="G42" s="26">
        <v>166.05969999999999</v>
      </c>
      <c r="H42" s="86">
        <v>166.05969999999999</v>
      </c>
      <c r="I42" s="86">
        <v>166.05969999999999</v>
      </c>
      <c r="J42" s="84"/>
      <c r="K42" s="84"/>
      <c r="L42" s="84"/>
    </row>
    <row r="43" spans="1:12">
      <c r="A43" s="100"/>
      <c r="B43" s="25" t="s">
        <v>10</v>
      </c>
      <c r="C43" s="26">
        <v>147.870510888083</v>
      </c>
      <c r="D43" s="5">
        <v>147.55568059384601</v>
      </c>
      <c r="E43" s="5">
        <v>59.610964000000003</v>
      </c>
      <c r="F43" s="89">
        <v>138.229883</v>
      </c>
      <c r="G43" s="26">
        <v>150.98220000000001</v>
      </c>
      <c r="H43" s="86">
        <v>132.69900000000001</v>
      </c>
      <c r="I43" s="86">
        <v>147.30029999999999</v>
      </c>
      <c r="J43" s="84"/>
      <c r="K43" s="84"/>
      <c r="L43" s="84"/>
    </row>
    <row r="44" spans="1:12">
      <c r="A44" s="100"/>
      <c r="B44" s="25" t="s">
        <v>11</v>
      </c>
      <c r="C44" s="26">
        <v>18.189195610494998</v>
      </c>
      <c r="D44" s="5">
        <v>18.5040261379424</v>
      </c>
      <c r="E44" s="5">
        <v>106.448744</v>
      </c>
      <c r="F44" s="89">
        <v>27.829823000000001</v>
      </c>
      <c r="G44" s="26">
        <v>15.077500000000001</v>
      </c>
      <c r="H44" s="86">
        <v>33.360700000000001</v>
      </c>
      <c r="I44" s="86">
        <v>18.759499999999999</v>
      </c>
      <c r="J44" s="84"/>
      <c r="K44" s="84"/>
      <c r="L44" s="84"/>
    </row>
    <row r="45" spans="1:12">
      <c r="A45" s="101"/>
      <c r="B45" s="27" t="s">
        <v>12</v>
      </c>
      <c r="C45" s="28">
        <v>0.89046592942972136</v>
      </c>
      <c r="D45" s="28">
        <v>0.88857004205222889</v>
      </c>
      <c r="E45" s="28">
        <v>0.35899999999999999</v>
      </c>
      <c r="F45" s="83">
        <v>0.83240000000000003</v>
      </c>
      <c r="G45" s="28">
        <v>0.909204554</v>
      </c>
      <c r="H45" s="87">
        <v>0.79910000000000003</v>
      </c>
      <c r="I45" s="87">
        <v>0.88700000000000001</v>
      </c>
      <c r="J45" s="85"/>
      <c r="K45" s="85"/>
      <c r="L45" s="85"/>
    </row>
    <row r="46" spans="1:12">
      <c r="A46" s="99" t="s">
        <v>23</v>
      </c>
      <c r="B46" s="25" t="s">
        <v>9</v>
      </c>
      <c r="C46" s="26">
        <v>115.94254173328601</v>
      </c>
      <c r="D46" s="5">
        <v>115.942540870163</v>
      </c>
      <c r="E46" s="5">
        <v>115.942542</v>
      </c>
      <c r="F46" s="90">
        <v>115.94254100000001</v>
      </c>
      <c r="G46" s="26">
        <v>115.9425</v>
      </c>
      <c r="H46" s="88">
        <v>115.9425</v>
      </c>
      <c r="I46" s="88">
        <v>115.9425</v>
      </c>
    </row>
    <row r="47" spans="1:12">
      <c r="A47" s="100"/>
      <c r="B47" s="25" t="s">
        <v>10</v>
      </c>
      <c r="C47" s="26">
        <v>0</v>
      </c>
      <c r="D47" s="5">
        <v>98.819772072486799</v>
      </c>
      <c r="E47" s="5">
        <v>87.329459</v>
      </c>
      <c r="F47" s="90">
        <v>55.978073999999999</v>
      </c>
      <c r="G47" s="26">
        <v>17.285</v>
      </c>
      <c r="H47" s="88">
        <v>5.0331999999999999</v>
      </c>
      <c r="I47" s="88">
        <v>115.9425</v>
      </c>
    </row>
    <row r="48" spans="1:12">
      <c r="A48" s="100"/>
      <c r="B48" s="25" t="s">
        <v>11</v>
      </c>
      <c r="C48" s="26">
        <v>115.94254173328601</v>
      </c>
      <c r="D48" s="5">
        <v>17.122768797676201</v>
      </c>
      <c r="E48" s="5">
        <v>28.613083</v>
      </c>
      <c r="F48" s="90">
        <v>59.964466999999999</v>
      </c>
      <c r="G48" s="26">
        <v>98.657499999999999</v>
      </c>
      <c r="H48" s="88">
        <v>110.90940000000001</v>
      </c>
      <c r="I48" s="88">
        <v>0</v>
      </c>
    </row>
    <row r="49" spans="1:10">
      <c r="A49" s="101"/>
      <c r="B49" s="27" t="s">
        <v>12</v>
      </c>
      <c r="C49" s="28">
        <v>0</v>
      </c>
      <c r="D49" s="28">
        <v>0.85231677114225957</v>
      </c>
      <c r="E49" s="28">
        <v>0.75319999999999998</v>
      </c>
      <c r="F49" s="91">
        <v>0.48280000000000001</v>
      </c>
      <c r="G49" s="28">
        <v>0.149082833</v>
      </c>
      <c r="H49" s="97">
        <v>4.3400000000000001E-2</v>
      </c>
      <c r="I49" s="91">
        <v>1</v>
      </c>
      <c r="J49" s="104" t="s">
        <v>24</v>
      </c>
    </row>
    <row r="50" spans="1:10">
      <c r="A50" s="99" t="s">
        <v>25</v>
      </c>
      <c r="B50" s="25" t="s">
        <v>9</v>
      </c>
      <c r="C50" s="26">
        <v>66.536631348475822</v>
      </c>
      <c r="D50" s="5">
        <v>66.536632186776856</v>
      </c>
      <c r="E50" s="5">
        <v>66.536631999999997</v>
      </c>
      <c r="F50" s="90">
        <v>66.536632999999995</v>
      </c>
      <c r="G50" s="26">
        <v>66.536600000000007</v>
      </c>
      <c r="H50" s="88">
        <v>66.536600000000007</v>
      </c>
      <c r="I50" s="88">
        <v>66.536600000000007</v>
      </c>
    </row>
    <row r="51" spans="1:10">
      <c r="A51" s="100"/>
      <c r="B51" s="25" t="s">
        <v>10</v>
      </c>
      <c r="C51" s="26">
        <v>57.952859183856702</v>
      </c>
      <c r="D51" s="5">
        <v>63.617302837636899</v>
      </c>
      <c r="E51" s="5">
        <v>0</v>
      </c>
      <c r="F51" s="90">
        <v>48.778081</v>
      </c>
      <c r="G51" s="26">
        <v>49.486400000000003</v>
      </c>
      <c r="H51" s="88">
        <v>58.625900000000001</v>
      </c>
      <c r="I51" s="88">
        <v>57.491999999999997</v>
      </c>
    </row>
    <row r="52" spans="1:10">
      <c r="A52" s="100"/>
      <c r="B52" s="25" t="s">
        <v>11</v>
      </c>
      <c r="C52" s="26">
        <v>8.5837721646191198</v>
      </c>
      <c r="D52" s="5">
        <v>2.9193293491399599</v>
      </c>
      <c r="E52" s="5">
        <v>66.536631999999997</v>
      </c>
      <c r="F52" s="90">
        <v>17.758552000000002</v>
      </c>
      <c r="G52" s="26">
        <v>17.0502</v>
      </c>
      <c r="H52" s="88">
        <v>7.9108000000000001</v>
      </c>
      <c r="I52" s="88">
        <v>9.0446000000000009</v>
      </c>
    </row>
    <row r="53" spans="1:10">
      <c r="A53" s="101"/>
      <c r="B53" s="27" t="s">
        <v>12</v>
      </c>
      <c r="C53" s="28">
        <v>0.87099178316282833</v>
      </c>
      <c r="D53" s="28">
        <v>0.95612447980617621</v>
      </c>
      <c r="E53" s="28">
        <v>0</v>
      </c>
      <c r="F53" s="91">
        <v>0.73309999999999997</v>
      </c>
      <c r="G53" s="28">
        <v>0.74374700800000004</v>
      </c>
      <c r="H53" s="91">
        <v>0.88109999999999999</v>
      </c>
      <c r="I53" s="91">
        <v>0.86409999999999998</v>
      </c>
    </row>
    <row r="54" spans="1:10">
      <c r="A54" s="99" t="s">
        <v>26</v>
      </c>
      <c r="B54" s="25" t="s">
        <v>9</v>
      </c>
      <c r="C54" s="26">
        <v>309.101292252799</v>
      </c>
      <c r="D54" s="5">
        <v>309.10128860149871</v>
      </c>
      <c r="E54" s="5">
        <v>309.101293</v>
      </c>
      <c r="F54" s="90">
        <v>309.101293</v>
      </c>
      <c r="G54" s="26">
        <v>309.10129999999998</v>
      </c>
      <c r="H54" s="88">
        <v>309.10129999999998</v>
      </c>
      <c r="I54" s="88">
        <v>309.10129999999998</v>
      </c>
    </row>
    <row r="55" spans="1:10">
      <c r="A55" s="100"/>
      <c r="B55" s="25" t="s">
        <v>10</v>
      </c>
      <c r="C55" s="26">
        <v>0</v>
      </c>
      <c r="D55" s="5">
        <v>284.62255613081902</v>
      </c>
      <c r="E55" s="5">
        <v>236.03331</v>
      </c>
      <c r="F55" s="90">
        <v>220.58759599999999</v>
      </c>
      <c r="G55" s="26">
        <v>302.90929999999997</v>
      </c>
      <c r="H55" s="88">
        <v>242.02279999999999</v>
      </c>
      <c r="I55" s="88">
        <v>278.39859999999999</v>
      </c>
    </row>
    <row r="56" spans="1:10">
      <c r="A56" s="100"/>
      <c r="B56" s="25" t="s">
        <v>11</v>
      </c>
      <c r="C56" s="26">
        <v>309.101292252799</v>
      </c>
      <c r="D56" s="5">
        <v>24.478732470679699</v>
      </c>
      <c r="E56" s="5">
        <v>73.067982999999998</v>
      </c>
      <c r="F56" s="90">
        <v>88.513696999999993</v>
      </c>
      <c r="G56" s="26">
        <v>6.1920000000000002</v>
      </c>
      <c r="H56" s="88">
        <v>67.078500000000005</v>
      </c>
      <c r="I56" s="88">
        <v>30.7027</v>
      </c>
    </row>
    <row r="57" spans="1:10">
      <c r="A57" s="101"/>
      <c r="B57" s="27" t="s">
        <v>12</v>
      </c>
      <c r="C57" s="28">
        <v>0</v>
      </c>
      <c r="D57" s="28">
        <v>0.92080676020008989</v>
      </c>
      <c r="E57" s="28">
        <v>0.76359999999999995</v>
      </c>
      <c r="F57" s="91">
        <v>0.71360000000000001</v>
      </c>
      <c r="G57" s="28">
        <v>0.97996771599999999</v>
      </c>
      <c r="H57" s="91">
        <v>0.78300000000000003</v>
      </c>
      <c r="I57" s="91">
        <v>0.90069999999999995</v>
      </c>
    </row>
    <row r="58" spans="1:10">
      <c r="A58" s="99" t="s">
        <v>27</v>
      </c>
      <c r="B58" s="25" t="s">
        <v>9</v>
      </c>
      <c r="C58" s="26">
        <v>47.278599581618799</v>
      </c>
      <c r="D58" s="5">
        <v>47.278599579018703</v>
      </c>
      <c r="E58" s="5">
        <v>47.278599</v>
      </c>
      <c r="F58" s="90">
        <v>47.278599999999997</v>
      </c>
      <c r="G58" s="26">
        <v>47.278599999999997</v>
      </c>
      <c r="H58" s="88">
        <v>47.278599999999997</v>
      </c>
      <c r="I58" s="88">
        <v>47.278599999999997</v>
      </c>
    </row>
    <row r="59" spans="1:10">
      <c r="A59" s="100"/>
      <c r="B59" s="25" t="s">
        <v>10</v>
      </c>
      <c r="C59" s="26">
        <v>0</v>
      </c>
      <c r="D59" s="5">
        <v>47.278599579018703</v>
      </c>
      <c r="E59" s="5">
        <v>31.024827999999999</v>
      </c>
      <c r="F59" s="90">
        <v>23.726313000000001</v>
      </c>
      <c r="G59" s="26">
        <v>13.292899999999999</v>
      </c>
      <c r="H59" s="88">
        <v>0.55479999999999996</v>
      </c>
      <c r="I59" s="88">
        <v>47.278599999999997</v>
      </c>
    </row>
    <row r="60" spans="1:10">
      <c r="A60" s="100"/>
      <c r="B60" s="25" t="s">
        <v>11</v>
      </c>
      <c r="C60" s="26">
        <v>47.278599581618799</v>
      </c>
      <c r="D60" s="5">
        <v>0</v>
      </c>
      <c r="E60" s="5">
        <v>16.253771</v>
      </c>
      <c r="F60" s="90">
        <v>23.552287</v>
      </c>
      <c r="G60" s="26">
        <v>33.985700000000001</v>
      </c>
      <c r="H60" s="88">
        <v>46.723799999999997</v>
      </c>
      <c r="I60" s="88">
        <v>0</v>
      </c>
    </row>
    <row r="61" spans="1:10">
      <c r="A61" s="101"/>
      <c r="B61" s="27" t="s">
        <v>12</v>
      </c>
      <c r="C61" s="28">
        <v>0</v>
      </c>
      <c r="D61" s="28">
        <v>1</v>
      </c>
      <c r="E61" s="28">
        <v>0.65620000000000001</v>
      </c>
      <c r="F61" s="91">
        <v>0.50180000000000002</v>
      </c>
      <c r="G61" s="28">
        <v>0.28116165399999998</v>
      </c>
      <c r="H61" s="91">
        <v>1.17E-2</v>
      </c>
      <c r="I61" s="91">
        <v>1</v>
      </c>
    </row>
    <row r="62" spans="1:10">
      <c r="A62" s="99" t="s">
        <v>28</v>
      </c>
      <c r="B62" s="25" t="s">
        <v>9</v>
      </c>
      <c r="C62" s="26">
        <v>325.40445886678879</v>
      </c>
      <c r="D62" s="5">
        <v>325.40446009837353</v>
      </c>
      <c r="E62" s="5">
        <v>325.40445899999997</v>
      </c>
      <c r="F62" s="90">
        <v>325.40445999999997</v>
      </c>
      <c r="G62" s="26">
        <v>325.40449999999998</v>
      </c>
      <c r="H62" s="88">
        <v>325.40449999999998</v>
      </c>
      <c r="I62" s="88">
        <v>325.40449999999998</v>
      </c>
    </row>
    <row r="63" spans="1:10">
      <c r="A63" s="100"/>
      <c r="B63" s="25" t="s">
        <v>10</v>
      </c>
      <c r="C63" s="26">
        <v>236.97982903546099</v>
      </c>
      <c r="D63" s="5">
        <v>283.09341281374901</v>
      </c>
      <c r="E63" s="5">
        <v>43.288654999999999</v>
      </c>
      <c r="F63" s="90">
        <v>202.08126100000001</v>
      </c>
      <c r="G63" s="26">
        <v>248.5583</v>
      </c>
      <c r="H63" s="88">
        <v>257.10359999999997</v>
      </c>
      <c r="I63" s="88">
        <v>279.48540000000003</v>
      </c>
    </row>
    <row r="64" spans="1:10">
      <c r="A64" s="100"/>
      <c r="B64" s="25" t="s">
        <v>11</v>
      </c>
      <c r="C64" s="26">
        <v>88.424629831327806</v>
      </c>
      <c r="D64" s="5">
        <v>42.3110472846245</v>
      </c>
      <c r="E64" s="5">
        <v>282.11580400000003</v>
      </c>
      <c r="F64" s="90">
        <v>123.323199</v>
      </c>
      <c r="G64" s="26">
        <v>76.846199999999996</v>
      </c>
      <c r="H64" s="88">
        <v>68.300799999999995</v>
      </c>
      <c r="I64" s="88">
        <v>45.918999999999997</v>
      </c>
    </row>
    <row r="65" spans="1:9">
      <c r="A65" s="101"/>
      <c r="B65" s="27" t="s">
        <v>12</v>
      </c>
      <c r="C65" s="28">
        <v>0.72826239032106732</v>
      </c>
      <c r="D65" s="28">
        <v>0.8699739786239149</v>
      </c>
      <c r="E65" s="28">
        <v>0.13300000000000001</v>
      </c>
      <c r="F65" s="91">
        <v>0.621</v>
      </c>
      <c r="G65" s="28">
        <v>0.76384417299999996</v>
      </c>
      <c r="H65" s="91">
        <v>0.79010000000000002</v>
      </c>
      <c r="I65" s="91">
        <v>0.8589</v>
      </c>
    </row>
    <row r="66" spans="1:9">
      <c r="A66" s="99" t="s">
        <v>29</v>
      </c>
      <c r="B66" s="25" t="s">
        <v>9</v>
      </c>
      <c r="C66" s="26">
        <v>3906.4323355208298</v>
      </c>
      <c r="D66" s="5">
        <v>3906.4323397698208</v>
      </c>
      <c r="E66" s="5">
        <v>3906.4323300000001</v>
      </c>
      <c r="F66" s="90">
        <v>3906.432335</v>
      </c>
      <c r="G66" s="26">
        <v>3906.4322999999999</v>
      </c>
      <c r="H66" s="88">
        <v>3906.4322999999999</v>
      </c>
      <c r="I66" s="88">
        <v>3906.4322999999999</v>
      </c>
    </row>
    <row r="67" spans="1:9">
      <c r="A67" s="100"/>
      <c r="B67" s="25" t="s">
        <v>10</v>
      </c>
      <c r="C67" s="26">
        <v>2311.1009038277798</v>
      </c>
      <c r="D67" s="5">
        <v>3067.5819224443599</v>
      </c>
      <c r="E67" s="5">
        <v>803.75253299999997</v>
      </c>
      <c r="F67" s="90">
        <v>1864.901762</v>
      </c>
      <c r="G67" s="26">
        <v>2396.5509000000002</v>
      </c>
      <c r="H67" s="88">
        <v>123.61839999999999</v>
      </c>
      <c r="I67" s="88">
        <v>2833.0142000000001</v>
      </c>
    </row>
    <row r="68" spans="1:9">
      <c r="A68" s="100"/>
      <c r="B68" s="25" t="s">
        <v>11</v>
      </c>
      <c r="C68" s="26">
        <v>1595.33143169305</v>
      </c>
      <c r="D68" s="5">
        <v>838.85041732546097</v>
      </c>
      <c r="E68" s="5">
        <v>3102.6797969999998</v>
      </c>
      <c r="F68" s="90">
        <v>2041.530573</v>
      </c>
      <c r="G68" s="26">
        <v>1509.8815</v>
      </c>
      <c r="H68" s="88">
        <v>3782.8139000000001</v>
      </c>
      <c r="I68" s="88">
        <v>1073.4181000000001</v>
      </c>
    </row>
    <row r="69" spans="1:9">
      <c r="A69" s="101"/>
      <c r="B69" s="27" t="s">
        <v>12</v>
      </c>
      <c r="C69" s="28">
        <v>0.59161421607463971</v>
      </c>
      <c r="D69" s="28">
        <v>0.78526431680757369</v>
      </c>
      <c r="E69" s="28">
        <v>0.20580000000000001</v>
      </c>
      <c r="F69" s="91">
        <v>0.47739999999999999</v>
      </c>
      <c r="G69" s="28">
        <v>0.61348838500000002</v>
      </c>
      <c r="H69" s="91">
        <v>3.1600000000000003E-2</v>
      </c>
      <c r="I69" s="91">
        <v>0.72519999999999996</v>
      </c>
    </row>
    <row r="70" spans="1:9">
      <c r="A70" s="99" t="s">
        <v>30</v>
      </c>
      <c r="B70" s="25" t="s">
        <v>9</v>
      </c>
      <c r="C70" s="26">
        <v>299.54727721389497</v>
      </c>
      <c r="D70" s="5">
        <v>299.54727679397399</v>
      </c>
      <c r="E70" s="5">
        <v>299.54727600000001</v>
      </c>
      <c r="F70" s="90">
        <v>299.54726900000003</v>
      </c>
      <c r="G70" s="26">
        <v>299.54730000000001</v>
      </c>
      <c r="H70" s="88">
        <v>299.54730000000001</v>
      </c>
      <c r="I70" s="88">
        <v>299.54730000000001</v>
      </c>
    </row>
    <row r="71" spans="1:9">
      <c r="A71" s="100"/>
      <c r="B71" s="25" t="s">
        <v>10</v>
      </c>
      <c r="C71" s="26">
        <v>230.38030755952801</v>
      </c>
      <c r="D71" s="5">
        <v>175.45813412224999</v>
      </c>
      <c r="E71" s="5">
        <v>0</v>
      </c>
      <c r="F71" s="90">
        <v>118.456417</v>
      </c>
      <c r="G71" s="26">
        <v>146.4324</v>
      </c>
      <c r="H71" s="88">
        <v>6.1795999999999998</v>
      </c>
      <c r="I71" s="88">
        <v>221.4487</v>
      </c>
    </row>
    <row r="72" spans="1:9">
      <c r="A72" s="100"/>
      <c r="B72" s="25" t="s">
        <v>11</v>
      </c>
      <c r="C72" s="26">
        <v>69.166969654366994</v>
      </c>
      <c r="D72" s="5">
        <v>124.08914267172401</v>
      </c>
      <c r="E72" s="5">
        <v>299.54727600000001</v>
      </c>
      <c r="F72" s="90">
        <v>181.09085200000001</v>
      </c>
      <c r="G72" s="26">
        <v>153.11490000000001</v>
      </c>
      <c r="H72" s="88">
        <v>293.36770000000001</v>
      </c>
      <c r="I72" s="88">
        <v>78.098600000000005</v>
      </c>
    </row>
    <row r="73" spans="1:9">
      <c r="A73" s="101"/>
      <c r="B73" s="27" t="s">
        <v>12</v>
      </c>
      <c r="C73" s="28">
        <v>0.76909498127409937</v>
      </c>
      <c r="D73" s="28">
        <v>0.58574438065390444</v>
      </c>
      <c r="E73" s="28">
        <v>0</v>
      </c>
      <c r="F73" s="91">
        <v>0.39550000000000002</v>
      </c>
      <c r="G73" s="28">
        <v>0.48884575200000002</v>
      </c>
      <c r="H73" s="91">
        <v>2.06E-2</v>
      </c>
      <c r="I73" s="91">
        <v>0.73929999999999996</v>
      </c>
    </row>
    <row r="74" spans="1:9">
      <c r="A74" s="99" t="s">
        <v>31</v>
      </c>
      <c r="B74" s="25" t="s">
        <v>9</v>
      </c>
      <c r="C74" s="26">
        <v>1442.5837504040651</v>
      </c>
      <c r="D74" s="5">
        <v>1442.583749294098</v>
      </c>
      <c r="E74" s="5">
        <v>1442.5837509999999</v>
      </c>
      <c r="F74" s="90">
        <v>1442.5837509999999</v>
      </c>
      <c r="G74" s="26">
        <v>1442.5838000000001</v>
      </c>
      <c r="H74" s="88">
        <v>1442.5838000000001</v>
      </c>
      <c r="I74" s="88">
        <v>1442.5838000000001</v>
      </c>
    </row>
    <row r="75" spans="1:9">
      <c r="A75" s="100"/>
      <c r="B75" s="25" t="s">
        <v>10</v>
      </c>
      <c r="C75" s="26">
        <v>203.77760469007501</v>
      </c>
      <c r="D75" s="5">
        <v>1061.26283827814</v>
      </c>
      <c r="E75" s="5">
        <v>0</v>
      </c>
      <c r="F75" s="90">
        <v>1.3332189999999999</v>
      </c>
      <c r="G75" s="26">
        <v>842.84180000000003</v>
      </c>
      <c r="H75" s="88">
        <v>21.562200000000001</v>
      </c>
      <c r="I75" s="88">
        <v>1063.0277000000001</v>
      </c>
    </row>
    <row r="76" spans="1:9">
      <c r="A76" s="100"/>
      <c r="B76" s="25" t="s">
        <v>11</v>
      </c>
      <c r="C76" s="26">
        <v>1238.80614571399</v>
      </c>
      <c r="D76" s="5">
        <v>381.32091101595802</v>
      </c>
      <c r="E76" s="5">
        <v>1442.5837509999999</v>
      </c>
      <c r="F76" s="90">
        <v>1441.250532</v>
      </c>
      <c r="G76" s="26">
        <v>599.74189999999999</v>
      </c>
      <c r="H76" s="88">
        <v>1421.0216</v>
      </c>
      <c r="I76" s="88">
        <v>379.55599999999998</v>
      </c>
    </row>
    <row r="77" spans="1:9">
      <c r="A77" s="101"/>
      <c r="B77" s="27" t="s">
        <v>12</v>
      </c>
      <c r="C77" s="28">
        <v>0.14125876895050099</v>
      </c>
      <c r="D77" s="28">
        <v>0.7356680946929075</v>
      </c>
      <c r="E77" s="28">
        <v>0</v>
      </c>
      <c r="F77" s="91">
        <v>8.9999999999999998E-4</v>
      </c>
      <c r="G77" s="28">
        <v>0.58425848800000002</v>
      </c>
      <c r="H77" s="91">
        <v>1.49E-2</v>
      </c>
      <c r="I77" s="91">
        <v>0.7369</v>
      </c>
    </row>
    <row r="78" spans="1:9">
      <c r="A78" s="99" t="s">
        <v>32</v>
      </c>
      <c r="B78" s="25" t="s">
        <v>9</v>
      </c>
      <c r="C78" s="26">
        <v>58.975313184249003</v>
      </c>
      <c r="D78" s="5">
        <v>58.975313801972959</v>
      </c>
      <c r="E78" s="5">
        <v>58.975313</v>
      </c>
      <c r="F78" s="90">
        <v>58.975313999999997</v>
      </c>
      <c r="G78" s="26">
        <v>58.975299999999997</v>
      </c>
      <c r="H78" s="88">
        <v>58.975299999999997</v>
      </c>
      <c r="I78" s="88">
        <v>58.975299999999997</v>
      </c>
    </row>
    <row r="79" spans="1:9">
      <c r="A79" s="100"/>
      <c r="B79" s="25" t="s">
        <v>10</v>
      </c>
      <c r="C79" s="26">
        <v>27.047598091739001</v>
      </c>
      <c r="D79" s="5">
        <v>54.9293129224992</v>
      </c>
      <c r="E79" s="5">
        <v>0</v>
      </c>
      <c r="F79" s="90">
        <v>0.90651400000000004</v>
      </c>
      <c r="G79" s="26">
        <v>41.408499999999997</v>
      </c>
      <c r="H79" s="88">
        <v>0.40400000000000003</v>
      </c>
      <c r="I79" s="88">
        <v>58.0169</v>
      </c>
    </row>
    <row r="80" spans="1:9">
      <c r="A80" s="100"/>
      <c r="B80" s="25" t="s">
        <v>11</v>
      </c>
      <c r="C80" s="26">
        <v>31.927715092509999</v>
      </c>
      <c r="D80" s="5">
        <v>4.0460008794737599</v>
      </c>
      <c r="E80" s="5">
        <v>58.975313</v>
      </c>
      <c r="F80" s="90">
        <v>58.068800000000003</v>
      </c>
      <c r="G80" s="26">
        <v>17.566800000000001</v>
      </c>
      <c r="H80" s="88">
        <v>58.571300000000001</v>
      </c>
      <c r="I80" s="88">
        <v>0.95840000000000003</v>
      </c>
    </row>
    <row r="81" spans="1:9">
      <c r="A81" s="101"/>
      <c r="B81" s="27" t="s">
        <v>12</v>
      </c>
      <c r="C81" s="28">
        <v>0.45862576443193548</v>
      </c>
      <c r="D81" s="28">
        <v>0.93139500888355753</v>
      </c>
      <c r="E81" s="28">
        <v>0</v>
      </c>
      <c r="F81" s="91">
        <v>1.54E-2</v>
      </c>
      <c r="G81" s="28">
        <v>0.70213223400000002</v>
      </c>
      <c r="H81" s="91">
        <v>6.8999999999999999E-3</v>
      </c>
      <c r="I81" s="91">
        <v>0.98370000000000002</v>
      </c>
    </row>
    <row r="84" spans="1:9">
      <c r="A84" s="4" t="s">
        <v>33</v>
      </c>
    </row>
    <row r="85" spans="1:9">
      <c r="A85" s="82" t="s">
        <v>34</v>
      </c>
    </row>
  </sheetData>
  <autoFilter ref="B1:H81" xr:uid="{0A81C690-5968-40EA-9542-AD00D72632C9}"/>
  <mergeCells count="20">
    <mergeCell ref="A66:A69"/>
    <mergeCell ref="A70:A73"/>
    <mergeCell ref="A74:A77"/>
    <mergeCell ref="A78:A81"/>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C5:L5 C9:L9 C13:L13 C17:L17 C21:L21 C25:L25 C29:L29 C33:L33 C37:L37 C41:L41 C45:L45 G49 G53 G57 G61 G65 G69 G73 G77 G81">
    <cfRule type="cellIs" dxfId="69" priority="31" operator="greaterThan">
      <formula>0.25</formula>
    </cfRule>
  </conditionalFormatting>
  <conditionalFormatting sqref="A2">
    <cfRule type="beginsWith" dxfId="68" priority="18" operator="beginsWith" text="13">
      <formula>LEFT(A2,LEN("13"))="13"</formula>
    </cfRule>
    <cfRule type="beginsWith" dxfId="67" priority="19" operator="beginsWith" text="12">
      <formula>LEFT(A2,LEN("12"))="12"</formula>
    </cfRule>
    <cfRule type="beginsWith" dxfId="66" priority="20" operator="beginsWith" text="11">
      <formula>LEFT(A2,LEN("11"))="11"</formula>
    </cfRule>
    <cfRule type="beginsWith" dxfId="65" priority="21" operator="beginsWith" text="10">
      <formula>LEFT(A2,LEN("10"))="10"</formula>
    </cfRule>
    <cfRule type="beginsWith" dxfId="64" priority="22" operator="beginsWith" text="09">
      <formula>LEFT(A2,LEN("09"))="09"</formula>
    </cfRule>
    <cfRule type="beginsWith" dxfId="63" priority="23" operator="beginsWith" text="08">
      <formula>LEFT(A2,LEN("08"))="08"</formula>
    </cfRule>
    <cfRule type="beginsWith" dxfId="62" priority="24" operator="beginsWith" text="07">
      <formula>LEFT(A2,LEN("07"))="07"</formula>
    </cfRule>
    <cfRule type="beginsWith" dxfId="61" priority="25" operator="beginsWith" text="06">
      <formula>LEFT(A2,LEN("06"))="06"</formula>
    </cfRule>
    <cfRule type="beginsWith" dxfId="60" priority="26" operator="beginsWith" text="05">
      <formula>LEFT(A2,LEN("05"))="05"</formula>
    </cfRule>
    <cfRule type="beginsWith" dxfId="59" priority="27" operator="beginsWith" text="04">
      <formula>LEFT(A2,LEN("04"))="04"</formula>
    </cfRule>
    <cfRule type="beginsWith" dxfId="58" priority="28" operator="beginsWith" text="03">
      <formula>LEFT(A2,LEN("03"))="03"</formula>
    </cfRule>
    <cfRule type="beginsWith" dxfId="57" priority="29" operator="beginsWith" text="02">
      <formula>LEFT(A2,LEN("02"))="02"</formula>
    </cfRule>
    <cfRule type="beginsWith" dxfId="56" priority="30" operator="beginsWith" text="01">
      <formula>LEFT(A2,LEN("01"))="01"</formula>
    </cfRule>
  </conditionalFormatting>
  <conditionalFormatting sqref="A6 A10 A14 A18 A22 A26 A30 A34 A38 A42 A46 A50 A54 A58 A62 A66 A70 A74 A78">
    <cfRule type="beginsWith" dxfId="55" priority="5" operator="beginsWith" text="13">
      <formula>LEFT(A6,LEN("13"))="13"</formula>
    </cfRule>
    <cfRule type="beginsWith" dxfId="54" priority="6" operator="beginsWith" text="12">
      <formula>LEFT(A6,LEN("12"))="12"</formula>
    </cfRule>
    <cfRule type="beginsWith" dxfId="53" priority="7" operator="beginsWith" text="11">
      <formula>LEFT(A6,LEN("11"))="11"</formula>
    </cfRule>
    <cfRule type="beginsWith" dxfId="52" priority="8" operator="beginsWith" text="10">
      <formula>LEFT(A6,LEN("10"))="10"</formula>
    </cfRule>
    <cfRule type="beginsWith" dxfId="51" priority="9" operator="beginsWith" text="09">
      <formula>LEFT(A6,LEN("09"))="09"</formula>
    </cfRule>
    <cfRule type="beginsWith" dxfId="50" priority="10" operator="beginsWith" text="08">
      <formula>LEFT(A6,LEN("08"))="08"</formula>
    </cfRule>
    <cfRule type="beginsWith" dxfId="49" priority="11" operator="beginsWith" text="07">
      <formula>LEFT(A6,LEN("07"))="07"</formula>
    </cfRule>
    <cfRule type="beginsWith" dxfId="48" priority="12" operator="beginsWith" text="06">
      <formula>LEFT(A6,LEN("06"))="06"</formula>
    </cfRule>
    <cfRule type="beginsWith" dxfId="47" priority="13" operator="beginsWith" text="05">
      <formula>LEFT(A6,LEN("05"))="05"</formula>
    </cfRule>
    <cfRule type="beginsWith" dxfId="46" priority="14" operator="beginsWith" text="04">
      <formula>LEFT(A6,LEN("04"))="04"</formula>
    </cfRule>
    <cfRule type="beginsWith" dxfId="45" priority="15" operator="beginsWith" text="03">
      <formula>LEFT(A6,LEN("03"))="03"</formula>
    </cfRule>
    <cfRule type="beginsWith" dxfId="44" priority="16" operator="beginsWith" text="02">
      <formula>LEFT(A6,LEN("02"))="02"</formula>
    </cfRule>
    <cfRule type="beginsWith" dxfId="43" priority="17" operator="beginsWith" text="01">
      <formula>LEFT(A6,LEN("01"))="01"</formula>
    </cfRule>
  </conditionalFormatting>
  <conditionalFormatting sqref="C49 C53 C57 C61 C65 C69 C73 C77 C81">
    <cfRule type="cellIs" dxfId="42" priority="4" operator="greaterThan">
      <formula>0.25</formula>
    </cfRule>
  </conditionalFormatting>
  <conditionalFormatting sqref="D49 D53 D57 D61 D65 D69 D73 D77 D81">
    <cfRule type="cellIs" dxfId="41" priority="3" operator="greaterThan">
      <formula>0.25</formula>
    </cfRule>
  </conditionalFormatting>
  <conditionalFormatting sqref="E49 E53 E57 E61 E65 E69 E73 E77 E81">
    <cfRule type="cellIs" dxfId="40" priority="2" operator="greaterThan">
      <formula>0.25</formula>
    </cfRule>
  </conditionalFormatting>
  <conditionalFormatting sqref="F49 F53 F57 F61 F65 F69 F73 F77 F81 H81:I81 H77:I77 H73:I73 H69:I69 H65:I65 H61:I61 H57:I57 H53:I53 H49:I49">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2" activePane="bottomRight" state="frozen"/>
      <selection pane="bottomRight" activeCell="A13" sqref="A13"/>
      <selection pane="bottomLeft" activeCell="A2" sqref="A2"/>
      <selection pane="topRight" activeCell="B1" sqref="B1"/>
    </sheetView>
  </sheetViews>
  <sheetFormatPr defaultColWidth="11.42578125" defaultRowHeight="15" customHeight="1"/>
  <cols>
    <col min="1" max="1" width="28.85546875" style="48" customWidth="1"/>
    <col min="2" max="6" width="15.42578125" style="36" customWidth="1"/>
    <col min="7" max="8" width="15.85546875" style="36" customWidth="1"/>
    <col min="9" max="10" width="15.85546875" style="36" hidden="1" customWidth="1"/>
    <col min="11" max="11" width="21.7109375" style="36" hidden="1"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75">
      <c r="A1" s="33" t="s">
        <v>0</v>
      </c>
      <c r="B1" s="34" t="s">
        <v>35</v>
      </c>
      <c r="C1" s="34" t="s">
        <v>7</v>
      </c>
      <c r="D1" s="66" t="s">
        <v>36</v>
      </c>
      <c r="E1" s="34" t="s">
        <v>37</v>
      </c>
      <c r="F1" s="34" t="s">
        <v>3</v>
      </c>
      <c r="G1" s="34" t="s">
        <v>38</v>
      </c>
      <c r="H1" s="79" t="s">
        <v>4</v>
      </c>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39</v>
      </c>
      <c r="AQ1" s="15" t="s">
        <v>40</v>
      </c>
      <c r="AR1" s="49" t="s">
        <v>41</v>
      </c>
      <c r="AS1" s="49" t="s">
        <v>42</v>
      </c>
      <c r="AT1" s="35" t="s">
        <v>43</v>
      </c>
    </row>
    <row r="2" spans="1:46">
      <c r="A2" s="67" t="s">
        <v>8</v>
      </c>
      <c r="B2" s="94">
        <v>1</v>
      </c>
      <c r="C2" s="95">
        <v>1</v>
      </c>
      <c r="D2" s="22">
        <v>1</v>
      </c>
      <c r="E2" s="22">
        <v>1</v>
      </c>
      <c r="F2" s="77">
        <v>1</v>
      </c>
      <c r="G2" s="22">
        <v>1</v>
      </c>
      <c r="H2" s="80">
        <v>1</v>
      </c>
      <c r="I2" s="22"/>
      <c r="J2" s="22"/>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7</v>
      </c>
      <c r="AR2" s="50">
        <v>30.448080473172809</v>
      </c>
      <c r="AS2" s="50">
        <f t="shared" ref="AS2:AS33" si="0">IFERROR(AR2/$AR$102,0)*100</f>
        <v>0.35019320313260421</v>
      </c>
      <c r="AT2" s="8" t="s">
        <v>44</v>
      </c>
    </row>
    <row r="3" spans="1:46">
      <c r="A3" s="68" t="s">
        <v>13</v>
      </c>
      <c r="B3" s="94">
        <v>1</v>
      </c>
      <c r="C3" s="95">
        <v>1</v>
      </c>
      <c r="D3" s="22">
        <v>1</v>
      </c>
      <c r="E3" s="22">
        <v>1</v>
      </c>
      <c r="F3" s="22">
        <v>1</v>
      </c>
      <c r="G3" s="22">
        <v>1</v>
      </c>
      <c r="H3" s="80">
        <v>1</v>
      </c>
      <c r="I3" s="22"/>
      <c r="J3" s="22"/>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7</v>
      </c>
      <c r="AR3" s="50">
        <v>279.69806029491122</v>
      </c>
      <c r="AS3" s="50">
        <f t="shared" si="0"/>
        <v>3.216897686898573</v>
      </c>
      <c r="AT3" s="37"/>
    </row>
    <row r="4" spans="1:46">
      <c r="A4" s="68" t="s">
        <v>14</v>
      </c>
      <c r="B4" s="94">
        <v>1</v>
      </c>
      <c r="C4" s="95">
        <v>1</v>
      </c>
      <c r="D4" s="22">
        <v>1</v>
      </c>
      <c r="E4" s="22">
        <v>1</v>
      </c>
      <c r="F4" s="77">
        <v>1</v>
      </c>
      <c r="G4" s="22">
        <v>1</v>
      </c>
      <c r="H4" s="80">
        <v>1</v>
      </c>
      <c r="I4" s="22"/>
      <c r="J4" s="22"/>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7</v>
      </c>
      <c r="AR4" s="50">
        <v>342.33491031008629</v>
      </c>
      <c r="AS4" s="50">
        <f t="shared" si="0"/>
        <v>3.9373043200942899</v>
      </c>
      <c r="AT4" s="37" t="s">
        <v>44</v>
      </c>
    </row>
    <row r="5" spans="1:46">
      <c r="A5" s="69" t="s">
        <v>15</v>
      </c>
      <c r="B5" s="94">
        <v>1</v>
      </c>
      <c r="C5" s="95">
        <v>1</v>
      </c>
      <c r="D5" s="22">
        <v>1</v>
      </c>
      <c r="E5" s="22">
        <v>1</v>
      </c>
      <c r="F5" s="77">
        <v>1</v>
      </c>
      <c r="G5" s="22">
        <v>1</v>
      </c>
      <c r="H5" s="80">
        <v>1</v>
      </c>
      <c r="I5" s="22"/>
      <c r="J5" s="22"/>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7</v>
      </c>
      <c r="AR5" s="50">
        <v>784.82469520673976</v>
      </c>
      <c r="AS5" s="50">
        <f t="shared" si="0"/>
        <v>9.0265221859937679</v>
      </c>
      <c r="AT5" s="8" t="s">
        <v>44</v>
      </c>
    </row>
    <row r="6" spans="1:46">
      <c r="A6" s="69" t="s">
        <v>16</v>
      </c>
      <c r="B6" s="94">
        <v>1</v>
      </c>
      <c r="C6" s="95">
        <v>1</v>
      </c>
      <c r="D6" s="22">
        <v>1</v>
      </c>
      <c r="E6" s="22">
        <v>1</v>
      </c>
      <c r="F6" s="22">
        <v>0</v>
      </c>
      <c r="G6" s="22">
        <v>1</v>
      </c>
      <c r="H6" s="80">
        <v>1</v>
      </c>
      <c r="I6" s="22"/>
      <c r="J6" s="22"/>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4</v>
      </c>
      <c r="AQ6" s="17">
        <f t="shared" si="1"/>
        <v>6</v>
      </c>
      <c r="AR6" s="50">
        <v>61.717428871772412</v>
      </c>
      <c r="AS6" s="50">
        <f t="shared" si="0"/>
        <v>0.70983207380699909</v>
      </c>
      <c r="AT6" s="37"/>
    </row>
    <row r="7" spans="1:46">
      <c r="A7" s="69" t="s">
        <v>17</v>
      </c>
      <c r="B7" s="94">
        <v>1</v>
      </c>
      <c r="C7" s="95">
        <v>1</v>
      </c>
      <c r="D7" s="22">
        <v>1</v>
      </c>
      <c r="E7" s="22">
        <v>1</v>
      </c>
      <c r="F7" s="22">
        <v>0</v>
      </c>
      <c r="G7" s="22">
        <v>1</v>
      </c>
      <c r="H7" s="80">
        <v>1</v>
      </c>
      <c r="I7" s="22"/>
      <c r="J7" s="22"/>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6</v>
      </c>
      <c r="AR7" s="50">
        <v>81.008992199878477</v>
      </c>
      <c r="AS7" s="50">
        <f t="shared" si="0"/>
        <v>0.93171057157493964</v>
      </c>
      <c r="AT7" s="37"/>
    </row>
    <row r="8" spans="1:46">
      <c r="A8" s="70" t="s">
        <v>18</v>
      </c>
      <c r="B8" s="94">
        <v>1</v>
      </c>
      <c r="C8" s="95">
        <v>1</v>
      </c>
      <c r="D8" s="22">
        <v>1</v>
      </c>
      <c r="E8" s="22">
        <v>1</v>
      </c>
      <c r="F8" s="22">
        <v>1</v>
      </c>
      <c r="G8" s="22">
        <v>1</v>
      </c>
      <c r="H8" s="80">
        <v>1</v>
      </c>
      <c r="I8" s="22"/>
      <c r="J8" s="22"/>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7</v>
      </c>
      <c r="AR8" s="50">
        <v>34.148996900868639</v>
      </c>
      <c r="AS8" s="50">
        <f t="shared" si="0"/>
        <v>0.39275863774129127</v>
      </c>
      <c r="AT8" s="37"/>
    </row>
    <row r="9" spans="1:46">
      <c r="A9" s="70" t="s">
        <v>19</v>
      </c>
      <c r="B9" s="94">
        <v>1</v>
      </c>
      <c r="C9" s="95">
        <v>1</v>
      </c>
      <c r="D9" s="22">
        <v>1</v>
      </c>
      <c r="E9" s="22">
        <v>1</v>
      </c>
      <c r="F9" s="22">
        <v>1</v>
      </c>
      <c r="G9" s="22">
        <v>1</v>
      </c>
      <c r="H9" s="80">
        <v>1</v>
      </c>
      <c r="I9" s="22"/>
      <c r="J9" s="22"/>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7</v>
      </c>
      <c r="AR9" s="50">
        <v>212.9489822599331</v>
      </c>
      <c r="AS9" s="50">
        <f t="shared" si="0"/>
        <v>2.4491949916888558</v>
      </c>
      <c r="AT9" s="8"/>
    </row>
    <row r="10" spans="1:46">
      <c r="A10" s="71" t="s">
        <v>20</v>
      </c>
      <c r="B10" s="94">
        <v>1</v>
      </c>
      <c r="C10" s="95">
        <v>1</v>
      </c>
      <c r="D10" s="22">
        <v>1</v>
      </c>
      <c r="E10" s="22">
        <v>1</v>
      </c>
      <c r="F10" s="77">
        <v>1</v>
      </c>
      <c r="G10" s="22">
        <v>1</v>
      </c>
      <c r="H10" s="80">
        <v>1</v>
      </c>
      <c r="I10" s="22"/>
      <c r="J10" s="22"/>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7</v>
      </c>
      <c r="AR10" s="50">
        <v>60.204300407857268</v>
      </c>
      <c r="AS10" s="50">
        <f t="shared" si="0"/>
        <v>0.6924290948574251</v>
      </c>
      <c r="AT10" s="8" t="s">
        <v>44</v>
      </c>
    </row>
    <row r="11" spans="1:46">
      <c r="A11" s="72" t="s">
        <v>21</v>
      </c>
      <c r="B11" s="94">
        <v>1</v>
      </c>
      <c r="C11" s="95">
        <v>1</v>
      </c>
      <c r="D11" s="22">
        <v>1</v>
      </c>
      <c r="E11" s="22">
        <v>1</v>
      </c>
      <c r="F11" s="77">
        <v>1</v>
      </c>
      <c r="G11" s="22">
        <v>1</v>
      </c>
      <c r="H11" s="80">
        <v>1</v>
      </c>
      <c r="I11" s="22"/>
      <c r="J11" s="22"/>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5</v>
      </c>
      <c r="AQ11" s="17">
        <f t="shared" si="1"/>
        <v>7</v>
      </c>
      <c r="AR11" s="50">
        <v>69.455686992040526</v>
      </c>
      <c r="AS11" s="50">
        <f t="shared" si="0"/>
        <v>0.79883227860451345</v>
      </c>
      <c r="AT11" s="37" t="s">
        <v>44</v>
      </c>
    </row>
    <row r="12" spans="1:46">
      <c r="A12" s="73" t="s">
        <v>22</v>
      </c>
      <c r="B12" s="94">
        <v>1</v>
      </c>
      <c r="C12" s="95">
        <v>1</v>
      </c>
      <c r="D12" s="22">
        <v>1</v>
      </c>
      <c r="E12" s="22">
        <v>1</v>
      </c>
      <c r="F12" s="22">
        <v>1</v>
      </c>
      <c r="G12" s="22">
        <v>1</v>
      </c>
      <c r="H12" s="80">
        <v>1</v>
      </c>
      <c r="I12" s="22"/>
      <c r="J12" s="22"/>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5</v>
      </c>
      <c r="AQ12" s="17">
        <f t="shared" si="1"/>
        <v>7</v>
      </c>
      <c r="AR12" s="50">
        <v>166.05970713354071</v>
      </c>
      <c r="AS12" s="50">
        <f t="shared" si="0"/>
        <v>1.9099063011080193</v>
      </c>
      <c r="AT12" s="37"/>
    </row>
    <row r="13" spans="1:46">
      <c r="A13" s="73" t="s">
        <v>23</v>
      </c>
      <c r="B13" s="98">
        <v>1</v>
      </c>
      <c r="C13" s="95">
        <v>1</v>
      </c>
      <c r="D13" s="22">
        <v>0</v>
      </c>
      <c r="E13" s="22">
        <v>1</v>
      </c>
      <c r="F13" s="22">
        <v>1</v>
      </c>
      <c r="G13" s="22">
        <v>0</v>
      </c>
      <c r="H13" s="80">
        <v>1</v>
      </c>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3</v>
      </c>
      <c r="AQ13" s="17">
        <f t="shared" si="1"/>
        <v>5</v>
      </c>
      <c r="AR13" s="50">
        <v>115.9425408886701</v>
      </c>
      <c r="AS13" s="50">
        <f t="shared" si="0"/>
        <v>1.3334925927074508</v>
      </c>
      <c r="AT13" s="8" t="s">
        <v>44</v>
      </c>
    </row>
    <row r="14" spans="1:46">
      <c r="A14" s="74" t="s">
        <v>25</v>
      </c>
      <c r="B14" s="94">
        <v>1</v>
      </c>
      <c r="C14" s="95">
        <v>1</v>
      </c>
      <c r="D14" s="22">
        <v>1</v>
      </c>
      <c r="E14" s="22">
        <v>1</v>
      </c>
      <c r="F14" s="77">
        <v>1</v>
      </c>
      <c r="G14" s="22">
        <v>1</v>
      </c>
      <c r="H14" s="80">
        <v>1</v>
      </c>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5</v>
      </c>
      <c r="AQ14" s="17">
        <f t="shared" si="1"/>
        <v>7</v>
      </c>
      <c r="AR14" s="50">
        <v>66.536631789711748</v>
      </c>
      <c r="AS14" s="50">
        <f t="shared" si="0"/>
        <v>0.76525928235849139</v>
      </c>
      <c r="AT14" s="37" t="s">
        <v>44</v>
      </c>
    </row>
    <row r="15" spans="1:46">
      <c r="A15" s="74" t="s">
        <v>26</v>
      </c>
      <c r="B15" s="94">
        <v>1</v>
      </c>
      <c r="C15" s="95">
        <v>1</v>
      </c>
      <c r="D15" s="22">
        <v>0</v>
      </c>
      <c r="E15" s="22">
        <v>1</v>
      </c>
      <c r="F15" s="22">
        <v>1</v>
      </c>
      <c r="G15" s="22">
        <v>1</v>
      </c>
      <c r="H15" s="80">
        <v>1</v>
      </c>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4</v>
      </c>
      <c r="AQ15" s="17">
        <f t="shared" si="1"/>
        <v>6</v>
      </c>
      <c r="AR15" s="50">
        <v>309.10129254038179</v>
      </c>
      <c r="AS15" s="50">
        <f t="shared" si="0"/>
        <v>3.5550737532540704</v>
      </c>
      <c r="AT15" s="37"/>
    </row>
    <row r="16" spans="1:46">
      <c r="A16" s="74" t="s">
        <v>27</v>
      </c>
      <c r="B16" s="96">
        <v>0</v>
      </c>
      <c r="C16" s="95">
        <v>1</v>
      </c>
      <c r="D16" s="22">
        <v>0</v>
      </c>
      <c r="E16" s="22">
        <v>1</v>
      </c>
      <c r="F16" s="22">
        <v>1</v>
      </c>
      <c r="G16" s="22">
        <v>1</v>
      </c>
      <c r="H16" s="80">
        <v>1</v>
      </c>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4</v>
      </c>
      <c r="AQ16" s="17">
        <f t="shared" si="1"/>
        <v>5</v>
      </c>
      <c r="AR16" s="50">
        <v>47.278599581618849</v>
      </c>
      <c r="AS16" s="50">
        <f t="shared" si="0"/>
        <v>0.54376643682673642</v>
      </c>
      <c r="AT16" s="8"/>
    </row>
    <row r="17" spans="1:46">
      <c r="A17" s="75" t="s">
        <v>28</v>
      </c>
      <c r="B17" s="94">
        <v>1</v>
      </c>
      <c r="C17" s="95">
        <v>1</v>
      </c>
      <c r="D17" s="22">
        <v>1</v>
      </c>
      <c r="E17" s="22">
        <v>1</v>
      </c>
      <c r="F17" s="77">
        <v>1</v>
      </c>
      <c r="G17" s="22">
        <v>1</v>
      </c>
      <c r="H17" s="80">
        <v>1</v>
      </c>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5</v>
      </c>
      <c r="AQ17" s="17">
        <f t="shared" si="1"/>
        <v>7</v>
      </c>
      <c r="AR17" s="50">
        <v>325.4044603140544</v>
      </c>
      <c r="AS17" s="50">
        <f t="shared" si="0"/>
        <v>3.7425817490011579</v>
      </c>
      <c r="AT17" s="37" t="s">
        <v>44</v>
      </c>
    </row>
    <row r="18" spans="1:46">
      <c r="A18" s="75" t="s">
        <v>29</v>
      </c>
      <c r="B18" s="96">
        <v>0</v>
      </c>
      <c r="C18" s="95">
        <v>1</v>
      </c>
      <c r="D18" s="22">
        <v>1</v>
      </c>
      <c r="E18" s="22">
        <v>1</v>
      </c>
      <c r="F18" s="81">
        <v>1</v>
      </c>
      <c r="G18" s="22">
        <v>1</v>
      </c>
      <c r="H18" s="80">
        <v>1</v>
      </c>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6</v>
      </c>
      <c r="AR18" s="50">
        <v>3906.4323313221048</v>
      </c>
      <c r="AS18" s="50">
        <f t="shared" si="0"/>
        <v>44.929139363375533</v>
      </c>
      <c r="AT18" s="37" t="s">
        <v>44</v>
      </c>
    </row>
    <row r="19" spans="1:46">
      <c r="A19" s="75" t="s">
        <v>30</v>
      </c>
      <c r="B19" s="96">
        <v>0</v>
      </c>
      <c r="C19" s="95">
        <v>1</v>
      </c>
      <c r="D19" s="22">
        <v>1</v>
      </c>
      <c r="E19" s="22">
        <v>1</v>
      </c>
      <c r="F19" s="22">
        <v>0</v>
      </c>
      <c r="G19" s="22">
        <v>1</v>
      </c>
      <c r="H19" s="80">
        <v>1</v>
      </c>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4</v>
      </c>
      <c r="AQ19" s="17">
        <f t="shared" si="1"/>
        <v>5</v>
      </c>
      <c r="AR19" s="50">
        <v>299.54727678440508</v>
      </c>
      <c r="AS19" s="50">
        <f t="shared" si="0"/>
        <v>3.4451899337038454</v>
      </c>
      <c r="AT19" s="37"/>
    </row>
    <row r="20" spans="1:46">
      <c r="A20" s="75" t="s">
        <v>31</v>
      </c>
      <c r="B20" s="96">
        <v>0</v>
      </c>
      <c r="C20" s="95">
        <v>1</v>
      </c>
      <c r="D20" s="77">
        <v>1</v>
      </c>
      <c r="E20" s="22">
        <v>1</v>
      </c>
      <c r="F20" s="22">
        <v>0</v>
      </c>
      <c r="G20" s="22">
        <v>1</v>
      </c>
      <c r="H20" s="78">
        <v>1</v>
      </c>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4</v>
      </c>
      <c r="AQ20" s="17">
        <f t="shared" si="1"/>
        <v>5</v>
      </c>
      <c r="AR20" s="50">
        <v>1442.5837507672809</v>
      </c>
      <c r="AS20" s="50">
        <f t="shared" si="0"/>
        <v>16.591621429579021</v>
      </c>
      <c r="AT20" s="37" t="s">
        <v>44</v>
      </c>
    </row>
    <row r="21" spans="1:46">
      <c r="A21" s="75" t="s">
        <v>32</v>
      </c>
      <c r="B21" s="96">
        <v>0</v>
      </c>
      <c r="C21" s="95">
        <v>1</v>
      </c>
      <c r="D21" s="22">
        <v>1</v>
      </c>
      <c r="E21" s="22">
        <v>1</v>
      </c>
      <c r="F21" s="22">
        <v>0</v>
      </c>
      <c r="G21" s="22">
        <v>1</v>
      </c>
      <c r="H21" s="80">
        <v>0</v>
      </c>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4</v>
      </c>
      <c r="AR21" s="50">
        <v>58.975312979919849</v>
      </c>
      <c r="AS21" s="50">
        <f t="shared" si="0"/>
        <v>0.67829411369241188</v>
      </c>
      <c r="AT21" s="37"/>
    </row>
    <row r="22" spans="1:46" hidden="1">
      <c r="A22" s="75"/>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50"/>
      <c r="AS22" s="50">
        <f t="shared" si="0"/>
        <v>0</v>
      </c>
      <c r="AT22" s="37"/>
    </row>
    <row r="23" spans="1:46" hidden="1">
      <c r="A23" s="75"/>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0"/>
      <c r="AS23" s="50">
        <f t="shared" si="0"/>
        <v>0</v>
      </c>
      <c r="AT23" s="37"/>
    </row>
    <row r="24" spans="1:46" hidden="1">
      <c r="A24" s="75"/>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c r="AS24" s="50">
        <f t="shared" si="0"/>
        <v>0</v>
      </c>
      <c r="AT24" s="37"/>
    </row>
    <row r="25" spans="1:46" hidden="1">
      <c r="A25" s="75"/>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c r="AS25" s="50">
        <f t="shared" si="0"/>
        <v>0</v>
      </c>
      <c r="AT25" s="37"/>
    </row>
    <row r="26" spans="1:46" hidden="1">
      <c r="A26" s="75"/>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c r="AS26" s="50">
        <f t="shared" si="0"/>
        <v>0</v>
      </c>
      <c r="AT26" s="37"/>
    </row>
    <row r="27" spans="1:46" hidden="1">
      <c r="A27" s="75"/>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0"/>
      <c r="AS27" s="50">
        <f t="shared" si="0"/>
        <v>0</v>
      </c>
      <c r="AT27" s="37"/>
    </row>
    <row r="28" spans="1:46" hidden="1">
      <c r="A28" s="75"/>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0"/>
      <c r="AS28" s="50">
        <f t="shared" si="0"/>
        <v>0</v>
      </c>
      <c r="AT28" s="37"/>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c r="A102" s="16" t="s">
        <v>45</v>
      </c>
      <c r="B102" s="20">
        <f>SUM(B2:B101)</f>
        <v>15</v>
      </c>
      <c r="C102" s="20">
        <f t="shared" ref="C102:AO102" si="8">SUM(C2:C101)</f>
        <v>20</v>
      </c>
      <c r="D102" s="20">
        <f t="shared" si="8"/>
        <v>17</v>
      </c>
      <c r="E102" s="20">
        <f t="shared" si="8"/>
        <v>20</v>
      </c>
      <c r="F102" s="20">
        <f t="shared" si="8"/>
        <v>15</v>
      </c>
      <c r="G102" s="20">
        <f t="shared" si="8"/>
        <v>19</v>
      </c>
      <c r="H102" s="20">
        <f t="shared" si="8"/>
        <v>19</v>
      </c>
      <c r="I102" s="20">
        <f t="shared" si="8"/>
        <v>0</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90</v>
      </c>
      <c r="AQ102" s="17">
        <f t="shared" si="5"/>
        <v>125</v>
      </c>
      <c r="AR102" s="51">
        <f>SUM(AR2:AR101)</f>
        <v>8694.6520380189486</v>
      </c>
      <c r="AS102" s="51">
        <f>SUM(AS2:AS101)</f>
        <v>100</v>
      </c>
      <c r="AT102" s="37"/>
    </row>
    <row r="103" spans="1:47">
      <c r="A103" s="60" t="s">
        <v>46</v>
      </c>
      <c r="B103" s="60" t="s">
        <v>44</v>
      </c>
      <c r="C103" s="60" t="s">
        <v>44</v>
      </c>
      <c r="D103" s="60" t="s">
        <v>44</v>
      </c>
      <c r="E103" s="60" t="s">
        <v>44</v>
      </c>
      <c r="F103" s="60" t="s">
        <v>44</v>
      </c>
      <c r="G103" s="60" t="s">
        <v>44</v>
      </c>
      <c r="H103" s="60" t="s">
        <v>44</v>
      </c>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47</v>
      </c>
      <c r="B104" s="8"/>
      <c r="C104" s="8"/>
      <c r="D104" s="8"/>
      <c r="E104" s="8"/>
      <c r="F104" s="8"/>
      <c r="G104" s="8" t="s">
        <v>44</v>
      </c>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c r="A105" s="8" t="s">
        <v>48</v>
      </c>
      <c r="B105" s="8" t="s">
        <v>44</v>
      </c>
      <c r="C105" s="8" t="s">
        <v>44</v>
      </c>
      <c r="D105" s="8" t="s">
        <v>44</v>
      </c>
      <c r="E105" s="8" t="s">
        <v>44</v>
      </c>
      <c r="F105" s="8" t="s">
        <v>44</v>
      </c>
      <c r="G105" s="61" t="s">
        <v>44</v>
      </c>
      <c r="H105" s="61" t="s">
        <v>44</v>
      </c>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c r="A106" s="8" t="s">
        <v>49</v>
      </c>
      <c r="B106" s="8"/>
      <c r="C106" s="8"/>
      <c r="D106" s="8" t="s">
        <v>44</v>
      </c>
      <c r="E106" s="8" t="s">
        <v>44</v>
      </c>
      <c r="F106" s="8" t="s">
        <v>44</v>
      </c>
      <c r="G106" s="61" t="s">
        <v>44</v>
      </c>
      <c r="H106" s="61" t="s">
        <v>44</v>
      </c>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50</v>
      </c>
      <c r="B107" s="8" t="s">
        <v>44</v>
      </c>
      <c r="C107" s="8"/>
      <c r="D107" s="8" t="s">
        <v>44</v>
      </c>
      <c r="E107" s="8"/>
      <c r="F107" s="8" t="s">
        <v>44</v>
      </c>
      <c r="G107" s="61"/>
      <c r="H107" s="61" t="s">
        <v>44</v>
      </c>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51</v>
      </c>
      <c r="B108" s="8"/>
      <c r="C108" s="8" t="s">
        <v>44</v>
      </c>
      <c r="D108" s="8"/>
      <c r="E108" s="8"/>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c r="A109" s="62" t="s">
        <v>52</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c r="A111" s="39" t="s">
        <v>53</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c r="A112" s="32" t="s">
        <v>54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c r="A113" s="6" t="s">
        <v>55</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5" customHeight="1">
      <c r="A114" s="7" t="s">
        <v>56</v>
      </c>
      <c r="B114" s="102" t="s">
        <v>57</v>
      </c>
      <c r="C114" s="103"/>
      <c r="D114" s="103"/>
      <c r="E114" s="103"/>
      <c r="F114" s="103"/>
      <c r="G114" s="103"/>
      <c r="H114" s="103"/>
      <c r="I114" s="103"/>
      <c r="J114" s="103"/>
      <c r="K114" s="103"/>
      <c r="L114" s="103"/>
      <c r="M114" s="103"/>
      <c r="N114" s="103"/>
      <c r="O114" s="103"/>
      <c r="P114" s="103"/>
      <c r="Q114" s="103"/>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58</v>
      </c>
    </row>
  </sheetData>
  <autoFilter ref="A1:H21" xr:uid="{8FEA7034-7C2D-4492-94A2-FA509F726479}"/>
  <mergeCells count="1">
    <mergeCell ref="B114:Q114"/>
  </mergeCells>
  <phoneticPr fontId="7" type="noConversion"/>
  <conditionalFormatting sqref="A1 A29:A110 A111:F111 B112:F112 A113:F113 B114 A115:F1048576">
    <cfRule type="beginsWith" dxfId="38" priority="100" operator="beginsWith" text="13">
      <formula>LEFT(A1,LEN("13"))="13"</formula>
    </cfRule>
    <cfRule type="beginsWith" dxfId="37" priority="101" operator="beginsWith" text="12">
      <formula>LEFT(A1,LEN("12"))="12"</formula>
    </cfRule>
    <cfRule type="beginsWith" dxfId="36" priority="102" operator="beginsWith" text="11">
      <formula>LEFT(A1,LEN("11"))="11"</formula>
    </cfRule>
    <cfRule type="beginsWith" dxfId="35" priority="103" operator="beginsWith" text="10">
      <formula>LEFT(A1,LEN("10"))="10"</formula>
    </cfRule>
    <cfRule type="beginsWith" dxfId="34" priority="104" operator="beginsWith" text="09">
      <formula>LEFT(A1,LEN("09"))="09"</formula>
    </cfRule>
    <cfRule type="beginsWith" dxfId="33" priority="105" operator="beginsWith" text="08">
      <formula>LEFT(A1,LEN("08"))="08"</formula>
    </cfRule>
    <cfRule type="beginsWith" dxfId="32" priority="106" operator="beginsWith" text="07">
      <formula>LEFT(A1,LEN("07"))="07"</formula>
    </cfRule>
    <cfRule type="beginsWith" dxfId="31" priority="107" operator="beginsWith" text="06">
      <formula>LEFT(A1,LEN("06"))="06"</formula>
    </cfRule>
    <cfRule type="beginsWith" dxfId="30" priority="108" operator="beginsWith" text="05">
      <formula>LEFT(A1,LEN("05"))="05"</formula>
    </cfRule>
    <cfRule type="beginsWith" dxfId="29" priority="109" operator="beginsWith" text="04">
      <formula>LEFT(A1,LEN("04"))="04"</formula>
    </cfRule>
    <cfRule type="beginsWith" dxfId="28" priority="110" operator="beginsWith" text="03">
      <formula>LEFT(A1,LEN("03"))="03"</formula>
    </cfRule>
    <cfRule type="beginsWith" dxfId="27" priority="111" operator="beginsWith" text="02">
      <formula>LEFT(A1,LEN("02"))="02"</formula>
    </cfRule>
    <cfRule type="beginsWith" dxfId="26" priority="112" operator="beginsWith" text="01">
      <formula>LEFT(A1,LEN("01"))="01"</formula>
    </cfRule>
  </conditionalFormatting>
  <conditionalFormatting sqref="AT1:AT2 R2:AO12 AT5 AT9:AT10 AT13 F22:AO101 AT16 H20:AO20 I13:AO19 I21:AO21">
    <cfRule type="beginsWith" dxfId="25" priority="22" operator="beginsWith" text="13">
      <formula>LEFT(F1,LEN("13"))="13"</formula>
    </cfRule>
    <cfRule type="beginsWith" dxfId="24" priority="23" operator="beginsWith" text="12">
      <formula>LEFT(F1,LEN("12"))="12"</formula>
    </cfRule>
    <cfRule type="beginsWith" dxfId="23" priority="24" operator="beginsWith" text="11">
      <formula>LEFT(F1,LEN("11"))="11"</formula>
    </cfRule>
    <cfRule type="beginsWith" dxfId="22" priority="25" operator="beginsWith" text="10">
      <formula>LEFT(F1,LEN("10"))="10"</formula>
    </cfRule>
    <cfRule type="beginsWith" dxfId="21" priority="26" operator="beginsWith" text="09">
      <formula>LEFT(F1,LEN("09"))="09"</formula>
    </cfRule>
    <cfRule type="beginsWith" dxfId="20" priority="27" operator="beginsWith" text="08">
      <formula>LEFT(F1,LEN("08"))="08"</formula>
    </cfRule>
    <cfRule type="beginsWith" dxfId="19" priority="28" operator="beginsWith" text="07">
      <formula>LEFT(F1,LEN("07"))="07"</formula>
    </cfRule>
    <cfRule type="beginsWith" dxfId="18" priority="29" operator="beginsWith" text="06">
      <formula>LEFT(F1,LEN("06"))="06"</formula>
    </cfRule>
    <cfRule type="beginsWith" dxfId="17" priority="30" operator="beginsWith" text="05">
      <formula>LEFT(F1,LEN("05"))="05"</formula>
    </cfRule>
    <cfRule type="beginsWith" dxfId="16" priority="31" operator="beginsWith" text="04">
      <formula>LEFT(F1,LEN("04"))="04"</formula>
    </cfRule>
    <cfRule type="beginsWith" dxfId="15" priority="32" operator="beginsWith" text="03">
      <formula>LEFT(F1,LEN("03"))="03"</formula>
    </cfRule>
    <cfRule type="beginsWith" dxfId="14" priority="33" operator="beginsWith" text="02">
      <formula>LEFT(F1,LEN("02"))="02"</formula>
    </cfRule>
    <cfRule type="beginsWith" dxfId="13" priority="34" operator="beginsWith" text="01">
      <formula>LEFT(F1,LEN("01"))="01"</formula>
    </cfRule>
  </conditionalFormatting>
  <conditionalFormatting sqref="A2:A28">
    <cfRule type="beginsWith" dxfId="12" priority="3" operator="beginsWith" text="13">
      <formula>LEFT(A2,LEN("13"))="13"</formula>
    </cfRule>
    <cfRule type="beginsWith" dxfId="11" priority="4" operator="beginsWith" text="12">
      <formula>LEFT(A2,LEN("12"))="12"</formula>
    </cfRule>
    <cfRule type="beginsWith" dxfId="10" priority="5" operator="beginsWith" text="11">
      <formula>LEFT(A2,LEN("11"))="11"</formula>
    </cfRule>
    <cfRule type="beginsWith" dxfId="9" priority="6" operator="beginsWith" text="10">
      <formula>LEFT(A2,LEN("10"))="10"</formula>
    </cfRule>
    <cfRule type="beginsWith" dxfId="8" priority="7" operator="beginsWith" text="09">
      <formula>LEFT(A2,LEN("09"))="09"</formula>
    </cfRule>
    <cfRule type="beginsWith" dxfId="7" priority="8" operator="beginsWith" text="08">
      <formula>LEFT(A2,LEN("08"))="08"</formula>
    </cfRule>
    <cfRule type="beginsWith" dxfId="6" priority="9" operator="beginsWith" text="07">
      <formula>LEFT(A2,LEN("07"))="07"</formula>
    </cfRule>
    <cfRule type="beginsWith" dxfId="5" priority="10" operator="beginsWith" text="06">
      <formula>LEFT(A2,LEN("06"))="06"</formula>
    </cfRule>
    <cfRule type="beginsWith" dxfId="4" priority="11" operator="beginsWith" text="05">
      <formula>LEFT(A2,LEN("05"))="05"</formula>
    </cfRule>
    <cfRule type="beginsWith" dxfId="3" priority="12" operator="beginsWith" text="04">
      <formula>LEFT(A2,LEN("04"))="04"</formula>
    </cfRule>
    <cfRule type="beginsWith" dxfId="2" priority="13" operator="beginsWith" text="03">
      <formula>LEFT(A2,LEN("03"))="03"</formula>
    </cfRule>
    <cfRule type="beginsWith" dxfId="1" priority="14" operator="beginsWith" text="02">
      <formula>LEFT(A2,LEN("02"))="02"</formula>
    </cfRule>
    <cfRule type="beginsWith" dxfId="0" priority="15" operator="beginsWith" text="01">
      <formula>LEFT(A2,LEN("01"))="01"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4" sqref="C4"/>
    </sheetView>
  </sheetViews>
  <sheetFormatPr defaultColWidth="11.42578125" defaultRowHeight="15"/>
  <cols>
    <col min="1" max="3" width="28.42578125" style="31" customWidth="1"/>
  </cols>
  <sheetData>
    <row r="1" spans="1:3">
      <c r="A1" s="65" t="s">
        <v>59</v>
      </c>
      <c r="B1" s="65" t="s">
        <v>60</v>
      </c>
      <c r="C1" s="65" t="s">
        <v>61</v>
      </c>
    </row>
    <row r="2" spans="1:3">
      <c r="A2" s="30">
        <v>1</v>
      </c>
      <c r="B2" s="30" t="str" cm="1">
        <f t="array" ref="B2:B8">TRANSPOSE(_xlfn._xlws.FILTER('Aptitud final'!1:1,'Aptitud final'!103:103="X"))</f>
        <v>ganaderia_dp</v>
      </c>
      <c r="C2" s="30" t="s">
        <v>14</v>
      </c>
    </row>
    <row r="3" spans="1:3">
      <c r="A3" s="30">
        <f>IF(B3="","",A2+1)</f>
        <v>2</v>
      </c>
      <c r="B3" s="30" t="str">
        <v>porcicultura_ceba</v>
      </c>
      <c r="C3" s="30" t="s">
        <v>14</v>
      </c>
    </row>
    <row r="4" spans="1:3">
      <c r="A4" s="30">
        <f t="shared" ref="A4:A67" si="0">IF(B4="","",A3+1)</f>
        <v>3</v>
      </c>
      <c r="B4" s="30" t="str">
        <v>cana_panelera</v>
      </c>
      <c r="C4" s="30" t="s">
        <v>14</v>
      </c>
    </row>
    <row r="5" spans="1:3">
      <c r="A5" s="30">
        <f t="shared" si="0"/>
        <v>4</v>
      </c>
      <c r="B5" s="30" t="str">
        <v>cafe_sombrio</v>
      </c>
      <c r="C5" s="30" t="s">
        <v>14</v>
      </c>
    </row>
    <row r="6" spans="1:3">
      <c r="A6" s="30">
        <f t="shared" si="0"/>
        <v>5</v>
      </c>
      <c r="B6" s="30" t="str">
        <v>aguacate</v>
      </c>
      <c r="C6" s="30" t="s">
        <v>14</v>
      </c>
    </row>
    <row r="7" spans="1:3">
      <c r="A7" s="30">
        <f t="shared" si="0"/>
        <v>6</v>
      </c>
      <c r="B7" s="30" t="str">
        <v>maiz_tradicional</v>
      </c>
      <c r="C7" s="30" t="s">
        <v>14</v>
      </c>
    </row>
    <row r="8" spans="1:3">
      <c r="A8" s="30">
        <f t="shared" si="0"/>
        <v>7</v>
      </c>
      <c r="B8" s="30" t="str">
        <v>platano</v>
      </c>
      <c r="C8" s="30" t="s">
        <v>14</v>
      </c>
    </row>
    <row r="9" spans="1:3">
      <c r="A9" s="30" t="str">
        <f t="shared" si="0"/>
        <v/>
      </c>
      <c r="B9" s="30"/>
      <c r="C9" s="30"/>
    </row>
    <row r="10" spans="1:3">
      <c r="A10" s="30" t="str">
        <f t="shared" si="0"/>
        <v/>
      </c>
      <c r="B10" s="30"/>
      <c r="C10" s="30"/>
    </row>
    <row r="11" spans="1:3">
      <c r="A11" s="30" t="str">
        <f t="shared" si="0"/>
        <v/>
      </c>
      <c r="B11" s="30"/>
      <c r="C11" s="30"/>
    </row>
    <row r="12" spans="1:3">
      <c r="A12" s="30" t="str">
        <f t="shared" si="0"/>
        <v/>
      </c>
      <c r="B12" s="30"/>
      <c r="C12" s="30"/>
    </row>
    <row r="13" spans="1:3">
      <c r="A13" s="30" t="str">
        <f t="shared" si="0"/>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plátano</v>
      </c>
    </row>
    <row r="25" spans="1:3">
      <c r="A25" s="1" t="str">
        <v>agricola</v>
      </c>
      <c r="B25" s="1" t="str">
        <v>cacao_sombrio</v>
      </c>
      <c r="C25" t="str">
        <v>Cacao en sistema de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aguacate</v>
      </c>
    </row>
    <row r="29" spans="1:3">
      <c r="A29" s="1" t="str">
        <v>agricola</v>
      </c>
      <c r="B29" s="1" t="str">
        <v>cafe_frijol_arbustivo</v>
      </c>
      <c r="C29" t="str">
        <v>Café en asocio con frijol arbustivo</v>
      </c>
    </row>
    <row r="30" spans="1:3">
      <c r="A30" s="1" t="str">
        <v>agricola</v>
      </c>
      <c r="B30" s="1" t="str">
        <v>cafe_maiz</v>
      </c>
      <c r="C30" t="str">
        <v>Café maíz</v>
      </c>
    </row>
    <row r="31" spans="1:3">
      <c r="A31" s="1" t="str">
        <v>agricola</v>
      </c>
      <c r="B31" s="1" t="str">
        <v>cafe_platano</v>
      </c>
      <c r="C31" t="str">
        <v>Café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Maíz amarillo</v>
      </c>
    </row>
    <row r="81" spans="1:3">
      <c r="A81" s="1" t="str">
        <v>agricola</v>
      </c>
      <c r="B81" s="1" t="str">
        <v>maiz_amarillo_tradicional</v>
      </c>
      <c r="C81" t="str">
        <v>Maíz amarillo  tradicional</v>
      </c>
    </row>
    <row r="82" spans="1:3">
      <c r="A82" s="1" t="str">
        <v>agricola</v>
      </c>
      <c r="B82" s="1" t="str">
        <v>maiz_blanco</v>
      </c>
      <c r="C82" t="str">
        <v>Maíz blanco</v>
      </c>
    </row>
    <row r="83" spans="1:3">
      <c r="A83" s="1" t="str">
        <v>agricola</v>
      </c>
      <c r="B83" s="1" t="str">
        <v>maiz_blanco_tradicional</v>
      </c>
      <c r="C83" t="str">
        <v>Maíz blanco tradicional</v>
      </c>
    </row>
    <row r="84" spans="1:3">
      <c r="A84" s="1" t="str">
        <v>agricola</v>
      </c>
      <c r="B84" s="1" t="str">
        <v>maiz_puya</v>
      </c>
      <c r="C84" t="str">
        <v>Maíz puya</v>
      </c>
    </row>
    <row r="85" spans="1:3">
      <c r="A85" s="1" t="str">
        <v>agricola</v>
      </c>
      <c r="B85" s="1" t="str">
        <v>maiz_tecnificado</v>
      </c>
      <c r="C85" t="str">
        <v>Maíz tecnificado</v>
      </c>
    </row>
    <row r="86" spans="1:3">
      <c r="A86" s="1" t="str">
        <v>agricola</v>
      </c>
      <c r="B86" s="1" t="str">
        <v>maiz_tradicional</v>
      </c>
      <c r="C86" t="str">
        <v>Maíz tradicional</v>
      </c>
    </row>
    <row r="87" spans="1:3">
      <c r="A87" s="1" t="str">
        <v>agricola</v>
      </c>
      <c r="B87" s="1" t="str">
        <v>malanga</v>
      </c>
      <c r="C87" t="str">
        <v>Malanga</v>
      </c>
    </row>
    <row r="88" spans="1:3">
      <c r="A88" s="1" t="str">
        <v>agricola</v>
      </c>
      <c r="B88" s="1" t="str">
        <v>mamoncillo</v>
      </c>
      <c r="C88" t="str">
        <v>Mamoncillo</v>
      </c>
    </row>
    <row r="89" spans="1:3">
      <c r="A89" s="1" t="str">
        <v>agricola</v>
      </c>
      <c r="B89" s="1" t="str">
        <v>mango</v>
      </c>
      <c r="C89" t="str">
        <v>Mango</v>
      </c>
    </row>
    <row r="90" spans="1:3">
      <c r="A90" s="1" t="str">
        <v>agricola</v>
      </c>
      <c r="B90" s="1" t="str">
        <v>mango_hilaza</v>
      </c>
      <c r="C90" t="str">
        <v>Mango hilaza</v>
      </c>
    </row>
    <row r="91" spans="1:3">
      <c r="A91" s="1" t="str">
        <v>agricola</v>
      </c>
      <c r="B91" s="1" t="str">
        <v>mango_tommy</v>
      </c>
      <c r="C91" t="str">
        <v>Mango tommy</v>
      </c>
    </row>
    <row r="92" spans="1:3">
      <c r="A92" s="1" t="str">
        <v>agricola</v>
      </c>
      <c r="B92" s="1" t="str">
        <v>maracuya</v>
      </c>
      <c r="C92" t="str">
        <v>Maracuyá</v>
      </c>
    </row>
    <row r="93" spans="1:3">
      <c r="A93" s="1" t="str">
        <v>agricola</v>
      </c>
      <c r="B93" s="1" t="str">
        <v>melon</v>
      </c>
      <c r="C93" t="str">
        <v xml:space="preserve">Melón </v>
      </c>
    </row>
    <row r="94" spans="1:3">
      <c r="A94" s="1" t="str">
        <v>agricola</v>
      </c>
      <c r="B94" s="1" t="str">
        <v>mora</v>
      </c>
      <c r="C94" t="str">
        <v>Mora</v>
      </c>
    </row>
    <row r="95" spans="1:3">
      <c r="A95" s="1" t="str">
        <v>agricola</v>
      </c>
      <c r="B95" s="1" t="str">
        <v>name</v>
      </c>
      <c r="C95" t="str">
        <v>Ñame</v>
      </c>
    </row>
    <row r="96" spans="1:3">
      <c r="A96" s="1" t="str">
        <v>agricola</v>
      </c>
      <c r="B96" s="1" t="str">
        <v>name_diamante</v>
      </c>
      <c r="C96" t="str">
        <v>Ñame diamante</v>
      </c>
    </row>
    <row r="97" spans="1:3">
      <c r="A97" s="1" t="str">
        <v>agricola</v>
      </c>
      <c r="B97" s="1" t="str">
        <v>name_espino</v>
      </c>
      <c r="C97" t="str">
        <v>Ñame espino</v>
      </c>
    </row>
    <row r="98" spans="1:3">
      <c r="A98" s="1" t="str">
        <v>agricola</v>
      </c>
      <c r="B98" s="1" t="str">
        <v>naranja</v>
      </c>
      <c r="C98" t="str">
        <v>Naranja</v>
      </c>
    </row>
    <row r="99" spans="1:3">
      <c r="A99" s="1" t="str">
        <v>agricola</v>
      </c>
      <c r="B99" s="1" t="str">
        <v>naranja_valencia</v>
      </c>
      <c r="C99" t="str">
        <v>Naranja valencia</v>
      </c>
    </row>
    <row r="100" spans="1:3">
      <c r="A100" s="1" t="str">
        <v>pecuaria</v>
      </c>
      <c r="B100" s="1" t="str">
        <v>ovinos</v>
      </c>
      <c r="C100" t="str">
        <v>Ovinos</v>
      </c>
    </row>
    <row r="101" spans="1:3">
      <c r="A101" s="1" t="str">
        <v>agricola</v>
      </c>
      <c r="B101" s="1" t="str">
        <v>palma_aceite</v>
      </c>
      <c r="C101" t="str">
        <v>Palma de aceite</v>
      </c>
    </row>
    <row r="102" spans="1:3">
      <c r="A102" s="1" t="str">
        <v>agricola</v>
      </c>
      <c r="B102" s="1" t="str">
        <v>papa</v>
      </c>
      <c r="C102" t="str">
        <v>Papa</v>
      </c>
    </row>
    <row r="103" spans="1:3">
      <c r="A103" s="1" t="str">
        <v>agricola</v>
      </c>
      <c r="B103" s="1" t="str">
        <v>papa_criolla</v>
      </c>
      <c r="C103" t="str">
        <v>Papa criolla</v>
      </c>
    </row>
    <row r="104" spans="1:3">
      <c r="A104" s="1" t="str">
        <v>agricola</v>
      </c>
      <c r="B104" s="1" t="str">
        <v>papaya</v>
      </c>
      <c r="C104" t="str">
        <v>Papaya</v>
      </c>
    </row>
    <row r="105" spans="1:3">
      <c r="A105" s="1" t="str">
        <v>agricola</v>
      </c>
      <c r="B105" s="1" t="str">
        <v>patilla</v>
      </c>
      <c r="C105" t="str">
        <v>Patilla</v>
      </c>
    </row>
    <row r="106" spans="1:3">
      <c r="A106" s="1" t="str">
        <v>agricola</v>
      </c>
      <c r="B106" s="1" t="str">
        <v>pepino_guiso</v>
      </c>
      <c r="C106" t="str">
        <v>Pepino guiso</v>
      </c>
    </row>
    <row r="107" spans="1:3">
      <c r="A107" s="1" t="str">
        <v>pecuaria</v>
      </c>
      <c r="B107" s="1" t="str">
        <v>piangua</v>
      </c>
      <c r="C107" t="str">
        <v>Piangua</v>
      </c>
    </row>
    <row r="108" spans="1:3">
      <c r="A108" s="1" t="str">
        <v>agricola</v>
      </c>
      <c r="B108" s="1" t="str">
        <v>pimienta</v>
      </c>
      <c r="C108" t="str">
        <v>Pimienta</v>
      </c>
    </row>
    <row r="109" spans="1:3">
      <c r="A109" s="1" t="str">
        <v>agricola</v>
      </c>
      <c r="B109" s="1" t="str">
        <v>pimenton</v>
      </c>
      <c r="C109" t="str">
        <v>Pimentón</v>
      </c>
    </row>
    <row r="110" spans="1:3">
      <c r="A110" s="1" t="str">
        <v>agricola</v>
      </c>
      <c r="B110" s="1" t="str">
        <v>pimientos</v>
      </c>
      <c r="C110" t="str">
        <v>Pimientos</v>
      </c>
    </row>
    <row r="111" spans="1:3">
      <c r="A111" s="1" t="str">
        <v>agricola</v>
      </c>
      <c r="B111" s="1" t="str">
        <v>piña</v>
      </c>
      <c r="C111" t="str">
        <v>Piña</v>
      </c>
    </row>
    <row r="112" spans="1:3">
      <c r="A112" s="1" t="str">
        <v>pecuaria</v>
      </c>
      <c r="B112" s="1" t="str">
        <v>piscicultura_bocachico</v>
      </c>
      <c r="C112" t="str">
        <v>Piscicultura</v>
      </c>
    </row>
    <row r="113" spans="1:3">
      <c r="A113" s="1" t="str">
        <v>pecuaria</v>
      </c>
      <c r="B113" s="1" t="str">
        <v>piscicultura_cachama</v>
      </c>
      <c r="C113" t="str">
        <v>Piscicultura cachama</v>
      </c>
    </row>
    <row r="114" spans="1:3">
      <c r="A114" s="1" t="str">
        <v>pecuaria</v>
      </c>
      <c r="B114" s="1" t="str">
        <v>piscicultura_cachama_bocachico</v>
      </c>
      <c r="C114" t="str">
        <v>Piscicultura cachama bocachico</v>
      </c>
    </row>
    <row r="115" spans="1:3">
      <c r="A115" s="1" t="str">
        <v>pecuaria</v>
      </c>
      <c r="B115" s="1" t="str">
        <v>piscicultura_tilapia</v>
      </c>
      <c r="C115" t="str">
        <v>Piscicultura tilapia</v>
      </c>
    </row>
    <row r="116" spans="1:3">
      <c r="A116" s="1" t="str">
        <v>pecuaria</v>
      </c>
      <c r="B116" s="1" t="str">
        <v>piscicultura_tilapia_bocachico</v>
      </c>
      <c r="C116" t="str">
        <v>Piscicultura tilapia y bocachico</v>
      </c>
    </row>
    <row r="117" spans="1:3">
      <c r="A117" s="1" t="str">
        <v>pecuaria</v>
      </c>
      <c r="B117" s="1" t="str">
        <v>piscicultura_tilapia_cachama</v>
      </c>
      <c r="C117" t="str">
        <v>Piscicultura tilapia y cachama</v>
      </c>
    </row>
    <row r="118" spans="1:3">
      <c r="A118" s="1" t="str">
        <v>pecuaria</v>
      </c>
      <c r="B118" s="1" t="str">
        <v>piscicultura_trucha</v>
      </c>
      <c r="C118" t="str">
        <v>Piscicultura trucha</v>
      </c>
    </row>
    <row r="119" spans="1:3">
      <c r="A119" s="1" t="str">
        <v>agricola</v>
      </c>
      <c r="B119" s="1" t="str">
        <v>platano</v>
      </c>
      <c r="C119" t="str">
        <v>Plátano</v>
      </c>
    </row>
    <row r="120" spans="1:3">
      <c r="A120" s="1" t="str">
        <v>pecuaria</v>
      </c>
      <c r="B120" s="1" t="str">
        <v>porcicultura_ceba</v>
      </c>
      <c r="C120" t="str">
        <v>Porcicultura de ceba</v>
      </c>
    </row>
    <row r="121" spans="1:3">
      <c r="A121" s="1" t="str">
        <v>pecuaria</v>
      </c>
      <c r="B121" s="1" t="str">
        <v>porcicultura_ciclo_completo</v>
      </c>
      <c r="C121" t="str">
        <v>Porcicultura de ciclo completo</v>
      </c>
    </row>
    <row r="122" spans="1:3">
      <c r="A122" s="1" t="str">
        <v>pecuaria</v>
      </c>
      <c r="B122" s="1" t="str">
        <v>porcicultura_cria</v>
      </c>
      <c r="C122" t="str">
        <v>Porcicultura de cría</v>
      </c>
    </row>
    <row r="123" spans="1:3">
      <c r="A123" s="1" t="str">
        <v>pecuaria</v>
      </c>
      <c r="B123" s="1" t="str">
        <v>porcicultura_cria_levante</v>
      </c>
      <c r="C123" t="str">
        <v>Porcicultura de cría y levante</v>
      </c>
    </row>
    <row r="124" spans="1:3">
      <c r="A124" s="1" t="str">
        <v>agricola</v>
      </c>
      <c r="B124" s="1" t="str">
        <v>remolacha</v>
      </c>
      <c r="C124" t="str">
        <v>Remolacha</v>
      </c>
    </row>
    <row r="125" spans="1:3">
      <c r="A125" s="1" t="str">
        <v>agricola</v>
      </c>
      <c r="B125" s="1" t="str">
        <v>sacha_inchi</v>
      </c>
      <c r="C125" t="str">
        <v>Sacha incho</v>
      </c>
    </row>
    <row r="126" spans="1:3">
      <c r="A126" s="1" t="str">
        <v>agricola</v>
      </c>
      <c r="B126" s="1" t="str">
        <v>sorgo</v>
      </c>
      <c r="C126" t="str">
        <v>Sorgo</v>
      </c>
    </row>
    <row r="127" spans="1:3">
      <c r="A127" s="1" t="str">
        <v>agricola</v>
      </c>
      <c r="B127" s="1" t="str">
        <v>stevia</v>
      </c>
      <c r="C127" t="str">
        <v>Stevia</v>
      </c>
    </row>
    <row r="128" spans="1:3">
      <c r="A128" s="1" t="str">
        <v>agricola</v>
      </c>
      <c r="B128" s="1" t="str">
        <v>tomate_arbol</v>
      </c>
      <c r="C128" t="str">
        <v>Tomate de árbol</v>
      </c>
    </row>
    <row r="129" spans="1:3">
      <c r="A129" s="1" t="str">
        <v>agricola</v>
      </c>
      <c r="B129" s="1" t="str">
        <v>tomate_cherry</v>
      </c>
      <c r="C129" t="str">
        <v>Tomate Cherry</v>
      </c>
    </row>
    <row r="130" spans="1:3">
      <c r="A130" s="1" t="str">
        <v>agricola</v>
      </c>
      <c r="B130" s="1" t="str">
        <v>tomate_mesa</v>
      </c>
      <c r="C130" t="str">
        <v>Tomate de mesa</v>
      </c>
    </row>
    <row r="131" spans="1:3">
      <c r="A131" s="1" t="str">
        <v>agricola</v>
      </c>
      <c r="B131" s="1" t="str">
        <v>uchuva</v>
      </c>
      <c r="C131" t="str">
        <v>Uchuva</v>
      </c>
    </row>
    <row r="132" spans="1:3">
      <c r="A132" s="1" t="str">
        <v>agricola</v>
      </c>
      <c r="B132" s="1" t="str">
        <v>yuca</v>
      </c>
      <c r="C132" t="str">
        <v>Yuca</v>
      </c>
    </row>
    <row r="133" spans="1:3">
      <c r="A133" s="1" t="str">
        <v>agricola</v>
      </c>
      <c r="B133" s="1" t="str">
        <v>yuca_industrial</v>
      </c>
      <c r="C133" t="str">
        <v>Yuca para uso industrial</v>
      </c>
    </row>
    <row r="134" spans="1:3">
      <c r="A134" s="1" t="str">
        <v>agricola</v>
      </c>
      <c r="B134" s="1" t="str">
        <v>yuca_maiz</v>
      </c>
      <c r="C134" t="str">
        <v>Yuca en asocio con maíz</v>
      </c>
    </row>
    <row r="135" spans="1:3">
      <c r="A135" s="1" t="str">
        <v>agricola</v>
      </c>
      <c r="B135" s="1" t="str">
        <v>yuca_maiz_ahuyama</v>
      </c>
      <c r="C135" t="str">
        <v>Yuca en asocio con maíz y ahuyama</v>
      </c>
    </row>
    <row r="136" spans="1:3">
      <c r="A136" s="1" t="str">
        <v>agricola</v>
      </c>
      <c r="B136" s="1" t="str">
        <v>yuca_maiz_name</v>
      </c>
      <c r="C136" t="str">
        <v>Yuca en asocio con maíz y ñame</v>
      </c>
    </row>
    <row r="137" spans="1:3">
      <c r="A137" s="1" t="str">
        <v>agricola</v>
      </c>
      <c r="B137" s="1" t="str">
        <v>yuca_maiz_name_patilla</v>
      </c>
      <c r="C137" t="str">
        <v>Yuca en asocio con maíz, ñame y patilla</v>
      </c>
    </row>
    <row r="138" spans="1:3">
      <c r="A138" s="1" t="str">
        <v>agricola</v>
      </c>
      <c r="B138" s="1" t="str">
        <v>yuca_maiz_patilla</v>
      </c>
      <c r="C138" t="str">
        <v>Yuca en asocio con maíz y patilla</v>
      </c>
    </row>
    <row r="139" spans="1:3">
      <c r="A139" s="1" t="str">
        <v>agricola</v>
      </c>
      <c r="B139" s="1" t="str">
        <v>zanahoria</v>
      </c>
      <c r="C139" t="str">
        <v>Zanahoria</v>
      </c>
    </row>
    <row r="140" spans="1:3">
      <c r="A140" s="1" t="str">
        <v>agricola</v>
      </c>
      <c r="B140" s="1" t="str">
        <v>patilla_melon</v>
      </c>
      <c r="C140" t="str">
        <v>Patilla en asocio con melón</v>
      </c>
    </row>
    <row r="141" spans="1:3">
      <c r="A141" s="1" t="str">
        <v>agricola</v>
      </c>
      <c r="B141" s="1" t="str">
        <v>tabaco</v>
      </c>
      <c r="C141" t="str">
        <v>Tabaco</v>
      </c>
    </row>
    <row r="142" spans="1:3">
      <c r="A142" s="1" t="str">
        <v>agricola</v>
      </c>
      <c r="B142" s="1" t="str">
        <v>ajonjoli</v>
      </c>
      <c r="C142" t="str">
        <v>Ajonjolí</v>
      </c>
    </row>
    <row r="143" spans="1:3">
      <c r="A143" s="1" t="str">
        <v>agricola</v>
      </c>
      <c r="B143" s="1" t="str">
        <v>mamoncillo</v>
      </c>
      <c r="C143" t="str">
        <v>Mamoncillo</v>
      </c>
    </row>
    <row r="144" spans="1:3">
      <c r="A144" s="1" t="str">
        <v>agricola</v>
      </c>
      <c r="B144" s="1" t="str">
        <v>yuca_name</v>
      </c>
      <c r="C144" t="str">
        <v>Yuca en asocio con ñame</v>
      </c>
    </row>
    <row r="145" spans="1:3">
      <c r="A145" s="1" t="str">
        <v>agricola</v>
      </c>
      <c r="B145" s="1" t="str">
        <v>hierbabuena</v>
      </c>
      <c r="C145" t="str">
        <v>Hierbabuena</v>
      </c>
    </row>
    <row r="146" spans="1:3">
      <c r="A146" s="1" t="str">
        <v>agricola</v>
      </c>
      <c r="B146" s="1" t="str">
        <v>frijol_zaragoza</v>
      </c>
      <c r="C146" t="str">
        <v>Frijol zaragoza</v>
      </c>
    </row>
    <row r="147" spans="1:3">
      <c r="A147" s="1" t="str">
        <v>agricola</v>
      </c>
      <c r="B147" s="1" t="str">
        <v>soya</v>
      </c>
      <c r="C147" t="str">
        <v>soya</v>
      </c>
    </row>
    <row r="148" spans="1:3">
      <c r="A148" s="1" t="str">
        <v>agricola</v>
      </c>
      <c r="B148" s="1" t="str">
        <v>uva</v>
      </c>
      <c r="C148" t="str">
        <v>uva</v>
      </c>
    </row>
    <row r="149" spans="1:3">
      <c r="A149" s="1" t="str">
        <v>agricola</v>
      </c>
      <c r="B149" s="1" t="str">
        <v>repollo</v>
      </c>
      <c r="C149" t="str">
        <v>repollo</v>
      </c>
    </row>
    <row r="150" spans="1:3">
      <c r="A150" s="1" t="str">
        <v>agricola</v>
      </c>
      <c r="B150" s="1" t="str">
        <v>cilantro_repollo</v>
      </c>
      <c r="C150" t="str">
        <v>cilantro_repollo</v>
      </c>
    </row>
    <row r="151" spans="1:3">
      <c r="A151" s="1" t="str">
        <v>agricola</v>
      </c>
      <c r="B151" s="1" t="str">
        <v>banano</v>
      </c>
      <c r="C151" t="str">
        <v>banano</v>
      </c>
    </row>
    <row r="152" spans="1:3">
      <c r="A152" s="1" t="str">
        <v>agricola</v>
      </c>
      <c r="B152" s="1" t="str">
        <v>maiz puya</v>
      </c>
      <c r="C152" t="str">
        <v>maíz puya</v>
      </c>
    </row>
    <row r="153" spans="1:3">
      <c r="A153" s="1" t="str">
        <v>agricola</v>
      </c>
      <c r="B153" s="1" t="str">
        <v>maiz amarillo</v>
      </c>
      <c r="C153" t="str">
        <v>maíz amarillo</v>
      </c>
    </row>
    <row r="154" spans="1:3">
      <c r="A154" s="1" t="str">
        <v>agricola</v>
      </c>
      <c r="B154" s="1" t="str">
        <v>mandarina</v>
      </c>
      <c r="C154" t="str">
        <v>mandarina</v>
      </c>
    </row>
    <row r="155" spans="1:3">
      <c r="A155" s="1" t="str">
        <v>agricola</v>
      </c>
      <c r="B155" s="1" t="str">
        <v>cacao_platano_limon</v>
      </c>
      <c r="C155" t="str">
        <v>cacao_plátano_limón</v>
      </c>
    </row>
    <row r="156" spans="1:3">
      <c r="A156" s="1" t="str">
        <v>agricola</v>
      </c>
      <c r="B156" s="1" t="str">
        <v>limon_mandarina</v>
      </c>
      <c r="C156">
        <v>0</v>
      </c>
    </row>
    <row r="157" spans="1:3">
      <c r="A157" s="1" t="str">
        <v>agricola</v>
      </c>
      <c r="B157" s="1">
        <v>0</v>
      </c>
      <c r="C157">
        <v>0</v>
      </c>
    </row>
    <row r="158" spans="1:3">
      <c r="A158" s="1" t="str">
        <v>agricola</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Diana Margarita Bejarano Romero</cp:lastModifiedBy>
  <cp:revision/>
  <dcterms:created xsi:type="dcterms:W3CDTF">2023-06-01T14:44:35Z</dcterms:created>
  <dcterms:modified xsi:type="dcterms:W3CDTF">2025-06-04T20:51:21Z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