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updateLinks="always" defaultThemeVersion="166925"/>
  <mc:AlternateContent xmlns:mc="http://schemas.openxmlformats.org/markup-compatibility/2006">
    <mc:Choice Requires="x15">
      <x15ac:absPath xmlns:x15ac="http://schemas.microsoft.com/office/spreadsheetml/2010/11/ac" url="D:\Documents\CONTRATOS\ANT\CTO 20252727\Caracterización Municipios\Caldas\Risaralda - Caldas\"/>
    </mc:Choice>
  </mc:AlternateContent>
  <xr:revisionPtr revIDLastSave="146" documentId="13_ncr:1_{74C0BAF7-8555-49E6-B3C6-BFFF47CDA269}" xr6:coauthVersionLast="47" xr6:coauthVersionMax="47" xr10:uidLastSave="{D8CE4299-C437-4200-AA67-5F50B145763D}"/>
  <bookViews>
    <workbookView xWindow="-120" yWindow="-120" windowWidth="20730" windowHeight="11040"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final'!$A$1:$K$12</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<sst xmlns="http://schemas.openxmlformats.org/spreadsheetml/2006/main" count="159" uniqueCount="61">
  <si>
    <t>UFH</t>
  </si>
  <si>
    <t>Gabadería dp</t>
  </si>
  <si>
    <t>Avicultura postura</t>
  </si>
  <si>
    <t>Porcicultura cría</t>
  </si>
  <si>
    <t>Plátano</t>
  </si>
  <si>
    <t>Café</t>
  </si>
  <si>
    <t>Aguacate</t>
  </si>
  <si>
    <t>Naranja Valencia</t>
  </si>
  <si>
    <t>Caña Panelera</t>
  </si>
  <si>
    <t>Cacao</t>
  </si>
  <si>
    <t>Limón Tahití</t>
  </si>
  <si>
    <t>01Qa-92</t>
  </si>
  <si>
    <t>Área total</t>
  </si>
  <si>
    <t>Apto</t>
  </si>
  <si>
    <t>No apto</t>
  </si>
  <si>
    <t>% aptitud</t>
  </si>
  <si>
    <t>02Qb-80</t>
  </si>
  <si>
    <t>03Qa-73</t>
  </si>
  <si>
    <t>03Qc-73</t>
  </si>
  <si>
    <t>05Qc-61</t>
  </si>
  <si>
    <t>06Qd-55</t>
  </si>
  <si>
    <t>06Qds1-55</t>
  </si>
  <si>
    <t>08Qe-44</t>
  </si>
  <si>
    <t>08Qe2s1-44</t>
  </si>
  <si>
    <t>09Qes1-38</t>
  </si>
  <si>
    <t>10Qes2-30</t>
  </si>
  <si>
    <t>SIPRA Nacional: ganadería dp (Sipra leche), avicultura, porcicultura, caña panelera, cacao, café</t>
  </si>
  <si>
    <t>SIPRA Territorial: aguacate, limón, naranja, plátano</t>
  </si>
  <si>
    <t>ganaderia_dp</t>
  </si>
  <si>
    <t>avicultura_postura</t>
  </si>
  <si>
    <t>porcicultura_cria</t>
  </si>
  <si>
    <t>platano</t>
  </si>
  <si>
    <t>cafe_sombrio</t>
  </si>
  <si>
    <t>aguacate_papelillo</t>
  </si>
  <si>
    <t>naranja_valencia</t>
  </si>
  <si>
    <t>cana_panelera</t>
  </si>
  <si>
    <t>cacao_sombrio</t>
  </si>
  <si>
    <t>limon_tahiti</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</si>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</sst>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7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3" fillId="5" borderId="2" xfId="0" applyFont="1" applyFill="1" applyBorder="1" applyAlignment="1">
      <alignment horizontal="center"/>
    </xf>
    <xf numFmtId="0" fontId="0" fillId="0" borderId="0" xfId="0" applyAlignment="1">
      <alignment horizontal="left"/>
    </xf>
    <xf numFmtId="4" fontId="8" fillId="9" borderId="1" xfId="0" applyNumberFormat="1" applyFont="1" applyFill="1" applyBorder="1" applyAlignment="1">
      <alignment horizontal="center" vertical="center" wrapText="1"/>
    </xf>
    <xf numFmtId="4" fontId="4" fillId="9" borderId="1" xfId="0" applyNumberFormat="1" applyFont="1" applyFill="1" applyBorder="1" applyAlignment="1">
      <alignment horizontal="center" vertical="center"/>
    </xf>
    <xf numFmtId="0" fontId="3" fillId="4" borderId="2" xfId="0" applyFont="1" applyFill="1" applyBorder="1" applyAlignment="1">
      <alignment horizontal="center"/>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 plátano 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esparrago</v>
          </cell>
          <cell r="C65" t="str">
            <v>espárrago</v>
          </cell>
        </row>
        <row r="66">
          <cell r="A66" t="str">
            <v>agricola</v>
          </cell>
          <cell r="B66" t="str">
            <v>espinaca</v>
          </cell>
          <cell r="C66" t="str">
            <v>espinaca</v>
          </cell>
        </row>
        <row r="67">
          <cell r="A67" t="str">
            <v>agricola</v>
          </cell>
          <cell r="B67" t="str">
            <v>fique</v>
          </cell>
          <cell r="C67" t="str">
            <v>fique</v>
          </cell>
        </row>
        <row r="68">
          <cell r="A68" t="str">
            <v>agricola</v>
          </cell>
          <cell r="B68" t="str">
            <v>frijol</v>
          </cell>
          <cell r="C68" t="str">
            <v>frijol</v>
          </cell>
        </row>
        <row r="69">
          <cell r="A69" t="str">
            <v>agricola</v>
          </cell>
          <cell r="B69" t="str">
            <v>frijol_arbustivo</v>
          </cell>
          <cell r="C69" t="str">
            <v>frjiol arbustivo</v>
          </cell>
        </row>
        <row r="70">
          <cell r="A70" t="str">
            <v>agricola</v>
          </cell>
          <cell r="B70" t="str">
            <v>frijol_cabeza_negra</v>
          </cell>
          <cell r="C70" t="str">
            <v>frijol cabeza negra</v>
          </cell>
        </row>
        <row r="71">
          <cell r="A71" t="str">
            <v>agricola</v>
          </cell>
          <cell r="B71" t="str">
            <v>frijol_caraota</v>
          </cell>
          <cell r="C71" t="str">
            <v>frijol caraota</v>
          </cell>
        </row>
        <row r="72">
          <cell r="A72" t="str">
            <v>agricola</v>
          </cell>
          <cell r="B72" t="str">
            <v>frijol_caupi</v>
          </cell>
          <cell r="C72" t="str">
            <v>frijol caupí</v>
          </cell>
        </row>
        <row r="73">
          <cell r="A73" t="str">
            <v>agricola</v>
          </cell>
          <cell r="B73" t="str">
            <v>frijol_rosado_zaragoza</v>
          </cell>
          <cell r="C73" t="str">
            <v>frijol rosado zaragoza</v>
          </cell>
        </row>
        <row r="74">
          <cell r="A74" t="str">
            <v>agricola</v>
          </cell>
          <cell r="B74" t="str">
            <v>frijol_voluble</v>
          </cell>
          <cell r="C74" t="str">
            <v>frijol voluble</v>
          </cell>
        </row>
        <row r="75">
          <cell r="A75" t="str">
            <v>agricola</v>
          </cell>
          <cell r="B75" t="str">
            <v>frijol_zaragoza</v>
          </cell>
          <cell r="C75" t="str">
            <v>frijol zaragoza</v>
          </cell>
        </row>
        <row r="76">
          <cell r="A76" t="str">
            <v>agricola</v>
          </cell>
          <cell r="B76" t="str">
            <v>frijol_zaragoza</v>
          </cell>
          <cell r="C76" t="str">
            <v>frijol zaragoza</v>
          </cell>
        </row>
        <row r="77">
          <cell r="A77" t="str">
            <v>pecuaria</v>
          </cell>
          <cell r="B77" t="str">
            <v>ganaderia_carne</v>
          </cell>
          <cell r="C77" t="str">
            <v>ganadería de carne</v>
          </cell>
        </row>
        <row r="78">
          <cell r="A78" t="str">
            <v>pecuaria</v>
          </cell>
          <cell r="B78" t="str">
            <v>ganaderia_dp</v>
          </cell>
          <cell r="C78" t="str">
            <v>ganadería doble propósito</v>
          </cell>
        </row>
        <row r="79">
          <cell r="A79" t="str">
            <v>pecuaria</v>
          </cell>
          <cell r="B79" t="str">
            <v>ganaderia_leche</v>
          </cell>
          <cell r="C79" t="str">
            <v>ganadería de leche</v>
          </cell>
        </row>
        <row r="80">
          <cell r="A80" t="str">
            <v>agricola</v>
          </cell>
          <cell r="B80" t="str">
            <v>granadilla</v>
          </cell>
          <cell r="C80" t="str">
            <v>granadilla</v>
          </cell>
        </row>
        <row r="81">
          <cell r="A81" t="str">
            <v>agricola</v>
          </cell>
          <cell r="B81" t="str">
            <v>guandul</v>
          </cell>
          <cell r="C81" t="str">
            <v>guandul</v>
          </cell>
        </row>
        <row r="82">
          <cell r="A82" t="str">
            <v>agricola</v>
          </cell>
          <cell r="B82" t="str">
            <v>guayaba</v>
          </cell>
          <cell r="C82" t="str">
            <v>guayaba</v>
          </cell>
        </row>
        <row r="83">
          <cell r="A83" t="str">
            <v>agricola</v>
          </cell>
          <cell r="B83" t="str">
            <v>gulupa</v>
          </cell>
          <cell r="C83" t="str">
            <v>gulupa</v>
          </cell>
        </row>
        <row r="84">
          <cell r="A84" t="str">
            <v>agricola</v>
          </cell>
          <cell r="B84" t="str">
            <v>hierbabuena</v>
          </cell>
          <cell r="C84" t="str">
            <v>hierbabuena</v>
          </cell>
        </row>
        <row r="85">
          <cell r="A85" t="str">
            <v>agricola</v>
          </cell>
          <cell r="B85" t="str">
            <v>hortalizas</v>
          </cell>
          <cell r="C85" t="str">
            <v>hortalizas</v>
          </cell>
        </row>
        <row r="86">
          <cell r="A86" t="str">
            <v>agricola</v>
          </cell>
          <cell r="B86" t="str">
            <v xml:space="preserve">lechuga </v>
          </cell>
          <cell r="C86" t="str">
            <v>lechuga</v>
          </cell>
        </row>
        <row r="87">
          <cell r="A87" t="str">
            <v>agricola</v>
          </cell>
          <cell r="B87" t="str">
            <v>lechuga_gourmet</v>
          </cell>
          <cell r="C87" t="str">
            <v>lechuga gourmet</v>
          </cell>
        </row>
        <row r="88">
          <cell r="A88" t="str">
            <v>agricola</v>
          </cell>
          <cell r="B88" t="str">
            <v>limon</v>
          </cell>
          <cell r="C88" t="str">
            <v>limón</v>
          </cell>
        </row>
        <row r="89">
          <cell r="A89" t="str">
            <v>agricola</v>
          </cell>
          <cell r="B89" t="str">
            <v>limon_castilla</v>
          </cell>
          <cell r="C89" t="str">
            <v>limón de castilla</v>
          </cell>
        </row>
        <row r="90">
          <cell r="A90" t="str">
            <v>agricola</v>
          </cell>
          <cell r="B90" t="str">
            <v>limon_castilla_limon_mandarino</v>
          </cell>
          <cell r="C90" t="str">
            <v>limón de castilla y limón mandarino</v>
          </cell>
        </row>
        <row r="91">
          <cell r="A91" t="str">
            <v>agricola</v>
          </cell>
          <cell r="B91" t="str">
            <v>limon_criollo</v>
          </cell>
          <cell r="C91" t="str">
            <v>limón criollo</v>
          </cell>
        </row>
        <row r="92">
          <cell r="A92" t="str">
            <v>agricola</v>
          </cell>
          <cell r="B92" t="str">
            <v>limon_mandarina</v>
          </cell>
          <cell r="C92" t="str">
            <v xml:space="preserve">limón en asocio con mandarina </v>
          </cell>
        </row>
        <row r="93">
          <cell r="A93" t="str">
            <v>agricola</v>
          </cell>
          <cell r="B93" t="str">
            <v>limon_mandarino</v>
          </cell>
          <cell r="C93" t="str">
            <v>limón mandarino</v>
          </cell>
        </row>
        <row r="94">
          <cell r="A94" t="str">
            <v>agricola</v>
          </cell>
          <cell r="B94" t="str">
            <v>limon_tahiti</v>
          </cell>
          <cell r="C94" t="str">
            <v>limón Tahití</v>
          </cell>
        </row>
        <row r="95">
          <cell r="A95" t="str">
            <v>agricola</v>
          </cell>
          <cell r="B95" t="str">
            <v>maiz</v>
          </cell>
          <cell r="C95" t="str">
            <v>maíz</v>
          </cell>
        </row>
        <row r="96">
          <cell r="A96" t="str">
            <v>agricola</v>
          </cell>
          <cell r="B96" t="str">
            <v>maiz amarillo</v>
          </cell>
          <cell r="C96" t="str">
            <v>maíz amarillo</v>
          </cell>
        </row>
        <row r="97">
          <cell r="A97" t="str">
            <v>agricola</v>
          </cell>
          <cell r="B97" t="str">
            <v>maiz puya</v>
          </cell>
          <cell r="C97" t="str">
            <v>maíz puya</v>
          </cell>
        </row>
        <row r="98">
          <cell r="A98" t="str">
            <v>agricola</v>
          </cell>
          <cell r="B98" t="str">
            <v>maiz_amarillo</v>
          </cell>
          <cell r="C98" t="str">
            <v xml:space="preserve">Maíz amarillo </v>
          </cell>
        </row>
        <row r="99">
          <cell r="A99" t="str">
            <v>agricola</v>
          </cell>
          <cell r="B99" t="str">
            <v>maiz_amarillo_tradicional</v>
          </cell>
          <cell r="C99" t="str">
            <v>maíz amarillo  tradicional</v>
          </cell>
        </row>
        <row r="100">
          <cell r="A100" t="str">
            <v>agricola</v>
          </cell>
          <cell r="B100" t="str">
            <v>maiz_blanco</v>
          </cell>
          <cell r="C100" t="str">
            <v>Maíz blanco tradicional</v>
          </cell>
        </row>
        <row r="101">
          <cell r="A101" t="str">
            <v>agricola</v>
          </cell>
          <cell r="B101" t="str">
            <v>maiz_blanco_tradicional</v>
          </cell>
          <cell r="C101" t="str">
            <v>maíz blanco tradicional</v>
          </cell>
        </row>
        <row r="102">
          <cell r="A102" t="str">
            <v>agricola</v>
          </cell>
          <cell r="B102" t="str">
            <v>maiz_puya</v>
          </cell>
          <cell r="C102" t="str">
            <v>maíz puya</v>
          </cell>
        </row>
        <row r="103">
          <cell r="A103" t="str">
            <v>agricola</v>
          </cell>
          <cell r="B103" t="str">
            <v>maiz_tecnificado</v>
          </cell>
          <cell r="C103" t="str">
            <v>maíz tecnificado</v>
          </cell>
        </row>
        <row r="104">
          <cell r="A104" t="str">
            <v>agricola</v>
          </cell>
          <cell r="B104" t="str">
            <v>maiz_tradicional</v>
          </cell>
          <cell r="C104" t="str">
            <v>maíz tradicional</v>
          </cell>
        </row>
        <row r="105">
          <cell r="A105" t="str">
            <v>agricola</v>
          </cell>
          <cell r="B105" t="str">
            <v>malanga</v>
          </cell>
          <cell r="C105" t="str">
            <v>malanga</v>
          </cell>
        </row>
        <row r="106">
          <cell r="A106" t="str">
            <v>agricola</v>
          </cell>
          <cell r="B106" t="str">
            <v>mamoncillo</v>
          </cell>
          <cell r="C106" t="str">
            <v>mamoncillo</v>
          </cell>
        </row>
        <row r="107">
          <cell r="A107" t="str">
            <v>agricola</v>
          </cell>
          <cell r="B107" t="str">
            <v>mamoncillo</v>
          </cell>
          <cell r="C107" t="str">
            <v>mamoncillo</v>
          </cell>
        </row>
        <row r="108">
          <cell r="A108" t="str">
            <v>agricola</v>
          </cell>
          <cell r="B108" t="str">
            <v>mandarina</v>
          </cell>
          <cell r="C108" t="str">
            <v>mandarina</v>
          </cell>
        </row>
        <row r="109">
          <cell r="A109" t="str">
            <v>agricola</v>
          </cell>
          <cell r="B109" t="str">
            <v>mango</v>
          </cell>
          <cell r="C109" t="str">
            <v>mango</v>
          </cell>
        </row>
        <row r="110">
          <cell r="A110" t="str">
            <v>agricola</v>
          </cell>
          <cell r="B110" t="str">
            <v>mango_hilaza</v>
          </cell>
          <cell r="C110" t="str">
            <v>mango hilaza</v>
          </cell>
        </row>
        <row r="111">
          <cell r="A111" t="str">
            <v>agricola</v>
          </cell>
          <cell r="B111" t="str">
            <v>mango_keitt</v>
          </cell>
          <cell r="C111" t="str">
            <v>mango keitt</v>
          </cell>
        </row>
        <row r="112">
          <cell r="A112" t="str">
            <v>agricola</v>
          </cell>
          <cell r="B112" t="str">
            <v>mango_tommy</v>
          </cell>
          <cell r="C112" t="str">
            <v>mango tommy</v>
          </cell>
        </row>
        <row r="113">
          <cell r="A113" t="str">
            <v>agricola</v>
          </cell>
          <cell r="B113" t="str">
            <v>maracuya</v>
          </cell>
          <cell r="C113" t="str">
            <v>maracuyá</v>
          </cell>
        </row>
        <row r="114">
          <cell r="A114" t="str">
            <v>agricola</v>
          </cell>
          <cell r="B114" t="str">
            <v>melon</v>
          </cell>
          <cell r="C114" t="str">
            <v xml:space="preserve">melón </v>
          </cell>
        </row>
        <row r="115">
          <cell r="A115" t="str">
            <v>agricola</v>
          </cell>
          <cell r="B115" t="str">
            <v>mora</v>
          </cell>
          <cell r="C115" t="str">
            <v>mora</v>
          </cell>
        </row>
        <row r="116">
          <cell r="A116" t="str">
            <v>agricola</v>
          </cell>
          <cell r="B116" t="str">
            <v>name</v>
          </cell>
          <cell r="C116" t="str">
            <v>ñame</v>
          </cell>
        </row>
        <row r="117">
          <cell r="A117" t="str">
            <v>agricola</v>
          </cell>
          <cell r="B117" t="str">
            <v>name_diamante</v>
          </cell>
          <cell r="C117" t="str">
            <v>ñame diamante</v>
          </cell>
        </row>
        <row r="118">
          <cell r="A118" t="str">
            <v>agricola</v>
          </cell>
          <cell r="B118" t="str">
            <v>name_espino</v>
          </cell>
          <cell r="C118" t="str">
            <v>ñame espino</v>
          </cell>
        </row>
        <row r="119">
          <cell r="A119" t="str">
            <v>agricola</v>
          </cell>
          <cell r="B119" t="str">
            <v>naranja</v>
          </cell>
          <cell r="C119" t="str">
            <v>naranja</v>
          </cell>
        </row>
        <row r="120">
          <cell r="A120" t="str">
            <v>agricola</v>
          </cell>
          <cell r="B120" t="str">
            <v>naranja_valencia</v>
          </cell>
          <cell r="C120" t="str">
            <v>naranja valencia</v>
          </cell>
        </row>
        <row r="121">
          <cell r="A121" t="str">
            <v>pecuaria</v>
          </cell>
          <cell r="B121" t="str">
            <v>ovinos</v>
          </cell>
          <cell r="C121" t="str">
            <v>ovinos</v>
          </cell>
        </row>
        <row r="122">
          <cell r="A122" t="str">
            <v>agricola</v>
          </cell>
          <cell r="B122" t="str">
            <v>palma_aceite</v>
          </cell>
          <cell r="C122" t="str">
            <v>palma de aceite</v>
          </cell>
        </row>
        <row r="123">
          <cell r="A123" t="str">
            <v>agricola</v>
          </cell>
          <cell r="B123" t="str">
            <v>papa</v>
          </cell>
          <cell r="C123" t="str">
            <v>papa</v>
          </cell>
        </row>
        <row r="124">
          <cell r="A124" t="str">
            <v>agricola</v>
          </cell>
          <cell r="B124" t="str">
            <v>papa_criolla</v>
          </cell>
          <cell r="C124" t="str">
            <v>papa criolla</v>
          </cell>
        </row>
        <row r="125">
          <cell r="A125" t="str">
            <v>agricola</v>
          </cell>
          <cell r="B125" t="str">
            <v>papaya</v>
          </cell>
          <cell r="C125" t="str">
            <v>papaya</v>
          </cell>
        </row>
        <row r="126">
          <cell r="A126" t="str">
            <v>agricola</v>
          </cell>
          <cell r="B126" t="str">
            <v>patilla</v>
          </cell>
          <cell r="C126" t="str">
            <v>patilla</v>
          </cell>
        </row>
        <row r="127">
          <cell r="A127" t="str">
            <v>agricola</v>
          </cell>
          <cell r="B127" t="str">
            <v>patilla_melon</v>
          </cell>
          <cell r="C127" t="str">
            <v>patilla en asocio con melón</v>
          </cell>
        </row>
        <row r="128">
          <cell r="A128" t="str">
            <v>agricola</v>
          </cell>
          <cell r="B128" t="str">
            <v>pepino_guiso</v>
          </cell>
          <cell r="C128" t="str">
            <v>pepino guiso</v>
          </cell>
        </row>
        <row r="129">
          <cell r="A129" t="str">
            <v>pecuaria</v>
          </cell>
          <cell r="B129" t="str">
            <v>piangua</v>
          </cell>
          <cell r="C129" t="str">
            <v>piangua</v>
          </cell>
        </row>
        <row r="130">
          <cell r="A130" t="str">
            <v>agricola</v>
          </cell>
          <cell r="B130" t="str">
            <v>pimenton</v>
          </cell>
          <cell r="C130" t="str">
            <v>pimentón</v>
          </cell>
        </row>
        <row r="131">
          <cell r="A131" t="str">
            <v>agricola</v>
          </cell>
          <cell r="B131" t="str">
            <v>pimienta</v>
          </cell>
          <cell r="C131" t="str">
            <v>pimienta</v>
          </cell>
        </row>
        <row r="132">
          <cell r="A132" t="str">
            <v>agricola</v>
          </cell>
          <cell r="B132" t="str">
            <v>pimientos</v>
          </cell>
          <cell r="C132" t="str">
            <v>pimientos</v>
          </cell>
        </row>
        <row r="133">
          <cell r="A133" t="str">
            <v>agricola</v>
          </cell>
          <cell r="B133" t="str">
            <v>piña</v>
          </cell>
          <cell r="C133" t="str">
            <v>piña</v>
          </cell>
        </row>
        <row r="134">
          <cell r="A134" t="str">
            <v>pecuaria</v>
          </cell>
          <cell r="B134" t="str">
            <v>piscicultura_bocachico</v>
          </cell>
          <cell r="C134" t="str">
            <v>piscicultura</v>
          </cell>
        </row>
        <row r="135">
          <cell r="A135" t="str">
            <v>pecuaria</v>
          </cell>
          <cell r="B135" t="str">
            <v>piscicultura_cachama</v>
          </cell>
          <cell r="C135" t="str">
            <v>piscicultura cachama</v>
          </cell>
        </row>
        <row r="136">
          <cell r="A136" t="str">
            <v>pecuaria</v>
          </cell>
          <cell r="B136" t="str">
            <v>piscicultura_cachama_bocachico</v>
          </cell>
          <cell r="C136" t="str">
            <v>piscicultura cachama bocachico</v>
          </cell>
        </row>
        <row r="137">
          <cell r="A137" t="str">
            <v>pecuaria</v>
          </cell>
          <cell r="B137" t="str">
            <v>piscicultura_tilapia</v>
          </cell>
          <cell r="C137" t="str">
            <v>piscicultura tilapia</v>
          </cell>
        </row>
        <row r="138">
          <cell r="A138" t="str">
            <v>pecuaria</v>
          </cell>
          <cell r="B138" t="str">
            <v>piscicultura_tilapia_bocachico</v>
          </cell>
          <cell r="C138" t="str">
            <v>piscicultura tilapia y bocachico</v>
          </cell>
        </row>
        <row r="139">
          <cell r="A139" t="str">
            <v>pecuaria</v>
          </cell>
          <cell r="B139" t="str">
            <v>piscicultura_tilapia_cachama</v>
          </cell>
          <cell r="C139" t="str">
            <v>piscicultura tilapia y cachama</v>
          </cell>
        </row>
        <row r="140">
          <cell r="A140" t="str">
            <v>pecuaria</v>
          </cell>
          <cell r="B140" t="str">
            <v>piscicultura_cachama_mojarra</v>
          </cell>
          <cell r="C140" t="str">
            <v>piscicultura cachama y mojarra</v>
          </cell>
        </row>
        <row r="141">
          <cell r="A141" t="str">
            <v>pecuaria</v>
          </cell>
          <cell r="B141" t="str">
            <v>piscicultura_trucha</v>
          </cell>
          <cell r="C141" t="str">
            <v>piscicultura trucha</v>
          </cell>
        </row>
        <row r="142">
          <cell r="A142" t="str">
            <v>agricola</v>
          </cell>
          <cell r="B142" t="str">
            <v>platano</v>
          </cell>
          <cell r="C142" t="str">
            <v>plátano</v>
          </cell>
        </row>
        <row r="143">
          <cell r="A143" t="str">
            <v>agricola</v>
          </cell>
          <cell r="B143" t="str">
            <v>platano_harton</v>
          </cell>
          <cell r="C143" t="str">
            <v>plátano hartón</v>
          </cell>
        </row>
        <row r="144">
          <cell r="A144" t="str">
            <v>pecuaria</v>
          </cell>
          <cell r="B144" t="str">
            <v>porcicultura_ceba</v>
          </cell>
          <cell r="C144" t="str">
            <v>porcicultura de ceba</v>
          </cell>
        </row>
        <row r="145">
          <cell r="A145" t="str">
            <v>pecuaria</v>
          </cell>
          <cell r="B145" t="str">
            <v>porcicultura_ciclo_completo</v>
          </cell>
          <cell r="C145" t="str">
            <v>porcicultura de ciclo completo</v>
          </cell>
        </row>
        <row r="146">
          <cell r="A146" t="str">
            <v>pecuaria</v>
          </cell>
          <cell r="B146" t="str">
            <v>porcicultura_cria</v>
          </cell>
          <cell r="C146" t="str">
            <v>porcicultura de cría</v>
          </cell>
        </row>
        <row r="147">
          <cell r="A147" t="str">
            <v>pecuaria</v>
          </cell>
          <cell r="B147" t="str">
            <v>porcicultura_cria_levante</v>
          </cell>
          <cell r="C147" t="str">
            <v>porcicultura de cría y levante</v>
          </cell>
        </row>
        <row r="148">
          <cell r="A148" t="str">
            <v>agricola</v>
          </cell>
          <cell r="B148" t="str">
            <v>rambutan</v>
          </cell>
          <cell r="C148" t="str">
            <v>rambutan</v>
          </cell>
        </row>
        <row r="149">
          <cell r="A149" t="str">
            <v>agricola</v>
          </cell>
          <cell r="B149" t="str">
            <v>remolacha</v>
          </cell>
          <cell r="C149" t="str">
            <v>remolacha</v>
          </cell>
        </row>
        <row r="150">
          <cell r="A150" t="str">
            <v>agricola</v>
          </cell>
          <cell r="B150" t="str">
            <v>repollo</v>
          </cell>
          <cell r="C150" t="str">
            <v>repollo</v>
          </cell>
        </row>
        <row r="151">
          <cell r="A151" t="str">
            <v>agricola</v>
          </cell>
          <cell r="B151" t="str">
            <v>sacha_inchi</v>
          </cell>
          <cell r="C151" t="str">
            <v>sacha inchi</v>
          </cell>
        </row>
        <row r="152">
          <cell r="A152" t="str">
            <v>agricola</v>
          </cell>
          <cell r="B152" t="str">
            <v>sorgo</v>
          </cell>
          <cell r="C152" t="str">
            <v>sorgo</v>
          </cell>
        </row>
        <row r="153">
          <cell r="A153" t="str">
            <v>agricola</v>
          </cell>
          <cell r="B153" t="str">
            <v>soya</v>
          </cell>
          <cell r="C153" t="str">
            <v>soya</v>
          </cell>
        </row>
        <row r="154">
          <cell r="A154" t="str">
            <v>agricola</v>
          </cell>
          <cell r="B154" t="str">
            <v>stevia</v>
          </cell>
          <cell r="C154" t="str">
            <v>stevia</v>
          </cell>
        </row>
        <row r="155">
          <cell r="A155" t="str">
            <v>agricola</v>
          </cell>
          <cell r="B155" t="str">
            <v>tabaco</v>
          </cell>
          <cell r="C155" t="str">
            <v>tabaco</v>
          </cell>
        </row>
        <row r="156">
          <cell r="A156" t="str">
            <v>agricola</v>
          </cell>
          <cell r="B156" t="str">
            <v>tomate_arbol</v>
          </cell>
          <cell r="C156" t="str">
            <v>tomate de árbol</v>
          </cell>
        </row>
        <row r="157">
          <cell r="A157" t="str">
            <v>agricola</v>
          </cell>
          <cell r="B157" t="str">
            <v>tomate_cherry</v>
          </cell>
          <cell r="C157" t="str">
            <v>tomate cherry</v>
          </cell>
        </row>
        <row r="158">
          <cell r="A158" t="str">
            <v>agricola</v>
          </cell>
          <cell r="B158" t="str">
            <v>tomate_mesa</v>
          </cell>
          <cell r="C158" t="str">
            <v>tomate de mesa</v>
          </cell>
        </row>
        <row r="159">
          <cell r="A159" t="str">
            <v>agricola</v>
          </cell>
          <cell r="B159" t="str">
            <v>uchuva</v>
          </cell>
          <cell r="C159" t="str">
            <v>uchuva</v>
          </cell>
        </row>
        <row r="160">
          <cell r="A160" t="str">
            <v>agricola</v>
          </cell>
          <cell r="B160" t="str">
            <v>uva</v>
          </cell>
          <cell r="C160" t="str">
            <v>uva</v>
          </cell>
        </row>
        <row r="161">
          <cell r="A161" t="str">
            <v>agricola</v>
          </cell>
          <cell r="B161" t="str">
            <v>yuca</v>
          </cell>
          <cell r="C161" t="str">
            <v>yuca</v>
          </cell>
        </row>
        <row r="162">
          <cell r="A162" t="str">
            <v>agricola</v>
          </cell>
          <cell r="B162" t="str">
            <v>yuca_industrial</v>
          </cell>
          <cell r="C162" t="str">
            <v>yuca para uso industrial</v>
          </cell>
        </row>
        <row r="163">
          <cell r="A163" t="str">
            <v>agricola</v>
          </cell>
          <cell r="B163" t="str">
            <v>yuca_maiz</v>
          </cell>
          <cell r="C163" t="str">
            <v>yuca en asocio con maíz</v>
          </cell>
        </row>
        <row r="164">
          <cell r="A164" t="str">
            <v>agricola</v>
          </cell>
          <cell r="B164" t="str">
            <v>yuca_maiz_ahuyama</v>
          </cell>
          <cell r="C164" t="str">
            <v>yuca en asocio con maíz y ahuyama</v>
          </cell>
        </row>
        <row r="165">
          <cell r="A165" t="str">
            <v>agricola</v>
          </cell>
          <cell r="B165" t="str">
            <v>yuca_maiz_name</v>
          </cell>
          <cell r="C165" t="str">
            <v>yuca en asocio con maíz y ñame</v>
          </cell>
        </row>
        <row r="166">
          <cell r="A166" t="str">
            <v>agricola</v>
          </cell>
          <cell r="B166" t="str">
            <v>yuca_maiz_name_patilla</v>
          </cell>
          <cell r="C166" t="str">
            <v>Yuca en asocio con maíz, ñame y patilla</v>
          </cell>
        </row>
        <row r="167">
          <cell r="A167" t="str">
            <v>agricola</v>
          </cell>
          <cell r="B167" t="str">
            <v>yuca_maiz_patilla</v>
          </cell>
          <cell r="C167" t="str">
            <v>yuca en asocio con maíz y patilla</v>
          </cell>
        </row>
        <row r="168">
          <cell r="A168" t="str">
            <v>agricola</v>
          </cell>
          <cell r="B168" t="str">
            <v>yuca_name</v>
          </cell>
          <cell r="C168" t="str">
            <v>yuca en asocio con ñame</v>
          </cell>
        </row>
        <row r="169">
          <cell r="A169" t="str">
            <v>agricola</v>
          </cell>
          <cell r="B169" t="str">
            <v>zanahoria</v>
          </cell>
          <cell r="C169" t="str">
            <v>zanahoria</v>
          </cell>
        </row>
        <row r="170">
          <cell r="A170" t="str">
            <v>agricola</v>
          </cell>
          <cell r="B170" t="str">
            <v>pepino_cohombro</v>
          </cell>
          <cell r="C170" t="str">
            <v>pepino cohombro</v>
          </cell>
        </row>
        <row r="171">
          <cell r="A171" t="str">
            <v>agricola</v>
          </cell>
          <cell r="B171" t="str">
            <v>habichuela</v>
          </cell>
          <cell r="C171" t="str">
            <v>habichuela</v>
          </cell>
        </row>
        <row r="172">
          <cell r="A172" t="str">
            <v>pecuaria</v>
          </cell>
          <cell r="B172" t="str">
            <v>porcicultura_levante</v>
          </cell>
          <cell r="C172" t="str">
            <v>porcicultura de levante</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49"/>
  <sheetViews>
    <sheetView zoomScaleNormal="100" workbookViewId="0">
      <pane xSplit="1" topLeftCell="B1" activePane="topRight" state="frozen"/>
      <selection pane="topRight" activeCell="A23" sqref="A22:A25"/>
    </sheetView>
  </sheetViews>
  <sheetFormatPr defaultColWidth="11.42578125" defaultRowHeight="15"/>
  <cols>
    <col min="1" max="1" width="18.28515625" style="1" customWidth="1"/>
    <col min="2" max="2" width="14.85546875" style="1" customWidth="1"/>
    <col min="3" max="12" width="16.42578125" style="1" customWidth="1"/>
    <col min="13" max="16384" width="11.42578125" style="1"/>
  </cols>
  <sheetData>
    <row r="1" spans="1:12">
      <c r="A1" s="3" t="s">
        <v>0</v>
      </c>
      <c r="B1" s="3"/>
      <c r="C1" s="3" t="s">
        <v>1</v>
      </c>
      <c r="D1" s="3" t="s">
        <v>2</v>
      </c>
      <c r="E1" s="3" t="s">
        <v>3</v>
      </c>
      <c r="F1" s="3" t="s">
        <v>4</v>
      </c>
      <c r="G1" s="3" t="s">
        <v>5</v>
      </c>
      <c r="H1" s="3" t="s">
        <v>6</v>
      </c>
      <c r="I1" s="3" t="s">
        <v>7</v>
      </c>
      <c r="J1" s="3" t="s">
        <v>8</v>
      </c>
      <c r="K1" s="3" t="s">
        <v>9</v>
      </c>
      <c r="L1" s="3" t="s">
        <v>10</v>
      </c>
    </row>
    <row r="2" spans="1:12">
      <c r="A2" s="70" t="s">
        <v>11</v>
      </c>
      <c r="B2" s="22" t="s">
        <v>12</v>
      </c>
      <c r="C2" s="23">
        <v>254.14089999999999</v>
      </c>
      <c r="D2" s="5">
        <v>254.14089999999999</v>
      </c>
      <c r="E2" s="5">
        <v>254.14089999999999</v>
      </c>
      <c r="F2" s="23">
        <v>254.14085600000001</v>
      </c>
      <c r="G2" s="5">
        <v>254.14085299999999</v>
      </c>
      <c r="H2" s="5">
        <v>254.14085600000001</v>
      </c>
      <c r="I2" s="23">
        <v>254.14085600000001</v>
      </c>
      <c r="J2" s="5">
        <v>254.14085299999999</v>
      </c>
      <c r="K2" s="5">
        <v>254.14085299999999</v>
      </c>
      <c r="L2" s="5">
        <v>254.14085700000001</v>
      </c>
    </row>
    <row r="3" spans="1:12">
      <c r="A3" s="71"/>
      <c r="B3" s="22" t="s">
        <v>13</v>
      </c>
      <c r="C3" s="23">
        <v>254.14089999999999</v>
      </c>
      <c r="D3" s="5">
        <v>253.54759999999999</v>
      </c>
      <c r="E3" s="5">
        <v>254.14089999999999</v>
      </c>
      <c r="F3" s="23">
        <v>228.20090200000001</v>
      </c>
      <c r="G3" s="5">
        <v>254.14085299999999</v>
      </c>
      <c r="H3" s="5">
        <v>228.29672400000001</v>
      </c>
      <c r="I3" s="23">
        <v>228.23346900000001</v>
      </c>
      <c r="J3" s="5">
        <v>254.14085299999999</v>
      </c>
      <c r="K3" s="5">
        <v>254.14085299999999</v>
      </c>
      <c r="L3" s="5">
        <v>228.62958399999999</v>
      </c>
    </row>
    <row r="4" spans="1:12">
      <c r="A4" s="71"/>
      <c r="B4" s="22" t="s">
        <v>14</v>
      </c>
      <c r="C4" s="23">
        <v>0</v>
      </c>
      <c r="D4" s="5">
        <v>0.59319999999999995</v>
      </c>
      <c r="E4" s="5">
        <v>0</v>
      </c>
      <c r="F4" s="23">
        <v>25.939954</v>
      </c>
      <c r="G4" s="5">
        <v>0</v>
      </c>
      <c r="H4" s="5">
        <v>25.844131999999998</v>
      </c>
      <c r="I4" s="23">
        <v>25.907387</v>
      </c>
      <c r="J4" s="5">
        <v>0</v>
      </c>
      <c r="K4" s="5">
        <v>0</v>
      </c>
      <c r="L4" s="5">
        <v>25.511272999999999</v>
      </c>
    </row>
    <row r="5" spans="1:12">
      <c r="A5" s="72"/>
      <c r="B5" s="24" t="s">
        <v>15</v>
      </c>
      <c r="C5" s="25">
        <v>1</v>
      </c>
      <c r="D5" s="25">
        <v>0.99770000000000003</v>
      </c>
      <c r="E5" s="25">
        <v>1</v>
      </c>
      <c r="F5" s="25">
        <v>0.89790000000000003</v>
      </c>
      <c r="G5" s="25">
        <v>1</v>
      </c>
      <c r="H5" s="25">
        <v>0.89829999999999999</v>
      </c>
      <c r="I5" s="25">
        <v>0.89810000000000001</v>
      </c>
      <c r="J5" s="25">
        <v>1</v>
      </c>
      <c r="K5" s="25">
        <v>1</v>
      </c>
      <c r="L5" s="25">
        <v>0.89959999999999996</v>
      </c>
    </row>
    <row r="6" spans="1:12">
      <c r="A6" s="70" t="s">
        <v>16</v>
      </c>
      <c r="B6" s="22" t="s">
        <v>12</v>
      </c>
      <c r="C6" s="23">
        <v>92.527799999999999</v>
      </c>
      <c r="D6" s="5">
        <v>92.527799999999999</v>
      </c>
      <c r="E6" s="5">
        <v>92.527799999999999</v>
      </c>
      <c r="F6" s="23">
        <v>92.527831000000006</v>
      </c>
      <c r="G6" s="5">
        <v>92.527833999999999</v>
      </c>
      <c r="H6" s="5">
        <v>92.527833000000001</v>
      </c>
      <c r="I6" s="23">
        <v>92.527833000000001</v>
      </c>
      <c r="J6" s="5">
        <v>92.527833000000001</v>
      </c>
      <c r="K6" s="5">
        <v>92.527832000000004</v>
      </c>
      <c r="L6" s="5">
        <v>92.527833000000001</v>
      </c>
    </row>
    <row r="7" spans="1:12">
      <c r="A7" s="71"/>
      <c r="B7" s="22" t="s">
        <v>13</v>
      </c>
      <c r="C7" s="23">
        <v>82.787099999999995</v>
      </c>
      <c r="D7" s="5">
        <v>88.231300000000005</v>
      </c>
      <c r="E7" s="5">
        <v>85.408000000000001</v>
      </c>
      <c r="F7" s="23">
        <v>72.475302999999997</v>
      </c>
      <c r="G7" s="5">
        <v>82.910240999999999</v>
      </c>
      <c r="H7" s="5">
        <v>71.693557999999996</v>
      </c>
      <c r="I7" s="23">
        <v>74.845180999999997</v>
      </c>
      <c r="J7" s="5">
        <v>87.732281</v>
      </c>
      <c r="K7" s="5">
        <v>87.044498000000004</v>
      </c>
      <c r="L7" s="5">
        <v>74.786755999999997</v>
      </c>
    </row>
    <row r="8" spans="1:12">
      <c r="A8" s="71"/>
      <c r="B8" s="22" t="s">
        <v>14</v>
      </c>
      <c r="C8" s="23">
        <v>9.7408000000000001</v>
      </c>
      <c r="D8" s="5">
        <v>4.2965</v>
      </c>
      <c r="E8" s="5">
        <v>7.1197999999999997</v>
      </c>
      <c r="F8" s="23">
        <v>20.052527999999999</v>
      </c>
      <c r="G8" s="5">
        <v>9.6175929999999994</v>
      </c>
      <c r="H8" s="5">
        <v>20.834275000000002</v>
      </c>
      <c r="I8" s="23">
        <v>17.682652000000001</v>
      </c>
      <c r="J8" s="5">
        <v>4.7955519999999998</v>
      </c>
      <c r="K8" s="5">
        <v>5.4833340000000002</v>
      </c>
      <c r="L8" s="5">
        <v>17.741077000000001</v>
      </c>
    </row>
    <row r="9" spans="1:12">
      <c r="A9" s="72"/>
      <c r="B9" s="24" t="s">
        <v>15</v>
      </c>
      <c r="C9" s="25">
        <v>0.89470000000000005</v>
      </c>
      <c r="D9" s="25">
        <v>0.9536</v>
      </c>
      <c r="E9" s="25">
        <v>0.92310000000000003</v>
      </c>
      <c r="F9" s="25">
        <v>0.7833</v>
      </c>
      <c r="G9" s="25">
        <v>0.89610000000000001</v>
      </c>
      <c r="H9" s="25">
        <v>0.77480000000000004</v>
      </c>
      <c r="I9" s="25">
        <v>0.80889999999999995</v>
      </c>
      <c r="J9" s="25">
        <v>0.94820000000000004</v>
      </c>
      <c r="K9" s="25">
        <v>0.94069999999999998</v>
      </c>
      <c r="L9" s="25">
        <v>0.80830000000000002</v>
      </c>
    </row>
    <row r="10" spans="1:12">
      <c r="A10" s="70" t="s">
        <v>17</v>
      </c>
      <c r="B10" s="22" t="s">
        <v>12</v>
      </c>
      <c r="C10" s="23">
        <v>2.0844</v>
      </c>
      <c r="D10" s="5">
        <v>2.0844</v>
      </c>
      <c r="E10" s="5">
        <v>2.0844</v>
      </c>
      <c r="F10" s="23">
        <v>2.0844399999999998</v>
      </c>
      <c r="G10" s="5">
        <v>2.0844399999999998</v>
      </c>
      <c r="H10" s="5">
        <v>2.0844399999999998</v>
      </c>
      <c r="I10" s="23">
        <v>2.0844390000000002</v>
      </c>
      <c r="J10" s="5">
        <v>2.0844399999999998</v>
      </c>
      <c r="K10" s="5">
        <v>2.0844399999999998</v>
      </c>
      <c r="L10" s="5">
        <v>2.0844390000000002</v>
      </c>
    </row>
    <row r="11" spans="1:12">
      <c r="A11" s="71"/>
      <c r="B11" s="22" t="s">
        <v>13</v>
      </c>
      <c r="C11" s="23">
        <v>2.0844</v>
      </c>
      <c r="D11" s="5">
        <v>2.0844</v>
      </c>
      <c r="E11" s="5">
        <v>2.0844</v>
      </c>
      <c r="F11" s="23">
        <v>0.140514</v>
      </c>
      <c r="G11" s="5">
        <v>2.0844399999999998</v>
      </c>
      <c r="H11" s="5">
        <v>0.18118500000000001</v>
      </c>
      <c r="I11" s="23">
        <v>0.139316</v>
      </c>
      <c r="J11" s="5">
        <v>2.0844399999999998</v>
      </c>
      <c r="K11" s="5">
        <v>2.0844399999999998</v>
      </c>
      <c r="L11" s="5">
        <v>0.139316</v>
      </c>
    </row>
    <row r="12" spans="1:12">
      <c r="A12" s="71"/>
      <c r="B12" s="22" t="s">
        <v>14</v>
      </c>
      <c r="C12" s="23">
        <v>0</v>
      </c>
      <c r="D12" s="5">
        <v>0</v>
      </c>
      <c r="E12" s="5">
        <v>0</v>
      </c>
      <c r="F12" s="23">
        <v>1.943926</v>
      </c>
      <c r="G12" s="5">
        <v>0</v>
      </c>
      <c r="H12" s="5">
        <v>1.9032549999999999</v>
      </c>
      <c r="I12" s="23">
        <v>1.9451229999999999</v>
      </c>
      <c r="J12" s="5">
        <v>0</v>
      </c>
      <c r="K12" s="5">
        <v>0</v>
      </c>
      <c r="L12" s="5">
        <v>1.9451229999999999</v>
      </c>
    </row>
    <row r="13" spans="1:12">
      <c r="A13" s="72"/>
      <c r="B13" s="24" t="s">
        <v>15</v>
      </c>
      <c r="C13" s="25">
        <v>1</v>
      </c>
      <c r="D13" s="25">
        <v>1</v>
      </c>
      <c r="E13" s="25">
        <v>1</v>
      </c>
      <c r="F13" s="25">
        <v>6.7400000000000002E-2</v>
      </c>
      <c r="G13" s="25">
        <v>1</v>
      </c>
      <c r="H13" s="25">
        <v>8.6900000000000005E-2</v>
      </c>
      <c r="I13" s="25">
        <v>6.6799999999999998E-2</v>
      </c>
      <c r="J13" s="25">
        <v>1</v>
      </c>
      <c r="K13" s="25">
        <v>1</v>
      </c>
      <c r="L13" s="25">
        <v>6.6799999999999998E-2</v>
      </c>
    </row>
    <row r="14" spans="1:12">
      <c r="A14" s="70" t="s">
        <v>18</v>
      </c>
      <c r="B14" s="22" t="s">
        <v>12</v>
      </c>
      <c r="C14" s="5">
        <v>315.186036</v>
      </c>
      <c r="D14" s="5">
        <v>314.23340000000002</v>
      </c>
      <c r="E14" s="5">
        <v>315.186038</v>
      </c>
      <c r="F14" s="23">
        <v>315.186038</v>
      </c>
      <c r="G14" s="5">
        <v>315.186036</v>
      </c>
      <c r="H14" s="5">
        <v>315.186038</v>
      </c>
      <c r="I14" s="23">
        <v>315.186037</v>
      </c>
      <c r="J14" s="5">
        <v>315.186038</v>
      </c>
      <c r="K14" s="5">
        <v>315.186035</v>
      </c>
      <c r="L14" s="5">
        <v>315.186037</v>
      </c>
    </row>
    <row r="15" spans="1:12">
      <c r="A15" s="71"/>
      <c r="B15" s="22" t="s">
        <v>13</v>
      </c>
      <c r="C15" s="5">
        <v>314.222104</v>
      </c>
      <c r="D15" s="5">
        <v>259.27429999999998</v>
      </c>
      <c r="E15" s="5">
        <v>314.222106</v>
      </c>
      <c r="F15" s="23">
        <v>288.78669400000001</v>
      </c>
      <c r="G15" s="5">
        <v>314.222104</v>
      </c>
      <c r="H15" s="5">
        <v>262.36048899999997</v>
      </c>
      <c r="I15" s="23">
        <v>295.66052400000001</v>
      </c>
      <c r="J15" s="5">
        <v>314.222106</v>
      </c>
      <c r="K15" s="5">
        <v>314.222103</v>
      </c>
      <c r="L15" s="5">
        <v>296.05080199999998</v>
      </c>
    </row>
    <row r="16" spans="1:12">
      <c r="A16" s="71"/>
      <c r="B16" s="22" t="s">
        <v>14</v>
      </c>
      <c r="C16" s="5">
        <v>0.96393200000000001</v>
      </c>
      <c r="D16" s="5">
        <v>54.959099999999999</v>
      </c>
      <c r="E16" s="5">
        <v>0.96393200000000001</v>
      </c>
      <c r="F16" s="23">
        <v>26.399343999999999</v>
      </c>
      <c r="G16" s="5">
        <v>0.96393200000000001</v>
      </c>
      <c r="H16" s="5">
        <v>52.825549000000002</v>
      </c>
      <c r="I16" s="23">
        <v>19.525513</v>
      </c>
      <c r="J16" s="5">
        <v>0.96393200000000001</v>
      </c>
      <c r="K16" s="5">
        <v>0.96393200000000001</v>
      </c>
      <c r="L16" s="5">
        <v>19.135235000000002</v>
      </c>
    </row>
    <row r="17" spans="1:12">
      <c r="A17" s="72"/>
      <c r="B17" s="24" t="s">
        <v>15</v>
      </c>
      <c r="C17" s="25">
        <v>0.99690000000000001</v>
      </c>
      <c r="D17" s="25">
        <v>0.82509999999999994</v>
      </c>
      <c r="E17" s="25">
        <v>0.99690000000000001</v>
      </c>
      <c r="F17" s="25">
        <v>0.91620000000000001</v>
      </c>
      <c r="G17" s="25">
        <v>0.99690000000000001</v>
      </c>
      <c r="H17" s="25">
        <v>0.83240000000000003</v>
      </c>
      <c r="I17" s="25">
        <v>0.93810000000000004</v>
      </c>
      <c r="J17" s="25">
        <v>0.99690000000000001</v>
      </c>
      <c r="K17" s="25">
        <v>0.99690000000000001</v>
      </c>
      <c r="L17" s="25">
        <v>0.93930000000000002</v>
      </c>
    </row>
    <row r="18" spans="1:12">
      <c r="A18" s="70" t="s">
        <v>19</v>
      </c>
      <c r="B18" s="22" t="s">
        <v>12</v>
      </c>
      <c r="C18" s="5">
        <v>534.99747600000001</v>
      </c>
      <c r="D18" s="5">
        <v>533.86760000000004</v>
      </c>
      <c r="E18" s="5">
        <v>534.99747500000001</v>
      </c>
      <c r="F18" s="23">
        <v>534.99747600000001</v>
      </c>
      <c r="G18" s="5">
        <v>534.997477</v>
      </c>
      <c r="H18" s="5">
        <v>534.997478</v>
      </c>
      <c r="I18" s="23">
        <v>534.997477</v>
      </c>
      <c r="J18" s="5">
        <v>534.997477</v>
      </c>
      <c r="K18" s="5">
        <v>534.99747500000001</v>
      </c>
      <c r="L18" s="5">
        <v>534.997477</v>
      </c>
    </row>
    <row r="19" spans="1:12">
      <c r="A19" s="71"/>
      <c r="B19" s="22" t="s">
        <v>13</v>
      </c>
      <c r="C19" s="5">
        <v>532.18373999999994</v>
      </c>
      <c r="D19" s="5">
        <v>468.55180000000001</v>
      </c>
      <c r="E19" s="5">
        <v>532.18373799999995</v>
      </c>
      <c r="F19" s="23">
        <v>462.36702500000001</v>
      </c>
      <c r="G19" s="5">
        <v>532.18373899999995</v>
      </c>
      <c r="H19" s="5">
        <v>415.25788499999999</v>
      </c>
      <c r="I19" s="23">
        <v>470.94201099999998</v>
      </c>
      <c r="J19" s="5">
        <v>532.18373899999995</v>
      </c>
      <c r="K19" s="5">
        <v>532.18373799999995</v>
      </c>
      <c r="L19" s="5">
        <v>470.96394700000002</v>
      </c>
    </row>
    <row r="20" spans="1:12">
      <c r="A20" s="71"/>
      <c r="B20" s="22" t="s">
        <v>14</v>
      </c>
      <c r="C20" s="5">
        <v>2.813736</v>
      </c>
      <c r="D20" s="5">
        <v>65.315799999999996</v>
      </c>
      <c r="E20" s="5">
        <v>2.8137370000000002</v>
      </c>
      <c r="F20" s="23">
        <v>72.630450999999994</v>
      </c>
      <c r="G20" s="5">
        <v>2.8137379999999999</v>
      </c>
      <c r="H20" s="5">
        <v>119.739593</v>
      </c>
      <c r="I20" s="23">
        <v>64.055465999999996</v>
      </c>
      <c r="J20" s="5">
        <v>2.8137379999999999</v>
      </c>
      <c r="K20" s="5">
        <v>2.8137370000000002</v>
      </c>
      <c r="L20" s="5">
        <v>64.033529999999999</v>
      </c>
    </row>
    <row r="21" spans="1:12">
      <c r="A21" s="72"/>
      <c r="B21" s="24" t="s">
        <v>15</v>
      </c>
      <c r="C21" s="25">
        <v>0.99470000000000003</v>
      </c>
      <c r="D21" s="25">
        <v>0.87770000000000004</v>
      </c>
      <c r="E21" s="25">
        <v>0.99470000000000003</v>
      </c>
      <c r="F21" s="25">
        <v>0.86419999999999997</v>
      </c>
      <c r="G21" s="25">
        <v>0.99470000000000003</v>
      </c>
      <c r="H21" s="25">
        <v>0.7762</v>
      </c>
      <c r="I21" s="25">
        <v>0.88029999999999997</v>
      </c>
      <c r="J21" s="25">
        <v>0.99470000000000003</v>
      </c>
      <c r="K21" s="25">
        <v>0.99470000000000003</v>
      </c>
      <c r="L21" s="25">
        <v>0.88029999999999997</v>
      </c>
    </row>
    <row r="22" spans="1:12">
      <c r="A22" s="70" t="s">
        <v>20</v>
      </c>
      <c r="B22" s="22" t="s">
        <v>12</v>
      </c>
      <c r="C22" s="23">
        <v>638.66959999999995</v>
      </c>
      <c r="D22" s="5">
        <v>638.66959999999995</v>
      </c>
      <c r="E22" s="5">
        <v>638.66959999999995</v>
      </c>
      <c r="F22" s="23">
        <v>638.66964299999995</v>
      </c>
      <c r="G22" s="5">
        <v>638.66964599999994</v>
      </c>
      <c r="H22" s="5">
        <v>638.66964299999995</v>
      </c>
      <c r="I22" s="23">
        <v>638.66964299999995</v>
      </c>
      <c r="J22" s="5">
        <v>638.66964499999995</v>
      </c>
      <c r="K22" s="5">
        <v>638.66964199999995</v>
      </c>
      <c r="L22" s="5">
        <v>638.66964299999995</v>
      </c>
    </row>
    <row r="23" spans="1:12">
      <c r="A23" s="71"/>
      <c r="B23" s="22" t="s">
        <v>13</v>
      </c>
      <c r="C23" s="23">
        <v>627.50519999999995</v>
      </c>
      <c r="D23" s="5">
        <v>576.44650000000001</v>
      </c>
      <c r="E23" s="5">
        <v>620.72609999999997</v>
      </c>
      <c r="F23" s="23">
        <v>563.06939</v>
      </c>
      <c r="G23" s="5">
        <v>626.96548800000005</v>
      </c>
      <c r="H23" s="5">
        <v>234.56635</v>
      </c>
      <c r="I23" s="23">
        <v>561.679394</v>
      </c>
      <c r="J23" s="5">
        <v>627.62383299999999</v>
      </c>
      <c r="K23" s="5">
        <v>627.00114199999996</v>
      </c>
      <c r="L23" s="5">
        <v>561.45943999999997</v>
      </c>
    </row>
    <row r="24" spans="1:12">
      <c r="A24" s="71"/>
      <c r="B24" s="22" t="s">
        <v>14</v>
      </c>
      <c r="C24" s="23">
        <v>11.164400000000001</v>
      </c>
      <c r="D24" s="5">
        <v>62.223199999999999</v>
      </c>
      <c r="E24" s="5">
        <v>17.9436</v>
      </c>
      <c r="F24" s="23">
        <v>75.600252999999995</v>
      </c>
      <c r="G24" s="5">
        <v>11.704158</v>
      </c>
      <c r="H24" s="5">
        <v>404.10329300000001</v>
      </c>
      <c r="I24" s="23">
        <v>76.990249000000006</v>
      </c>
      <c r="J24" s="5">
        <v>11.045812</v>
      </c>
      <c r="K24" s="5">
        <v>11.6685</v>
      </c>
      <c r="L24" s="5">
        <v>77.210203000000007</v>
      </c>
    </row>
    <row r="25" spans="1:12">
      <c r="A25" s="72"/>
      <c r="B25" s="26" t="s">
        <v>15</v>
      </c>
      <c r="C25" s="25">
        <v>0.98250000000000004</v>
      </c>
      <c r="D25" s="25">
        <v>0.90259999999999996</v>
      </c>
      <c r="E25" s="25">
        <v>0.97189999999999999</v>
      </c>
      <c r="F25" s="25">
        <v>0.88160000000000005</v>
      </c>
      <c r="G25" s="25">
        <v>0.98170000000000002</v>
      </c>
      <c r="H25" s="25">
        <v>0.36730000000000002</v>
      </c>
      <c r="I25" s="25">
        <v>0.87949999999999995</v>
      </c>
      <c r="J25" s="25">
        <v>0.98270000000000002</v>
      </c>
      <c r="K25" s="25">
        <v>0.98170000000000002</v>
      </c>
      <c r="L25" s="25">
        <v>0.87909999999999999</v>
      </c>
    </row>
    <row r="26" spans="1:12">
      <c r="A26" s="70" t="s">
        <v>21</v>
      </c>
      <c r="B26" s="22" t="s">
        <v>12</v>
      </c>
      <c r="C26" s="23">
        <v>778.09450000000004</v>
      </c>
      <c r="D26" s="5">
        <v>778.09450000000004</v>
      </c>
      <c r="E26" s="5">
        <v>778.09450000000004</v>
      </c>
      <c r="F26" s="23">
        <v>778.09446800000001</v>
      </c>
      <c r="G26" s="5">
        <v>778.094469</v>
      </c>
      <c r="H26" s="5">
        <v>778.094471</v>
      </c>
      <c r="I26" s="23">
        <v>778.09447</v>
      </c>
      <c r="J26" s="5">
        <v>778.094471</v>
      </c>
      <c r="K26" s="5">
        <v>778.09447299999999</v>
      </c>
      <c r="L26" s="5">
        <v>778.09447</v>
      </c>
    </row>
    <row r="27" spans="1:12">
      <c r="A27" s="71"/>
      <c r="B27" s="22" t="s">
        <v>13</v>
      </c>
      <c r="C27" s="23">
        <v>654.44309999999996</v>
      </c>
      <c r="D27" s="5">
        <v>714.06619999999998</v>
      </c>
      <c r="E27" s="5">
        <v>656.81569999999999</v>
      </c>
      <c r="F27" s="23">
        <v>570.24289999999996</v>
      </c>
      <c r="G27" s="5">
        <v>638.53288299999997</v>
      </c>
      <c r="H27" s="5">
        <v>542.52790300000004</v>
      </c>
      <c r="I27" s="23">
        <v>600.38416600000005</v>
      </c>
      <c r="J27" s="5">
        <v>656.94811300000003</v>
      </c>
      <c r="K27" s="5">
        <v>658.95831099999998</v>
      </c>
      <c r="L27" s="5">
        <v>599.74652700000001</v>
      </c>
    </row>
    <row r="28" spans="1:12">
      <c r="A28" s="71"/>
      <c r="B28" s="22" t="s">
        <v>14</v>
      </c>
      <c r="C28" s="23">
        <v>123.6514</v>
      </c>
      <c r="D28" s="5">
        <v>64.028300000000002</v>
      </c>
      <c r="E28" s="5">
        <v>121.2787</v>
      </c>
      <c r="F28" s="23">
        <v>207.85156799999999</v>
      </c>
      <c r="G28" s="5">
        <v>139.56158600000001</v>
      </c>
      <c r="H28" s="5">
        <v>235.56656799999999</v>
      </c>
      <c r="I28" s="23">
        <v>177.71030400000001</v>
      </c>
      <c r="J28" s="5">
        <v>121.14635800000001</v>
      </c>
      <c r="K28" s="5">
        <v>119.136162</v>
      </c>
      <c r="L28" s="5">
        <v>178.34794299999999</v>
      </c>
    </row>
    <row r="29" spans="1:12">
      <c r="A29" s="72"/>
      <c r="B29" s="24" t="s">
        <v>15</v>
      </c>
      <c r="C29" s="25">
        <v>0.84109999999999996</v>
      </c>
      <c r="D29" s="25">
        <v>0.91769999999999996</v>
      </c>
      <c r="E29" s="25">
        <v>0.84409999999999996</v>
      </c>
      <c r="F29" s="25">
        <v>0.7329</v>
      </c>
      <c r="G29" s="25">
        <v>0.8206</v>
      </c>
      <c r="H29" s="25">
        <v>0.69730000000000003</v>
      </c>
      <c r="I29" s="25">
        <v>0.77159999999999995</v>
      </c>
      <c r="J29" s="25">
        <v>0.84430000000000005</v>
      </c>
      <c r="K29" s="25">
        <v>0.84689999999999999</v>
      </c>
      <c r="L29" s="25">
        <v>0.77080000000000004</v>
      </c>
    </row>
    <row r="30" spans="1:12">
      <c r="A30" s="70" t="s">
        <v>22</v>
      </c>
      <c r="B30" s="22" t="s">
        <v>12</v>
      </c>
      <c r="C30" s="23">
        <v>1916.9721999999999</v>
      </c>
      <c r="D30" s="5">
        <v>1916.9721999999999</v>
      </c>
      <c r="E30" s="5">
        <v>1916.9721999999999</v>
      </c>
      <c r="F30" s="23">
        <v>1917.122462</v>
      </c>
      <c r="G30" s="5">
        <v>1917.1224589999999</v>
      </c>
      <c r="H30" s="5">
        <v>1917.1224580000001</v>
      </c>
      <c r="I30" s="23">
        <v>1917.1224569999999</v>
      </c>
      <c r="J30" s="5">
        <v>1917.1224569999999</v>
      </c>
      <c r="K30" s="5">
        <v>1917.122462</v>
      </c>
      <c r="L30" s="5">
        <v>1917.1224629999999</v>
      </c>
    </row>
    <row r="31" spans="1:12">
      <c r="A31" s="71"/>
      <c r="B31" s="22" t="s">
        <v>13</v>
      </c>
      <c r="C31" s="23">
        <v>1884.4502</v>
      </c>
      <c r="D31" s="5">
        <v>1832.8507999999999</v>
      </c>
      <c r="E31" s="5">
        <v>1875.4558</v>
      </c>
      <c r="F31" s="23">
        <v>1681.8445360000001</v>
      </c>
      <c r="G31" s="5">
        <v>1917.0051209999999</v>
      </c>
      <c r="H31" s="5">
        <v>1488.2783079999999</v>
      </c>
      <c r="I31" s="23">
        <v>1645.7392030000001</v>
      </c>
      <c r="J31" s="5">
        <v>1916.081079</v>
      </c>
      <c r="K31" s="5">
        <v>1572.8804259999999</v>
      </c>
      <c r="L31" s="5">
        <v>1660.9318450000001</v>
      </c>
    </row>
    <row r="32" spans="1:12">
      <c r="A32" s="71"/>
      <c r="B32" s="22" t="s">
        <v>14</v>
      </c>
      <c r="C32" s="23">
        <v>32.521999999999998</v>
      </c>
      <c r="D32" s="5">
        <v>84.121499999999997</v>
      </c>
      <c r="E32" s="5">
        <v>41.516399999999997</v>
      </c>
      <c r="F32" s="23">
        <v>235.27792600000001</v>
      </c>
      <c r="G32" s="5">
        <v>0.117338</v>
      </c>
      <c r="H32" s="5">
        <v>428.84415000000001</v>
      </c>
      <c r="I32" s="23">
        <v>271.38325400000002</v>
      </c>
      <c r="J32" s="5">
        <v>1.0413779999999999</v>
      </c>
      <c r="K32" s="5">
        <v>344.24203599999998</v>
      </c>
      <c r="L32" s="5">
        <v>256.19061799999997</v>
      </c>
    </row>
    <row r="33" spans="1:12">
      <c r="A33" s="72"/>
      <c r="B33" s="24" t="s">
        <v>15</v>
      </c>
      <c r="C33" s="25">
        <v>0.98299999999999998</v>
      </c>
      <c r="D33" s="25">
        <v>0.95609999999999995</v>
      </c>
      <c r="E33" s="25">
        <v>0.97829999999999995</v>
      </c>
      <c r="F33" s="25">
        <v>0.87729999999999997</v>
      </c>
      <c r="G33" s="25">
        <v>0.99990000000000001</v>
      </c>
      <c r="H33" s="25">
        <v>0.77629999999999999</v>
      </c>
      <c r="I33" s="25">
        <v>0.85840000000000005</v>
      </c>
      <c r="J33" s="25">
        <v>0.99950000000000006</v>
      </c>
      <c r="K33" s="25">
        <v>0.82040000000000002</v>
      </c>
      <c r="L33" s="25">
        <v>0.86639999999999995</v>
      </c>
    </row>
    <row r="34" spans="1:12">
      <c r="A34" s="70" t="s">
        <v>23</v>
      </c>
      <c r="B34" s="22" t="s">
        <v>12</v>
      </c>
      <c r="C34" s="23">
        <v>1128.7828999999999</v>
      </c>
      <c r="D34" s="5">
        <v>1128.7828999999999</v>
      </c>
      <c r="E34" s="5">
        <v>1128.7828999999999</v>
      </c>
      <c r="F34" s="23">
        <v>1128.7828939999999</v>
      </c>
      <c r="G34" s="5">
        <v>1128.7828919999999</v>
      </c>
      <c r="H34" s="5">
        <v>1128.7828959999999</v>
      </c>
      <c r="I34" s="23">
        <v>1128.782897</v>
      </c>
      <c r="J34" s="5">
        <v>1128.7828930000001</v>
      </c>
      <c r="K34" s="5">
        <v>1128.782899</v>
      </c>
      <c r="L34" s="5">
        <v>1128.7828939999999</v>
      </c>
    </row>
    <row r="35" spans="1:12">
      <c r="A35" s="71"/>
      <c r="B35" s="22" t="s">
        <v>13</v>
      </c>
      <c r="C35" s="23">
        <v>959.80690000000004</v>
      </c>
      <c r="D35" s="5">
        <v>896.64449999999999</v>
      </c>
      <c r="E35" s="5">
        <v>946.70569999999998</v>
      </c>
      <c r="F35" s="23">
        <v>867.91023499999994</v>
      </c>
      <c r="G35" s="5">
        <v>946.02091499999995</v>
      </c>
      <c r="H35" s="5">
        <v>37.413032000000001</v>
      </c>
      <c r="I35" s="23">
        <v>905.02722500000004</v>
      </c>
      <c r="J35" s="5">
        <v>989.18961999999999</v>
      </c>
      <c r="K35" s="5">
        <v>953.62390300000004</v>
      </c>
      <c r="L35" s="5">
        <v>896.42366600000003</v>
      </c>
    </row>
    <row r="36" spans="1:12">
      <c r="A36" s="71"/>
      <c r="B36" s="22" t="s">
        <v>14</v>
      </c>
      <c r="C36" s="23">
        <v>168.976</v>
      </c>
      <c r="D36" s="5">
        <v>232.13839999999999</v>
      </c>
      <c r="E36" s="5">
        <v>182.0772</v>
      </c>
      <c r="F36" s="23">
        <v>260.872659</v>
      </c>
      <c r="G36" s="5">
        <v>182.761977</v>
      </c>
      <c r="H36" s="5">
        <v>1091.369864</v>
      </c>
      <c r="I36" s="23">
        <v>223.755672</v>
      </c>
      <c r="J36" s="5">
        <v>139.59327300000001</v>
      </c>
      <c r="K36" s="5">
        <v>175.158996</v>
      </c>
      <c r="L36" s="5">
        <v>232.359228</v>
      </c>
    </row>
    <row r="37" spans="1:12">
      <c r="A37" s="72"/>
      <c r="B37" s="24" t="s">
        <v>15</v>
      </c>
      <c r="C37" s="25">
        <v>0.85029999999999994</v>
      </c>
      <c r="D37" s="25">
        <v>0.79430000000000001</v>
      </c>
      <c r="E37" s="25">
        <v>0.8387</v>
      </c>
      <c r="F37" s="25">
        <v>0.76890000000000003</v>
      </c>
      <c r="G37" s="25">
        <v>0.83809999999999996</v>
      </c>
      <c r="H37" s="25">
        <v>3.3099999999999997E-2</v>
      </c>
      <c r="I37" s="25">
        <v>0.80179999999999996</v>
      </c>
      <c r="J37" s="25">
        <v>0.87629999999999997</v>
      </c>
      <c r="K37" s="25">
        <v>0.8448</v>
      </c>
      <c r="L37" s="25">
        <v>0.79420000000000002</v>
      </c>
    </row>
    <row r="38" spans="1:12">
      <c r="A38" s="70" t="s">
        <v>24</v>
      </c>
      <c r="B38" s="22" t="s">
        <v>12</v>
      </c>
      <c r="C38" s="23">
        <v>2809.2393000000002</v>
      </c>
      <c r="D38" s="5">
        <v>2809.2393000000002</v>
      </c>
      <c r="E38" s="5">
        <v>2809.2393000000002</v>
      </c>
      <c r="F38" s="23">
        <v>2809.239341</v>
      </c>
      <c r="G38" s="5">
        <v>2809.2393360000001</v>
      </c>
      <c r="H38" s="5">
        <v>2809.2393710000001</v>
      </c>
      <c r="I38" s="23">
        <v>2809.2393360000001</v>
      </c>
      <c r="J38" s="5">
        <v>2809.2393320000001</v>
      </c>
      <c r="K38" s="5">
        <v>2809.239337</v>
      </c>
      <c r="L38" s="5">
        <v>2809.2393419999999</v>
      </c>
    </row>
    <row r="39" spans="1:12">
      <c r="A39" s="71"/>
      <c r="B39" s="22" t="s">
        <v>13</v>
      </c>
      <c r="C39" s="23">
        <v>2606.6662999999999</v>
      </c>
      <c r="D39" s="5">
        <v>2800.4742000000001</v>
      </c>
      <c r="E39" s="5">
        <v>2519.9861999999998</v>
      </c>
      <c r="F39" s="23">
        <v>2314.5053119999998</v>
      </c>
      <c r="G39" s="5">
        <v>2711.9699070000001</v>
      </c>
      <c r="H39" s="5">
        <v>2280.3361629999999</v>
      </c>
      <c r="I39" s="23">
        <v>2269.489063</v>
      </c>
      <c r="J39" s="5">
        <v>2650.2017380000002</v>
      </c>
      <c r="K39" s="5">
        <v>2016.0360639999999</v>
      </c>
      <c r="L39" s="5">
        <v>2279.4683220000002</v>
      </c>
    </row>
    <row r="40" spans="1:12">
      <c r="A40" s="71"/>
      <c r="B40" s="22" t="s">
        <v>14</v>
      </c>
      <c r="C40" s="23">
        <v>202.57310000000001</v>
      </c>
      <c r="D40" s="5">
        <v>8.7652000000000001</v>
      </c>
      <c r="E40" s="5">
        <v>289.25310000000002</v>
      </c>
      <c r="F40" s="23">
        <v>494.73402900000002</v>
      </c>
      <c r="G40" s="5">
        <v>97.269429000000002</v>
      </c>
      <c r="H40" s="5">
        <v>528.90320799999995</v>
      </c>
      <c r="I40" s="23">
        <v>539.75027299999999</v>
      </c>
      <c r="J40" s="5">
        <v>159.03759400000001</v>
      </c>
      <c r="K40" s="5">
        <v>793.20327299999997</v>
      </c>
      <c r="L40" s="5">
        <v>529.77102000000002</v>
      </c>
    </row>
    <row r="41" spans="1:12">
      <c r="A41" s="72"/>
      <c r="B41" s="24" t="s">
        <v>15</v>
      </c>
      <c r="C41" s="25">
        <v>0.92789999999999995</v>
      </c>
      <c r="D41" s="25">
        <v>0.99690000000000001</v>
      </c>
      <c r="E41" s="25">
        <v>0.89700000000000002</v>
      </c>
      <c r="F41" s="25">
        <v>0.82389999999999997</v>
      </c>
      <c r="G41" s="25">
        <v>0.96540000000000004</v>
      </c>
      <c r="H41" s="25">
        <v>0.81169999999999998</v>
      </c>
      <c r="I41" s="25">
        <v>0.80789999999999995</v>
      </c>
      <c r="J41" s="25">
        <v>0.94340000000000002</v>
      </c>
      <c r="K41" s="25">
        <v>0.71760000000000002</v>
      </c>
      <c r="L41" s="25">
        <v>0.81140000000000001</v>
      </c>
    </row>
    <row r="42" spans="1:12">
      <c r="A42" s="70" t="s">
        <v>25</v>
      </c>
      <c r="B42" s="22" t="s">
        <v>12</v>
      </c>
      <c r="C42" s="23">
        <v>293.8005</v>
      </c>
      <c r="D42" s="5">
        <v>293.8005</v>
      </c>
      <c r="E42" s="5">
        <v>293.8005</v>
      </c>
      <c r="F42" s="23">
        <v>293.80050999999997</v>
      </c>
      <c r="G42" s="5">
        <v>293.80051500000002</v>
      </c>
      <c r="H42" s="5">
        <v>293.80051300000002</v>
      </c>
      <c r="I42" s="23">
        <v>293.80051400000002</v>
      </c>
      <c r="J42" s="5">
        <v>293.80051300000002</v>
      </c>
      <c r="K42" s="5">
        <v>293.80050999999997</v>
      </c>
      <c r="L42" s="5">
        <v>293.80050799999998</v>
      </c>
    </row>
    <row r="43" spans="1:12">
      <c r="A43" s="71"/>
      <c r="B43" s="22" t="s">
        <v>13</v>
      </c>
      <c r="C43" s="23">
        <v>220.9606</v>
      </c>
      <c r="D43" s="5">
        <v>293.8005</v>
      </c>
      <c r="E43" s="5">
        <v>214.88079999999999</v>
      </c>
      <c r="F43" s="23">
        <v>176.30352400000001</v>
      </c>
      <c r="G43" s="5">
        <v>270.55170500000003</v>
      </c>
      <c r="H43" s="5">
        <v>172.805701</v>
      </c>
      <c r="I43" s="23">
        <v>162.34017700000001</v>
      </c>
      <c r="J43" s="5">
        <v>226.92118099999999</v>
      </c>
      <c r="K43" s="5">
        <v>127.667542</v>
      </c>
      <c r="L43" s="5">
        <v>165.50302500000001</v>
      </c>
    </row>
    <row r="44" spans="1:12">
      <c r="A44" s="71"/>
      <c r="B44" s="22" t="s">
        <v>14</v>
      </c>
      <c r="C44" s="23">
        <v>72.8399</v>
      </c>
      <c r="D44" s="5">
        <v>0</v>
      </c>
      <c r="E44" s="5">
        <v>78.919700000000006</v>
      </c>
      <c r="F44" s="23">
        <v>117.49698600000001</v>
      </c>
      <c r="G44" s="5">
        <v>23.248809999999999</v>
      </c>
      <c r="H44" s="5">
        <v>120.994812</v>
      </c>
      <c r="I44" s="23">
        <v>131.46033700000001</v>
      </c>
      <c r="J44" s="5">
        <v>66.879332000000005</v>
      </c>
      <c r="K44" s="5">
        <v>166.13296800000001</v>
      </c>
      <c r="L44" s="5">
        <v>128.297483</v>
      </c>
    </row>
    <row r="45" spans="1:12">
      <c r="A45" s="72"/>
      <c r="B45" s="24" t="s">
        <v>15</v>
      </c>
      <c r="C45" s="25">
        <v>0.75209999999999999</v>
      </c>
      <c r="D45" s="25">
        <v>1</v>
      </c>
      <c r="E45" s="25">
        <v>0.73140000000000005</v>
      </c>
      <c r="F45" s="25">
        <v>0.60009999999999997</v>
      </c>
      <c r="G45" s="25">
        <v>0.92090000000000005</v>
      </c>
      <c r="H45" s="25">
        <v>0.58819999999999995</v>
      </c>
      <c r="I45" s="25">
        <v>0.55259999999999998</v>
      </c>
      <c r="J45" s="25">
        <v>0.77239999999999998</v>
      </c>
      <c r="K45" s="25">
        <v>0.4345</v>
      </c>
      <c r="L45" s="25">
        <v>0.56330000000000002</v>
      </c>
    </row>
    <row r="47" spans="1:12">
      <c r="A47" s="42" t="s">
        <v>26</v>
      </c>
    </row>
    <row r="48" spans="1:12">
      <c r="A48" s="66" t="s">
        <v>27</v>
      </c>
    </row>
    <row r="49" spans="1:1">
      <c r="A49" s="4"/>
    </row>
  </sheetData>
  <autoFilter ref="B1:G45" xr:uid="{0A81C690-5968-40EA-9542-AD00D72632C9}"/>
  <mergeCells count="11">
    <mergeCell ref="A2:A5"/>
    <mergeCell ref="A6:A9"/>
    <mergeCell ref="A10:A13"/>
    <mergeCell ref="A14:A17"/>
    <mergeCell ref="A18:A21"/>
    <mergeCell ref="A42:A45"/>
    <mergeCell ref="A22:A25"/>
    <mergeCell ref="A26:A29"/>
    <mergeCell ref="A30:A33"/>
    <mergeCell ref="A34:A37"/>
    <mergeCell ref="A38:A41"/>
  </mergeCells>
  <conditionalFormatting sqref="C5:L5 C9:L9 C13:L13 C17:L17 C21:L21 C25:L25 C29:L29 C33:L33 C37:L37 C41:L41 C45:L45">
    <cfRule type="cellIs" dxfId="65" priority="27" operator="greaterThan">
      <formula>0.25</formula>
    </cfRule>
  </conditionalFormatting>
  <conditionalFormatting sqref="A2">
    <cfRule type="beginsWith" dxfId="64" priority="14" operator="beginsWith" text="13">
      <formula>LEFT(A2,LEN("13"))="13"</formula>
    </cfRule>
    <cfRule type="beginsWith" dxfId="63" priority="15" operator="beginsWith" text="12">
      <formula>LEFT(A2,LEN("12"))="12"</formula>
    </cfRule>
    <cfRule type="beginsWith" dxfId="62" priority="16" operator="beginsWith" text="11">
      <formula>LEFT(A2,LEN("11"))="11"</formula>
    </cfRule>
    <cfRule type="beginsWith" dxfId="61" priority="17" operator="beginsWith" text="10">
      <formula>LEFT(A2,LEN("10"))="10"</formula>
    </cfRule>
    <cfRule type="beginsWith" dxfId="60" priority="18" operator="beginsWith" text="09">
      <formula>LEFT(A2,LEN("09"))="09"</formula>
    </cfRule>
    <cfRule type="beginsWith" dxfId="59" priority="19" operator="beginsWith" text="08">
      <formula>LEFT(A2,LEN("08"))="08"</formula>
    </cfRule>
    <cfRule type="beginsWith" dxfId="58" priority="20" operator="beginsWith" text="07">
      <formula>LEFT(A2,LEN("07"))="07"</formula>
    </cfRule>
    <cfRule type="beginsWith" dxfId="57" priority="21" operator="beginsWith" text="06">
      <formula>LEFT(A2,LEN("06"))="06"</formula>
    </cfRule>
    <cfRule type="beginsWith" dxfId="56" priority="22" operator="beginsWith" text="05">
      <formula>LEFT(A2,LEN("05"))="05"</formula>
    </cfRule>
    <cfRule type="beginsWith" dxfId="55" priority="23" operator="beginsWith" text="04">
      <formula>LEFT(A2,LEN("04"))="04"</formula>
    </cfRule>
    <cfRule type="beginsWith" dxfId="54" priority="24" operator="beginsWith" text="03">
      <formula>LEFT(A2,LEN("03"))="03"</formula>
    </cfRule>
    <cfRule type="beginsWith" dxfId="53" priority="25" operator="beginsWith" text="02">
      <formula>LEFT(A2,LEN("02"))="02"</formula>
    </cfRule>
    <cfRule type="beginsWith" dxfId="52" priority="26" operator="beginsWith" text="01">
      <formula>LEFT(A2,LEN("01"))="01"</formula>
    </cfRule>
  </conditionalFormatting>
  <conditionalFormatting sqref="A6 A10 A14 A18 A22 A26 A30 A34 A38 A42">
    <cfRule type="beginsWith" dxfId="51" priority="1" operator="beginsWith" text="13">
      <formula>LEFT(A6,LEN("13"))="13"</formula>
    </cfRule>
    <cfRule type="beginsWith" dxfId="50" priority="2" operator="beginsWith" text="12">
      <formula>LEFT(A6,LEN("12"))="12"</formula>
    </cfRule>
    <cfRule type="beginsWith" dxfId="49" priority="3" operator="beginsWith" text="11">
      <formula>LEFT(A6,LEN("11"))="11"</formula>
    </cfRule>
    <cfRule type="beginsWith" dxfId="48" priority="4" operator="beginsWith" text="10">
      <formula>LEFT(A6,LEN("10"))="10"</formula>
    </cfRule>
    <cfRule type="beginsWith" dxfId="47" priority="5" operator="beginsWith" text="09">
      <formula>LEFT(A6,LEN("09"))="09"</formula>
    </cfRule>
    <cfRule type="beginsWith" dxfId="46" priority="6" operator="beginsWith" text="08">
      <formula>LEFT(A6,LEN("08"))="08"</formula>
    </cfRule>
    <cfRule type="beginsWith" dxfId="45" priority="7" operator="beginsWith" text="07">
      <formula>LEFT(A6,LEN("07"))="07"</formula>
    </cfRule>
    <cfRule type="beginsWith" dxfId="44" priority="8" operator="beginsWith" text="06">
      <formula>LEFT(A6,LEN("06"))="06"</formula>
    </cfRule>
    <cfRule type="beginsWith" dxfId="43" priority="9" operator="beginsWith" text="05">
      <formula>LEFT(A6,LEN("05"))="05"</formula>
    </cfRule>
    <cfRule type="beginsWith" dxfId="42" priority="10" operator="beginsWith" text="04">
      <formula>LEFT(A6,LEN("04"))="04"</formula>
    </cfRule>
    <cfRule type="beginsWith" dxfId="41" priority="11" operator="beginsWith" text="03">
      <formula>LEFT(A6,LEN("03"))="03"</formula>
    </cfRule>
    <cfRule type="beginsWith" dxfId="40" priority="12" operator="beginsWith" text="02">
      <formula>LEFT(A6,LEN("02"))="02"</formula>
    </cfRule>
    <cfRule type="beginsWith" dxfId="39" priority="13" operator="beginsWith" text="01">
      <formula>LEFT(A6,LEN("01"))="01"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0" zoomScaleNormal="80" workbookViewId="0">
      <pane xSplit="1" ySplit="1" topLeftCell="B2" activePane="bottomRight" state="frozen"/>
      <selection pane="bottomRight" activeCell="F118" sqref="F118"/>
      <selection pane="bottomLeft" activeCell="A2" sqref="A2"/>
      <selection pane="topRight" activeCell="B1" sqref="B1"/>
    </sheetView>
  </sheetViews>
  <sheetFormatPr defaultColWidth="11.42578125" defaultRowHeight="15" customHeight="1"/>
  <cols>
    <col min="1" max="1" width="28.85546875" style="45" customWidth="1"/>
    <col min="2" max="6" width="15.42578125" style="33" customWidth="1"/>
    <col min="7" max="10" width="15.85546875" style="33" customWidth="1"/>
    <col min="11" max="11" width="21.7109375" style="33" customWidth="1"/>
    <col min="12" max="16" width="15.85546875" style="33" hidden="1" customWidth="1"/>
    <col min="17" max="17" width="11.42578125" style="33" hidden="1" customWidth="1"/>
    <col min="18" max="41" width="15.85546875" style="33" hidden="1" customWidth="1"/>
    <col min="42" max="43" width="16.28515625" style="40" customWidth="1"/>
    <col min="44" max="45" width="16.28515625" style="54" customWidth="1"/>
    <col min="46" max="46" width="16.28515625" style="40" customWidth="1"/>
    <col min="47" max="16384" width="11.42578125" style="33"/>
  </cols>
  <sheetData>
    <row r="1" spans="1:46" ht="30">
      <c r="A1" s="30" t="s">
        <v>0</v>
      </c>
      <c r="B1" s="31" t="s">
        <v>28</v>
      </c>
      <c r="C1" s="31" t="s">
        <v>29</v>
      </c>
      <c r="D1" s="61" t="s">
        <v>30</v>
      </c>
      <c r="E1" s="31" t="s">
        <v>31</v>
      </c>
      <c r="F1" s="31" t="s">
        <v>32</v>
      </c>
      <c r="G1" s="31" t="s">
        <v>33</v>
      </c>
      <c r="H1" s="31" t="s">
        <v>34</v>
      </c>
      <c r="I1" s="31" t="s">
        <v>35</v>
      </c>
      <c r="J1" s="31" t="s">
        <v>36</v>
      </c>
      <c r="K1" s="31" t="s">
        <v>37</v>
      </c>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17" t="s">
        <v>38</v>
      </c>
      <c r="AQ1" s="15" t="s">
        <v>39</v>
      </c>
      <c r="AR1" s="46" t="s">
        <v>40</v>
      </c>
      <c r="AS1" s="46" t="s">
        <v>41</v>
      </c>
      <c r="AT1" s="32" t="s">
        <v>42</v>
      </c>
    </row>
    <row r="2" spans="1:46">
      <c r="A2" s="62" t="s">
        <v>11</v>
      </c>
      <c r="B2" s="65">
        <v>1</v>
      </c>
      <c r="C2" s="65">
        <v>1</v>
      </c>
      <c r="D2" s="65">
        <v>1</v>
      </c>
      <c r="E2" s="65">
        <v>1</v>
      </c>
      <c r="F2" s="65">
        <v>1</v>
      </c>
      <c r="G2" s="65">
        <v>1</v>
      </c>
      <c r="H2" s="65">
        <v>1</v>
      </c>
      <c r="I2" s="65">
        <v>1</v>
      </c>
      <c r="J2" s="65">
        <v>1</v>
      </c>
      <c r="K2" s="65">
        <v>1</v>
      </c>
      <c r="L2" s="63"/>
      <c r="M2" s="64"/>
      <c r="N2" s="63"/>
      <c r="O2" s="64"/>
      <c r="P2" s="64"/>
      <c r="Q2" s="6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7</v>
      </c>
      <c r="AQ2" s="17">
        <f>SUMIFS(B2:AO2,$B$103:$AO$103,"X")</f>
        <v>10</v>
      </c>
      <c r="AR2" s="67">
        <v>254.14085560398109</v>
      </c>
      <c r="AS2" s="67">
        <f t="shared" ref="AS2:AS33" si="0">IFERROR(AR2/$AR$102,0)*100</f>
        <v>2.8996134729810685</v>
      </c>
      <c r="AT2" s="8"/>
    </row>
    <row r="3" spans="1:46">
      <c r="A3" s="62" t="s">
        <v>16</v>
      </c>
      <c r="B3" s="65">
        <v>1</v>
      </c>
      <c r="C3" s="65">
        <v>1</v>
      </c>
      <c r="D3" s="65">
        <v>1</v>
      </c>
      <c r="E3" s="65">
        <v>1</v>
      </c>
      <c r="F3" s="65">
        <v>1</v>
      </c>
      <c r="G3" s="65">
        <v>1</v>
      </c>
      <c r="H3" s="65">
        <v>1</v>
      </c>
      <c r="I3" s="65">
        <v>1</v>
      </c>
      <c r="J3" s="65">
        <v>1</v>
      </c>
      <c r="K3" s="65">
        <v>1</v>
      </c>
      <c r="L3" s="63"/>
      <c r="M3" s="64"/>
      <c r="N3" s="63"/>
      <c r="O3" s="64"/>
      <c r="P3" s="64"/>
      <c r="Q3" s="6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7</v>
      </c>
      <c r="AQ3" s="17">
        <f t="shared" ref="AQ3:AQ66" si="1">SUMIFS(B3:AO3,$B$103:$AO$103,"X")</f>
        <v>10</v>
      </c>
      <c r="AR3" s="67">
        <v>92.527832685292253</v>
      </c>
      <c r="AS3" s="67">
        <f t="shared" si="0"/>
        <v>1.05569389715948</v>
      </c>
      <c r="AT3" s="34"/>
    </row>
    <row r="4" spans="1:46">
      <c r="A4" s="62" t="s">
        <v>17</v>
      </c>
      <c r="B4" s="65">
        <v>1</v>
      </c>
      <c r="C4" s="65">
        <v>1</v>
      </c>
      <c r="D4" s="65">
        <v>1</v>
      </c>
      <c r="E4" s="69">
        <v>1</v>
      </c>
      <c r="F4" s="65">
        <v>1</v>
      </c>
      <c r="G4" s="69">
        <v>1</v>
      </c>
      <c r="H4" s="69">
        <v>1</v>
      </c>
      <c r="I4" s="65">
        <v>1</v>
      </c>
      <c r="J4" s="65">
        <v>1</v>
      </c>
      <c r="K4" s="69">
        <v>1</v>
      </c>
      <c r="L4" s="63"/>
      <c r="M4" s="64"/>
      <c r="N4" s="63"/>
      <c r="O4" s="64"/>
      <c r="P4" s="64"/>
      <c r="Q4" s="6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7</v>
      </c>
      <c r="AQ4" s="17">
        <f t="shared" si="1"/>
        <v>10</v>
      </c>
      <c r="AR4" s="67">
        <v>2.0844400642475081</v>
      </c>
      <c r="AS4" s="67">
        <f t="shared" si="0"/>
        <v>2.3782364624332045E-2</v>
      </c>
      <c r="AT4" s="34" t="s">
        <v>43</v>
      </c>
    </row>
    <row r="5" spans="1:46">
      <c r="A5" s="62" t="s">
        <v>18</v>
      </c>
      <c r="B5" s="65">
        <v>1</v>
      </c>
      <c r="C5" s="65">
        <v>1</v>
      </c>
      <c r="D5" s="65">
        <v>1</v>
      </c>
      <c r="E5" s="65">
        <v>1</v>
      </c>
      <c r="F5" s="65">
        <v>1</v>
      </c>
      <c r="G5" s="65">
        <v>1</v>
      </c>
      <c r="H5" s="65">
        <v>1</v>
      </c>
      <c r="I5" s="65">
        <v>1</v>
      </c>
      <c r="J5" s="65">
        <v>1</v>
      </c>
      <c r="K5" s="65">
        <v>1</v>
      </c>
      <c r="L5" s="63"/>
      <c r="M5" s="64"/>
      <c r="N5" s="63"/>
      <c r="O5" s="64"/>
      <c r="P5" s="64"/>
      <c r="Q5" s="6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7</v>
      </c>
      <c r="AQ5" s="17">
        <f t="shared" si="1"/>
        <v>10</v>
      </c>
      <c r="AR5" s="67">
        <v>315.18603000000002</v>
      </c>
      <c r="AS5" s="67">
        <f t="shared" si="0"/>
        <v>3.5961068003467398</v>
      </c>
      <c r="AT5" s="8"/>
    </row>
    <row r="6" spans="1:46">
      <c r="A6" s="62" t="s">
        <v>19</v>
      </c>
      <c r="B6" s="65">
        <v>1</v>
      </c>
      <c r="C6" s="65">
        <v>1</v>
      </c>
      <c r="D6" s="65">
        <v>1</v>
      </c>
      <c r="E6" s="65">
        <v>1</v>
      </c>
      <c r="F6" s="65">
        <v>1</v>
      </c>
      <c r="G6" s="65">
        <v>1</v>
      </c>
      <c r="H6" s="65">
        <v>1</v>
      </c>
      <c r="I6" s="65">
        <v>1</v>
      </c>
      <c r="J6" s="65">
        <v>1</v>
      </c>
      <c r="K6" s="65">
        <v>1</v>
      </c>
      <c r="L6" s="63"/>
      <c r="M6" s="64"/>
      <c r="N6" s="63"/>
      <c r="O6" s="64"/>
      <c r="P6" s="64"/>
      <c r="Q6" s="6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7</v>
      </c>
      <c r="AQ6" s="17">
        <f t="shared" si="1"/>
        <v>10</v>
      </c>
      <c r="AR6" s="67">
        <v>534.99747100000002</v>
      </c>
      <c r="AS6" s="67">
        <f t="shared" si="0"/>
        <v>6.1040397115043694</v>
      </c>
      <c r="AT6" s="34"/>
    </row>
    <row r="7" spans="1:46">
      <c r="A7" s="62" t="s">
        <v>20</v>
      </c>
      <c r="B7" s="65">
        <v>1</v>
      </c>
      <c r="C7" s="65">
        <v>1</v>
      </c>
      <c r="D7" s="65">
        <v>1</v>
      </c>
      <c r="E7" s="65">
        <v>1</v>
      </c>
      <c r="F7" s="65">
        <v>1</v>
      </c>
      <c r="G7" s="65">
        <v>1</v>
      </c>
      <c r="H7" s="65">
        <v>1</v>
      </c>
      <c r="I7" s="65">
        <v>1</v>
      </c>
      <c r="J7" s="65">
        <v>1</v>
      </c>
      <c r="K7" s="65">
        <v>1</v>
      </c>
      <c r="L7" s="63"/>
      <c r="M7" s="64"/>
      <c r="N7" s="63"/>
      <c r="O7" s="64"/>
      <c r="P7" s="64"/>
      <c r="Q7" s="6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7</v>
      </c>
      <c r="AQ7" s="17">
        <f t="shared" si="1"/>
        <v>10</v>
      </c>
      <c r="AR7" s="67">
        <v>638.66964235285559</v>
      </c>
      <c r="AS7" s="67">
        <f t="shared" si="0"/>
        <v>7.2868846504400082</v>
      </c>
      <c r="AT7" s="34"/>
    </row>
    <row r="8" spans="1:46">
      <c r="A8" s="62" t="s">
        <v>21</v>
      </c>
      <c r="B8" s="65">
        <v>1</v>
      </c>
      <c r="C8" s="65">
        <v>1</v>
      </c>
      <c r="D8" s="65">
        <v>1</v>
      </c>
      <c r="E8" s="65">
        <v>1</v>
      </c>
      <c r="F8" s="65">
        <v>1</v>
      </c>
      <c r="G8" s="65">
        <v>1</v>
      </c>
      <c r="H8" s="65">
        <v>1</v>
      </c>
      <c r="I8" s="65">
        <v>1</v>
      </c>
      <c r="J8" s="65">
        <v>1</v>
      </c>
      <c r="K8" s="65">
        <v>1</v>
      </c>
      <c r="L8" s="63"/>
      <c r="M8" s="64"/>
      <c r="N8" s="63"/>
      <c r="O8" s="64"/>
      <c r="P8" s="64"/>
      <c r="Q8" s="6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7</v>
      </c>
      <c r="AQ8" s="17">
        <f t="shared" si="1"/>
        <v>10</v>
      </c>
      <c r="AR8" s="67">
        <v>778.09446860220532</v>
      </c>
      <c r="AS8" s="67">
        <f t="shared" si="0"/>
        <v>8.8776485742485889</v>
      </c>
      <c r="AT8" s="34"/>
    </row>
    <row r="9" spans="1:46">
      <c r="A9" s="62" t="s">
        <v>22</v>
      </c>
      <c r="B9" s="65">
        <v>1</v>
      </c>
      <c r="C9" s="65">
        <v>1</v>
      </c>
      <c r="D9" s="65">
        <v>1</v>
      </c>
      <c r="E9" s="65">
        <v>1</v>
      </c>
      <c r="F9" s="65">
        <v>1</v>
      </c>
      <c r="G9" s="65">
        <v>1</v>
      </c>
      <c r="H9" s="65">
        <v>1</v>
      </c>
      <c r="I9" s="65">
        <v>1</v>
      </c>
      <c r="J9" s="65">
        <v>1</v>
      </c>
      <c r="K9" s="65">
        <v>1</v>
      </c>
      <c r="L9" s="63"/>
      <c r="M9" s="64"/>
      <c r="N9" s="63"/>
      <c r="O9" s="64"/>
      <c r="P9" s="64"/>
      <c r="Q9" s="6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7</v>
      </c>
      <c r="AQ9" s="17">
        <f t="shared" si="1"/>
        <v>10</v>
      </c>
      <c r="AR9" s="67">
        <v>1917.1224870000001</v>
      </c>
      <c r="AS9" s="67">
        <f t="shared" si="0"/>
        <v>21.873359084469428</v>
      </c>
      <c r="AT9" s="8"/>
    </row>
    <row r="10" spans="1:46">
      <c r="A10" s="62" t="s">
        <v>23</v>
      </c>
      <c r="B10" s="65">
        <v>1</v>
      </c>
      <c r="C10" s="65">
        <v>1</v>
      </c>
      <c r="D10" s="65">
        <v>1</v>
      </c>
      <c r="E10" s="65">
        <v>1</v>
      </c>
      <c r="F10" s="65">
        <v>1</v>
      </c>
      <c r="G10" s="65">
        <v>0</v>
      </c>
      <c r="H10" s="65">
        <v>1</v>
      </c>
      <c r="I10" s="65">
        <v>1</v>
      </c>
      <c r="J10" s="65">
        <v>1</v>
      </c>
      <c r="K10" s="65">
        <v>1</v>
      </c>
      <c r="L10" s="63"/>
      <c r="M10" s="64"/>
      <c r="N10" s="63"/>
      <c r="O10" s="64"/>
      <c r="P10" s="64"/>
      <c r="Q10" s="6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6</v>
      </c>
      <c r="AQ10" s="17">
        <f t="shared" si="1"/>
        <v>9</v>
      </c>
      <c r="AR10" s="67">
        <v>1128.782895574901</v>
      </c>
      <c r="AS10" s="67">
        <f t="shared" si="0"/>
        <v>12.878819048204596</v>
      </c>
      <c r="AT10" s="8"/>
    </row>
    <row r="11" spans="1:46">
      <c r="A11" s="62" t="s">
        <v>24</v>
      </c>
      <c r="B11" s="65">
        <v>1</v>
      </c>
      <c r="C11" s="65">
        <v>1</v>
      </c>
      <c r="D11" s="65">
        <v>1</v>
      </c>
      <c r="E11" s="65">
        <v>1</v>
      </c>
      <c r="F11" s="65">
        <v>1</v>
      </c>
      <c r="G11" s="65">
        <v>1</v>
      </c>
      <c r="H11" s="65">
        <v>1</v>
      </c>
      <c r="I11" s="65">
        <v>1</v>
      </c>
      <c r="J11" s="65">
        <v>1</v>
      </c>
      <c r="K11" s="65">
        <v>1</v>
      </c>
      <c r="L11" s="63"/>
      <c r="M11" s="64"/>
      <c r="N11" s="63"/>
      <c r="O11" s="64"/>
      <c r="P11" s="64"/>
      <c r="Q11" s="6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7</v>
      </c>
      <c r="AQ11" s="17">
        <f t="shared" si="1"/>
        <v>10</v>
      </c>
      <c r="AR11" s="67">
        <v>2809.2393421753291</v>
      </c>
      <c r="AS11" s="67">
        <f t="shared" si="0"/>
        <v>32.051943108640643</v>
      </c>
      <c r="AT11" s="34"/>
    </row>
    <row r="12" spans="1:46">
      <c r="A12" s="62" t="s">
        <v>25</v>
      </c>
      <c r="B12" s="65">
        <v>1</v>
      </c>
      <c r="C12" s="65">
        <v>1</v>
      </c>
      <c r="D12" s="65">
        <v>1</v>
      </c>
      <c r="E12" s="65">
        <v>1</v>
      </c>
      <c r="F12" s="65">
        <v>1</v>
      </c>
      <c r="G12" s="65">
        <v>1</v>
      </c>
      <c r="H12" s="65">
        <v>1</v>
      </c>
      <c r="I12" s="65">
        <v>1</v>
      </c>
      <c r="J12" s="65">
        <v>1</v>
      </c>
      <c r="K12" s="65">
        <v>1</v>
      </c>
      <c r="L12" s="63"/>
      <c r="M12" s="64"/>
      <c r="N12" s="63"/>
      <c r="O12" s="64"/>
      <c r="P12" s="64"/>
      <c r="Q12" s="6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7</v>
      </c>
      <c r="AQ12" s="17">
        <f t="shared" si="1"/>
        <v>10</v>
      </c>
      <c r="AR12" s="67">
        <v>293.80051179620091</v>
      </c>
      <c r="AS12" s="67">
        <f t="shared" si="0"/>
        <v>3.3521092873807592</v>
      </c>
      <c r="AT12" s="34"/>
    </row>
    <row r="13" spans="1:46" hidden="1">
      <c r="A13" s="62"/>
      <c r="B13" s="19"/>
      <c r="C13" s="19"/>
      <c r="D13" s="19"/>
      <c r="E13" s="19"/>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0</v>
      </c>
      <c r="AQ13" s="17">
        <f t="shared" si="1"/>
        <v>0</v>
      </c>
      <c r="AR13" s="67"/>
      <c r="AS13" s="67">
        <f t="shared" si="0"/>
        <v>0</v>
      </c>
      <c r="AT13" s="8"/>
    </row>
    <row r="14" spans="1:46" hidden="1">
      <c r="A14" s="62"/>
      <c r="B14" s="19"/>
      <c r="C14" s="19"/>
      <c r="D14" s="19"/>
      <c r="E14" s="19"/>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0</v>
      </c>
      <c r="AQ14" s="17">
        <f t="shared" si="1"/>
        <v>0</v>
      </c>
      <c r="AR14" s="67"/>
      <c r="AS14" s="67">
        <f t="shared" si="0"/>
        <v>0</v>
      </c>
      <c r="AT14" s="34"/>
    </row>
    <row r="15" spans="1:46" hidden="1">
      <c r="A15" s="62"/>
      <c r="B15" s="19"/>
      <c r="C15" s="19"/>
      <c r="D15" s="19"/>
      <c r="E15" s="19"/>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0</v>
      </c>
      <c r="AR15" s="67"/>
      <c r="AS15" s="67">
        <f t="shared" si="0"/>
        <v>0</v>
      </c>
      <c r="AT15" s="34"/>
    </row>
    <row r="16" spans="1:46" hidden="1">
      <c r="A16" s="62"/>
      <c r="B16" s="19"/>
      <c r="C16" s="19"/>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67"/>
      <c r="AS16" s="67">
        <f t="shared" si="0"/>
        <v>0</v>
      </c>
      <c r="AT16" s="8"/>
    </row>
    <row r="17" spans="1:46" hidden="1">
      <c r="A17" s="62"/>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67"/>
      <c r="AS17" s="67">
        <f t="shared" si="0"/>
        <v>0</v>
      </c>
      <c r="AT17" s="34"/>
    </row>
    <row r="18" spans="1:46" hidden="1">
      <c r="A18" s="62"/>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67"/>
      <c r="AS18" s="67">
        <f t="shared" si="0"/>
        <v>0</v>
      </c>
      <c r="AT18" s="34"/>
    </row>
    <row r="19" spans="1:46" hidden="1">
      <c r="A19" s="62"/>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67"/>
      <c r="AS19" s="67">
        <f t="shared" si="0"/>
        <v>0</v>
      </c>
      <c r="AT19" s="34"/>
    </row>
    <row r="20" spans="1:46" hidden="1">
      <c r="A20" s="62"/>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67"/>
      <c r="AS20" s="67">
        <f t="shared" si="0"/>
        <v>0</v>
      </c>
      <c r="AT20" s="34"/>
    </row>
    <row r="21" spans="1:46" hidden="1">
      <c r="A21" s="62"/>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67"/>
      <c r="AS21" s="67">
        <f t="shared" si="0"/>
        <v>0</v>
      </c>
      <c r="AT21" s="34"/>
    </row>
    <row r="22" spans="1:46"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67"/>
      <c r="AS22" s="67">
        <f t="shared" si="0"/>
        <v>0</v>
      </c>
      <c r="AT22" s="34"/>
    </row>
    <row r="23" spans="1:46"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67"/>
      <c r="AS23" s="67">
        <f t="shared" si="0"/>
        <v>0</v>
      </c>
      <c r="AT23" s="34"/>
    </row>
    <row r="24" spans="1:46"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67"/>
      <c r="AS24" s="67">
        <f t="shared" si="0"/>
        <v>0</v>
      </c>
      <c r="AT24" s="34"/>
    </row>
    <row r="25" spans="1:46"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67"/>
      <c r="AS25" s="67">
        <f t="shared" si="0"/>
        <v>0</v>
      </c>
      <c r="AT25" s="34"/>
    </row>
    <row r="26" spans="1:46"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67"/>
      <c r="AS26" s="67">
        <f t="shared" si="0"/>
        <v>0</v>
      </c>
      <c r="AT26" s="34"/>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67"/>
      <c r="AS27" s="67">
        <f t="shared" si="0"/>
        <v>0</v>
      </c>
      <c r="AT27" s="34"/>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67"/>
      <c r="AS28" s="67">
        <f t="shared" si="0"/>
        <v>0</v>
      </c>
      <c r="AT28" s="34"/>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67"/>
      <c r="AS29" s="67">
        <f t="shared" si="0"/>
        <v>0</v>
      </c>
      <c r="AT29" s="34"/>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67"/>
      <c r="AS30" s="67">
        <f t="shared" si="0"/>
        <v>0</v>
      </c>
      <c r="AT30" s="34"/>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67"/>
      <c r="AS31" s="67">
        <f t="shared" si="0"/>
        <v>0</v>
      </c>
      <c r="AT31" s="34"/>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67"/>
      <c r="AS32" s="67">
        <f t="shared" si="0"/>
        <v>0</v>
      </c>
      <c r="AT32" s="34"/>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67"/>
      <c r="AS33" s="67">
        <f t="shared" si="0"/>
        <v>0</v>
      </c>
      <c r="AT33" s="34"/>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67"/>
      <c r="AS34" s="67">
        <f t="shared" ref="AS34:AS65" si="3">IFERROR(AR34/$AR$102,0)*100</f>
        <v>0</v>
      </c>
      <c r="AT34" s="34"/>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67"/>
      <c r="AS35" s="67">
        <f t="shared" si="3"/>
        <v>0</v>
      </c>
      <c r="AT35" s="34"/>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67"/>
      <c r="AS36" s="67">
        <f t="shared" si="3"/>
        <v>0</v>
      </c>
      <c r="AT36" s="34"/>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67"/>
      <c r="AS37" s="67">
        <f t="shared" si="3"/>
        <v>0</v>
      </c>
      <c r="AT37" s="34"/>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67"/>
      <c r="AS38" s="67">
        <f t="shared" si="3"/>
        <v>0</v>
      </c>
      <c r="AT38" s="34"/>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67"/>
      <c r="AS39" s="67">
        <f t="shared" si="3"/>
        <v>0</v>
      </c>
      <c r="AT39" s="34"/>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67"/>
      <c r="AS40" s="67">
        <f t="shared" si="3"/>
        <v>0</v>
      </c>
      <c r="AT40" s="34"/>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67"/>
      <c r="AS41" s="67">
        <f t="shared" si="3"/>
        <v>0</v>
      </c>
      <c r="AT41" s="34"/>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67"/>
      <c r="AS42" s="67">
        <f t="shared" si="3"/>
        <v>0</v>
      </c>
      <c r="AT42" s="34"/>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67"/>
      <c r="AS43" s="67">
        <f t="shared" si="3"/>
        <v>0</v>
      </c>
      <c r="AT43" s="34"/>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67"/>
      <c r="AS44" s="67">
        <f t="shared" si="3"/>
        <v>0</v>
      </c>
      <c r="AT44" s="34"/>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67"/>
      <c r="AS45" s="67">
        <f t="shared" si="3"/>
        <v>0</v>
      </c>
      <c r="AT45" s="34"/>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67"/>
      <c r="AS46" s="67">
        <f t="shared" si="3"/>
        <v>0</v>
      </c>
      <c r="AT46" s="34"/>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67"/>
      <c r="AS47" s="67">
        <f t="shared" si="3"/>
        <v>0</v>
      </c>
      <c r="AT47" s="34"/>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67"/>
      <c r="AS48" s="67">
        <f t="shared" si="3"/>
        <v>0</v>
      </c>
      <c r="AT48" s="34"/>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67"/>
      <c r="AS49" s="67">
        <f t="shared" si="3"/>
        <v>0</v>
      </c>
      <c r="AT49" s="34"/>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67"/>
      <c r="AS50" s="67">
        <f t="shared" si="3"/>
        <v>0</v>
      </c>
      <c r="AT50" s="34"/>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67"/>
      <c r="AS51" s="67">
        <f t="shared" si="3"/>
        <v>0</v>
      </c>
      <c r="AT51" s="34"/>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67"/>
      <c r="AS52" s="67">
        <f t="shared" si="3"/>
        <v>0</v>
      </c>
      <c r="AT52" s="34"/>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67"/>
      <c r="AS53" s="67">
        <f t="shared" si="3"/>
        <v>0</v>
      </c>
      <c r="AT53" s="34"/>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67"/>
      <c r="AS54" s="67">
        <f t="shared" si="3"/>
        <v>0</v>
      </c>
      <c r="AT54" s="34"/>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67"/>
      <c r="AS55" s="67">
        <f t="shared" si="3"/>
        <v>0</v>
      </c>
      <c r="AT55" s="34"/>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67"/>
      <c r="AS56" s="67">
        <f t="shared" si="3"/>
        <v>0</v>
      </c>
      <c r="AT56" s="34"/>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67"/>
      <c r="AS57" s="67">
        <f t="shared" si="3"/>
        <v>0</v>
      </c>
      <c r="AT57" s="34"/>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67"/>
      <c r="AS58" s="67">
        <f t="shared" si="3"/>
        <v>0</v>
      </c>
      <c r="AT58" s="34"/>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67"/>
      <c r="AS59" s="67">
        <f t="shared" si="3"/>
        <v>0</v>
      </c>
      <c r="AT59" s="34"/>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67"/>
      <c r="AS60" s="67">
        <f t="shared" si="3"/>
        <v>0</v>
      </c>
      <c r="AT60" s="34"/>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67"/>
      <c r="AS61" s="67">
        <f t="shared" si="3"/>
        <v>0</v>
      </c>
      <c r="AT61" s="34"/>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67"/>
      <c r="AS62" s="67">
        <f t="shared" si="3"/>
        <v>0</v>
      </c>
      <c r="AT62" s="34"/>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67"/>
      <c r="AS63" s="67">
        <f t="shared" si="3"/>
        <v>0</v>
      </c>
      <c r="AT63" s="34"/>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67"/>
      <c r="AS64" s="67">
        <f t="shared" si="3"/>
        <v>0</v>
      </c>
      <c r="AT64" s="34"/>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67"/>
      <c r="AS65" s="67">
        <f t="shared" si="3"/>
        <v>0</v>
      </c>
      <c r="AT65" s="34"/>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67"/>
      <c r="AS66" s="67">
        <f t="shared" ref="AS66:AS97" si="4">IFERROR(AR66/$AR$102,0)*100</f>
        <v>0</v>
      </c>
      <c r="AT66" s="34"/>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67"/>
      <c r="AS67" s="67">
        <f t="shared" si="4"/>
        <v>0</v>
      </c>
      <c r="AT67" s="34"/>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67"/>
      <c r="AS68" s="67">
        <f t="shared" si="4"/>
        <v>0</v>
      </c>
      <c r="AT68" s="34"/>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67"/>
      <c r="AS69" s="67">
        <f t="shared" si="4"/>
        <v>0</v>
      </c>
      <c r="AT69" s="34"/>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67"/>
      <c r="AS70" s="67">
        <f t="shared" si="4"/>
        <v>0</v>
      </c>
      <c r="AT70" s="34"/>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67"/>
      <c r="AS71" s="67">
        <f t="shared" si="4"/>
        <v>0</v>
      </c>
      <c r="AT71" s="34"/>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67"/>
      <c r="AS72" s="67">
        <f t="shared" si="4"/>
        <v>0</v>
      </c>
      <c r="AT72" s="34"/>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67"/>
      <c r="AS73" s="67">
        <f t="shared" si="4"/>
        <v>0</v>
      </c>
      <c r="AT73" s="34"/>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67"/>
      <c r="AS74" s="67">
        <f t="shared" si="4"/>
        <v>0</v>
      </c>
      <c r="AT74" s="34"/>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67"/>
      <c r="AS75" s="67">
        <f t="shared" si="4"/>
        <v>0</v>
      </c>
      <c r="AT75" s="34"/>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67"/>
      <c r="AS76" s="67">
        <f t="shared" si="4"/>
        <v>0</v>
      </c>
      <c r="AT76" s="34"/>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67"/>
      <c r="AS77" s="67">
        <f t="shared" si="4"/>
        <v>0</v>
      </c>
      <c r="AT77" s="34"/>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67"/>
      <c r="AS78" s="67">
        <f t="shared" si="4"/>
        <v>0</v>
      </c>
      <c r="AT78" s="34"/>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67"/>
      <c r="AS79" s="67">
        <f t="shared" si="4"/>
        <v>0</v>
      </c>
      <c r="AT79" s="34"/>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67"/>
      <c r="AS80" s="67">
        <f t="shared" si="4"/>
        <v>0</v>
      </c>
      <c r="AT80" s="34"/>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67"/>
      <c r="AS81" s="67">
        <f t="shared" si="4"/>
        <v>0</v>
      </c>
      <c r="AT81" s="34"/>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67"/>
      <c r="AS82" s="67">
        <f t="shared" si="4"/>
        <v>0</v>
      </c>
      <c r="AT82" s="34"/>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67"/>
      <c r="AS83" s="67">
        <f t="shared" si="4"/>
        <v>0</v>
      </c>
      <c r="AT83" s="34"/>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67"/>
      <c r="AS84" s="67">
        <f t="shared" si="4"/>
        <v>0</v>
      </c>
      <c r="AT84" s="34"/>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67"/>
      <c r="AS85" s="67">
        <f t="shared" si="4"/>
        <v>0</v>
      </c>
      <c r="AT85" s="34"/>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67"/>
      <c r="AS86" s="67">
        <f t="shared" si="4"/>
        <v>0</v>
      </c>
      <c r="AT86" s="34"/>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67"/>
      <c r="AS87" s="67">
        <f t="shared" si="4"/>
        <v>0</v>
      </c>
      <c r="AT87" s="34"/>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67"/>
      <c r="AS88" s="67">
        <f t="shared" si="4"/>
        <v>0</v>
      </c>
      <c r="AT88" s="34"/>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67"/>
      <c r="AS89" s="67">
        <f t="shared" si="4"/>
        <v>0</v>
      </c>
      <c r="AT89" s="34"/>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67"/>
      <c r="AS90" s="67">
        <f t="shared" si="4"/>
        <v>0</v>
      </c>
      <c r="AT90" s="34"/>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67"/>
      <c r="AS91" s="67">
        <f t="shared" si="4"/>
        <v>0</v>
      </c>
      <c r="AT91" s="34"/>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67"/>
      <c r="AS92" s="67">
        <f t="shared" si="4"/>
        <v>0</v>
      </c>
      <c r="AT92" s="34"/>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67"/>
      <c r="AS93" s="67">
        <f t="shared" si="4"/>
        <v>0</v>
      </c>
      <c r="AT93" s="34"/>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67"/>
      <c r="AS94" s="67">
        <f t="shared" si="4"/>
        <v>0</v>
      </c>
      <c r="AT94" s="34"/>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67"/>
      <c r="AS95" s="67">
        <f t="shared" si="4"/>
        <v>0</v>
      </c>
      <c r="AT95" s="34"/>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67"/>
      <c r="AS96" s="67">
        <f t="shared" si="4"/>
        <v>0</v>
      </c>
      <c r="AT96" s="34"/>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67"/>
      <c r="AS97" s="67">
        <f t="shared" si="4"/>
        <v>0</v>
      </c>
      <c r="AT97" s="34"/>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67"/>
      <c r="AS98" s="67">
        <f t="shared" ref="AS98:AS101" si="7">IFERROR(AR98/$AR$102,0)*100</f>
        <v>0</v>
      </c>
      <c r="AT98" s="34"/>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67"/>
      <c r="AS99" s="67">
        <f t="shared" si="7"/>
        <v>0</v>
      </c>
      <c r="AT99" s="34"/>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67"/>
      <c r="AS100" s="67">
        <f t="shared" si="7"/>
        <v>0</v>
      </c>
      <c r="AT100" s="34"/>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67"/>
      <c r="AS101" s="67">
        <f t="shared" si="7"/>
        <v>0</v>
      </c>
      <c r="AT101" s="34"/>
    </row>
    <row r="102" spans="1:47">
      <c r="A102" s="16" t="s">
        <v>44</v>
      </c>
      <c r="B102" s="20">
        <f>SUM(B2:B101)</f>
        <v>11</v>
      </c>
      <c r="C102" s="20">
        <f t="shared" ref="C102:AO102" si="8">SUM(C2:C101)</f>
        <v>11</v>
      </c>
      <c r="D102" s="20">
        <f t="shared" si="8"/>
        <v>11</v>
      </c>
      <c r="E102" s="20">
        <f t="shared" si="8"/>
        <v>11</v>
      </c>
      <c r="F102" s="20">
        <f t="shared" si="8"/>
        <v>11</v>
      </c>
      <c r="G102" s="20">
        <f t="shared" si="8"/>
        <v>10</v>
      </c>
      <c r="H102" s="20">
        <f t="shared" si="8"/>
        <v>11</v>
      </c>
      <c r="I102" s="20">
        <f t="shared" si="8"/>
        <v>11</v>
      </c>
      <c r="J102" s="20">
        <f t="shared" si="8"/>
        <v>11</v>
      </c>
      <c r="K102" s="20">
        <f t="shared" si="8"/>
        <v>11</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76</v>
      </c>
      <c r="AQ102" s="17">
        <f t="shared" si="5"/>
        <v>109</v>
      </c>
      <c r="AR102" s="68">
        <f>SUM(AR2:AR101)</f>
        <v>8764.6459768550121</v>
      </c>
      <c r="AS102" s="68">
        <f>SUM(AS2:AS101)</f>
        <v>100</v>
      </c>
      <c r="AT102" s="34"/>
    </row>
    <row r="103" spans="1:47">
      <c r="A103" s="55" t="s">
        <v>45</v>
      </c>
      <c r="B103" s="55" t="s">
        <v>43</v>
      </c>
      <c r="C103" s="55" t="s">
        <v>43</v>
      </c>
      <c r="D103" s="55" t="s">
        <v>43</v>
      </c>
      <c r="E103" s="55" t="s">
        <v>43</v>
      </c>
      <c r="F103" s="55" t="s">
        <v>43</v>
      </c>
      <c r="G103" s="55" t="s">
        <v>43</v>
      </c>
      <c r="H103" s="55" t="s">
        <v>43</v>
      </c>
      <c r="I103" s="55" t="s">
        <v>43</v>
      </c>
      <c r="J103" s="55" t="s">
        <v>43</v>
      </c>
      <c r="K103" s="55" t="s">
        <v>43</v>
      </c>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1"/>
      <c r="AQ103" s="11"/>
      <c r="AR103" s="47"/>
      <c r="AS103" s="47"/>
      <c r="AT103" s="35"/>
      <c r="AU103" s="35"/>
    </row>
    <row r="104" spans="1:47">
      <c r="A104" s="8" t="s">
        <v>46</v>
      </c>
      <c r="B104" s="8"/>
      <c r="C104" s="8"/>
      <c r="D104" s="8"/>
      <c r="E104" s="8"/>
      <c r="F104" s="8"/>
      <c r="G104" s="8"/>
      <c r="H104" s="8"/>
      <c r="I104" s="8" t="s">
        <v>43</v>
      </c>
      <c r="J104" s="8" t="s">
        <v>43</v>
      </c>
      <c r="K104" s="8" t="s">
        <v>43</v>
      </c>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7"/>
      <c r="AS104" s="47"/>
      <c r="AT104" s="35"/>
      <c r="AU104" s="35"/>
    </row>
    <row r="105" spans="1:47">
      <c r="A105" s="8" t="s">
        <v>47</v>
      </c>
      <c r="B105" s="8" t="s">
        <v>43</v>
      </c>
      <c r="C105" s="8" t="s">
        <v>43</v>
      </c>
      <c r="D105" s="8" t="s">
        <v>43</v>
      </c>
      <c r="E105" s="8" t="s">
        <v>43</v>
      </c>
      <c r="F105" s="8" t="s">
        <v>43</v>
      </c>
      <c r="G105" s="56" t="s">
        <v>43</v>
      </c>
      <c r="H105" s="56" t="s">
        <v>43</v>
      </c>
      <c r="I105" s="56" t="s">
        <v>43</v>
      </c>
      <c r="J105" s="56" t="s">
        <v>43</v>
      </c>
      <c r="K105" s="56" t="s">
        <v>43</v>
      </c>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1"/>
      <c r="AQ105" s="11"/>
      <c r="AR105" s="48"/>
      <c r="AS105" s="48"/>
      <c r="AT105" s="35"/>
      <c r="AU105" s="35"/>
    </row>
    <row r="106" spans="1:47">
      <c r="A106" s="8" t="s">
        <v>48</v>
      </c>
      <c r="B106" s="8"/>
      <c r="C106" s="8"/>
      <c r="D106" s="8"/>
      <c r="E106" s="8" t="s">
        <v>43</v>
      </c>
      <c r="F106" s="8" t="s">
        <v>43</v>
      </c>
      <c r="G106" s="56" t="s">
        <v>43</v>
      </c>
      <c r="H106" s="56" t="s">
        <v>43</v>
      </c>
      <c r="I106" s="56" t="s">
        <v>43</v>
      </c>
      <c r="J106" s="56" t="s">
        <v>43</v>
      </c>
      <c r="K106" s="56" t="s">
        <v>43</v>
      </c>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1"/>
      <c r="AQ106" s="11"/>
      <c r="AR106" s="48"/>
      <c r="AS106" s="48"/>
      <c r="AT106" s="35"/>
      <c r="AU106" s="35"/>
    </row>
    <row r="107" spans="1:47">
      <c r="A107" s="8" t="s">
        <v>49</v>
      </c>
      <c r="B107" s="8"/>
      <c r="C107" s="8"/>
      <c r="D107" s="8"/>
      <c r="E107" s="8" t="s">
        <v>43</v>
      </c>
      <c r="F107" s="8"/>
      <c r="G107" s="56" t="s">
        <v>43</v>
      </c>
      <c r="H107" s="56" t="s">
        <v>43</v>
      </c>
      <c r="I107" s="56"/>
      <c r="J107" s="56"/>
      <c r="K107" s="56" t="s">
        <v>43</v>
      </c>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1"/>
      <c r="AQ107" s="11"/>
      <c r="AR107" s="48"/>
      <c r="AS107" s="48"/>
      <c r="AT107" s="35"/>
      <c r="AU107" s="35"/>
    </row>
    <row r="108" spans="1:47">
      <c r="A108" s="8" t="s">
        <v>50</v>
      </c>
      <c r="B108" s="8"/>
      <c r="C108" s="8" t="s">
        <v>43</v>
      </c>
      <c r="D108" s="8" t="s">
        <v>43</v>
      </c>
      <c r="E108" s="8"/>
      <c r="F108" s="8"/>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1"/>
      <c r="AQ108" s="11"/>
      <c r="AR108" s="48"/>
      <c r="AS108" s="48"/>
      <c r="AT108" s="35"/>
      <c r="AU108" s="35"/>
    </row>
    <row r="109" spans="1:47">
      <c r="A109" s="57" t="s">
        <v>51</v>
      </c>
      <c r="B109" s="58"/>
      <c r="C109" s="58"/>
      <c r="D109" s="58"/>
      <c r="E109" s="58"/>
      <c r="F109" s="58"/>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1"/>
      <c r="AQ109" s="12"/>
      <c r="AR109" s="48"/>
      <c r="AS109" s="48"/>
      <c r="AT109" s="35"/>
      <c r="AU109" s="35"/>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48"/>
      <c r="AS110" s="48"/>
      <c r="AT110" s="35"/>
      <c r="AU110" s="35"/>
    </row>
    <row r="111" spans="1:47">
      <c r="A111" s="36" t="s">
        <v>52</v>
      </c>
      <c r="B111" s="37"/>
      <c r="C111" s="37"/>
      <c r="D111" s="37"/>
      <c r="E111" s="37"/>
      <c r="F111" s="37"/>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13"/>
      <c r="AQ111" s="39"/>
      <c r="AR111" s="49"/>
      <c r="AS111" s="49"/>
    </row>
    <row r="112" spans="1:47">
      <c r="A112" s="29" t="s">
        <v>53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1"/>
      <c r="AR112" s="50"/>
      <c r="AS112" s="50"/>
    </row>
    <row r="113" spans="1:45">
      <c r="A113" s="6" t="s">
        <v>54</v>
      </c>
      <c r="B113" s="42"/>
      <c r="C113" s="42"/>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13"/>
      <c r="AQ113" s="41"/>
      <c r="AR113" s="51"/>
      <c r="AS113" s="51"/>
    </row>
    <row r="114" spans="1:45" ht="26.25" customHeight="1">
      <c r="A114" s="7" t="s">
        <v>55</v>
      </c>
      <c r="B114" s="73" t="s">
        <v>56</v>
      </c>
      <c r="C114" s="74"/>
      <c r="D114" s="74"/>
      <c r="E114" s="74"/>
      <c r="F114" s="74"/>
      <c r="G114" s="74"/>
      <c r="H114" s="74"/>
      <c r="I114" s="74"/>
      <c r="J114" s="74"/>
      <c r="K114" s="74"/>
      <c r="L114" s="74"/>
      <c r="M114" s="74"/>
      <c r="N114" s="74"/>
      <c r="O114" s="74"/>
      <c r="P114" s="74"/>
      <c r="Q114" s="74"/>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13"/>
      <c r="AQ114" s="12"/>
      <c r="AR114" s="52"/>
      <c r="AS114" s="52"/>
    </row>
    <row r="115" spans="1:45" ht="15.75" customHeight="1">
      <c r="A115" s="4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3"/>
      <c r="AS115" s="53"/>
    </row>
    <row r="219" spans="12:12" ht="15" customHeight="1">
      <c r="L219" s="33" t="s">
        <v>57</v>
      </c>
    </row>
  </sheetData>
  <autoFilter ref="A1:K12" xr:uid="{8FEA7034-7C2D-4492-94A2-FA509F726479}"/>
  <mergeCells count="1">
    <mergeCell ref="B114:Q114"/>
  </mergeCells>
  <phoneticPr fontId="6" type="noConversion"/>
  <conditionalFormatting sqref="A1 A22: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13:AO101 AT16">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2:A21">
    <cfRule type="beginsWith" dxfId="12" priority="1" operator="beginsWith" text="13">
      <formula>LEFT(A2,LEN("13"))="13"</formula>
    </cfRule>
    <cfRule type="beginsWith" dxfId="11" priority="2" operator="beginsWith" text="12">
      <formula>LEFT(A2,LEN("12"))="12"</formula>
    </cfRule>
    <cfRule type="beginsWith" dxfId="10" priority="3" operator="beginsWith" text="11">
      <formula>LEFT(A2,LEN("11"))="11"</formula>
    </cfRule>
    <cfRule type="beginsWith" dxfId="9" priority="4" operator="beginsWith" text="10">
      <formula>LEFT(A2,LEN("10"))="10"</formula>
    </cfRule>
    <cfRule type="beginsWith" dxfId="8" priority="5" operator="beginsWith" text="09">
      <formula>LEFT(A2,LEN("09"))="09"</formula>
    </cfRule>
    <cfRule type="beginsWith" dxfId="7" priority="6" operator="beginsWith" text="08">
      <formula>LEFT(A2,LEN("08"))="08"</formula>
    </cfRule>
    <cfRule type="beginsWith" dxfId="6" priority="7" operator="beginsWith" text="07">
      <formula>LEFT(A2,LEN("07"))="07"</formula>
    </cfRule>
    <cfRule type="beginsWith" dxfId="5" priority="8" operator="beginsWith" text="06">
      <formula>LEFT(A2,LEN("06"))="06"</formula>
    </cfRule>
    <cfRule type="beginsWith" dxfId="4" priority="9" operator="beginsWith" text="05">
      <formula>LEFT(A2,LEN("05"))="05"</formula>
    </cfRule>
    <cfRule type="beginsWith" dxfId="3" priority="10" operator="beginsWith" text="04">
      <formula>LEFT(A2,LEN("04"))="04"</formula>
    </cfRule>
    <cfRule type="beginsWith" dxfId="2" priority="11" operator="beginsWith" text="03">
      <formula>LEFT(A2,LEN("03"))="03"</formula>
    </cfRule>
    <cfRule type="beginsWith" dxfId="1" priority="12" operator="beginsWith" text="02">
      <formula>LEFT(A2,LEN("02"))="02"</formula>
    </cfRule>
    <cfRule type="beginsWith" dxfId="0" priority="13" operator="beginsWith" text="01">
      <formula>LEFT(A2,LEN("01"))="01"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5" sqref="C15"/>
    </sheetView>
  </sheetViews>
  <sheetFormatPr defaultColWidth="11.42578125" defaultRowHeight="15"/>
  <cols>
    <col min="1" max="3" width="28.42578125" style="28" customWidth="1"/>
  </cols>
  <sheetData>
    <row r="1" spans="1:3">
      <c r="A1" s="60" t="s">
        <v>58</v>
      </c>
      <c r="B1" s="60" t="s">
        <v>59</v>
      </c>
      <c r="C1" s="60" t="s">
        <v>60</v>
      </c>
    </row>
    <row r="2" spans="1:3">
      <c r="A2" s="27">
        <v>1</v>
      </c>
      <c r="B2" s="27" t="str" cm="1">
        <f t="array" ref="B2:B11">TRANSPOSE(_xlfn._xlws.FILTER('Aptitud final'!1:1,'Aptitud final'!103:103="X"))</f>
        <v>ganaderia_dp</v>
      </c>
      <c r="C2" s="27" t="s">
        <v>11</v>
      </c>
    </row>
    <row r="3" spans="1:3">
      <c r="A3" s="27">
        <f>IF(B3="","",A2+1)</f>
        <v>2</v>
      </c>
      <c r="B3" s="27" t="str">
        <v>avicultura_postura</v>
      </c>
      <c r="C3" s="27" t="s">
        <v>11</v>
      </c>
    </row>
    <row r="4" spans="1:3">
      <c r="A4" s="27">
        <f t="shared" ref="A4:A67" si="0">IF(B4="","",A3+1)</f>
        <v>3</v>
      </c>
      <c r="B4" s="27" t="str">
        <v>porcicultura_cria</v>
      </c>
      <c r="C4" s="27" t="s">
        <v>11</v>
      </c>
    </row>
    <row r="5" spans="1:3">
      <c r="A5" s="27">
        <f t="shared" si="0"/>
        <v>4</v>
      </c>
      <c r="B5" s="27" t="str">
        <v>platano</v>
      </c>
      <c r="C5" s="27" t="s">
        <v>11</v>
      </c>
    </row>
    <row r="6" spans="1:3">
      <c r="A6" s="27">
        <f t="shared" si="0"/>
        <v>5</v>
      </c>
      <c r="B6" s="27" t="str">
        <v>cafe_sombrio</v>
      </c>
      <c r="C6" s="27" t="s">
        <v>11</v>
      </c>
    </row>
    <row r="7" spans="1:3">
      <c r="A7" s="27">
        <f t="shared" si="0"/>
        <v>6</v>
      </c>
      <c r="B7" s="27" t="str">
        <v>aguacate_papelillo</v>
      </c>
      <c r="C7" s="27" t="s">
        <v>11</v>
      </c>
    </row>
    <row r="8" spans="1:3">
      <c r="A8" s="27">
        <f t="shared" si="0"/>
        <v>7</v>
      </c>
      <c r="B8" s="27" t="str">
        <v>naranja_valencia</v>
      </c>
      <c r="C8" s="27" t="s">
        <v>11</v>
      </c>
    </row>
    <row r="9" spans="1:3">
      <c r="A9" s="27">
        <f t="shared" si="0"/>
        <v>8</v>
      </c>
      <c r="B9" s="27" t="str">
        <v>cana_panelera</v>
      </c>
      <c r="C9" s="27" t="s">
        <v>11</v>
      </c>
    </row>
    <row r="10" spans="1:3">
      <c r="A10" s="27">
        <f t="shared" si="0"/>
        <v>9</v>
      </c>
      <c r="B10" s="27" t="str">
        <v>cacao_sombrio</v>
      </c>
      <c r="C10" s="27" t="s">
        <v>11</v>
      </c>
    </row>
    <row r="11" spans="1:3">
      <c r="A11" s="27">
        <f t="shared" si="0"/>
        <v>10</v>
      </c>
      <c r="B11" s="27" t="str">
        <v>limon_tahiti</v>
      </c>
      <c r="C11" s="27" t="s">
        <v>11</v>
      </c>
    </row>
    <row r="12" spans="1:3">
      <c r="A12" s="27" t="str">
        <f t="shared" si="0"/>
        <v/>
      </c>
      <c r="B12" s="27"/>
      <c r="C12" s="27"/>
    </row>
    <row r="13" spans="1:3">
      <c r="A13" s="27" t="str">
        <f t="shared" si="0"/>
        <v/>
      </c>
      <c r="B13" s="27"/>
      <c r="C13" s="27"/>
    </row>
    <row r="14" spans="1:3">
      <c r="A14" s="27" t="str">
        <f t="shared" si="0"/>
        <v/>
      </c>
      <c r="B14" s="27"/>
      <c r="C14" s="27"/>
    </row>
    <row r="15" spans="1:3">
      <c r="A15" s="27" t="str">
        <f t="shared" si="0"/>
        <v/>
      </c>
      <c r="B15" s="27"/>
      <c r="C15" s="27"/>
    </row>
    <row r="16" spans="1:3">
      <c r="A16" s="27" t="str">
        <f t="shared" si="0"/>
        <v/>
      </c>
      <c r="B16" s="27"/>
      <c r="C16" s="27"/>
    </row>
    <row r="17" spans="1:3">
      <c r="A17" s="27" t="str">
        <f t="shared" si="0"/>
        <v/>
      </c>
      <c r="B17" s="27"/>
      <c r="C17" s="27"/>
    </row>
    <row r="18" spans="1:3">
      <c r="A18" s="27" t="str">
        <f>IF(B18="","",A17+1)</f>
        <v/>
      </c>
      <c r="B18" s="27"/>
      <c r="C18" s="27"/>
    </row>
    <row r="19" spans="1:3">
      <c r="A19" s="27" t="str">
        <f>IF(B19="","",A18+1)</f>
        <v/>
      </c>
      <c r="B19" s="27"/>
      <c r="C19" s="27"/>
    </row>
    <row r="20" spans="1:3">
      <c r="A20" s="27" t="str">
        <f>IF(B20="","",A19+1)</f>
        <v/>
      </c>
      <c r="B20" s="27"/>
      <c r="C20" s="27"/>
    </row>
    <row r="21" spans="1:3">
      <c r="A21" s="27" t="str">
        <f>IF(B21="","",A20+1)</f>
        <v/>
      </c>
      <c r="B21" s="27"/>
      <c r="C21" s="27"/>
    </row>
    <row r="22" spans="1:3">
      <c r="A22" s="28" t="str">
        <f t="shared" si="0"/>
        <v/>
      </c>
    </row>
    <row r="23" spans="1:3">
      <c r="A23" s="28" t="str">
        <f t="shared" si="0"/>
        <v/>
      </c>
    </row>
    <row r="24" spans="1:3">
      <c r="A24" s="28" t="str">
        <f t="shared" si="0"/>
        <v/>
      </c>
    </row>
    <row r="25" spans="1:3">
      <c r="A25" s="28" t="str">
        <f t="shared" si="0"/>
        <v/>
      </c>
    </row>
    <row r="26" spans="1:3">
      <c r="A26" s="28" t="str">
        <f t="shared" si="0"/>
        <v/>
      </c>
    </row>
    <row r="27" spans="1:3">
      <c r="A27" s="28" t="str">
        <f t="shared" si="0"/>
        <v/>
      </c>
    </row>
    <row r="28" spans="1:3">
      <c r="A28" s="28" t="str">
        <f t="shared" si="0"/>
        <v/>
      </c>
    </row>
    <row r="29" spans="1:3">
      <c r="A29" s="28" t="str">
        <f t="shared" si="0"/>
        <v/>
      </c>
    </row>
    <row r="30" spans="1:3">
      <c r="A30" s="28" t="str">
        <f t="shared" si="0"/>
        <v/>
      </c>
    </row>
    <row r="31" spans="1:3">
      <c r="A31" s="28" t="str">
        <f t="shared" si="0"/>
        <v/>
      </c>
    </row>
    <row r="32" spans="1:3">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 plátano 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esparrago</v>
      </c>
      <c r="C65" t="str">
        <v>espárrago</v>
      </c>
    </row>
    <row r="66" spans="1:3">
      <c r="A66" s="1" t="str">
        <v>agricola</v>
      </c>
      <c r="B66" s="1" t="str">
        <v>espinaca</v>
      </c>
      <c r="C66" t="str">
        <v>espinaca</v>
      </c>
    </row>
    <row r="67" spans="1:3">
      <c r="A67" s="1" t="str">
        <v>agricola</v>
      </c>
      <c r="B67" s="1" t="str">
        <v>fique</v>
      </c>
      <c r="C67" t="str">
        <v>fique</v>
      </c>
    </row>
    <row r="68" spans="1:3">
      <c r="A68" s="1" t="str">
        <v>agricola</v>
      </c>
      <c r="B68" s="1" t="str">
        <v>frijol</v>
      </c>
      <c r="C68" t="str">
        <v>frijol</v>
      </c>
    </row>
    <row r="69" spans="1:3">
      <c r="A69" s="1" t="str">
        <v>agricola</v>
      </c>
      <c r="B69" s="1" t="str">
        <v>frijol_arbustivo</v>
      </c>
      <c r="C69" t="str">
        <v>frjiol arbustivo</v>
      </c>
    </row>
    <row r="70" spans="1:3">
      <c r="A70" s="1" t="str">
        <v>agricola</v>
      </c>
      <c r="B70" s="1" t="str">
        <v>frijol_cabeza_negra</v>
      </c>
      <c r="C70" t="str">
        <v>frijol cabeza negra</v>
      </c>
    </row>
    <row r="71" spans="1:3">
      <c r="A71" s="1" t="str">
        <v>agricola</v>
      </c>
      <c r="B71" s="1" t="str">
        <v>frijol_caraota</v>
      </c>
      <c r="C71" t="str">
        <v>frijol caraota</v>
      </c>
    </row>
    <row r="72" spans="1:3">
      <c r="A72" s="1" t="str">
        <v>agricola</v>
      </c>
      <c r="B72" s="1" t="str">
        <v>frijol_caupi</v>
      </c>
      <c r="C72" t="str">
        <v>frijol caupí</v>
      </c>
    </row>
    <row r="73" spans="1:3">
      <c r="A73" s="1" t="str">
        <v>agricola</v>
      </c>
      <c r="B73" s="1" t="str">
        <v>frijol_rosado_zaragoza</v>
      </c>
      <c r="C73" t="str">
        <v>frijol rosado zaragoza</v>
      </c>
    </row>
    <row r="74" spans="1:3">
      <c r="A74" s="1" t="str">
        <v>agricola</v>
      </c>
      <c r="B74" s="1" t="str">
        <v>frijol_voluble</v>
      </c>
      <c r="C74" t="str">
        <v>frijol voluble</v>
      </c>
    </row>
    <row r="75" spans="1:3">
      <c r="A75" s="1" t="str">
        <v>agricola</v>
      </c>
      <c r="B75" s="1" t="str">
        <v>frijol_zaragoza</v>
      </c>
      <c r="C75" t="str">
        <v>frijol zaragoza</v>
      </c>
    </row>
    <row r="76" spans="1:3">
      <c r="A76" s="1" t="str">
        <v>agricola</v>
      </c>
      <c r="B76" s="1" t="str">
        <v>frijol_zaragoza</v>
      </c>
      <c r="C76" t="str">
        <v>frijol zaragoza</v>
      </c>
    </row>
    <row r="77" spans="1:3">
      <c r="A77" s="1" t="str">
        <v>pecuaria</v>
      </c>
      <c r="B77" s="1" t="str">
        <v>ganaderia_carne</v>
      </c>
      <c r="C77" t="str">
        <v>ganadería de carne</v>
      </c>
    </row>
    <row r="78" spans="1:3">
      <c r="A78" s="1" t="str">
        <v>pecuaria</v>
      </c>
      <c r="B78" s="1" t="str">
        <v>ganaderia_dp</v>
      </c>
      <c r="C78" t="str">
        <v>ganadería doble propósito</v>
      </c>
    </row>
    <row r="79" spans="1:3">
      <c r="A79" s="1" t="str">
        <v>pecuaria</v>
      </c>
      <c r="B79" s="1" t="str">
        <v>ganaderia_leche</v>
      </c>
      <c r="C79" t="str">
        <v>ganadería de leche</v>
      </c>
    </row>
    <row r="80" spans="1:3">
      <c r="A80" s="1" t="str">
        <v>agricola</v>
      </c>
      <c r="B80" s="1" t="str">
        <v>granadilla</v>
      </c>
      <c r="C80" t="str">
        <v>granadilla</v>
      </c>
    </row>
    <row r="81" spans="1:3">
      <c r="A81" s="1" t="str">
        <v>agricola</v>
      </c>
      <c r="B81" s="1" t="str">
        <v>guandul</v>
      </c>
      <c r="C81" t="str">
        <v>guandul</v>
      </c>
    </row>
    <row r="82" spans="1:3">
      <c r="A82" s="1" t="str">
        <v>agricola</v>
      </c>
      <c r="B82" s="1" t="str">
        <v>guayaba</v>
      </c>
      <c r="C82" t="str">
        <v>guayaba</v>
      </c>
    </row>
    <row r="83" spans="1:3">
      <c r="A83" s="1" t="str">
        <v>agricola</v>
      </c>
      <c r="B83" s="1" t="str">
        <v>gulupa</v>
      </c>
      <c r="C83" t="str">
        <v>gulupa</v>
      </c>
    </row>
    <row r="84" spans="1:3">
      <c r="A84" s="1" t="str">
        <v>agricola</v>
      </c>
      <c r="B84" s="1" t="str">
        <v>hierbabuena</v>
      </c>
      <c r="C84" t="str">
        <v>hierbabuena</v>
      </c>
    </row>
    <row r="85" spans="1:3">
      <c r="A85" s="1" t="str">
        <v>agricola</v>
      </c>
      <c r="B85" s="1" t="str">
        <v>hortalizas</v>
      </c>
      <c r="C85" t="str">
        <v>hortalizas</v>
      </c>
    </row>
    <row r="86" spans="1:3">
      <c r="A86" s="1" t="str">
        <v>agricola</v>
      </c>
      <c r="B86" s="1" t="str">
        <v xml:space="preserve">lechuga </v>
      </c>
      <c r="C86" t="str">
        <v>lechuga</v>
      </c>
    </row>
    <row r="87" spans="1:3">
      <c r="A87" s="1" t="str">
        <v>agricola</v>
      </c>
      <c r="B87" s="1" t="str">
        <v>lechuga_gourmet</v>
      </c>
      <c r="C87" t="str">
        <v>lechuga gourmet</v>
      </c>
    </row>
    <row r="88" spans="1:3">
      <c r="A88" s="1" t="str">
        <v>agricola</v>
      </c>
      <c r="B88" s="1" t="str">
        <v>limon</v>
      </c>
      <c r="C88" t="str">
        <v>limón</v>
      </c>
    </row>
    <row r="89" spans="1:3">
      <c r="A89" s="1" t="str">
        <v>agricola</v>
      </c>
      <c r="B89" s="1" t="str">
        <v>limon_castilla</v>
      </c>
      <c r="C89" t="str">
        <v>limón de castilla</v>
      </c>
    </row>
    <row r="90" spans="1:3">
      <c r="A90" s="1" t="str">
        <v>agricola</v>
      </c>
      <c r="B90" s="1" t="str">
        <v>limon_castilla_limon_mandarino</v>
      </c>
      <c r="C90" t="str">
        <v>limón de castilla y limón mandarino</v>
      </c>
    </row>
    <row r="91" spans="1:3">
      <c r="A91" s="1" t="str">
        <v>agricola</v>
      </c>
      <c r="B91" s="1" t="str">
        <v>limon_criollo</v>
      </c>
      <c r="C91" t="str">
        <v>limón criollo</v>
      </c>
    </row>
    <row r="92" spans="1:3">
      <c r="A92" s="1" t="str">
        <v>agricola</v>
      </c>
      <c r="B92" s="1" t="str">
        <v>limon_mandarina</v>
      </c>
      <c r="C92" t="str">
        <v xml:space="preserve">limón en asocio con mandarina </v>
      </c>
    </row>
    <row r="93" spans="1:3">
      <c r="A93" s="1" t="str">
        <v>agricola</v>
      </c>
      <c r="B93" s="1" t="str">
        <v>limon_mandarino</v>
      </c>
      <c r="C93" t="str">
        <v>limón mandarino</v>
      </c>
    </row>
    <row r="94" spans="1:3">
      <c r="A94" s="1" t="str">
        <v>agricola</v>
      </c>
      <c r="B94" s="1" t="str">
        <v>limon_tahiti</v>
      </c>
      <c r="C94" t="str">
        <v>limón Tahití</v>
      </c>
    </row>
    <row r="95" spans="1:3">
      <c r="A95" s="1" t="str">
        <v>agricola</v>
      </c>
      <c r="B95" s="1" t="str">
        <v>maiz</v>
      </c>
      <c r="C95" t="str">
        <v>maíz</v>
      </c>
    </row>
    <row r="96" spans="1:3">
      <c r="A96" s="1" t="str">
        <v>agricola</v>
      </c>
      <c r="B96" s="1" t="str">
        <v>maiz amarillo</v>
      </c>
      <c r="C96" t="str">
        <v>maíz amarillo</v>
      </c>
    </row>
    <row r="97" spans="1:3">
      <c r="A97" s="1" t="str">
        <v>agricola</v>
      </c>
      <c r="B97" s="1" t="str">
        <v>maiz puya</v>
      </c>
      <c r="C97" t="str">
        <v>maíz puya</v>
      </c>
    </row>
    <row r="98" spans="1:3">
      <c r="A98" s="1" t="str">
        <v>agricola</v>
      </c>
      <c r="B98" s="1" t="str">
        <v>maiz_amarillo</v>
      </c>
      <c r="C98" t="str">
        <v xml:space="preserve">Maíz amarillo </v>
      </c>
    </row>
    <row r="99" spans="1:3">
      <c r="A99" s="1" t="str">
        <v>agricola</v>
      </c>
      <c r="B99" s="1" t="str">
        <v>maiz_amarillo_tradicional</v>
      </c>
      <c r="C99" t="str">
        <v>maíz amarillo  tradicional</v>
      </c>
    </row>
    <row r="100" spans="1:3">
      <c r="A100" s="1" t="str">
        <v>agricola</v>
      </c>
      <c r="B100" s="1" t="str">
        <v>maiz_blanco</v>
      </c>
      <c r="C100" t="str">
        <v>Maíz blanco tradicional</v>
      </c>
    </row>
    <row r="101" spans="1:3">
      <c r="A101" s="1" t="str">
        <v>agricola</v>
      </c>
      <c r="B101" s="1" t="str">
        <v>maiz_blanco_tradicional</v>
      </c>
      <c r="C101" t="str">
        <v>maíz blanco tradicional</v>
      </c>
    </row>
    <row r="102" spans="1:3">
      <c r="A102" s="1" t="str">
        <v>agricola</v>
      </c>
      <c r="B102" s="1" t="str">
        <v>maiz_puya</v>
      </c>
      <c r="C102" t="str">
        <v>maíz puya</v>
      </c>
    </row>
    <row r="103" spans="1:3">
      <c r="A103" s="1" t="str">
        <v>agricola</v>
      </c>
      <c r="B103" s="1" t="str">
        <v>maiz_tecnificado</v>
      </c>
      <c r="C103" t="str">
        <v>maíz tecnificado</v>
      </c>
    </row>
    <row r="104" spans="1:3">
      <c r="A104" s="1" t="str">
        <v>agricola</v>
      </c>
      <c r="B104" s="1" t="str">
        <v>maiz_tradicional</v>
      </c>
      <c r="C104" t="str">
        <v>maíz tradicional</v>
      </c>
    </row>
    <row r="105" spans="1:3">
      <c r="A105" s="1" t="str">
        <v>agricola</v>
      </c>
      <c r="B105" s="1" t="str">
        <v>malanga</v>
      </c>
      <c r="C105" t="str">
        <v>malanga</v>
      </c>
    </row>
    <row r="106" spans="1:3">
      <c r="A106" s="1" t="str">
        <v>agricola</v>
      </c>
      <c r="B106" s="1" t="str">
        <v>mamoncillo</v>
      </c>
      <c r="C106" t="str">
        <v>mamoncillo</v>
      </c>
    </row>
    <row r="107" spans="1:3">
      <c r="A107" s="1" t="str">
        <v>agricola</v>
      </c>
      <c r="B107" s="1" t="str">
        <v>mamoncillo</v>
      </c>
      <c r="C107" t="str">
        <v>mamoncillo</v>
      </c>
    </row>
    <row r="108" spans="1:3">
      <c r="A108" s="1" t="str">
        <v>agricola</v>
      </c>
      <c r="B108" s="1" t="str">
        <v>mandarina</v>
      </c>
      <c r="C108" t="str">
        <v>mandarina</v>
      </c>
    </row>
    <row r="109" spans="1:3">
      <c r="A109" s="1" t="str">
        <v>agricola</v>
      </c>
      <c r="B109" s="1" t="str">
        <v>mango</v>
      </c>
      <c r="C109" t="str">
        <v>mango</v>
      </c>
    </row>
    <row r="110" spans="1:3">
      <c r="A110" s="1" t="str">
        <v>agricola</v>
      </c>
      <c r="B110" s="1" t="str">
        <v>mango_hilaza</v>
      </c>
      <c r="C110" t="str">
        <v>mango hilaza</v>
      </c>
    </row>
    <row r="111" spans="1:3">
      <c r="A111" s="1" t="str">
        <v>agricola</v>
      </c>
      <c r="B111" s="1" t="str">
        <v>mango_keitt</v>
      </c>
      <c r="C111" t="str">
        <v>mango keitt</v>
      </c>
    </row>
    <row r="112" spans="1:3">
      <c r="A112" s="1" t="str">
        <v>agricola</v>
      </c>
      <c r="B112" s="1" t="str">
        <v>mango_tommy</v>
      </c>
      <c r="C112" t="str">
        <v>mango tommy</v>
      </c>
    </row>
    <row r="113" spans="1:3">
      <c r="A113" s="1" t="str">
        <v>agricola</v>
      </c>
      <c r="B113" s="1" t="str">
        <v>maracuya</v>
      </c>
      <c r="C113" t="str">
        <v>maracuyá</v>
      </c>
    </row>
    <row r="114" spans="1:3">
      <c r="A114" s="1" t="str">
        <v>agricola</v>
      </c>
      <c r="B114" s="1" t="str">
        <v>melon</v>
      </c>
      <c r="C114" t="str">
        <v xml:space="preserve">melón </v>
      </c>
    </row>
    <row r="115" spans="1:3">
      <c r="A115" s="1" t="str">
        <v>agricola</v>
      </c>
      <c r="B115" s="1" t="str">
        <v>mora</v>
      </c>
      <c r="C115" t="str">
        <v>mora</v>
      </c>
    </row>
    <row r="116" spans="1:3">
      <c r="A116" s="1" t="str">
        <v>agricola</v>
      </c>
      <c r="B116" s="1" t="str">
        <v>name</v>
      </c>
      <c r="C116" t="str">
        <v>ñame</v>
      </c>
    </row>
    <row r="117" spans="1:3">
      <c r="A117" s="1" t="str">
        <v>agricola</v>
      </c>
      <c r="B117" s="1" t="str">
        <v>name_diamante</v>
      </c>
      <c r="C117" t="str">
        <v>ñame diamante</v>
      </c>
    </row>
    <row r="118" spans="1:3">
      <c r="A118" s="1" t="str">
        <v>agricola</v>
      </c>
      <c r="B118" s="1" t="str">
        <v>name_espino</v>
      </c>
      <c r="C118" t="str">
        <v>ñame espino</v>
      </c>
    </row>
    <row r="119" spans="1:3">
      <c r="A119" s="1" t="str">
        <v>agricola</v>
      </c>
      <c r="B119" s="1" t="str">
        <v>naranja</v>
      </c>
      <c r="C119" t="str">
        <v>naranja</v>
      </c>
    </row>
    <row r="120" spans="1:3">
      <c r="A120" s="1" t="str">
        <v>agricola</v>
      </c>
      <c r="B120" s="1" t="str">
        <v>naranja_valencia</v>
      </c>
      <c r="C120" t="str">
        <v>naranja valencia</v>
      </c>
    </row>
    <row r="121" spans="1:3">
      <c r="A121" s="1" t="str">
        <v>pecuaria</v>
      </c>
      <c r="B121" s="1" t="str">
        <v>ovinos</v>
      </c>
      <c r="C121" t="str">
        <v>ovinos</v>
      </c>
    </row>
    <row r="122" spans="1:3">
      <c r="A122" s="1" t="str">
        <v>agricola</v>
      </c>
      <c r="B122" s="1" t="str">
        <v>palma_aceite</v>
      </c>
      <c r="C122" t="str">
        <v>palma de aceite</v>
      </c>
    </row>
    <row r="123" spans="1:3">
      <c r="A123" s="1" t="str">
        <v>agricola</v>
      </c>
      <c r="B123" s="1" t="str">
        <v>papa</v>
      </c>
      <c r="C123" t="str">
        <v>papa</v>
      </c>
    </row>
    <row r="124" spans="1:3">
      <c r="A124" s="1" t="str">
        <v>agricola</v>
      </c>
      <c r="B124" s="1" t="str">
        <v>papa_criolla</v>
      </c>
      <c r="C124" t="str">
        <v>papa criolla</v>
      </c>
    </row>
    <row r="125" spans="1:3">
      <c r="A125" s="1" t="str">
        <v>agricola</v>
      </c>
      <c r="B125" s="1" t="str">
        <v>papaya</v>
      </c>
      <c r="C125" t="str">
        <v>papaya</v>
      </c>
    </row>
    <row r="126" spans="1:3">
      <c r="A126" s="1" t="str">
        <v>agricola</v>
      </c>
      <c r="B126" s="1" t="str">
        <v>patilla</v>
      </c>
      <c r="C126" t="str">
        <v>patilla</v>
      </c>
    </row>
    <row r="127" spans="1:3">
      <c r="A127" s="1" t="str">
        <v>agricola</v>
      </c>
      <c r="B127" s="1" t="str">
        <v>patilla_melon</v>
      </c>
      <c r="C127" t="str">
        <v>patilla en asocio con melón</v>
      </c>
    </row>
    <row r="128" spans="1:3">
      <c r="A128" s="1" t="str">
        <v>agricola</v>
      </c>
      <c r="B128" s="1" t="str">
        <v>pepino_guiso</v>
      </c>
      <c r="C128" t="str">
        <v>pepino guiso</v>
      </c>
    </row>
    <row r="129" spans="1:3">
      <c r="A129" s="1" t="str">
        <v>pecuaria</v>
      </c>
      <c r="B129" s="1" t="str">
        <v>piangua</v>
      </c>
      <c r="C129" t="str">
        <v>piangua</v>
      </c>
    </row>
    <row r="130" spans="1:3">
      <c r="A130" s="1" t="str">
        <v>agricola</v>
      </c>
      <c r="B130" s="1" t="str">
        <v>pimenton</v>
      </c>
      <c r="C130" t="str">
        <v>pimentón</v>
      </c>
    </row>
    <row r="131" spans="1:3">
      <c r="A131" s="1" t="str">
        <v>agricola</v>
      </c>
      <c r="B131" s="1" t="str">
        <v>pimienta</v>
      </c>
      <c r="C131" t="str">
        <v>pimienta</v>
      </c>
    </row>
    <row r="132" spans="1:3">
      <c r="A132" s="1" t="str">
        <v>agricola</v>
      </c>
      <c r="B132" s="1" t="str">
        <v>pimientos</v>
      </c>
      <c r="C132" t="str">
        <v>pimientos</v>
      </c>
    </row>
    <row r="133" spans="1:3">
      <c r="A133" s="1" t="str">
        <v>agricola</v>
      </c>
      <c r="B133" s="1" t="str">
        <v>piña</v>
      </c>
      <c r="C133" t="str">
        <v>piña</v>
      </c>
    </row>
    <row r="134" spans="1:3">
      <c r="A134" s="1" t="str">
        <v>pecuaria</v>
      </c>
      <c r="B134" s="1" t="str">
        <v>piscicultura_bocachico</v>
      </c>
      <c r="C134" t="str">
        <v>piscicultura</v>
      </c>
    </row>
    <row r="135" spans="1:3">
      <c r="A135" s="1" t="str">
        <v>pecuaria</v>
      </c>
      <c r="B135" s="1" t="str">
        <v>piscicultura_cachama</v>
      </c>
      <c r="C135" t="str">
        <v>piscicultura cachama</v>
      </c>
    </row>
    <row r="136" spans="1:3">
      <c r="A136" s="1" t="str">
        <v>pecuaria</v>
      </c>
      <c r="B136" s="1" t="str">
        <v>piscicultura_cachama_bocachico</v>
      </c>
      <c r="C136" t="str">
        <v>piscicultura cachama bocachico</v>
      </c>
    </row>
    <row r="137" spans="1:3">
      <c r="A137" s="1" t="str">
        <v>pecuaria</v>
      </c>
      <c r="B137" s="1" t="str">
        <v>piscicultura_tilapia</v>
      </c>
      <c r="C137" t="str">
        <v>piscicultura tilapia</v>
      </c>
    </row>
    <row r="138" spans="1:3">
      <c r="A138" s="1" t="str">
        <v>pecuaria</v>
      </c>
      <c r="B138" s="1" t="str">
        <v>piscicultura_tilapia_bocachico</v>
      </c>
      <c r="C138" t="str">
        <v>piscicultura tilapia y bocachico</v>
      </c>
    </row>
    <row r="139" spans="1:3">
      <c r="A139" s="1" t="str">
        <v>pecuaria</v>
      </c>
      <c r="B139" s="1" t="str">
        <v>piscicultura_tilapia_cachama</v>
      </c>
      <c r="C139" t="str">
        <v>piscicultura tilapia y cachama</v>
      </c>
    </row>
    <row r="140" spans="1:3">
      <c r="A140" s="1" t="str">
        <v>pecuaria</v>
      </c>
      <c r="B140" s="1" t="str">
        <v>piscicultura_cachama_mojarra</v>
      </c>
      <c r="C140" t="str">
        <v>piscicultura cachama y mojarra</v>
      </c>
    </row>
    <row r="141" spans="1:3">
      <c r="A141" s="1" t="str">
        <v>pecuaria</v>
      </c>
      <c r="B141" s="1" t="str">
        <v>piscicultura_trucha</v>
      </c>
      <c r="C141" t="str">
        <v>piscicultura trucha</v>
      </c>
    </row>
    <row r="142" spans="1:3">
      <c r="A142" s="1" t="str">
        <v>agricola</v>
      </c>
      <c r="B142" s="1" t="str">
        <v>platano</v>
      </c>
      <c r="C142" t="str">
        <v>plátano</v>
      </c>
    </row>
    <row r="143" spans="1:3">
      <c r="A143" s="1" t="str">
        <v>agricola</v>
      </c>
      <c r="B143" s="1" t="str">
        <v>platano_harton</v>
      </c>
      <c r="C143" t="str">
        <v>plátano hartón</v>
      </c>
    </row>
    <row r="144" spans="1:3">
      <c r="A144" s="1" t="str">
        <v>pecuaria</v>
      </c>
      <c r="B144" s="1" t="str">
        <v>porcicultura_ceba</v>
      </c>
      <c r="C144" t="str">
        <v>porcicultura de ceba</v>
      </c>
    </row>
    <row r="145" spans="1:3">
      <c r="A145" s="1" t="str">
        <v>pecuaria</v>
      </c>
      <c r="B145" s="1" t="str">
        <v>porcicultura_ciclo_completo</v>
      </c>
      <c r="C145" t="str">
        <v>porcicultura de ciclo completo</v>
      </c>
    </row>
    <row r="146" spans="1:3">
      <c r="A146" s="1" t="str">
        <v>pecuaria</v>
      </c>
      <c r="B146" s="1" t="str">
        <v>porcicultura_cria</v>
      </c>
      <c r="C146" t="str">
        <v>porcicultura de cría</v>
      </c>
    </row>
    <row r="147" spans="1:3">
      <c r="A147" s="1" t="str">
        <v>pecuaria</v>
      </c>
      <c r="B147" s="1" t="str">
        <v>porcicultura_cria_levante</v>
      </c>
      <c r="C147" t="str">
        <v>porcicultura de cría y levante</v>
      </c>
    </row>
    <row r="148" spans="1:3">
      <c r="A148" s="1" t="str">
        <v>agricola</v>
      </c>
      <c r="B148" s="1" t="str">
        <v>rambutan</v>
      </c>
      <c r="C148" t="str">
        <v>rambutan</v>
      </c>
    </row>
    <row r="149" spans="1:3">
      <c r="A149" s="1" t="str">
        <v>agricola</v>
      </c>
      <c r="B149" s="1" t="str">
        <v>remolacha</v>
      </c>
      <c r="C149" t="str">
        <v>remolacha</v>
      </c>
    </row>
    <row r="150" spans="1:3">
      <c r="A150" s="1" t="str">
        <v>agricola</v>
      </c>
      <c r="B150" s="1" t="str">
        <v>repollo</v>
      </c>
      <c r="C150" t="str">
        <v>repollo</v>
      </c>
    </row>
    <row r="151" spans="1:3">
      <c r="A151" s="1" t="str">
        <v>agricola</v>
      </c>
      <c r="B151" s="1" t="str">
        <v>sacha_inchi</v>
      </c>
      <c r="C151" t="str">
        <v>sacha inchi</v>
      </c>
    </row>
    <row r="152" spans="1:3">
      <c r="A152" s="1" t="str">
        <v>agricola</v>
      </c>
      <c r="B152" s="1" t="str">
        <v>sorgo</v>
      </c>
      <c r="C152" t="str">
        <v>sorgo</v>
      </c>
    </row>
    <row r="153" spans="1:3">
      <c r="A153" s="1" t="str">
        <v>agricola</v>
      </c>
      <c r="B153" s="1" t="str">
        <v>soya</v>
      </c>
      <c r="C153" t="str">
        <v>soya</v>
      </c>
    </row>
    <row r="154" spans="1:3">
      <c r="A154" s="1" t="str">
        <v>agricola</v>
      </c>
      <c r="B154" s="1" t="str">
        <v>stevia</v>
      </c>
      <c r="C154" t="str">
        <v>stevia</v>
      </c>
    </row>
    <row r="155" spans="1:3">
      <c r="A155" s="1" t="str">
        <v>agricola</v>
      </c>
      <c r="B155" s="1" t="str">
        <v>tabaco</v>
      </c>
      <c r="C155" t="str">
        <v>tabaco</v>
      </c>
    </row>
    <row r="156" spans="1:3">
      <c r="A156" s="1" t="str">
        <v>agricola</v>
      </c>
      <c r="B156" s="1" t="str">
        <v>tomate_arbol</v>
      </c>
      <c r="C156" t="str">
        <v>tomate de árbol</v>
      </c>
    </row>
    <row r="157" spans="1:3">
      <c r="A157" s="1" t="str">
        <v>agricola</v>
      </c>
      <c r="B157" s="1" t="str">
        <v>tomate_cherry</v>
      </c>
      <c r="C157" t="str">
        <v>tomate cherry</v>
      </c>
    </row>
    <row r="158" spans="1:3">
      <c r="A158" s="1" t="str">
        <v>agricola</v>
      </c>
      <c r="B158" s="1" t="str">
        <v>tomate_mesa</v>
      </c>
      <c r="C158" t="str">
        <v>tomate de mesa</v>
      </c>
    </row>
    <row r="159" spans="1:3">
      <c r="A159" s="1" t="str">
        <v>agricola</v>
      </c>
      <c r="B159" s="1" t="str">
        <v>uchuva</v>
      </c>
      <c r="C159" t="str">
        <v>uchuva</v>
      </c>
    </row>
    <row r="160" spans="1:3">
      <c r="A160" s="1" t="str">
        <v>agricola</v>
      </c>
      <c r="B160" s="1" t="str">
        <v>uva</v>
      </c>
      <c r="C160" t="str">
        <v>uva</v>
      </c>
    </row>
    <row r="161" spans="1:3">
      <c r="A161" s="1" t="str">
        <v>agricola</v>
      </c>
      <c r="B161" s="1" t="str">
        <v>yuca</v>
      </c>
      <c r="C161" t="str">
        <v>yuca</v>
      </c>
    </row>
    <row r="162" spans="1:3">
      <c r="A162" s="1" t="str">
        <v>agricola</v>
      </c>
      <c r="B162" s="1" t="str">
        <v>yuca_industrial</v>
      </c>
      <c r="C162" t="str">
        <v>yuca para uso industrial</v>
      </c>
    </row>
    <row r="163" spans="1:3">
      <c r="A163" s="1" t="str">
        <v>agricola</v>
      </c>
      <c r="B163" s="1" t="str">
        <v>yuca_maiz</v>
      </c>
      <c r="C163" t="str">
        <v>yuca en asocio con maíz</v>
      </c>
    </row>
    <row r="164" spans="1:3">
      <c r="A164" s="1" t="str">
        <v>agricola</v>
      </c>
      <c r="B164" s="1" t="str">
        <v>yuca_maiz_ahuyama</v>
      </c>
      <c r="C164" t="str">
        <v>yuca en asocio con maíz y ahuyama</v>
      </c>
    </row>
    <row r="165" spans="1:3">
      <c r="A165" s="1" t="str">
        <v>agricola</v>
      </c>
      <c r="B165" s="1" t="str">
        <v>yuca_maiz_name</v>
      </c>
      <c r="C165" t="str">
        <v>yuca en asocio con maíz y ñame</v>
      </c>
    </row>
    <row r="166" spans="1:3">
      <c r="A166" s="1" t="str">
        <v>agricola</v>
      </c>
      <c r="B166" s="1" t="str">
        <v>yuca_maiz_name_patilla</v>
      </c>
      <c r="C166" t="str">
        <v>Yuca en asocio con maíz, ñame y patilla</v>
      </c>
    </row>
    <row r="167" spans="1:3">
      <c r="A167" s="1" t="str">
        <v>agricola</v>
      </c>
      <c r="B167" s="1" t="str">
        <v>yuca_maiz_patilla</v>
      </c>
      <c r="C167" t="str">
        <v>yuca en asocio con maíz y patilla</v>
      </c>
    </row>
    <row r="168" spans="1:3">
      <c r="A168" s="1" t="str">
        <v>agricola</v>
      </c>
      <c r="B168" s="1" t="str">
        <v>yuca_name</v>
      </c>
      <c r="C168" t="str">
        <v>yuca en asocio con ñame</v>
      </c>
    </row>
    <row r="169" spans="1:3">
      <c r="A169" s="1" t="str">
        <v>agricola</v>
      </c>
      <c r="B169" s="1" t="str">
        <v>zanahoria</v>
      </c>
      <c r="C169" t="str">
        <v>zanahoria</v>
      </c>
    </row>
    <row r="170" spans="1:3">
      <c r="A170" s="1" t="str">
        <v>agricola</v>
      </c>
      <c r="B170" s="1" t="str">
        <v>pepino_cohombro</v>
      </c>
      <c r="C170" t="str">
        <v>pepino cohombro</v>
      </c>
    </row>
    <row r="171" spans="1:3">
      <c r="A171" s="1" t="str">
        <v>agricola</v>
      </c>
      <c r="B171" s="1" t="str">
        <v>habichuela</v>
      </c>
      <c r="C171" t="str">
        <v>habichuela</v>
      </c>
    </row>
    <row r="172" spans="1:3">
      <c r="A172" s="1" t="str">
        <v>pecuaria</v>
      </c>
      <c r="B172" s="1" t="str">
        <v>porcicultura_levante</v>
      </c>
      <c r="C172" t="str">
        <v>porcicultura de levante</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2025-07-10T17:24:38Z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