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8"/>
  <workbookPr updateLinks="always" defaultThemeVersion="166925"/>
  <mc:AlternateContent xmlns:mc="http://schemas.openxmlformats.org/markup-compatibility/2006">
    <mc:Choice Requires="x15">
      <x15ac:absPath xmlns:x15ac="http://schemas.microsoft.com/office/spreadsheetml/2010/11/ac" url="D:\Documents\CONTRATOS\ANT\CTO 20252727\Caracterización Municipios\Caldas\Supia - Caldas\"/>
    </mc:Choice>
  </mc:AlternateContent>
  <xr:revisionPtr revIDLastSave="162" documentId="13_ncr:1_{438C93B9-A9DB-4B6E-85B5-3D46313846DE}" xr6:coauthVersionLast="47" xr6:coauthVersionMax="47" xr10:uidLastSave="{119C2104-3950-4E3C-902B-3D5DCC07C361}"/>
  <bookViews>
    <workbookView xWindow="-120" yWindow="-120" windowWidth="20730" windowHeight="11040" firstSheet="1" activeTab="2"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_xlnm._FilterDatabase" localSheetId="1" hidden="1">'Aptitud final'!$A$1:$J$23</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2" i="12" l="1"/>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l="1"/>
  <c r="AQ102" i="12"/>
  <c r="AP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<sst xmlns="http://schemas.openxmlformats.org/spreadsheetml/2006/main" count="240" uniqueCount="72">
  <si>
    <t>UFH</t>
  </si>
  <si>
    <t>Plátano</t>
  </si>
  <si>
    <t>limón tahiti</t>
  </si>
  <si>
    <t>caña panelera</t>
  </si>
  <si>
    <t>café sombrio</t>
  </si>
  <si>
    <t>cacao</t>
  </si>
  <si>
    <t>ganadería dp</t>
  </si>
  <si>
    <t>avicultura postura</t>
  </si>
  <si>
    <t>piscicultura tilapia_cachama</t>
  </si>
  <si>
    <t>Forestales (apicultura)</t>
  </si>
  <si>
    <t>04Qb-67</t>
  </si>
  <si>
    <t>Área total</t>
  </si>
  <si>
    <t>Apto</t>
  </si>
  <si>
    <t>No apto</t>
  </si>
  <si>
    <t>% aptitud</t>
  </si>
  <si>
    <t>Esta UFH no se flexibiliza para apicultura debido a su carcania al casco urbano</t>
  </si>
  <si>
    <t>04Qc-67</t>
  </si>
  <si>
    <t>05Kd-61</t>
  </si>
  <si>
    <t>05Pd-61</t>
  </si>
  <si>
    <t>06Qd-55</t>
  </si>
  <si>
    <t>06Qds1-55</t>
  </si>
  <si>
    <t>06Vd-55</t>
  </si>
  <si>
    <t>06Vds1-55</t>
  </si>
  <si>
    <t>08Qds2-44</t>
  </si>
  <si>
    <t>08Vds2-44</t>
  </si>
  <si>
    <t>09Ke-38</t>
  </si>
  <si>
    <t>09Le-38</t>
  </si>
  <si>
    <t>09Pe-38</t>
  </si>
  <si>
    <t>09Qe-38</t>
  </si>
  <si>
    <t>09Qes1-38</t>
  </si>
  <si>
    <t>Se flexibiliza apicultura, debido a que esta UFH se comparte con Filadelfia donde si tiene aptitud por forestales.</t>
  </si>
  <si>
    <t>10Pf2s1-30</t>
  </si>
  <si>
    <t>10Qes2-30</t>
  </si>
  <si>
    <t>10Qf-30</t>
  </si>
  <si>
    <t>10Qf2s1-30</t>
  </si>
  <si>
    <t>10Qfs1-30</t>
  </si>
  <si>
    <t>10Vf2s1-30</t>
  </si>
  <si>
    <t>11Qfs2-23</t>
  </si>
  <si>
    <t>SIPRA nacional: cacao, caña panelera, maiz, arroz secano, ganaderia, porcinos, avicultura, pisicultura tilapia, la linea de apicultura se flexibiliza con  base en la aptitud de forestales</t>
  </si>
  <si>
    <t xml:space="preserve">SIPRA territorial: plátano, limón: </t>
  </si>
  <si>
    <t>La aptitud de apicultura se flexibiliza con base al SIPRA nacional de forestales</t>
  </si>
  <si>
    <t>ganaderia_dp</t>
  </si>
  <si>
    <t>avicultura_postura</t>
  </si>
  <si>
    <t>piscicultura_tilapia_cachama</t>
  </si>
  <si>
    <t>apicultura</t>
  </si>
  <si>
    <t>platano</t>
  </si>
  <si>
    <t>limon_tahiti</t>
  </si>
  <si>
    <t>cana_panelera</t>
  </si>
  <si>
    <t>cafe_sombrio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</si>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</sst>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6">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s>
  <fills count="21">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42288C"/>
        <bgColor rgb="FF000000"/>
      </patternFill>
    </fill>
    <fill>
      <patternFill patternType="solid">
        <fgColor rgb="FF00A9E6"/>
        <bgColor rgb="FF000000"/>
      </patternFill>
    </fill>
    <fill>
      <patternFill patternType="solid">
        <fgColor rgb="FF00FFFF"/>
        <bgColor rgb="FF000000"/>
      </patternFill>
    </fill>
    <fill>
      <patternFill patternType="solid">
        <fgColor rgb="FF266600"/>
        <bgColor rgb="FF000000"/>
      </patternFill>
    </fill>
    <fill>
      <patternFill patternType="solid">
        <fgColor rgb="FF38D400"/>
        <bgColor rgb="FF000000"/>
      </patternFill>
    </fill>
    <fill>
      <patternFill patternType="solid">
        <fgColor rgb="FFFFFF00"/>
        <bgColor rgb="FF000000"/>
      </patternFill>
    </fill>
    <fill>
      <patternFill patternType="solid">
        <fgColor rgb="FF833C0B"/>
        <bgColor rgb="FF833C0B"/>
      </patternFill>
    </fill>
    <fill>
      <patternFill patternType="solid">
        <fgColor rgb="FF473626"/>
        <bgColor rgb="FF000000"/>
      </patternFill>
    </fill>
    <fill>
      <patternFill patternType="solid">
        <fgColor theme="7" tint="0.39997558519241921"/>
        <bgColor indexed="64"/>
      </patternFill>
    </fill>
    <fill>
      <patternFill patternType="solid">
        <fgColor theme="8"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07">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1" xfId="0" applyFont="1" applyFill="1" applyBorder="1" applyAlignment="1">
      <alignment horizontal="center" vertical="center" wrapText="1"/>
    </xf>
    <xf numFmtId="0" fontId="8" fillId="12" borderId="1" xfId="0" applyFont="1" applyFill="1" applyBorder="1" applyAlignment="1">
      <alignment horizontal="center" vertical="center" wrapText="1"/>
    </xf>
    <xf numFmtId="0" fontId="8" fillId="13" borderId="1" xfId="0" applyFont="1" applyFill="1" applyBorder="1" applyAlignment="1">
      <alignment horizontal="center" vertical="center" wrapText="1"/>
    </xf>
    <xf numFmtId="0" fontId="8" fillId="14" borderId="1" xfId="0" applyFont="1" applyFill="1" applyBorder="1" applyAlignment="1">
      <alignment horizontal="center" vertical="center" wrapText="1"/>
    </xf>
    <xf numFmtId="0" fontId="8" fillId="15" borderId="1" xfId="0" applyFont="1" applyFill="1" applyBorder="1" applyAlignment="1">
      <alignment horizontal="center" vertical="center" wrapText="1"/>
    </xf>
    <xf numFmtId="0" fontId="8" fillId="16" borderId="1" xfId="0" applyFont="1" applyFill="1" applyBorder="1" applyAlignment="1">
      <alignment horizontal="center" vertical="center" wrapText="1"/>
    </xf>
    <xf numFmtId="0" fontId="8" fillId="17" borderId="1" xfId="0" applyFont="1" applyFill="1" applyBorder="1" applyAlignment="1">
      <alignment horizontal="center" vertical="center" wrapText="1"/>
    </xf>
    <xf numFmtId="0" fontId="8" fillId="18"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0" fillId="0" borderId="0" xfId="0" applyAlignment="1">
      <alignment horizontal="left"/>
    </xf>
    <xf numFmtId="164" fontId="3" fillId="0" borderId="9" xfId="0" applyNumberFormat="1" applyFont="1" applyBorder="1" applyAlignment="1">
      <alignment horizontal="center"/>
    </xf>
    <xf numFmtId="10" fontId="3" fillId="10" borderId="9" xfId="1" applyNumberFormat="1" applyFont="1" applyFill="1" applyBorder="1" applyAlignment="1">
      <alignment horizontal="center"/>
    </xf>
    <xf numFmtId="164" fontId="3" fillId="0" borderId="2" xfId="0" applyNumberFormat="1" applyFont="1" applyBorder="1" applyAlignment="1">
      <alignment horizontal="center"/>
    </xf>
    <xf numFmtId="10" fontId="3" fillId="10" borderId="2" xfId="1" applyNumberFormat="1" applyFont="1" applyFill="1" applyBorder="1" applyAlignment="1">
      <alignment horizontal="center"/>
    </xf>
    <xf numFmtId="0" fontId="0" fillId="0" borderId="2" xfId="0" applyBorder="1" applyAlignment="1">
      <alignment horizontal="center"/>
    </xf>
    <xf numFmtId="0" fontId="1" fillId="3" borderId="10" xfId="0" applyFont="1" applyFill="1" applyBorder="1" applyAlignment="1">
      <alignment horizontal="center"/>
    </xf>
    <xf numFmtId="0" fontId="1" fillId="3" borderId="11" xfId="0" applyFont="1" applyFill="1" applyBorder="1" applyAlignment="1">
      <alignment horizontal="center"/>
    </xf>
    <xf numFmtId="10" fontId="3" fillId="0" borderId="2" xfId="1" applyNumberFormat="1" applyFont="1" applyFill="1" applyBorder="1" applyAlignment="1">
      <alignment horizontal="center"/>
    </xf>
    <xf numFmtId="164" fontId="3" fillId="0" borderId="12" xfId="0" applyNumberFormat="1" applyFont="1" applyBorder="1" applyAlignment="1">
      <alignment horizontal="center"/>
    </xf>
    <xf numFmtId="10" fontId="3" fillId="10" borderId="12" xfId="1" applyNumberFormat="1" applyFont="1" applyFill="1" applyBorder="1" applyAlignment="1">
      <alignment horizontal="center"/>
    </xf>
    <xf numFmtId="0" fontId="0" fillId="0" borderId="12" xfId="0" applyBorder="1" applyAlignment="1">
      <alignment horizontal="center"/>
    </xf>
    <xf numFmtId="10" fontId="3" fillId="0" borderId="12" xfId="1" applyNumberFormat="1" applyFont="1" applyFill="1" applyBorder="1" applyAlignment="1">
      <alignment horizontal="center"/>
    </xf>
    <xf numFmtId="0" fontId="1" fillId="3" borderId="0" xfId="0" applyFont="1" applyFill="1"/>
    <xf numFmtId="0" fontId="1" fillId="3" borderId="0" xfId="0" applyFont="1" applyFill="1" applyAlignment="1">
      <alignment horizontal="center"/>
    </xf>
    <xf numFmtId="0" fontId="10" fillId="9" borderId="2" xfId="0" applyFont="1" applyFill="1" applyBorder="1" applyAlignment="1">
      <alignment horizontal="center"/>
    </xf>
    <xf numFmtId="0" fontId="8" fillId="19" borderId="1" xfId="0" applyFont="1" applyFill="1" applyBorder="1" applyAlignment="1">
      <alignment horizontal="center" vertical="center"/>
    </xf>
    <xf numFmtId="0" fontId="10" fillId="4" borderId="2" xfId="0" applyFont="1" applyFill="1" applyBorder="1" applyAlignment="1">
      <alignment horizontal="center"/>
    </xf>
    <xf numFmtId="10" fontId="3" fillId="4" borderId="2" xfId="1" applyNumberFormat="1" applyFont="1" applyFill="1" applyBorder="1" applyAlignment="1">
      <alignment horizontal="center"/>
    </xf>
    <xf numFmtId="0" fontId="3" fillId="4" borderId="2" xfId="0" applyFont="1" applyFill="1" applyBorder="1" applyAlignment="1">
      <alignment horizontal="center"/>
    </xf>
    <xf numFmtId="0" fontId="3" fillId="0" borderId="15" xfId="0" applyFont="1" applyBorder="1"/>
    <xf numFmtId="0" fontId="10" fillId="20" borderId="2" xfId="0" applyFont="1" applyFill="1" applyBorder="1" applyAlignment="1">
      <alignment horizontal="center"/>
    </xf>
    <xf numFmtId="0" fontId="10" fillId="20" borderId="12" xfId="0" applyFont="1" applyFill="1" applyBorder="1" applyAlignment="1">
      <alignment horizontal="center"/>
    </xf>
    <xf numFmtId="0" fontId="10" fillId="20" borderId="14" xfId="0" applyFont="1" applyFill="1" applyBorder="1" applyAlignment="1">
      <alignment horizontal="center"/>
    </xf>
    <xf numFmtId="0" fontId="10" fillId="20" borderId="13" xfId="0" applyFont="1" applyFill="1" applyBorder="1" applyAlignment="1">
      <alignment horizontal="center"/>
    </xf>
    <xf numFmtId="0" fontId="3" fillId="20" borderId="2" xfId="0" applyFont="1" applyFill="1" applyBorder="1" applyAlignment="1">
      <alignment horizontal="center"/>
    </xf>
    <xf numFmtId="0" fontId="8" fillId="11" borderId="6" xfId="0" applyFont="1" applyFill="1" applyBorder="1" applyAlignment="1">
      <alignment horizontal="center" vertical="center" wrapText="1"/>
    </xf>
    <xf numFmtId="0" fontId="8" fillId="11" borderId="7" xfId="0" applyFont="1" applyFill="1" applyBorder="1" applyAlignment="1">
      <alignment horizontal="center" vertical="center" wrapText="1"/>
    </xf>
    <xf numFmtId="0" fontId="8" fillId="11" borderId="8" xfId="0" applyFont="1" applyFill="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82">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Agrícolas"/>
      <sheetName val="Pecuarias"/>
      <sheetName val="Diccionario líneas productiv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v>
          </cell>
        </row>
        <row r="4">
          <cell r="A4" t="str">
            <v>agricola</v>
          </cell>
          <cell r="B4" t="str">
            <v>aguacate_hass</v>
          </cell>
          <cell r="C4" t="str">
            <v>Aguacate Hass</v>
          </cell>
        </row>
        <row r="5">
          <cell r="A5" t="str">
            <v>agricola</v>
          </cell>
          <cell r="B5" t="str">
            <v>ahuyama</v>
          </cell>
          <cell r="C5" t="str">
            <v>Ahuyama</v>
          </cell>
        </row>
        <row r="6">
          <cell r="A6" t="str">
            <v>agricola</v>
          </cell>
          <cell r="B6" t="str">
            <v>aji</v>
          </cell>
          <cell r="C6" t="str">
            <v>Ají</v>
          </cell>
        </row>
        <row r="7">
          <cell r="A7" t="str">
            <v>agricola</v>
          </cell>
          <cell r="B7" t="str">
            <v>aji_dulce</v>
          </cell>
          <cell r="C7" t="str">
            <v>Ají dulce</v>
          </cell>
        </row>
        <row r="8">
          <cell r="A8" t="str">
            <v>agricola</v>
          </cell>
          <cell r="B8" t="str">
            <v>ajonjoli</v>
          </cell>
          <cell r="C8" t="str">
            <v>Ajonjolí</v>
          </cell>
        </row>
        <row r="9">
          <cell r="A9" t="str">
            <v>agricola</v>
          </cell>
          <cell r="B9" t="str">
            <v>algodon</v>
          </cell>
          <cell r="C9" t="str">
            <v>Algodón</v>
          </cell>
        </row>
        <row r="10">
          <cell r="A10" t="str">
            <v>pecuaria</v>
          </cell>
          <cell r="B10" t="str">
            <v>apicultura</v>
          </cell>
          <cell r="C10" t="str">
            <v>Apicultura</v>
          </cell>
        </row>
        <row r="11">
          <cell r="A11" t="str">
            <v>agricola</v>
          </cell>
          <cell r="B11" t="str">
            <v>arracacha</v>
          </cell>
          <cell r="C11" t="str">
            <v>Arracacha</v>
          </cell>
        </row>
        <row r="12">
          <cell r="A12" t="str">
            <v>agricola</v>
          </cell>
          <cell r="B12" t="str">
            <v>arroz_riego</v>
          </cell>
          <cell r="C12" t="str">
            <v>Arroz riego</v>
          </cell>
        </row>
        <row r="13">
          <cell r="A13" t="str">
            <v>agricola</v>
          </cell>
          <cell r="B13" t="str">
            <v>arroz_secano</v>
          </cell>
          <cell r="C13" t="str">
            <v>Arroz secano</v>
          </cell>
        </row>
        <row r="14">
          <cell r="A14" t="str">
            <v>agricola</v>
          </cell>
          <cell r="B14" t="str">
            <v>arveja</v>
          </cell>
          <cell r="C14" t="str">
            <v>Arveja</v>
          </cell>
        </row>
        <row r="15">
          <cell r="A15" t="str">
            <v>agricola</v>
          </cell>
          <cell r="B15" t="str">
            <v>asai</v>
          </cell>
          <cell r="C15" t="str">
            <v>Açaí</v>
          </cell>
        </row>
        <row r="16">
          <cell r="A16" t="str">
            <v>pecuaria</v>
          </cell>
          <cell r="B16" t="str">
            <v>avicultura_engorde</v>
          </cell>
          <cell r="C16" t="str">
            <v>Avicultura de engorde</v>
          </cell>
        </row>
        <row r="17">
          <cell r="A17" t="str">
            <v>pecuaria</v>
          </cell>
          <cell r="B17" t="str">
            <v>avicultura_postura</v>
          </cell>
          <cell r="C17" t="str">
            <v>Avicultura de postura</v>
          </cell>
        </row>
        <row r="18">
          <cell r="A18" t="str">
            <v>agricola</v>
          </cell>
          <cell r="B18" t="str">
            <v>batata</v>
          </cell>
          <cell r="C18" t="str">
            <v>Batata</v>
          </cell>
        </row>
        <row r="19">
          <cell r="A19" t="str">
            <v>agricola</v>
          </cell>
          <cell r="B19" t="str">
            <v>berenjena</v>
          </cell>
          <cell r="C19" t="str">
            <v>Berenjena</v>
          </cell>
        </row>
        <row r="20">
          <cell r="A20" t="str">
            <v>agricola</v>
          </cell>
          <cell r="B20" t="str">
            <v>bijao</v>
          </cell>
          <cell r="C20" t="str">
            <v>Bijao</v>
          </cell>
        </row>
        <row r="21">
          <cell r="A21" t="str">
            <v>agricola</v>
          </cell>
          <cell r="B21" t="str">
            <v>brocoli</v>
          </cell>
          <cell r="C21" t="str">
            <v>Brócoli</v>
          </cell>
        </row>
        <row r="22">
          <cell r="A22" t="str">
            <v>pecuaria</v>
          </cell>
          <cell r="B22" t="str">
            <v>bufalos</v>
          </cell>
          <cell r="C22" t="str">
            <v>Búfalos</v>
          </cell>
        </row>
        <row r="23">
          <cell r="A23" t="str">
            <v>agricola</v>
          </cell>
          <cell r="B23" t="str">
            <v>cacao</v>
          </cell>
          <cell r="C23" t="str">
            <v>Cacao</v>
          </cell>
        </row>
        <row r="24">
          <cell r="A24" t="str">
            <v>agricola</v>
          </cell>
          <cell r="B24" t="str">
            <v>cacao_platano</v>
          </cell>
          <cell r="C24" t="str">
            <v>Cacao plátano</v>
          </cell>
        </row>
        <row r="25">
          <cell r="A25" t="str">
            <v>agricola</v>
          </cell>
          <cell r="B25" t="str">
            <v>cacao_sombrio</v>
          </cell>
          <cell r="C25" t="str">
            <v>Cacao en sistema de sombrío</v>
          </cell>
        </row>
        <row r="26">
          <cell r="A26" t="str">
            <v>agricola</v>
          </cell>
          <cell r="B26" t="str">
            <v>cachaco</v>
          </cell>
          <cell r="C26" t="str">
            <v>Cachaco</v>
          </cell>
        </row>
        <row r="27">
          <cell r="A27" t="str">
            <v>agricola</v>
          </cell>
          <cell r="B27" t="str">
            <v>cafe</v>
          </cell>
          <cell r="C27" t="str">
            <v>Café</v>
          </cell>
        </row>
        <row r="28">
          <cell r="A28" t="str">
            <v>agricola</v>
          </cell>
          <cell r="B28" t="str">
            <v>cafe_aguacate</v>
          </cell>
          <cell r="C28" t="str">
            <v>Café aguacate</v>
          </cell>
        </row>
        <row r="29">
          <cell r="A29" t="str">
            <v>agricola</v>
          </cell>
          <cell r="B29" t="str">
            <v>cafe_frijol_arbustivo</v>
          </cell>
          <cell r="C29" t="str">
            <v>Café en asocio con frijol arbustivo</v>
          </cell>
        </row>
        <row r="30">
          <cell r="A30" t="str">
            <v>agricola</v>
          </cell>
          <cell r="B30" t="str">
            <v>cafe_maiz</v>
          </cell>
          <cell r="C30" t="str">
            <v>Café maíz</v>
          </cell>
        </row>
        <row r="31">
          <cell r="A31" t="str">
            <v>agricola</v>
          </cell>
          <cell r="B31" t="str">
            <v>cafe_platano</v>
          </cell>
          <cell r="C31" t="str">
            <v>Café plátano</v>
          </cell>
        </row>
        <row r="32">
          <cell r="A32" t="str">
            <v>agricola</v>
          </cell>
          <cell r="B32" t="str">
            <v>cafe_platano_frutales_forestal</v>
          </cell>
          <cell r="C32" t="str">
            <v>Café en asocio con plátano, frutales y sistema forestal</v>
          </cell>
        </row>
        <row r="33">
          <cell r="A33" t="str">
            <v>agricola</v>
          </cell>
          <cell r="B33" t="str">
            <v>cafe_sombrio</v>
          </cell>
          <cell r="C33" t="str">
            <v>Café en sistema de sombrío</v>
          </cell>
        </row>
        <row r="34">
          <cell r="A34" t="str">
            <v>agricola</v>
          </cell>
          <cell r="B34" t="str">
            <v>calabacin</v>
          </cell>
          <cell r="C34" t="str">
            <v>Calabacín</v>
          </cell>
        </row>
        <row r="35">
          <cell r="A35" t="str">
            <v>pecuaria</v>
          </cell>
          <cell r="B35" t="str">
            <v>camaron</v>
          </cell>
          <cell r="C35" t="str">
            <v>Camarón</v>
          </cell>
        </row>
        <row r="36">
          <cell r="A36" t="str">
            <v>agricola</v>
          </cell>
          <cell r="B36" t="str">
            <v>cana</v>
          </cell>
          <cell r="C36" t="str">
            <v>Caña</v>
          </cell>
        </row>
        <row r="37">
          <cell r="A37" t="str">
            <v>agricola</v>
          </cell>
          <cell r="B37" t="str">
            <v>cana_panelera</v>
          </cell>
          <cell r="C37" t="str">
            <v>Caña panelera</v>
          </cell>
        </row>
        <row r="38">
          <cell r="A38" t="str">
            <v>pecuaria</v>
          </cell>
          <cell r="B38" t="str">
            <v>caprinos</v>
          </cell>
          <cell r="C38" t="str">
            <v>Caprinos</v>
          </cell>
        </row>
        <row r="39">
          <cell r="A39" t="str">
            <v>agricola</v>
          </cell>
          <cell r="B39" t="str">
            <v>caucho</v>
          </cell>
          <cell r="C39" t="str">
            <v>Caucho</v>
          </cell>
        </row>
        <row r="40">
          <cell r="A40" t="str">
            <v>agricola</v>
          </cell>
          <cell r="B40" t="str">
            <v>cebolla_bulbo</v>
          </cell>
          <cell r="C40" t="str">
            <v>Cebolla bulbo</v>
          </cell>
        </row>
        <row r="41">
          <cell r="A41" t="str">
            <v>agricola</v>
          </cell>
          <cell r="B41" t="str">
            <v>cebolla_junca</v>
          </cell>
          <cell r="C41" t="str">
            <v>Cebolla junca</v>
          </cell>
        </row>
        <row r="42">
          <cell r="A42" t="str">
            <v>agricola</v>
          </cell>
          <cell r="B42" t="str">
            <v>chontaduro</v>
          </cell>
          <cell r="C42" t="str">
            <v>Chontaduro</v>
          </cell>
        </row>
        <row r="43">
          <cell r="A43" t="str">
            <v>agricola</v>
          </cell>
          <cell r="B43" t="str">
            <v>cilantro</v>
          </cell>
          <cell r="C43" t="str">
            <v>Cilantro</v>
          </cell>
        </row>
        <row r="44">
          <cell r="A44" t="str">
            <v>agricola</v>
          </cell>
          <cell r="B44" t="str">
            <v>cilantro_morron</v>
          </cell>
          <cell r="C44" t="str">
            <v>Cilantro morrón</v>
          </cell>
        </row>
        <row r="45">
          <cell r="A45" t="str">
            <v>agricola</v>
          </cell>
          <cell r="B45" t="str">
            <v>ciruela</v>
          </cell>
          <cell r="C45" t="str">
            <v>Ciruela</v>
          </cell>
        </row>
        <row r="46">
          <cell r="A46" t="str">
            <v>agricola</v>
          </cell>
          <cell r="B46" t="str">
            <v>ciruela_castilla</v>
          </cell>
          <cell r="C46" t="str">
            <v>Ciruela castilla</v>
          </cell>
        </row>
        <row r="47">
          <cell r="A47" t="str">
            <v>agricola</v>
          </cell>
          <cell r="B47" t="str">
            <v>ciruela_costena</v>
          </cell>
          <cell r="C47" t="str">
            <v>Ciruela costeña</v>
          </cell>
        </row>
        <row r="48">
          <cell r="A48" t="str">
            <v>agricola</v>
          </cell>
          <cell r="B48" t="str">
            <v>citricos</v>
          </cell>
          <cell r="C48" t="str">
            <v>Cítricos</v>
          </cell>
        </row>
        <row r="49">
          <cell r="A49" t="str">
            <v>agricola</v>
          </cell>
          <cell r="B49" t="str">
            <v>coco</v>
          </cell>
          <cell r="C49" t="str">
            <v>Coco</v>
          </cell>
        </row>
        <row r="50">
          <cell r="A50" t="str">
            <v>pecuaria</v>
          </cell>
          <cell r="B50" t="str">
            <v>codornices</v>
          </cell>
          <cell r="C50" t="str">
            <v>Codornices</v>
          </cell>
        </row>
        <row r="51">
          <cell r="A51" t="str">
            <v>agricola</v>
          </cell>
          <cell r="B51" t="str">
            <v>coliflor</v>
          </cell>
          <cell r="C51" t="str">
            <v>Coliflor</v>
          </cell>
        </row>
        <row r="52">
          <cell r="A52" t="str">
            <v>pecuaria</v>
          </cell>
          <cell r="B52" t="str">
            <v>cunicultura</v>
          </cell>
          <cell r="C52" t="str">
            <v>Cunicultura</v>
          </cell>
        </row>
        <row r="53">
          <cell r="A53" t="str">
            <v>pecuaria</v>
          </cell>
          <cell r="B53" t="str">
            <v>cuyicultura</v>
          </cell>
          <cell r="C53" t="str">
            <v>Cuyicultura</v>
          </cell>
        </row>
        <row r="54">
          <cell r="A54" t="str">
            <v>agricola</v>
          </cell>
          <cell r="B54" t="str">
            <v>espinaca</v>
          </cell>
          <cell r="C54" t="str">
            <v>Espinaca</v>
          </cell>
        </row>
        <row r="55">
          <cell r="A55" t="str">
            <v>agricola</v>
          </cell>
          <cell r="B55" t="str">
            <v>frijol</v>
          </cell>
          <cell r="C55" t="str">
            <v>Frijol</v>
          </cell>
        </row>
        <row r="56">
          <cell r="A56" t="str">
            <v>agricola</v>
          </cell>
          <cell r="B56" t="str">
            <v>frijol_arbustivo</v>
          </cell>
          <cell r="C56" t="str">
            <v>Frjiol arbustivo</v>
          </cell>
        </row>
        <row r="57">
          <cell r="A57" t="str">
            <v>agricola</v>
          </cell>
          <cell r="B57" t="str">
            <v>frijol_caraota</v>
          </cell>
          <cell r="C57" t="str">
            <v>Frijol caraota</v>
          </cell>
        </row>
        <row r="58">
          <cell r="A58" t="str">
            <v>agricola</v>
          </cell>
          <cell r="B58" t="str">
            <v>frijol_caupi</v>
          </cell>
          <cell r="C58" t="str">
            <v>Frijol Caupí</v>
          </cell>
        </row>
        <row r="59">
          <cell r="A59" t="str">
            <v>agricola</v>
          </cell>
          <cell r="B59" t="str">
            <v>frijol_cabeza_negra</v>
          </cell>
          <cell r="C59" t="str">
            <v>Frijol cabeza negra</v>
          </cell>
        </row>
        <row r="60">
          <cell r="A60" t="str">
            <v>agricola</v>
          </cell>
          <cell r="B60" t="str">
            <v>frijol_rosado_zaragoza</v>
          </cell>
          <cell r="C60" t="str">
            <v>Frijol rosado zaragoza</v>
          </cell>
        </row>
        <row r="61">
          <cell r="A61" t="str">
            <v>agricola</v>
          </cell>
          <cell r="B61" t="str">
            <v>frijol_voluble</v>
          </cell>
          <cell r="C61" t="str">
            <v>Frijol voluble</v>
          </cell>
        </row>
        <row r="62">
          <cell r="A62" t="str">
            <v>agricola</v>
          </cell>
          <cell r="B62" t="str">
            <v>frijol_zaragoza</v>
          </cell>
          <cell r="C62" t="str">
            <v>Frijol zaragoza</v>
          </cell>
        </row>
        <row r="63">
          <cell r="A63" t="str">
            <v>pecuaria</v>
          </cell>
          <cell r="B63" t="str">
            <v>ganaderia_carne</v>
          </cell>
          <cell r="C63" t="str">
            <v>Ganadería de carne</v>
          </cell>
        </row>
        <row r="64">
          <cell r="A64" t="str">
            <v>pecuaria</v>
          </cell>
          <cell r="B64" t="str">
            <v>ganaderia_dp</v>
          </cell>
          <cell r="C64" t="str">
            <v>Ganadería doble propósito</v>
          </cell>
        </row>
        <row r="65">
          <cell r="A65" t="str">
            <v>pecuaria</v>
          </cell>
          <cell r="B65" t="str">
            <v>ganaderia_leche</v>
          </cell>
          <cell r="C65" t="str">
            <v>Ganadería de leche</v>
          </cell>
        </row>
        <row r="66">
          <cell r="A66" t="str">
            <v>agricola</v>
          </cell>
          <cell r="B66" t="str">
            <v>granadilla</v>
          </cell>
          <cell r="C66" t="str">
            <v>Granadilla</v>
          </cell>
        </row>
        <row r="67">
          <cell r="A67" t="str">
            <v>agricola</v>
          </cell>
          <cell r="B67" t="str">
            <v>guandul</v>
          </cell>
          <cell r="C67" t="str">
            <v>Guandul</v>
          </cell>
        </row>
        <row r="68">
          <cell r="A68" t="str">
            <v>agricola</v>
          </cell>
          <cell r="B68" t="str">
            <v>guayaba</v>
          </cell>
          <cell r="C68" t="str">
            <v>Guayaba</v>
          </cell>
        </row>
        <row r="69">
          <cell r="A69" t="str">
            <v>agricola</v>
          </cell>
          <cell r="B69" t="str">
            <v>gulupa</v>
          </cell>
          <cell r="C69" t="str">
            <v>Gulupa</v>
          </cell>
        </row>
        <row r="70">
          <cell r="A70" t="str">
            <v>agricola</v>
          </cell>
          <cell r="B70" t="str">
            <v>hortalizas*</v>
          </cell>
          <cell r="C70" t="str">
            <v>Hortalizas</v>
          </cell>
        </row>
        <row r="71">
          <cell r="A71" t="str">
            <v>agricola</v>
          </cell>
          <cell r="B71" t="str">
            <v>lechuga_gourmet</v>
          </cell>
          <cell r="C71" t="str">
            <v>Lechuga gourmet</v>
          </cell>
        </row>
        <row r="72">
          <cell r="A72" t="str">
            <v>agricola</v>
          </cell>
          <cell r="B72" t="str">
            <v xml:space="preserve">lechuga </v>
          </cell>
          <cell r="C72" t="str">
            <v>Lechuga</v>
          </cell>
        </row>
        <row r="73">
          <cell r="A73" t="str">
            <v>agricola</v>
          </cell>
          <cell r="B73" t="str">
            <v>limon</v>
          </cell>
          <cell r="C73" t="str">
            <v>Limón</v>
          </cell>
        </row>
        <row r="74">
          <cell r="A74" t="str">
            <v>agricola</v>
          </cell>
          <cell r="B74" t="str">
            <v>limon_castilla</v>
          </cell>
          <cell r="C74" t="str">
            <v>Limón de castilla</v>
          </cell>
        </row>
        <row r="75">
          <cell r="A75" t="str">
            <v>agricola</v>
          </cell>
          <cell r="B75" t="str">
            <v>limon_criollo</v>
          </cell>
          <cell r="C75" t="str">
            <v>Limón criollo</v>
          </cell>
        </row>
        <row r="76">
          <cell r="A76" t="str">
            <v>agricola</v>
          </cell>
          <cell r="B76" t="str">
            <v>limon_mandarino</v>
          </cell>
          <cell r="C76" t="str">
            <v>Limón mandarino</v>
          </cell>
        </row>
        <row r="77">
          <cell r="A77" t="str">
            <v>agricola</v>
          </cell>
          <cell r="B77" t="str">
            <v>limon_castilla_limon_mandarino</v>
          </cell>
          <cell r="C77" t="str">
            <v>Limón de castilla y limón mandarino</v>
          </cell>
        </row>
        <row r="78">
          <cell r="A78" t="str">
            <v>agricola</v>
          </cell>
          <cell r="B78" t="str">
            <v>limon_tahiti</v>
          </cell>
          <cell r="C78" t="str">
            <v>Limón Tahití</v>
          </cell>
        </row>
        <row r="79">
          <cell r="A79" t="str">
            <v>agricola</v>
          </cell>
          <cell r="B79" t="str">
            <v>maiz</v>
          </cell>
          <cell r="C79" t="str">
            <v>Maíz</v>
          </cell>
        </row>
        <row r="80">
          <cell r="A80" t="str">
            <v>agricola</v>
          </cell>
          <cell r="B80" t="str">
            <v>maiz_amarillo</v>
          </cell>
          <cell r="C80" t="str">
            <v>Maíz amarillo</v>
          </cell>
        </row>
        <row r="81">
          <cell r="A81" t="str">
            <v>agricola</v>
          </cell>
          <cell r="B81" t="str">
            <v>maiz_amarillo_tradicional</v>
          </cell>
          <cell r="C81" t="str">
            <v>Maíz amarillo  tradicional</v>
          </cell>
        </row>
        <row r="82">
          <cell r="A82" t="str">
            <v>agricola</v>
          </cell>
          <cell r="B82" t="str">
            <v>maiz_blanco</v>
          </cell>
          <cell r="C82" t="str">
            <v>Maíz blanco</v>
          </cell>
        </row>
        <row r="83">
          <cell r="A83" t="str">
            <v>agricola</v>
          </cell>
          <cell r="B83" t="str">
            <v>maiz_blanco_tradicional</v>
          </cell>
          <cell r="C83" t="str">
            <v>Maíz blanco tradicional</v>
          </cell>
        </row>
        <row r="84">
          <cell r="A84" t="str">
            <v>agricola</v>
          </cell>
          <cell r="B84" t="str">
            <v>maiz_puya</v>
          </cell>
          <cell r="C84" t="str">
            <v>Maíz puya</v>
          </cell>
        </row>
        <row r="85">
          <cell r="A85" t="str">
            <v>agricola</v>
          </cell>
          <cell r="B85" t="str">
            <v>maiz_tecnificado</v>
          </cell>
          <cell r="C85" t="str">
            <v>Maíz tecnificado</v>
          </cell>
        </row>
        <row r="86">
          <cell r="A86" t="str">
            <v>agricola</v>
          </cell>
          <cell r="B86" t="str">
            <v>maiz_tradicional</v>
          </cell>
          <cell r="C86" t="str">
            <v>Maíz tradicional</v>
          </cell>
        </row>
        <row r="87">
          <cell r="A87" t="str">
            <v>agricola</v>
          </cell>
          <cell r="B87" t="str">
            <v>malanga</v>
          </cell>
          <cell r="C87" t="str">
            <v>Malanga</v>
          </cell>
        </row>
        <row r="88">
          <cell r="A88" t="str">
            <v>agricola</v>
          </cell>
          <cell r="B88" t="str">
            <v>mamoncillo</v>
          </cell>
          <cell r="C88" t="str">
            <v>Mamoncillo</v>
          </cell>
        </row>
        <row r="89">
          <cell r="A89" t="str">
            <v>agricola</v>
          </cell>
          <cell r="B89" t="str">
            <v>mango</v>
          </cell>
          <cell r="C89" t="str">
            <v>Mango</v>
          </cell>
        </row>
        <row r="90">
          <cell r="A90" t="str">
            <v>agricola</v>
          </cell>
          <cell r="B90" t="str">
            <v>mango_hilaza</v>
          </cell>
          <cell r="C90" t="str">
            <v>Mango hilaza</v>
          </cell>
        </row>
        <row r="91">
          <cell r="A91" t="str">
            <v>agricola</v>
          </cell>
          <cell r="B91" t="str">
            <v>mango_tommy</v>
          </cell>
          <cell r="C91" t="str">
            <v>Mango tommy</v>
          </cell>
        </row>
        <row r="92">
          <cell r="A92" t="str">
            <v>agricola</v>
          </cell>
          <cell r="B92" t="str">
            <v>maracuya</v>
          </cell>
          <cell r="C92" t="str">
            <v>Maracuyá</v>
          </cell>
        </row>
        <row r="93">
          <cell r="A93" t="str">
            <v>agricola</v>
          </cell>
          <cell r="B93" t="str">
            <v>melon</v>
          </cell>
          <cell r="C93" t="str">
            <v xml:space="preserve">Melón </v>
          </cell>
        </row>
        <row r="94">
          <cell r="A94" t="str">
            <v>agricola</v>
          </cell>
          <cell r="B94" t="str">
            <v>mora</v>
          </cell>
          <cell r="C94" t="str">
            <v>Mora</v>
          </cell>
        </row>
        <row r="95">
          <cell r="A95" t="str">
            <v>agricola</v>
          </cell>
          <cell r="B95" t="str">
            <v>name</v>
          </cell>
          <cell r="C95" t="str">
            <v>Ñame</v>
          </cell>
        </row>
        <row r="96">
          <cell r="A96" t="str">
            <v>agricola</v>
          </cell>
          <cell r="B96" t="str">
            <v>name_diamante</v>
          </cell>
          <cell r="C96" t="str">
            <v>Ñame diamante</v>
          </cell>
        </row>
        <row r="97">
          <cell r="A97" t="str">
            <v>agricola</v>
          </cell>
          <cell r="B97" t="str">
            <v>name_espino</v>
          </cell>
          <cell r="C97" t="str">
            <v>Ñame espino</v>
          </cell>
        </row>
        <row r="98">
          <cell r="A98" t="str">
            <v>agricola</v>
          </cell>
          <cell r="B98" t="str">
            <v>naranja</v>
          </cell>
          <cell r="C98" t="str">
            <v>Naranja</v>
          </cell>
        </row>
        <row r="99">
          <cell r="A99" t="str">
            <v>agricola</v>
          </cell>
          <cell r="B99" t="str">
            <v>naranja_valencia</v>
          </cell>
          <cell r="C99" t="str">
            <v>Naranja valencia</v>
          </cell>
        </row>
        <row r="100">
          <cell r="A100" t="str">
            <v>pecuaria</v>
          </cell>
          <cell r="B100" t="str">
            <v>ovinos</v>
          </cell>
          <cell r="C100" t="str">
            <v>Ovinos</v>
          </cell>
        </row>
        <row r="101">
          <cell r="A101" t="str">
            <v>agricola</v>
          </cell>
          <cell r="B101" t="str">
            <v>palma_aceite</v>
          </cell>
          <cell r="C101" t="str">
            <v>Palma de aceite</v>
          </cell>
        </row>
        <row r="102">
          <cell r="A102" t="str">
            <v>agricola</v>
          </cell>
          <cell r="B102" t="str">
            <v>papa</v>
          </cell>
          <cell r="C102" t="str">
            <v>Papa</v>
          </cell>
        </row>
        <row r="103">
          <cell r="A103" t="str">
            <v>agricola</v>
          </cell>
          <cell r="B103" t="str">
            <v>papa_criolla</v>
          </cell>
          <cell r="C103" t="str">
            <v>Papa criolla</v>
          </cell>
        </row>
        <row r="104">
          <cell r="A104" t="str">
            <v>agricola</v>
          </cell>
          <cell r="B104" t="str">
            <v>papaya</v>
          </cell>
          <cell r="C104" t="str">
            <v>Papaya</v>
          </cell>
        </row>
        <row r="105">
          <cell r="A105" t="str">
            <v>agricola</v>
          </cell>
          <cell r="B105" t="str">
            <v>patilla</v>
          </cell>
          <cell r="C105" t="str">
            <v>Patilla</v>
          </cell>
        </row>
        <row r="106">
          <cell r="A106" t="str">
            <v>agricola</v>
          </cell>
          <cell r="B106" t="str">
            <v>pepino_guiso</v>
          </cell>
          <cell r="C106" t="str">
            <v>Pepino guiso</v>
          </cell>
        </row>
        <row r="107">
          <cell r="A107" t="str">
            <v>pecuaria</v>
          </cell>
          <cell r="B107" t="str">
            <v>piangua</v>
          </cell>
          <cell r="C107" t="str">
            <v>Piangua</v>
          </cell>
        </row>
        <row r="108">
          <cell r="A108" t="str">
            <v>agricola</v>
          </cell>
          <cell r="B108" t="str">
            <v>pimienta</v>
          </cell>
          <cell r="C108" t="str">
            <v>Pimienta</v>
          </cell>
        </row>
        <row r="109">
          <cell r="A109" t="str">
            <v>agricola</v>
          </cell>
          <cell r="B109" t="str">
            <v>pimenton</v>
          </cell>
          <cell r="C109" t="str">
            <v>Pimentón</v>
          </cell>
        </row>
        <row r="110">
          <cell r="A110" t="str">
            <v>agricola</v>
          </cell>
          <cell r="B110" t="str">
            <v>pimientos</v>
          </cell>
          <cell r="C110" t="str">
            <v>Pimientos</v>
          </cell>
        </row>
        <row r="111">
          <cell r="A111" t="str">
            <v>agricola</v>
          </cell>
          <cell r="B111" t="str">
            <v>piña</v>
          </cell>
          <cell r="C111" t="str">
            <v>Piña</v>
          </cell>
        </row>
        <row r="112">
          <cell r="A112" t="str">
            <v>pecuaria</v>
          </cell>
          <cell r="B112" t="str">
            <v>piscicultura_bocachico</v>
          </cell>
          <cell r="C112" t="str">
            <v>Piscicultura</v>
          </cell>
        </row>
        <row r="113">
          <cell r="A113" t="str">
            <v>pecuaria</v>
          </cell>
          <cell r="B113" t="str">
            <v>piscicultura_cachama</v>
          </cell>
          <cell r="C113" t="str">
            <v>Piscicultura cachama</v>
          </cell>
        </row>
        <row r="114">
          <cell r="A114" t="str">
            <v>pecuaria</v>
          </cell>
          <cell r="B114" t="str">
            <v>piscicultura_cachama_bocachico</v>
          </cell>
          <cell r="C114" t="str">
            <v>Piscicultura cachama bocachico</v>
          </cell>
        </row>
        <row r="115">
          <cell r="A115" t="str">
            <v>pecuaria</v>
          </cell>
          <cell r="B115" t="str">
            <v>piscicultura_tilapia</v>
          </cell>
          <cell r="C115" t="str">
            <v>Piscicultura tilapia</v>
          </cell>
        </row>
        <row r="116">
          <cell r="A116" t="str">
            <v>pecuaria</v>
          </cell>
          <cell r="B116" t="str">
            <v>piscicultura_tilapia_bocachico</v>
          </cell>
          <cell r="C116" t="str">
            <v>Piscicultura tilapia y bocachico</v>
          </cell>
        </row>
        <row r="117">
          <cell r="A117" t="str">
            <v>pecuaria</v>
          </cell>
          <cell r="B117" t="str">
            <v>piscicultura_tilapia_cachama</v>
          </cell>
          <cell r="C117" t="str">
            <v>Piscicultura tilapia y cachama</v>
          </cell>
        </row>
        <row r="118">
          <cell r="A118" t="str">
            <v>pecuaria</v>
          </cell>
          <cell r="B118" t="str">
            <v>piscicultura_trucha</v>
          </cell>
          <cell r="C118" t="str">
            <v>Piscicultura trucha</v>
          </cell>
        </row>
        <row r="119">
          <cell r="A119" t="str">
            <v>agricola</v>
          </cell>
          <cell r="B119" t="str">
            <v>platano</v>
          </cell>
          <cell r="C119" t="str">
            <v>Plátano</v>
          </cell>
        </row>
        <row r="120">
          <cell r="A120" t="str">
            <v>pecuaria</v>
          </cell>
          <cell r="B120" t="str">
            <v>porcicultura_ceba</v>
          </cell>
          <cell r="C120" t="str">
            <v>Porcicultura de ceba</v>
          </cell>
        </row>
        <row r="121">
          <cell r="A121" t="str">
            <v>pecuaria</v>
          </cell>
          <cell r="B121" t="str">
            <v>porcicultura_ciclo_completo</v>
          </cell>
          <cell r="C121" t="str">
            <v>Porcicultura de ciclo completo</v>
          </cell>
        </row>
        <row r="122">
          <cell r="A122" t="str">
            <v>pecuaria</v>
          </cell>
          <cell r="B122" t="str">
            <v>porcicultura_cria</v>
          </cell>
          <cell r="C122" t="str">
            <v>Porcicultura de cría</v>
          </cell>
        </row>
        <row r="123">
          <cell r="A123" t="str">
            <v>pecuaria</v>
          </cell>
          <cell r="B123" t="str">
            <v>porcicultura_cria_levante</v>
          </cell>
          <cell r="C123" t="str">
            <v>Porcicultura de cría y levante</v>
          </cell>
        </row>
        <row r="124">
          <cell r="A124" t="str">
            <v>agricola</v>
          </cell>
          <cell r="B124" t="str">
            <v>remolacha</v>
          </cell>
          <cell r="C124" t="str">
            <v>Remolacha</v>
          </cell>
        </row>
        <row r="125">
          <cell r="A125" t="str">
            <v>agricola</v>
          </cell>
          <cell r="B125" t="str">
            <v>sacha_inchi</v>
          </cell>
          <cell r="C125" t="str">
            <v>Sacha incho</v>
          </cell>
        </row>
        <row r="126">
          <cell r="A126" t="str">
            <v>agricola</v>
          </cell>
          <cell r="B126" t="str">
            <v>sorgo</v>
          </cell>
          <cell r="C126" t="str">
            <v>Sorgo</v>
          </cell>
        </row>
        <row r="127">
          <cell r="A127" t="str">
            <v>agricola</v>
          </cell>
          <cell r="B127" t="str">
            <v>stevia</v>
          </cell>
          <cell r="C127" t="str">
            <v>Stevia</v>
          </cell>
        </row>
        <row r="128">
          <cell r="A128" t="str">
            <v>agricola</v>
          </cell>
          <cell r="B128" t="str">
            <v>tomate_arbol</v>
          </cell>
          <cell r="C128" t="str">
            <v>Tomate de árbol</v>
          </cell>
        </row>
        <row r="129">
          <cell r="A129" t="str">
            <v>agricola</v>
          </cell>
          <cell r="B129" t="str">
            <v>tomate_cherry</v>
          </cell>
          <cell r="C129" t="str">
            <v>Tomate Cherry</v>
          </cell>
        </row>
        <row r="130">
          <cell r="A130" t="str">
            <v>agricola</v>
          </cell>
          <cell r="B130" t="str">
            <v>tomate_mesa</v>
          </cell>
          <cell r="C130" t="str">
            <v>Tomate de mesa</v>
          </cell>
        </row>
        <row r="131">
          <cell r="A131" t="str">
            <v>agricola</v>
          </cell>
          <cell r="B131" t="str">
            <v>uchuva</v>
          </cell>
          <cell r="C131" t="str">
            <v>Uchuva</v>
          </cell>
        </row>
        <row r="132">
          <cell r="A132" t="str">
            <v>agricola</v>
          </cell>
          <cell r="B132" t="str">
            <v>yuca</v>
          </cell>
          <cell r="C132" t="str">
            <v>Yuca</v>
          </cell>
        </row>
        <row r="133">
          <cell r="A133" t="str">
            <v>agricola</v>
          </cell>
          <cell r="B133" t="str">
            <v>yuca_industrial</v>
          </cell>
          <cell r="C133" t="str">
            <v>Yuca para uso industrial</v>
          </cell>
        </row>
        <row r="134">
          <cell r="A134" t="str">
            <v>agricola</v>
          </cell>
          <cell r="B134" t="str">
            <v>yuca_maiz</v>
          </cell>
          <cell r="C134" t="str">
            <v>Yuca en asocio con maíz</v>
          </cell>
        </row>
        <row r="135">
          <cell r="A135" t="str">
            <v>agricola</v>
          </cell>
          <cell r="B135" t="str">
            <v>yuca_maiz_ahuyama</v>
          </cell>
          <cell r="C135" t="str">
            <v>Yuca en asocio con maíz y ahuyama</v>
          </cell>
        </row>
        <row r="136">
          <cell r="A136" t="str">
            <v>agricola</v>
          </cell>
          <cell r="B136" t="str">
            <v>yuca_maiz_name</v>
          </cell>
          <cell r="C136" t="str">
            <v>Yuca en asocio con maíz y ñame</v>
          </cell>
        </row>
        <row r="137">
          <cell r="A137" t="str">
            <v>agricola</v>
          </cell>
          <cell r="B137" t="str">
            <v>yuca_maiz_name_patilla</v>
          </cell>
          <cell r="C137" t="str">
            <v>Yuca en asocio con maíz, ñame y patilla</v>
          </cell>
        </row>
        <row r="138">
          <cell r="A138" t="str">
            <v>agricola</v>
          </cell>
          <cell r="B138" t="str">
            <v>yuca_maiz_patilla</v>
          </cell>
          <cell r="C138" t="str">
            <v>Yuca en asocio con maíz y patilla</v>
          </cell>
        </row>
        <row r="139">
          <cell r="A139" t="str">
            <v>agricola</v>
          </cell>
          <cell r="B139" t="str">
            <v>zanahoria</v>
          </cell>
          <cell r="C139" t="str">
            <v>Zanahoria</v>
          </cell>
        </row>
        <row r="140">
          <cell r="A140" t="str">
            <v>agricola</v>
          </cell>
          <cell r="B140" t="str">
            <v>patilla_melon</v>
          </cell>
          <cell r="C140" t="str">
            <v>Patilla en asocio con melón</v>
          </cell>
        </row>
        <row r="141">
          <cell r="A141" t="str">
            <v>agricola</v>
          </cell>
          <cell r="B141" t="str">
            <v>tabaco</v>
          </cell>
          <cell r="C141" t="str">
            <v>Tabaco</v>
          </cell>
        </row>
        <row r="142">
          <cell r="A142" t="str">
            <v>agricola</v>
          </cell>
          <cell r="B142" t="str">
            <v>ajonjoli</v>
          </cell>
          <cell r="C142" t="str">
            <v>Ajonjolí</v>
          </cell>
        </row>
        <row r="143">
          <cell r="A143" t="str">
            <v>agricola</v>
          </cell>
          <cell r="B143" t="str">
            <v>mamoncillo</v>
          </cell>
          <cell r="C143" t="str">
            <v>Mamoncillo</v>
          </cell>
        </row>
        <row r="144">
          <cell r="A144" t="str">
            <v>agricola</v>
          </cell>
          <cell r="B144" t="str">
            <v>yuca_name</v>
          </cell>
          <cell r="C144" t="str">
            <v>Yuca en asocio con ñame</v>
          </cell>
        </row>
        <row r="145">
          <cell r="A145" t="str">
            <v>agricola</v>
          </cell>
          <cell r="B145" t="str">
            <v>hierbabuena</v>
          </cell>
          <cell r="C145" t="str">
            <v>Hierbabuena</v>
          </cell>
        </row>
        <row r="146">
          <cell r="A146" t="str">
            <v>agricola</v>
          </cell>
          <cell r="B146" t="str">
            <v>frijol_zaragoza</v>
          </cell>
          <cell r="C146" t="str">
            <v>Frijol zaragoza</v>
          </cell>
        </row>
        <row r="147">
          <cell r="A147" t="str">
            <v>agricola</v>
          </cell>
          <cell r="B147" t="str">
            <v>soya</v>
          </cell>
          <cell r="C147" t="str">
            <v>soya</v>
          </cell>
        </row>
        <row r="148">
          <cell r="A148" t="str">
            <v>agricola</v>
          </cell>
          <cell r="B148" t="str">
            <v>uva</v>
          </cell>
          <cell r="C148" t="str">
            <v>uva</v>
          </cell>
        </row>
        <row r="149">
          <cell r="A149" t="str">
            <v>agricola</v>
          </cell>
          <cell r="B149" t="str">
            <v>repollo</v>
          </cell>
          <cell r="C149" t="str">
            <v>repollo</v>
          </cell>
        </row>
        <row r="150">
          <cell r="A150" t="str">
            <v>agricola</v>
          </cell>
          <cell r="B150" t="str">
            <v>cilantro_repollo</v>
          </cell>
          <cell r="C150" t="str">
            <v>cilantro_repollo</v>
          </cell>
        </row>
        <row r="151">
          <cell r="A151" t="str">
            <v>agricola</v>
          </cell>
          <cell r="B151" t="str">
            <v>banano</v>
          </cell>
          <cell r="C151" t="str">
            <v>banano</v>
          </cell>
        </row>
        <row r="152">
          <cell r="A152" t="str">
            <v>agricola</v>
          </cell>
          <cell r="B152" t="str">
            <v>maiz puya</v>
          </cell>
          <cell r="C152" t="str">
            <v>maíz puya</v>
          </cell>
        </row>
        <row r="153">
          <cell r="A153" t="str">
            <v>agricola</v>
          </cell>
          <cell r="B153" t="str">
            <v>maiz amarillo</v>
          </cell>
          <cell r="C153" t="str">
            <v>maíz amarillo</v>
          </cell>
        </row>
        <row r="154">
          <cell r="A154" t="str">
            <v>agricola</v>
          </cell>
          <cell r="B154" t="str">
            <v>mandarina</v>
          </cell>
          <cell r="C154" t="str">
            <v>mandarina</v>
          </cell>
        </row>
        <row r="155">
          <cell r="A155" t="str">
            <v>agricola</v>
          </cell>
          <cell r="B155" t="str">
            <v>cacao_platano_limon</v>
          </cell>
          <cell r="C155" t="str">
            <v>cacao_plátano_limón</v>
          </cell>
        </row>
        <row r="156">
          <cell r="A156" t="str">
            <v>agricola</v>
          </cell>
          <cell r="B156" t="str">
            <v>limon_mandarina</v>
          </cell>
        </row>
        <row r="157">
          <cell r="A157" t="str">
            <v>agricola</v>
          </cell>
          <cell r="B157"/>
        </row>
        <row r="158">
          <cell r="A158" t="str">
            <v>agricola</v>
          </cell>
          <cell r="B158"/>
        </row>
      </sheetData>
      <sheetData sheetId="1"/>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L93"/>
  <sheetViews>
    <sheetView topLeftCell="D1" zoomScaleNormal="100" workbookViewId="0">
      <pane ySplit="1" topLeftCell="A84" activePane="bottomLeft" state="frozen"/>
      <selection pane="bottomLeft" activeCell="A93" sqref="A93"/>
    </sheetView>
  </sheetViews>
  <sheetFormatPr defaultColWidth="11.42578125" defaultRowHeight="15"/>
  <cols>
    <col min="1" max="1" width="16.42578125" style="1" customWidth="1"/>
    <col min="2" max="2" width="13.85546875" style="1" customWidth="1"/>
    <col min="3" max="9" width="16.140625" style="1" customWidth="1"/>
    <col min="10" max="10" width="26.7109375" style="1" customWidth="1"/>
    <col min="11" max="11" width="18" style="1" customWidth="1"/>
    <col min="12" max="16384" width="11.42578125" style="1"/>
  </cols>
  <sheetData>
    <row r="1" spans="1:12">
      <c r="A1" s="3" t="s">
        <v>0</v>
      </c>
      <c r="B1" s="3"/>
      <c r="C1" s="3" t="s">
        <v>1</v>
      </c>
      <c r="D1" s="3" t="s">
        <v>2</v>
      </c>
      <c r="E1" s="3" t="s">
        <v>3</v>
      </c>
      <c r="F1" s="3" t="s">
        <v>4</v>
      </c>
      <c r="G1" s="3" t="s">
        <v>5</v>
      </c>
      <c r="H1" s="82" t="s">
        <v>6</v>
      </c>
      <c r="I1" s="83" t="s">
        <v>7</v>
      </c>
      <c r="J1" s="89" t="s">
        <v>8</v>
      </c>
      <c r="K1" s="90" t="s">
        <v>9</v>
      </c>
    </row>
    <row r="2" spans="1:12">
      <c r="A2" s="102" t="s">
        <v>10</v>
      </c>
      <c r="B2" s="25" t="s">
        <v>11</v>
      </c>
      <c r="C2" s="26">
        <v>291.92127599999998</v>
      </c>
      <c r="D2" s="5">
        <v>291.92128500000001</v>
      </c>
      <c r="E2" s="5">
        <v>291.92127495900343</v>
      </c>
      <c r="F2" s="26">
        <v>291.9212748776547</v>
      </c>
      <c r="G2" s="77">
        <v>291.92127338899934</v>
      </c>
      <c r="H2" s="79">
        <v>291.92129999999997</v>
      </c>
      <c r="I2" s="85">
        <v>291.92129999999997</v>
      </c>
      <c r="J2" s="85">
        <v>291.92129999999997</v>
      </c>
      <c r="K2" s="79">
        <v>291.92129999999997</v>
      </c>
    </row>
    <row r="3" spans="1:12">
      <c r="A3" s="103"/>
      <c r="B3" s="25" t="s">
        <v>12</v>
      </c>
      <c r="C3" s="26">
        <v>237.99726199999998</v>
      </c>
      <c r="D3" s="5">
        <v>236.16084000000001</v>
      </c>
      <c r="E3" s="5">
        <v>269.46276605897702</v>
      </c>
      <c r="F3" s="26">
        <v>274.75723279996299</v>
      </c>
      <c r="G3" s="77">
        <v>254.11159805274201</v>
      </c>
      <c r="H3" s="79">
        <v>261.3537</v>
      </c>
      <c r="I3" s="85">
        <v>257.81599999999997</v>
      </c>
      <c r="J3" s="85">
        <v>254.35149999999999</v>
      </c>
      <c r="K3" s="79">
        <v>190.684</v>
      </c>
    </row>
    <row r="4" spans="1:12">
      <c r="A4" s="103"/>
      <c r="B4" s="25" t="s">
        <v>13</v>
      </c>
      <c r="C4" s="26">
        <v>53.924014</v>
      </c>
      <c r="D4" s="5">
        <v>55.760445000000004</v>
      </c>
      <c r="E4" s="5">
        <v>22.458508900026398</v>
      </c>
      <c r="F4" s="26">
        <v>17.1640420776917</v>
      </c>
      <c r="G4" s="77">
        <v>37.8096753362573</v>
      </c>
      <c r="H4" s="79">
        <v>30.567599999999999</v>
      </c>
      <c r="I4" s="85">
        <v>34.1053</v>
      </c>
      <c r="J4" s="85">
        <v>37.569800000000001</v>
      </c>
      <c r="K4" s="79">
        <v>101.2373</v>
      </c>
    </row>
    <row r="5" spans="1:12">
      <c r="A5" s="104"/>
      <c r="B5" s="27" t="s">
        <v>14</v>
      </c>
      <c r="C5" s="28">
        <v>0.81527891786825435</v>
      </c>
      <c r="D5" s="28">
        <v>0.80898808046833581</v>
      </c>
      <c r="E5" s="28">
        <v>0.92306655654617698</v>
      </c>
      <c r="F5" s="28">
        <v>0.94120318197128583</v>
      </c>
      <c r="G5" s="78">
        <v>0.87047989035771967</v>
      </c>
      <c r="H5" s="80">
        <v>0.89529999999999998</v>
      </c>
      <c r="I5" s="86">
        <v>0.88319999999999999</v>
      </c>
      <c r="J5" s="88">
        <v>0.87129999999999996</v>
      </c>
      <c r="K5" s="84">
        <v>0.6532</v>
      </c>
      <c r="L5" s="76" t="s">
        <v>15</v>
      </c>
    </row>
    <row r="6" spans="1:12">
      <c r="A6" s="102" t="s">
        <v>16</v>
      </c>
      <c r="B6" s="25" t="s">
        <v>11</v>
      </c>
      <c r="C6" s="26">
        <v>40.943878999999995</v>
      </c>
      <c r="D6" s="5">
        <v>40.943877999999998</v>
      </c>
      <c r="E6" s="5">
        <v>40.94387802813489</v>
      </c>
      <c r="F6" s="26">
        <v>40.943878197296158</v>
      </c>
      <c r="G6" s="77">
        <v>40.943877987017949</v>
      </c>
      <c r="H6" s="79">
        <v>40.943899999999999</v>
      </c>
      <c r="I6" s="85">
        <v>40.943899999999999</v>
      </c>
      <c r="J6" s="85">
        <v>40.943899999999999</v>
      </c>
      <c r="K6" s="79">
        <v>40.943899999999999</v>
      </c>
    </row>
    <row r="7" spans="1:12">
      <c r="A7" s="103"/>
      <c r="B7" s="25" t="s">
        <v>12</v>
      </c>
      <c r="C7" s="26">
        <v>27.913512999999995</v>
      </c>
      <c r="D7" s="5">
        <v>25.121706999999997</v>
      </c>
      <c r="E7" s="5">
        <v>37.784118716065002</v>
      </c>
      <c r="F7" s="26">
        <v>37.738549075609299</v>
      </c>
      <c r="G7" s="77">
        <v>37.852697387477797</v>
      </c>
      <c r="H7" s="79">
        <v>37.554099999999998</v>
      </c>
      <c r="I7" s="85">
        <v>38.942900000000002</v>
      </c>
      <c r="J7" s="85">
        <v>38.942900000000002</v>
      </c>
      <c r="K7" s="79">
        <v>24.303100000000001</v>
      </c>
    </row>
    <row r="8" spans="1:12">
      <c r="A8" s="103"/>
      <c r="B8" s="25" t="s">
        <v>13</v>
      </c>
      <c r="C8" s="26">
        <v>13.030366000000001</v>
      </c>
      <c r="D8" s="5">
        <v>15.822171000000001</v>
      </c>
      <c r="E8" s="5">
        <v>3.1597593120698901</v>
      </c>
      <c r="F8" s="26">
        <v>3.20532912168686</v>
      </c>
      <c r="G8" s="77">
        <v>3.09118059954015</v>
      </c>
      <c r="H8" s="79">
        <v>3.3896999999999999</v>
      </c>
      <c r="I8" s="85">
        <v>2.0009000000000001</v>
      </c>
      <c r="J8" s="85">
        <v>2.0009000000000001</v>
      </c>
      <c r="K8" s="79">
        <v>16.640699999999999</v>
      </c>
    </row>
    <row r="9" spans="1:12">
      <c r="A9" s="104"/>
      <c r="B9" s="27" t="s">
        <v>14</v>
      </c>
      <c r="C9" s="28">
        <v>0.68175057375487058</v>
      </c>
      <c r="D9" s="28">
        <v>0.61356442591979188</v>
      </c>
      <c r="E9" s="28">
        <v>0.92282706318393593</v>
      </c>
      <c r="F9" s="28">
        <v>0.92171408125431231</v>
      </c>
      <c r="G9" s="78">
        <v>0.92450200734477894</v>
      </c>
      <c r="H9" s="80">
        <v>0.91720000000000002</v>
      </c>
      <c r="I9" s="86">
        <v>0.95109999999999995</v>
      </c>
      <c r="J9" s="88">
        <v>0.95109999999999995</v>
      </c>
      <c r="K9" s="84">
        <v>0.59360000000000002</v>
      </c>
    </row>
    <row r="10" spans="1:12">
      <c r="A10" s="102" t="s">
        <v>17</v>
      </c>
      <c r="B10" s="25" t="s">
        <v>11</v>
      </c>
      <c r="C10" s="26">
        <v>271.57281499999999</v>
      </c>
      <c r="D10" s="5">
        <v>271.57281599999999</v>
      </c>
      <c r="E10" s="5">
        <v>271.57281307248633</v>
      </c>
      <c r="F10" s="26">
        <v>271.57281230937497</v>
      </c>
      <c r="G10" s="77">
        <v>271.57281224282298</v>
      </c>
      <c r="H10" s="79">
        <v>271.57279999999997</v>
      </c>
      <c r="I10" s="85">
        <v>271.57279999999997</v>
      </c>
      <c r="J10" s="85">
        <v>271.57279999999997</v>
      </c>
      <c r="K10" s="79">
        <v>271.57279999999997</v>
      </c>
    </row>
    <row r="11" spans="1:12">
      <c r="A11" s="103"/>
      <c r="B11" s="25" t="s">
        <v>12</v>
      </c>
      <c r="C11" s="26">
        <v>206.30756500000001</v>
      </c>
      <c r="D11" s="5">
        <v>61.525745999999998</v>
      </c>
      <c r="E11" s="5">
        <v>2.0904087022962901</v>
      </c>
      <c r="F11" s="26">
        <v>111.25946094932701</v>
      </c>
      <c r="G11" s="77">
        <v>0</v>
      </c>
      <c r="H11" s="79">
        <v>203.7216</v>
      </c>
      <c r="I11" s="85">
        <v>226.8562</v>
      </c>
      <c r="J11" s="85">
        <v>0</v>
      </c>
      <c r="K11" s="79">
        <v>210.73560000000001</v>
      </c>
    </row>
    <row r="12" spans="1:12">
      <c r="A12" s="103"/>
      <c r="B12" s="25" t="s">
        <v>13</v>
      </c>
      <c r="C12" s="26">
        <v>65.265249999999995</v>
      </c>
      <c r="D12" s="5">
        <v>210.04706999999999</v>
      </c>
      <c r="E12" s="5">
        <v>269.48240437019001</v>
      </c>
      <c r="F12" s="26">
        <v>160.31335136004799</v>
      </c>
      <c r="G12" s="77">
        <v>271.57281224282298</v>
      </c>
      <c r="H12" s="79">
        <v>67.851299999999995</v>
      </c>
      <c r="I12" s="85">
        <v>44.7166</v>
      </c>
      <c r="J12" s="85">
        <v>271.57279999999997</v>
      </c>
      <c r="K12" s="79">
        <v>60.837200000000003</v>
      </c>
    </row>
    <row r="13" spans="1:12">
      <c r="A13" s="104"/>
      <c r="B13" s="27" t="s">
        <v>14</v>
      </c>
      <c r="C13" s="28">
        <v>0.75967679239175689</v>
      </c>
      <c r="D13" s="28">
        <v>0.22655340437313873</v>
      </c>
      <c r="E13" s="28">
        <v>7.6974152112138441E-3</v>
      </c>
      <c r="F13" s="28">
        <v>0.40968556463075012</v>
      </c>
      <c r="G13" s="78">
        <v>0</v>
      </c>
      <c r="H13" s="80">
        <v>0.75019999999999998</v>
      </c>
      <c r="I13" s="86">
        <v>0.83530000000000004</v>
      </c>
      <c r="J13" s="88">
        <v>0</v>
      </c>
      <c r="K13" s="84">
        <v>0.77600000000000002</v>
      </c>
    </row>
    <row r="14" spans="1:12">
      <c r="A14" s="102" t="s">
        <v>18</v>
      </c>
      <c r="B14" s="25" t="s">
        <v>11</v>
      </c>
      <c r="C14" s="26">
        <v>51.016151000000001</v>
      </c>
      <c r="D14" s="5">
        <v>51.016149999999996</v>
      </c>
      <c r="E14" s="5">
        <v>51.016147468734587</v>
      </c>
      <c r="F14" s="26">
        <v>51.016148445496732</v>
      </c>
      <c r="G14" s="77">
        <v>51.016148195623899</v>
      </c>
      <c r="H14" s="79">
        <v>51.016100000000002</v>
      </c>
      <c r="I14" s="85">
        <v>51.016100000000002</v>
      </c>
      <c r="J14" s="85">
        <v>51.016100000000002</v>
      </c>
      <c r="K14" s="79">
        <v>51.016100000000002</v>
      </c>
    </row>
    <row r="15" spans="1:12">
      <c r="A15" s="103"/>
      <c r="B15" s="25" t="s">
        <v>12</v>
      </c>
      <c r="C15" s="26">
        <v>47.217852999999998</v>
      </c>
      <c r="D15" s="5">
        <v>46.851253999999997</v>
      </c>
      <c r="E15" s="5">
        <v>43.2695781637428</v>
      </c>
      <c r="F15" s="26">
        <v>48.6004964135062</v>
      </c>
      <c r="G15" s="77">
        <v>0</v>
      </c>
      <c r="H15" s="79">
        <v>46.398899999999998</v>
      </c>
      <c r="I15" s="85">
        <v>47.290199999999999</v>
      </c>
      <c r="J15" s="85">
        <v>0</v>
      </c>
      <c r="K15" s="79">
        <v>44.6873</v>
      </c>
    </row>
    <row r="16" spans="1:12">
      <c r="A16" s="103"/>
      <c r="B16" s="25" t="s">
        <v>13</v>
      </c>
      <c r="C16" s="26">
        <v>3.798298</v>
      </c>
      <c r="D16" s="5">
        <v>4.1648959999999997</v>
      </c>
      <c r="E16" s="5">
        <v>7.7465693049917901</v>
      </c>
      <c r="F16" s="26">
        <v>2.4156520319905299</v>
      </c>
      <c r="G16" s="77">
        <v>51.016148195623899</v>
      </c>
      <c r="H16" s="79">
        <v>4.6173000000000002</v>
      </c>
      <c r="I16" s="85">
        <v>3.7259000000000002</v>
      </c>
      <c r="J16" s="85">
        <v>51.016100000000002</v>
      </c>
      <c r="K16" s="79">
        <v>6.3289</v>
      </c>
    </row>
    <row r="17" spans="1:11">
      <c r="A17" s="104"/>
      <c r="B17" s="27" t="s">
        <v>14</v>
      </c>
      <c r="C17" s="28">
        <v>0.92554714682414985</v>
      </c>
      <c r="D17" s="28">
        <v>0.91836122482782412</v>
      </c>
      <c r="E17" s="28">
        <v>0.84815456106834997</v>
      </c>
      <c r="F17" s="28">
        <v>0.95264926683810136</v>
      </c>
      <c r="G17" s="78">
        <v>0</v>
      </c>
      <c r="H17" s="80">
        <v>0.90949999999999998</v>
      </c>
      <c r="I17" s="86">
        <v>0.92700000000000005</v>
      </c>
      <c r="J17" s="88">
        <v>0</v>
      </c>
      <c r="K17" s="84">
        <v>0.87590000000000001</v>
      </c>
    </row>
    <row r="18" spans="1:11">
      <c r="A18" s="102" t="s">
        <v>19</v>
      </c>
      <c r="B18" s="25" t="s">
        <v>11</v>
      </c>
      <c r="C18" s="26">
        <v>1002.5334580000001</v>
      </c>
      <c r="D18" s="5">
        <v>1002.533458</v>
      </c>
      <c r="E18" s="5">
        <v>1002.5334651986703</v>
      </c>
      <c r="F18" s="26">
        <v>1002.5334671457522</v>
      </c>
      <c r="G18" s="77">
        <v>1002.5334664255905</v>
      </c>
      <c r="H18" s="79">
        <v>1002.5335</v>
      </c>
      <c r="I18" s="85">
        <v>1002.5335</v>
      </c>
      <c r="J18" s="85">
        <v>1002.5335</v>
      </c>
      <c r="K18" s="79">
        <v>1002.5335</v>
      </c>
    </row>
    <row r="19" spans="1:11">
      <c r="A19" s="103"/>
      <c r="B19" s="25" t="s">
        <v>12</v>
      </c>
      <c r="C19" s="26">
        <v>956.03927700000008</v>
      </c>
      <c r="D19" s="5">
        <v>954.860682</v>
      </c>
      <c r="E19" s="5">
        <v>999.69410507308396</v>
      </c>
      <c r="F19" s="26">
        <v>998.80280864275096</v>
      </c>
      <c r="G19" s="77">
        <v>997.02971851280597</v>
      </c>
      <c r="H19" s="79">
        <v>957.96169999999995</v>
      </c>
      <c r="I19" s="85">
        <v>998.4357</v>
      </c>
      <c r="J19" s="85">
        <v>697.31010000000003</v>
      </c>
      <c r="K19" s="79">
        <v>905.35969999999998</v>
      </c>
    </row>
    <row r="20" spans="1:11">
      <c r="A20" s="103"/>
      <c r="B20" s="25" t="s">
        <v>13</v>
      </c>
      <c r="C20" s="26">
        <v>46.494181000000005</v>
      </c>
      <c r="D20" s="5">
        <v>47.672775999999999</v>
      </c>
      <c r="E20" s="5">
        <v>2.8393601255863401</v>
      </c>
      <c r="F20" s="26">
        <v>3.7306585030011901</v>
      </c>
      <c r="G20" s="77">
        <v>5.5037479127845703</v>
      </c>
      <c r="H20" s="79">
        <v>44.5717</v>
      </c>
      <c r="I20" s="85">
        <v>4.0978000000000003</v>
      </c>
      <c r="J20" s="85">
        <v>305.22340000000003</v>
      </c>
      <c r="K20" s="79">
        <v>97.173699999999997</v>
      </c>
    </row>
    <row r="21" spans="1:11">
      <c r="A21" s="104"/>
      <c r="B21" s="27" t="s">
        <v>14</v>
      </c>
      <c r="C21" s="28">
        <v>0.95362331239023845</v>
      </c>
      <c r="D21" s="28">
        <v>0.95244769576558108</v>
      </c>
      <c r="E21" s="28">
        <v>0.99716781511625274</v>
      </c>
      <c r="F21" s="28">
        <v>0.99627876911319224</v>
      </c>
      <c r="G21" s="78">
        <v>0.99451016041149476</v>
      </c>
      <c r="H21" s="80">
        <v>0.95550000000000002</v>
      </c>
      <c r="I21" s="86">
        <v>0.99590000000000001</v>
      </c>
      <c r="J21" s="88">
        <v>0.69550000000000001</v>
      </c>
      <c r="K21" s="84">
        <v>0.90310000000000001</v>
      </c>
    </row>
    <row r="22" spans="1:11">
      <c r="A22" s="102" t="s">
        <v>20</v>
      </c>
      <c r="B22" s="25" t="s">
        <v>11</v>
      </c>
      <c r="C22" s="26">
        <v>1438.5525739999998</v>
      </c>
      <c r="D22" s="5">
        <v>1438.5525779999998</v>
      </c>
      <c r="E22" s="5">
        <v>1438.5525577575363</v>
      </c>
      <c r="F22" s="26">
        <v>1438.5525569162826</v>
      </c>
      <c r="G22" s="77">
        <v>1438.5525620609899</v>
      </c>
      <c r="H22" s="79">
        <v>1438.5526</v>
      </c>
      <c r="I22" s="85">
        <v>1438.5526</v>
      </c>
      <c r="J22" s="85">
        <v>1438.5526</v>
      </c>
      <c r="K22" s="79">
        <v>1438.5526</v>
      </c>
    </row>
    <row r="23" spans="1:11">
      <c r="A23" s="103"/>
      <c r="B23" s="25" t="s">
        <v>12</v>
      </c>
      <c r="C23" s="26">
        <v>1298.3749169999999</v>
      </c>
      <c r="D23" s="5">
        <v>1292.1555609999998</v>
      </c>
      <c r="E23" s="5">
        <v>1389.73556679076</v>
      </c>
      <c r="F23" s="26">
        <v>1390.5354312379</v>
      </c>
      <c r="G23" s="77">
        <v>1384.71061609046</v>
      </c>
      <c r="H23" s="79">
        <v>1344.835</v>
      </c>
      <c r="I23" s="85">
        <v>1385.0473</v>
      </c>
      <c r="J23" s="85">
        <v>1327.2393999999999</v>
      </c>
      <c r="K23" s="79">
        <v>1200.6487999999999</v>
      </c>
    </row>
    <row r="24" spans="1:11">
      <c r="A24" s="103"/>
      <c r="B24" s="25" t="s">
        <v>13</v>
      </c>
      <c r="C24" s="26">
        <v>140.17765700000001</v>
      </c>
      <c r="D24" s="5">
        <v>146.39701700000001</v>
      </c>
      <c r="E24" s="5">
        <v>48.816990966776302</v>
      </c>
      <c r="F24" s="26">
        <v>48.017125678382698</v>
      </c>
      <c r="G24" s="77">
        <v>53.8419459705298</v>
      </c>
      <c r="H24" s="79">
        <v>93.717500000000001</v>
      </c>
      <c r="I24" s="85">
        <v>53.505299999999998</v>
      </c>
      <c r="J24" s="85">
        <v>111.31310000000001</v>
      </c>
      <c r="K24" s="79">
        <v>237.90369999999999</v>
      </c>
    </row>
    <row r="25" spans="1:11">
      <c r="A25" s="104"/>
      <c r="B25" s="29" t="s">
        <v>14</v>
      </c>
      <c r="C25" s="28">
        <v>0.90255645880899171</v>
      </c>
      <c r="D25" s="28">
        <v>0.89823311345106771</v>
      </c>
      <c r="E25" s="28">
        <v>0.96606520164763821</v>
      </c>
      <c r="F25" s="28">
        <v>0.96662122252848837</v>
      </c>
      <c r="G25" s="78">
        <v>0.96257213855752932</v>
      </c>
      <c r="H25" s="80">
        <v>0.93489999999999995</v>
      </c>
      <c r="I25" s="86">
        <v>0.96279999999999999</v>
      </c>
      <c r="J25" s="88">
        <v>0.92259999999999998</v>
      </c>
      <c r="K25" s="84">
        <v>0.83460000000000001</v>
      </c>
    </row>
    <row r="26" spans="1:11">
      <c r="A26" s="102" t="s">
        <v>21</v>
      </c>
      <c r="B26" s="25" t="s">
        <v>11</v>
      </c>
      <c r="C26" s="26">
        <v>56.890027000000003</v>
      </c>
      <c r="D26" s="5">
        <v>56.890025999999999</v>
      </c>
      <c r="E26" s="5">
        <v>56.890025166529476</v>
      </c>
      <c r="F26" s="26">
        <v>56.8900254176422</v>
      </c>
      <c r="G26" s="77">
        <v>56.890024965286045</v>
      </c>
      <c r="H26" s="79">
        <v>56.89</v>
      </c>
      <c r="I26" s="85">
        <v>56.89</v>
      </c>
      <c r="J26" s="85">
        <v>56.89</v>
      </c>
      <c r="K26" s="79">
        <v>56.89</v>
      </c>
    </row>
    <row r="27" spans="1:11">
      <c r="A27" s="103"/>
      <c r="B27" s="25" t="s">
        <v>12</v>
      </c>
      <c r="C27" s="26">
        <v>51.340508</v>
      </c>
      <c r="D27" s="5">
        <v>51.365195999999997</v>
      </c>
      <c r="E27" s="5">
        <v>56.858124243542697</v>
      </c>
      <c r="F27" s="26">
        <v>35.031736081300899</v>
      </c>
      <c r="G27" s="77">
        <v>49.545253019964498</v>
      </c>
      <c r="H27" s="79">
        <v>53.200499999999998</v>
      </c>
      <c r="I27" s="85">
        <v>56.89</v>
      </c>
      <c r="J27" s="85">
        <v>0</v>
      </c>
      <c r="K27" s="79">
        <v>45.338799999999999</v>
      </c>
    </row>
    <row r="28" spans="1:11">
      <c r="A28" s="103"/>
      <c r="B28" s="25" t="s">
        <v>13</v>
      </c>
      <c r="C28" s="26">
        <v>5.5495190000000001</v>
      </c>
      <c r="D28" s="5">
        <v>5.5248299999999997</v>
      </c>
      <c r="E28" s="5">
        <v>3.19009229867755E-2</v>
      </c>
      <c r="F28" s="26">
        <v>21.858289336341301</v>
      </c>
      <c r="G28" s="77">
        <v>7.3447719453215496</v>
      </c>
      <c r="H28" s="79">
        <v>3.6896</v>
      </c>
      <c r="I28" s="85">
        <v>0</v>
      </c>
      <c r="J28" s="85">
        <v>56.89</v>
      </c>
      <c r="K28" s="79">
        <v>11.5512</v>
      </c>
    </row>
    <row r="29" spans="1:11">
      <c r="A29" s="104"/>
      <c r="B29" s="27" t="s">
        <v>14</v>
      </c>
      <c r="C29" s="28">
        <v>0.90245181286343912</v>
      </c>
      <c r="D29" s="28">
        <v>0.90288578880241677</v>
      </c>
      <c r="E29" s="28">
        <v>0.99943925278828061</v>
      </c>
      <c r="F29" s="28">
        <v>0.61577993372520423</v>
      </c>
      <c r="G29" s="78">
        <v>0.87089525888232122</v>
      </c>
      <c r="H29" s="80">
        <v>0.93510000000000004</v>
      </c>
      <c r="I29" s="86">
        <v>1</v>
      </c>
      <c r="J29" s="88">
        <v>0</v>
      </c>
      <c r="K29" s="84">
        <v>0.79700000000000004</v>
      </c>
    </row>
    <row r="30" spans="1:11">
      <c r="A30" s="102" t="s">
        <v>22</v>
      </c>
      <c r="B30" s="25" t="s">
        <v>11</v>
      </c>
      <c r="C30" s="26">
        <v>87.750776999999999</v>
      </c>
      <c r="D30" s="5">
        <v>87.750776999999999</v>
      </c>
      <c r="E30" s="5">
        <v>87.750776985868995</v>
      </c>
      <c r="F30" s="26">
        <v>87.750776985868995</v>
      </c>
      <c r="G30" s="77">
        <v>87.750776835686594</v>
      </c>
      <c r="H30" s="79">
        <v>87.750799999999998</v>
      </c>
      <c r="I30" s="85">
        <v>87.750799999999998</v>
      </c>
      <c r="J30" s="85">
        <v>87.750799999999998</v>
      </c>
      <c r="K30" s="79">
        <v>87.750799999999998</v>
      </c>
    </row>
    <row r="31" spans="1:11">
      <c r="A31" s="103"/>
      <c r="B31" s="25" t="s">
        <v>12</v>
      </c>
      <c r="C31" s="26">
        <v>86.144361000000004</v>
      </c>
      <c r="D31" s="5">
        <v>86.166777999999994</v>
      </c>
      <c r="E31" s="5">
        <v>87.750776985868995</v>
      </c>
      <c r="F31" s="26">
        <v>87.750776985868995</v>
      </c>
      <c r="G31" s="77">
        <v>87.750776835686594</v>
      </c>
      <c r="H31" s="79">
        <v>78.083799999999997</v>
      </c>
      <c r="I31" s="85">
        <v>87.750799999999998</v>
      </c>
      <c r="J31" s="85">
        <v>68.6511</v>
      </c>
      <c r="K31" s="79">
        <v>62.400799999999997</v>
      </c>
    </row>
    <row r="32" spans="1:11">
      <c r="A32" s="103"/>
      <c r="B32" s="25" t="s">
        <v>13</v>
      </c>
      <c r="C32" s="26">
        <v>1.6064160000000001</v>
      </c>
      <c r="D32" s="5">
        <v>1.5839990000000002</v>
      </c>
      <c r="E32" s="5">
        <v>0</v>
      </c>
      <c r="F32" s="26">
        <v>0</v>
      </c>
      <c r="G32" s="77">
        <v>0</v>
      </c>
      <c r="H32" s="79">
        <v>9.6669999999999998</v>
      </c>
      <c r="I32" s="85">
        <v>0</v>
      </c>
      <c r="J32" s="85">
        <v>19.099699999999999</v>
      </c>
      <c r="K32" s="79">
        <v>25.349900000000002</v>
      </c>
    </row>
    <row r="33" spans="1:11">
      <c r="A33" s="104"/>
      <c r="B33" s="27" t="s">
        <v>14</v>
      </c>
      <c r="C33" s="28">
        <v>0.9816934270564921</v>
      </c>
      <c r="D33" s="28">
        <v>0.9819488891819157</v>
      </c>
      <c r="E33" s="28">
        <v>1</v>
      </c>
      <c r="F33" s="28">
        <v>1</v>
      </c>
      <c r="G33" s="78">
        <v>1</v>
      </c>
      <c r="H33" s="80">
        <v>0.88980000000000004</v>
      </c>
      <c r="I33" s="86">
        <v>1</v>
      </c>
      <c r="J33" s="88">
        <v>0.7823</v>
      </c>
      <c r="K33" s="84">
        <v>0.71109999999999995</v>
      </c>
    </row>
    <row r="34" spans="1:11">
      <c r="A34" s="102" t="s">
        <v>23</v>
      </c>
      <c r="B34" s="25" t="s">
        <v>11</v>
      </c>
      <c r="C34" s="26">
        <v>193.52187899999998</v>
      </c>
      <c r="D34" s="5">
        <v>193.52187799999999</v>
      </c>
      <c r="E34" s="5">
        <v>193.5218829122332</v>
      </c>
      <c r="F34" s="26">
        <v>193.52188278453411</v>
      </c>
      <c r="G34" s="77">
        <v>193.52188317266129</v>
      </c>
      <c r="H34" s="79">
        <v>193.52189999999999</v>
      </c>
      <c r="I34" s="85">
        <v>193.52189999999999</v>
      </c>
      <c r="J34" s="85">
        <v>193.52189999999999</v>
      </c>
      <c r="K34" s="79">
        <v>193.52189999999999</v>
      </c>
    </row>
    <row r="35" spans="1:11">
      <c r="A35" s="103"/>
      <c r="B35" s="25" t="s">
        <v>12</v>
      </c>
      <c r="C35" s="26">
        <v>156.82019099999997</v>
      </c>
      <c r="D35" s="5">
        <v>156.87002999999999</v>
      </c>
      <c r="E35" s="5">
        <v>170.23364103009999</v>
      </c>
      <c r="F35" s="26">
        <v>172.86699417709301</v>
      </c>
      <c r="G35" s="77">
        <v>165.89992382908599</v>
      </c>
      <c r="H35" s="79">
        <v>166.66380000000001</v>
      </c>
      <c r="I35" s="85">
        <v>172.4485</v>
      </c>
      <c r="J35" s="85">
        <v>156.9727</v>
      </c>
      <c r="K35" s="79">
        <v>163.376</v>
      </c>
    </row>
    <row r="36" spans="1:11">
      <c r="A36" s="103"/>
      <c r="B36" s="25" t="s">
        <v>13</v>
      </c>
      <c r="C36" s="26">
        <v>36.701688000000004</v>
      </c>
      <c r="D36" s="5">
        <v>36.651848000000001</v>
      </c>
      <c r="E36" s="5">
        <v>23.2882418821332</v>
      </c>
      <c r="F36" s="26">
        <v>20.654888607441102</v>
      </c>
      <c r="G36" s="77">
        <v>27.621959343575298</v>
      </c>
      <c r="H36" s="79">
        <v>26.8581</v>
      </c>
      <c r="I36" s="85">
        <v>21.073399999999999</v>
      </c>
      <c r="J36" s="85">
        <v>36.549199999999999</v>
      </c>
      <c r="K36" s="79">
        <v>30.145900000000001</v>
      </c>
    </row>
    <row r="37" spans="1:11">
      <c r="A37" s="104"/>
      <c r="B37" s="27" t="s">
        <v>14</v>
      </c>
      <c r="C37" s="28">
        <v>0.81034863763388731</v>
      </c>
      <c r="D37" s="28">
        <v>0.81060617859444295</v>
      </c>
      <c r="E37" s="28">
        <v>0.87966093791731548</v>
      </c>
      <c r="F37" s="28">
        <v>0.89326845982354297</v>
      </c>
      <c r="G37" s="78">
        <v>0.85726699797081418</v>
      </c>
      <c r="H37" s="80">
        <v>0.86119999999999997</v>
      </c>
      <c r="I37" s="86">
        <v>0.8911</v>
      </c>
      <c r="J37" s="88">
        <v>0.81110000000000004</v>
      </c>
      <c r="K37" s="84">
        <v>0.84419999999999995</v>
      </c>
    </row>
    <row r="38" spans="1:11">
      <c r="A38" s="102" t="s">
        <v>24</v>
      </c>
      <c r="B38" s="25" t="s">
        <v>11</v>
      </c>
      <c r="C38" s="26">
        <v>32.552883000000001</v>
      </c>
      <c r="D38" s="5">
        <v>32.552883999999999</v>
      </c>
      <c r="E38" s="5">
        <v>32.55288040672464</v>
      </c>
      <c r="F38" s="26">
        <v>32.552880322472802</v>
      </c>
      <c r="G38" s="77">
        <v>32.552880081914395</v>
      </c>
      <c r="H38" s="79">
        <v>32.552900000000001</v>
      </c>
      <c r="I38" s="85">
        <v>32.552900000000001</v>
      </c>
      <c r="J38" s="85">
        <v>32.552900000000001</v>
      </c>
      <c r="K38" s="79">
        <v>32.552900000000001</v>
      </c>
    </row>
    <row r="39" spans="1:11">
      <c r="A39" s="103"/>
      <c r="B39" s="25" t="s">
        <v>12</v>
      </c>
      <c r="C39" s="26">
        <v>21.435632000000002</v>
      </c>
      <c r="D39" s="5">
        <v>20.580852</v>
      </c>
      <c r="E39" s="5">
        <v>29.782380638985</v>
      </c>
      <c r="F39" s="26">
        <v>18.279160339982599</v>
      </c>
      <c r="G39" s="77">
        <v>12.3685475198433</v>
      </c>
      <c r="H39" s="79">
        <v>25.8508</v>
      </c>
      <c r="I39" s="85">
        <v>32.534599999999998</v>
      </c>
      <c r="J39" s="85">
        <v>0</v>
      </c>
      <c r="K39" s="79">
        <v>31.853200000000001</v>
      </c>
    </row>
    <row r="40" spans="1:11">
      <c r="A40" s="103"/>
      <c r="B40" s="25" t="s">
        <v>13</v>
      </c>
      <c r="C40" s="26">
        <v>11.117251</v>
      </c>
      <c r="D40" s="5">
        <v>11.972032</v>
      </c>
      <c r="E40" s="5">
        <v>2.7704997677396399</v>
      </c>
      <c r="F40" s="26">
        <v>14.273719982490199</v>
      </c>
      <c r="G40" s="77">
        <v>20.184332562071098</v>
      </c>
      <c r="H40" s="79">
        <v>6.7020999999999997</v>
      </c>
      <c r="I40" s="85">
        <v>1.83E-2</v>
      </c>
      <c r="J40" s="85">
        <v>32.552900000000001</v>
      </c>
      <c r="K40" s="79">
        <v>0.69969999999999999</v>
      </c>
    </row>
    <row r="41" spans="1:11">
      <c r="A41" s="104"/>
      <c r="B41" s="27" t="s">
        <v>14</v>
      </c>
      <c r="C41" s="28">
        <v>0.65848643882018076</v>
      </c>
      <c r="D41" s="28">
        <v>0.6322282228511612</v>
      </c>
      <c r="E41" s="28">
        <v>0.91489233108946877</v>
      </c>
      <c r="F41" s="28">
        <v>0.56152205761539398</v>
      </c>
      <c r="G41" s="78">
        <v>0.37995248004845417</v>
      </c>
      <c r="H41" s="80">
        <v>0.79410000000000003</v>
      </c>
      <c r="I41" s="86">
        <v>0.99939999999999996</v>
      </c>
      <c r="J41" s="88">
        <v>0</v>
      </c>
      <c r="K41" s="84">
        <v>0.97850000000000004</v>
      </c>
    </row>
    <row r="42" spans="1:11">
      <c r="A42" s="102" t="s">
        <v>25</v>
      </c>
      <c r="B42" s="25" t="s">
        <v>11</v>
      </c>
      <c r="C42" s="26">
        <v>759.67655500000001</v>
      </c>
      <c r="D42" s="5">
        <v>759.67655600000012</v>
      </c>
      <c r="E42" s="5">
        <v>761.84196090495152</v>
      </c>
      <c r="F42" s="26">
        <v>761.84196151843901</v>
      </c>
      <c r="G42" s="77">
        <v>761.84196120270599</v>
      </c>
      <c r="H42" s="79">
        <v>761.84199999999998</v>
      </c>
      <c r="I42" s="85">
        <v>761.84199999999998</v>
      </c>
      <c r="J42" s="85">
        <v>761.84199999999998</v>
      </c>
      <c r="K42" s="79">
        <v>761.84199999999998</v>
      </c>
    </row>
    <row r="43" spans="1:11">
      <c r="A43" s="103"/>
      <c r="B43" s="25" t="s">
        <v>12</v>
      </c>
      <c r="C43" s="26">
        <v>576.55824600000005</v>
      </c>
      <c r="D43" s="5">
        <v>138.07250600000009</v>
      </c>
      <c r="E43" s="5">
        <v>40.397035472969499</v>
      </c>
      <c r="F43" s="26">
        <v>390.04419758204</v>
      </c>
      <c r="G43" s="77">
        <v>0</v>
      </c>
      <c r="H43" s="79">
        <v>538.30029999999999</v>
      </c>
      <c r="I43" s="85">
        <v>664.53359999999998</v>
      </c>
      <c r="J43" s="85">
        <v>0</v>
      </c>
      <c r="K43" s="79">
        <v>602.39700000000005</v>
      </c>
    </row>
    <row r="44" spans="1:11">
      <c r="A44" s="103"/>
      <c r="B44" s="25" t="s">
        <v>13</v>
      </c>
      <c r="C44" s="26">
        <v>183.11830900000001</v>
      </c>
      <c r="D44" s="5">
        <v>621.60405000000003</v>
      </c>
      <c r="E44" s="5">
        <v>721.44492543198203</v>
      </c>
      <c r="F44" s="26">
        <v>371.79776393639901</v>
      </c>
      <c r="G44" s="77">
        <v>761.84196120270599</v>
      </c>
      <c r="H44" s="79">
        <v>223.54169999999999</v>
      </c>
      <c r="I44" s="85">
        <v>97.308400000000006</v>
      </c>
      <c r="J44" s="85">
        <v>761.84199999999998</v>
      </c>
      <c r="K44" s="79">
        <v>159.44499999999999</v>
      </c>
    </row>
    <row r="45" spans="1:11">
      <c r="A45" s="104"/>
      <c r="B45" s="27" t="s">
        <v>14</v>
      </c>
      <c r="C45" s="28">
        <v>0.75895227015397371</v>
      </c>
      <c r="D45" s="28">
        <v>0.18175170065403476</v>
      </c>
      <c r="E45" s="28">
        <v>5.3025479753023859E-2</v>
      </c>
      <c r="F45" s="28">
        <v>0.5119752091426375</v>
      </c>
      <c r="G45" s="78">
        <v>0</v>
      </c>
      <c r="H45" s="80">
        <v>0.70660000000000001</v>
      </c>
      <c r="I45" s="86">
        <v>0.87229999999999996</v>
      </c>
      <c r="J45" s="88">
        <v>0</v>
      </c>
      <c r="K45" s="84">
        <v>0.79069999999999996</v>
      </c>
    </row>
    <row r="46" spans="1:11">
      <c r="A46" s="102" t="s">
        <v>26</v>
      </c>
      <c r="B46" s="25" t="s">
        <v>11</v>
      </c>
      <c r="C46" s="26">
        <v>358.40741400000002</v>
      </c>
      <c r="D46" s="5">
        <v>358.40741299999996</v>
      </c>
      <c r="E46" s="5">
        <v>358.4074193577282</v>
      </c>
      <c r="F46" s="26">
        <v>358.40742129622265</v>
      </c>
      <c r="G46" s="77">
        <v>358.40742022091803</v>
      </c>
      <c r="H46" s="81">
        <v>358.4074</v>
      </c>
      <c r="I46" s="87">
        <v>358.4074</v>
      </c>
      <c r="J46" s="87">
        <v>358.4074</v>
      </c>
      <c r="K46" s="81">
        <v>358.4074</v>
      </c>
    </row>
    <row r="47" spans="1:11">
      <c r="A47" s="103"/>
      <c r="B47" s="25" t="s">
        <v>12</v>
      </c>
      <c r="C47" s="26">
        <v>301.45764400000002</v>
      </c>
      <c r="D47" s="5">
        <v>106.20733199999998</v>
      </c>
      <c r="E47" s="5">
        <v>23.768270196549199</v>
      </c>
      <c r="F47" s="26">
        <v>266.66236833356902</v>
      </c>
      <c r="G47" s="77">
        <v>0</v>
      </c>
      <c r="H47" s="81">
        <v>303.55099999999999</v>
      </c>
      <c r="I47" s="87">
        <v>347.97829999999999</v>
      </c>
      <c r="J47" s="87">
        <v>0</v>
      </c>
      <c r="K47" s="81">
        <v>317.73480000000001</v>
      </c>
    </row>
    <row r="48" spans="1:11">
      <c r="A48" s="103"/>
      <c r="B48" s="25" t="s">
        <v>13</v>
      </c>
      <c r="C48" s="26">
        <v>56.949770000000001</v>
      </c>
      <c r="D48" s="5">
        <v>252.20008099999998</v>
      </c>
      <c r="E48" s="5">
        <v>334.63914916117898</v>
      </c>
      <c r="F48" s="26">
        <v>91.745052962653602</v>
      </c>
      <c r="G48" s="77">
        <v>358.40742022091803</v>
      </c>
      <c r="H48" s="81">
        <v>54.856400000000001</v>
      </c>
      <c r="I48" s="87">
        <v>10.4292</v>
      </c>
      <c r="J48" s="87">
        <v>358.4074</v>
      </c>
      <c r="K48" s="81">
        <v>40.672600000000003</v>
      </c>
    </row>
    <row r="49" spans="1:12">
      <c r="A49" s="104"/>
      <c r="B49" s="27" t="s">
        <v>14</v>
      </c>
      <c r="C49" s="28">
        <v>0.84110325909720163</v>
      </c>
      <c r="D49" s="28">
        <v>0.29633129267892677</v>
      </c>
      <c r="E49" s="28">
        <v>6.631634534559111E-2</v>
      </c>
      <c r="F49" s="28">
        <v>0.74402021969621368</v>
      </c>
      <c r="G49" s="78">
        <v>0</v>
      </c>
      <c r="H49" s="80">
        <v>0.84689999999999999</v>
      </c>
      <c r="I49" s="80">
        <v>0.97089999999999999</v>
      </c>
      <c r="J49" s="80">
        <v>0</v>
      </c>
      <c r="K49" s="80">
        <v>0.88649999999999995</v>
      </c>
    </row>
    <row r="50" spans="1:12">
      <c r="A50" s="102" t="s">
        <v>27</v>
      </c>
      <c r="B50" s="25" t="s">
        <v>11</v>
      </c>
      <c r="C50" s="26">
        <v>72.832107000000008</v>
      </c>
      <c r="D50" s="5">
        <v>72.83210600000001</v>
      </c>
      <c r="E50" s="5">
        <v>72.832109413626057</v>
      </c>
      <c r="F50" s="26">
        <v>72.832108145739596</v>
      </c>
      <c r="G50" s="77">
        <v>72.832110089511104</v>
      </c>
      <c r="H50" s="81">
        <v>72.832099999999997</v>
      </c>
      <c r="I50" s="87">
        <v>72.832099999999997</v>
      </c>
      <c r="J50" s="87">
        <v>72.832099999999997</v>
      </c>
      <c r="K50" s="81">
        <v>72.832099999999997</v>
      </c>
    </row>
    <row r="51" spans="1:12">
      <c r="A51" s="103"/>
      <c r="B51" s="25" t="s">
        <v>12</v>
      </c>
      <c r="C51" s="26">
        <v>62.520979000000011</v>
      </c>
      <c r="D51" s="5">
        <v>60.005280000000013</v>
      </c>
      <c r="E51" s="5">
        <v>69.166566255461504</v>
      </c>
      <c r="F51" s="26">
        <v>72.832108145739596</v>
      </c>
      <c r="G51" s="77">
        <v>0</v>
      </c>
      <c r="H51" s="81">
        <v>68.9285</v>
      </c>
      <c r="I51" s="87">
        <v>69.524500000000003</v>
      </c>
      <c r="J51" s="87">
        <v>25.593699999999998</v>
      </c>
      <c r="K51" s="81">
        <v>54.712499999999999</v>
      </c>
    </row>
    <row r="52" spans="1:12">
      <c r="A52" s="103"/>
      <c r="B52" s="25" t="s">
        <v>13</v>
      </c>
      <c r="C52" s="26">
        <v>10.311128</v>
      </c>
      <c r="D52" s="5">
        <v>12.826826000000001</v>
      </c>
      <c r="E52" s="5">
        <v>3.6655431581645499</v>
      </c>
      <c r="F52" s="26">
        <v>0</v>
      </c>
      <c r="G52" s="77">
        <v>72.832110089511104</v>
      </c>
      <c r="H52" s="81">
        <v>3.9036</v>
      </c>
      <c r="I52" s="87">
        <v>3.3075999999999999</v>
      </c>
      <c r="J52" s="87">
        <v>47.238399999999999</v>
      </c>
      <c r="K52" s="81">
        <v>18.119599999999998</v>
      </c>
    </row>
    <row r="53" spans="1:12">
      <c r="A53" s="104"/>
      <c r="B53" s="27" t="s">
        <v>14</v>
      </c>
      <c r="C53" s="28">
        <v>0.85842606475740169</v>
      </c>
      <c r="D53" s="28">
        <v>0.82388500478072135</v>
      </c>
      <c r="E53" s="28">
        <v>0.9496713305755391</v>
      </c>
      <c r="F53" s="28">
        <v>1</v>
      </c>
      <c r="G53" s="78">
        <v>0</v>
      </c>
      <c r="H53" s="80">
        <v>0.94640000000000002</v>
      </c>
      <c r="I53" s="80">
        <v>0.9546</v>
      </c>
      <c r="J53" s="80">
        <v>0.35139999999999999</v>
      </c>
      <c r="K53" s="80">
        <v>0.75119999999999998</v>
      </c>
    </row>
    <row r="54" spans="1:12">
      <c r="A54" s="102" t="s">
        <v>28</v>
      </c>
      <c r="B54" s="25" t="s">
        <v>11</v>
      </c>
      <c r="C54" s="26">
        <v>1624.0446280000001</v>
      </c>
      <c r="D54" s="5">
        <v>1624.044633</v>
      </c>
      <c r="E54" s="5">
        <v>1624.0446298596207</v>
      </c>
      <c r="F54" s="26">
        <v>1624.0446285350567</v>
      </c>
      <c r="G54" s="77">
        <v>1624.044628762942</v>
      </c>
      <c r="H54" s="81">
        <v>1624.0445999999999</v>
      </c>
      <c r="I54" s="87">
        <v>1624.0445999999999</v>
      </c>
      <c r="J54" s="87">
        <v>1624.0445999999999</v>
      </c>
      <c r="K54" s="81">
        <v>1624.0445999999999</v>
      </c>
    </row>
    <row r="55" spans="1:12">
      <c r="A55" s="103"/>
      <c r="B55" s="25" t="s">
        <v>12</v>
      </c>
      <c r="C55" s="26">
        <v>1453.459008</v>
      </c>
      <c r="D55" s="5">
        <v>1438.188071</v>
      </c>
      <c r="E55" s="5">
        <v>1578.8504559129101</v>
      </c>
      <c r="F55" s="26">
        <v>1607.5393181745801</v>
      </c>
      <c r="G55" s="77">
        <v>893.727597322679</v>
      </c>
      <c r="H55" s="81">
        <v>1543.9009000000001</v>
      </c>
      <c r="I55" s="87">
        <v>1624.0445999999999</v>
      </c>
      <c r="J55" s="87">
        <v>1122.3517999999999</v>
      </c>
      <c r="K55" s="81">
        <v>1142.1498999999999</v>
      </c>
    </row>
    <row r="56" spans="1:12">
      <c r="A56" s="103"/>
      <c r="B56" s="25" t="s">
        <v>13</v>
      </c>
      <c r="C56" s="26">
        <v>170.58562000000003</v>
      </c>
      <c r="D56" s="5">
        <v>185.85656200000003</v>
      </c>
      <c r="E56" s="5">
        <v>45.194173946710599</v>
      </c>
      <c r="F56" s="26">
        <v>16.505310360476699</v>
      </c>
      <c r="G56" s="77">
        <v>730.31703144026301</v>
      </c>
      <c r="H56" s="81">
        <v>80.143799999999999</v>
      </c>
      <c r="I56" s="87">
        <v>0</v>
      </c>
      <c r="J56" s="87">
        <v>501.69290000000001</v>
      </c>
      <c r="K56" s="81">
        <v>481.89479999999998</v>
      </c>
    </row>
    <row r="57" spans="1:12">
      <c r="A57" s="104"/>
      <c r="B57" s="27" t="s">
        <v>14</v>
      </c>
      <c r="C57" s="28">
        <v>0.89496248005815271</v>
      </c>
      <c r="D57" s="28">
        <v>0.885559449399689</v>
      </c>
      <c r="E57" s="28">
        <v>0.97217183991389622</v>
      </c>
      <c r="F57" s="28">
        <v>0.98983691083947312</v>
      </c>
      <c r="G57" s="78">
        <v>0.55030975226551748</v>
      </c>
      <c r="H57" s="80">
        <v>0.95069999999999999</v>
      </c>
      <c r="I57" s="80">
        <v>1</v>
      </c>
      <c r="J57" s="80">
        <v>0.69110000000000005</v>
      </c>
      <c r="K57" s="80">
        <v>0.70330000000000004</v>
      </c>
    </row>
    <row r="58" spans="1:12">
      <c r="A58" s="102" t="s">
        <v>29</v>
      </c>
      <c r="B58" s="25" t="s">
        <v>11</v>
      </c>
      <c r="C58" s="26">
        <v>375.50212399999998</v>
      </c>
      <c r="D58" s="5">
        <v>375.50212599999998</v>
      </c>
      <c r="E58" s="5">
        <v>375.50211529371722</v>
      </c>
      <c r="F58" s="26">
        <v>375.50211532369019</v>
      </c>
      <c r="G58" s="77">
        <v>375.50211549830885</v>
      </c>
      <c r="H58" s="81">
        <v>375.50209999999998</v>
      </c>
      <c r="I58" s="87">
        <v>375.50209999999998</v>
      </c>
      <c r="J58" s="87">
        <v>375.50209999999998</v>
      </c>
      <c r="K58" s="81">
        <v>375.50209999999998</v>
      </c>
    </row>
    <row r="59" spans="1:12">
      <c r="A59" s="103"/>
      <c r="B59" s="25" t="s">
        <v>12</v>
      </c>
      <c r="C59" s="26">
        <v>366.87813799999998</v>
      </c>
      <c r="D59" s="5">
        <v>366.83689099999998</v>
      </c>
      <c r="E59" s="5">
        <v>368.34673942145298</v>
      </c>
      <c r="F59" s="26">
        <v>375.47324948770699</v>
      </c>
      <c r="G59" s="77">
        <v>364.78452475215198</v>
      </c>
      <c r="H59" s="81">
        <v>366.92059999999998</v>
      </c>
      <c r="I59" s="87">
        <v>374.84179999999998</v>
      </c>
      <c r="J59" s="87">
        <v>366.97609999999997</v>
      </c>
      <c r="K59" s="81">
        <v>49.461100000000002</v>
      </c>
    </row>
    <row r="60" spans="1:12">
      <c r="A60" s="103"/>
      <c r="B60" s="25" t="s">
        <v>13</v>
      </c>
      <c r="C60" s="26">
        <v>8.6239860000000004</v>
      </c>
      <c r="D60" s="5">
        <v>8.6652349999999991</v>
      </c>
      <c r="E60" s="5">
        <v>7.1553758722642202</v>
      </c>
      <c r="F60" s="26">
        <v>2.88658359831988E-2</v>
      </c>
      <c r="G60" s="77">
        <v>10.717590746156899</v>
      </c>
      <c r="H60" s="81">
        <v>8.5815000000000001</v>
      </c>
      <c r="I60" s="87">
        <v>0.6603</v>
      </c>
      <c r="J60" s="87">
        <v>8.5259999999999998</v>
      </c>
      <c r="K60" s="81">
        <v>326.041</v>
      </c>
    </row>
    <row r="61" spans="1:12">
      <c r="A61" s="104"/>
      <c r="B61" s="27" t="s">
        <v>14</v>
      </c>
      <c r="C61" s="28">
        <v>0.97703345614098314</v>
      </c>
      <c r="D61" s="28">
        <v>0.97692360601974326</v>
      </c>
      <c r="E61" s="28">
        <v>0.98094451247853209</v>
      </c>
      <c r="F61" s="28">
        <v>0.99992312736784905</v>
      </c>
      <c r="G61" s="78">
        <v>0.97145797505845177</v>
      </c>
      <c r="H61" s="80">
        <v>0.97709999999999997</v>
      </c>
      <c r="I61" s="80">
        <v>0.99819999999999998</v>
      </c>
      <c r="J61" s="80">
        <v>0.97729999999999995</v>
      </c>
      <c r="K61" s="94">
        <v>0.13170000000000001</v>
      </c>
      <c r="L61" s="76" t="s">
        <v>30</v>
      </c>
    </row>
    <row r="62" spans="1:12">
      <c r="A62" s="102" t="s">
        <v>31</v>
      </c>
      <c r="B62" s="25" t="s">
        <v>11</v>
      </c>
      <c r="C62" s="26">
        <v>280.100459</v>
      </c>
      <c r="D62" s="5">
        <v>280.10045700000001</v>
      </c>
      <c r="E62" s="5">
        <v>283.17684818215309</v>
      </c>
      <c r="F62" s="26">
        <v>283.17684772054986</v>
      </c>
      <c r="G62" s="77">
        <v>283.17684836674982</v>
      </c>
      <c r="H62" s="81">
        <v>283.17680000000001</v>
      </c>
      <c r="I62" s="87">
        <v>283.17680000000001</v>
      </c>
      <c r="J62" s="87">
        <v>283.17680000000001</v>
      </c>
      <c r="K62" s="81">
        <v>283.17680000000001</v>
      </c>
    </row>
    <row r="63" spans="1:12">
      <c r="A63" s="103"/>
      <c r="B63" s="25" t="s">
        <v>12</v>
      </c>
      <c r="C63" s="26">
        <v>245.51062999999999</v>
      </c>
      <c r="D63" s="5">
        <v>234.64216100000002</v>
      </c>
      <c r="E63" s="5">
        <v>267.05594722607901</v>
      </c>
      <c r="F63" s="26">
        <v>261.66340544788898</v>
      </c>
      <c r="G63" s="77">
        <v>23.0702660649408</v>
      </c>
      <c r="H63" s="81">
        <v>10.865500000000001</v>
      </c>
      <c r="I63" s="87">
        <v>265.47120000000001</v>
      </c>
      <c r="J63" s="87">
        <v>49.569899999999997</v>
      </c>
      <c r="K63" s="81">
        <v>237.26060000000001</v>
      </c>
    </row>
    <row r="64" spans="1:12">
      <c r="A64" s="103"/>
      <c r="B64" s="25" t="s">
        <v>13</v>
      </c>
      <c r="C64" s="26">
        <v>34.589828999999995</v>
      </c>
      <c r="D64" s="5">
        <v>45.458295999999997</v>
      </c>
      <c r="E64" s="5">
        <v>16.120900956074099</v>
      </c>
      <c r="F64" s="26">
        <v>21.5134422726609</v>
      </c>
      <c r="G64" s="77">
        <v>260.106582301809</v>
      </c>
      <c r="H64" s="81">
        <v>272.31130000000002</v>
      </c>
      <c r="I64" s="87">
        <v>17.7056</v>
      </c>
      <c r="J64" s="87">
        <v>233.6069</v>
      </c>
      <c r="K64" s="81">
        <v>45.9163</v>
      </c>
    </row>
    <row r="65" spans="1:11">
      <c r="A65" s="104"/>
      <c r="B65" s="27" t="s">
        <v>14</v>
      </c>
      <c r="C65" s="28">
        <v>0.87650920272144217</v>
      </c>
      <c r="D65" s="28">
        <v>0.83770716946741719</v>
      </c>
      <c r="E65" s="28">
        <v>0.94307126073490199</v>
      </c>
      <c r="F65" s="28">
        <v>0.92402824437861109</v>
      </c>
      <c r="G65" s="78">
        <v>8.1469464039877607E-2</v>
      </c>
      <c r="H65" s="80">
        <v>3.8399999999999997E-2</v>
      </c>
      <c r="I65" s="80">
        <v>0.9375</v>
      </c>
      <c r="J65" s="80">
        <v>0.17499999999999999</v>
      </c>
      <c r="K65" s="80">
        <v>0.83789999999999998</v>
      </c>
    </row>
    <row r="66" spans="1:11">
      <c r="A66" s="102" t="s">
        <v>32</v>
      </c>
      <c r="B66" s="25" t="s">
        <v>11</v>
      </c>
      <c r="C66" s="26">
        <v>31.251688000000001</v>
      </c>
      <c r="D66" s="5">
        <v>31.251688000000001</v>
      </c>
      <c r="E66" s="5">
        <v>31.2516911042975</v>
      </c>
      <c r="F66" s="26">
        <v>31.2516911042975</v>
      </c>
      <c r="G66" s="77">
        <v>31.2516911042975</v>
      </c>
      <c r="H66" s="81">
        <v>31.2517</v>
      </c>
      <c r="I66" s="87">
        <v>31.2517</v>
      </c>
      <c r="J66" s="87">
        <v>31.2517</v>
      </c>
      <c r="K66" s="81">
        <v>31.2517</v>
      </c>
    </row>
    <row r="67" spans="1:11">
      <c r="A67" s="103"/>
      <c r="B67" s="25" t="s">
        <v>12</v>
      </c>
      <c r="C67" s="26">
        <v>31.251688000000001</v>
      </c>
      <c r="D67" s="5">
        <v>31.251688000000001</v>
      </c>
      <c r="E67" s="5">
        <v>31.2516911042975</v>
      </c>
      <c r="F67" s="26">
        <v>31.2516911042975</v>
      </c>
      <c r="G67" s="77">
        <v>31.2516911042975</v>
      </c>
      <c r="H67" s="81">
        <v>31.2517</v>
      </c>
      <c r="I67" s="87">
        <v>31.2517</v>
      </c>
      <c r="J67" s="87">
        <v>31.2517</v>
      </c>
      <c r="K67" s="81">
        <v>30.707799999999999</v>
      </c>
    </row>
    <row r="68" spans="1:11">
      <c r="A68" s="103"/>
      <c r="B68" s="25" t="s">
        <v>13</v>
      </c>
      <c r="C68" s="26">
        <v>0</v>
      </c>
      <c r="D68" s="5">
        <v>0</v>
      </c>
      <c r="E68" s="5">
        <v>0</v>
      </c>
      <c r="F68" s="26">
        <v>0</v>
      </c>
      <c r="G68" s="77">
        <v>0</v>
      </c>
      <c r="H68" s="81">
        <v>0</v>
      </c>
      <c r="I68" s="87">
        <v>0</v>
      </c>
      <c r="J68" s="87">
        <v>0</v>
      </c>
      <c r="K68" s="81">
        <v>0.54379999999999995</v>
      </c>
    </row>
    <row r="69" spans="1:11">
      <c r="A69" s="104"/>
      <c r="B69" s="27" t="s">
        <v>14</v>
      </c>
      <c r="C69" s="28">
        <v>1</v>
      </c>
      <c r="D69" s="28">
        <v>1</v>
      </c>
      <c r="E69" s="28">
        <v>1</v>
      </c>
      <c r="F69" s="28">
        <v>1</v>
      </c>
      <c r="G69" s="78">
        <v>1</v>
      </c>
      <c r="H69" s="80">
        <v>1</v>
      </c>
      <c r="I69" s="80">
        <v>1</v>
      </c>
      <c r="J69" s="80">
        <v>1</v>
      </c>
      <c r="K69" s="80">
        <v>0.98260000000000003</v>
      </c>
    </row>
    <row r="70" spans="1:11">
      <c r="A70" s="102" t="s">
        <v>33</v>
      </c>
      <c r="B70" s="25" t="s">
        <v>11</v>
      </c>
      <c r="C70" s="26">
        <v>1219.3137890000003</v>
      </c>
      <c r="D70" s="5">
        <v>1219.3137879999999</v>
      </c>
      <c r="E70" s="5">
        <v>1219.3137870942101</v>
      </c>
      <c r="F70" s="26">
        <v>1219.3137871166609</v>
      </c>
      <c r="G70" s="77">
        <v>1219.313785186303</v>
      </c>
      <c r="H70" s="81">
        <v>1219.3137999999999</v>
      </c>
      <c r="I70" s="87">
        <v>1219.3137999999999</v>
      </c>
      <c r="J70" s="87">
        <v>1219.3137999999999</v>
      </c>
      <c r="K70" s="81">
        <v>1219.3137999999999</v>
      </c>
    </row>
    <row r="71" spans="1:11">
      <c r="A71" s="103"/>
      <c r="B71" s="25" t="s">
        <v>12</v>
      </c>
      <c r="C71" s="26">
        <v>843.6053840000003</v>
      </c>
      <c r="D71" s="5">
        <v>837.92949899999985</v>
      </c>
      <c r="E71" s="5">
        <v>1027.09979325785</v>
      </c>
      <c r="F71" s="26">
        <v>1057.83792187002</v>
      </c>
      <c r="G71" s="77">
        <v>579.65566904217906</v>
      </c>
      <c r="H71" s="81">
        <v>11.141500000000001</v>
      </c>
      <c r="I71" s="87">
        <v>1164.1400000000001</v>
      </c>
      <c r="J71" s="87">
        <v>339.0025</v>
      </c>
      <c r="K71" s="81">
        <v>990.9058</v>
      </c>
    </row>
    <row r="72" spans="1:11">
      <c r="A72" s="103"/>
      <c r="B72" s="25" t="s">
        <v>13</v>
      </c>
      <c r="C72" s="26">
        <v>375.70840499999997</v>
      </c>
      <c r="D72" s="5">
        <v>381.38428900000008</v>
      </c>
      <c r="E72" s="5">
        <v>192.21399383636</v>
      </c>
      <c r="F72" s="26">
        <v>161.47586524664101</v>
      </c>
      <c r="G72" s="77">
        <v>639.65811614412405</v>
      </c>
      <c r="H72" s="81">
        <v>1208.1723</v>
      </c>
      <c r="I72" s="87">
        <v>55.1738</v>
      </c>
      <c r="J72" s="87">
        <v>880.31129999999996</v>
      </c>
      <c r="K72" s="81">
        <v>228.40799999999999</v>
      </c>
    </row>
    <row r="73" spans="1:11">
      <c r="A73" s="104"/>
      <c r="B73" s="27" t="s">
        <v>14</v>
      </c>
      <c r="C73" s="28">
        <v>0.69186897713333417</v>
      </c>
      <c r="D73" s="28">
        <v>0.68721399466369348</v>
      </c>
      <c r="E73" s="28">
        <v>0.8423588776975679</v>
      </c>
      <c r="F73" s="28">
        <v>0.86756824457100035</v>
      </c>
      <c r="G73" s="78">
        <v>0.47539499354845033</v>
      </c>
      <c r="H73" s="80">
        <v>9.1000000000000004E-3</v>
      </c>
      <c r="I73" s="80">
        <v>0.95479999999999998</v>
      </c>
      <c r="J73" s="80">
        <v>0.27800000000000002</v>
      </c>
      <c r="K73" s="80">
        <v>0.81269999999999998</v>
      </c>
    </row>
    <row r="74" spans="1:11">
      <c r="A74" s="102" t="s">
        <v>34</v>
      </c>
      <c r="B74" s="25" t="s">
        <v>11</v>
      </c>
      <c r="C74" s="26">
        <v>2304.6984939999993</v>
      </c>
      <c r="D74" s="5">
        <v>2304.6984909999992</v>
      </c>
      <c r="E74" s="5">
        <v>2304.698508307195</v>
      </c>
      <c r="F74" s="26">
        <v>2304.6985065507051</v>
      </c>
      <c r="G74" s="77">
        <v>2304.6985038576377</v>
      </c>
      <c r="H74" s="81">
        <v>2304.6985</v>
      </c>
      <c r="I74" s="87">
        <v>2304.6985</v>
      </c>
      <c r="J74" s="87">
        <v>2304.6985</v>
      </c>
      <c r="K74" s="81">
        <v>2304.6985</v>
      </c>
    </row>
    <row r="75" spans="1:11">
      <c r="A75" s="103"/>
      <c r="B75" s="25" t="s">
        <v>12</v>
      </c>
      <c r="C75" s="26">
        <v>1553.5838179999994</v>
      </c>
      <c r="D75" s="5">
        <v>1517.3855539999993</v>
      </c>
      <c r="E75" s="5">
        <v>2151.7626258026398</v>
      </c>
      <c r="F75" s="26">
        <v>2152.6216867646999</v>
      </c>
      <c r="G75" s="77">
        <v>1587.9087205636599</v>
      </c>
      <c r="H75" s="81">
        <v>68.218900000000005</v>
      </c>
      <c r="I75" s="87">
        <v>2246.0032999999999</v>
      </c>
      <c r="J75" s="87">
        <v>289.57470000000001</v>
      </c>
      <c r="K75" s="81">
        <v>1903.1265000000001</v>
      </c>
    </row>
    <row r="76" spans="1:11">
      <c r="A76" s="103"/>
      <c r="B76" s="25" t="s">
        <v>13</v>
      </c>
      <c r="C76" s="26">
        <v>751.11467599999992</v>
      </c>
      <c r="D76" s="5">
        <v>787.31293699999992</v>
      </c>
      <c r="E76" s="5">
        <v>152.935882504555</v>
      </c>
      <c r="F76" s="26">
        <v>152.07681978600499</v>
      </c>
      <c r="G76" s="77">
        <v>716.78978329397796</v>
      </c>
      <c r="H76" s="81">
        <v>2236.4796000000001</v>
      </c>
      <c r="I76" s="87">
        <v>58.6952</v>
      </c>
      <c r="J76" s="87">
        <v>2015.1238000000001</v>
      </c>
      <c r="K76" s="81">
        <v>401.572</v>
      </c>
    </row>
    <row r="77" spans="1:11">
      <c r="A77" s="104"/>
      <c r="B77" s="27" t="s">
        <v>14</v>
      </c>
      <c r="C77" s="28">
        <v>0.67409416982072268</v>
      </c>
      <c r="D77" s="28">
        <v>0.6583878802044999</v>
      </c>
      <c r="E77" s="28">
        <v>0.93364169675412911</v>
      </c>
      <c r="F77" s="28">
        <v>0.93401444078097273</v>
      </c>
      <c r="G77" s="78">
        <v>0.68898761287248433</v>
      </c>
      <c r="H77" s="80">
        <v>2.9600000000000001E-2</v>
      </c>
      <c r="I77" s="80">
        <v>0.97450000000000003</v>
      </c>
      <c r="J77" s="80">
        <v>0.12559999999999999</v>
      </c>
      <c r="K77" s="80">
        <v>0.82579999999999998</v>
      </c>
    </row>
    <row r="78" spans="1:11">
      <c r="A78" s="102" t="s">
        <v>35</v>
      </c>
      <c r="B78" s="25" t="s">
        <v>11</v>
      </c>
      <c r="C78" s="26">
        <v>176.92106100000001</v>
      </c>
      <c r="D78" s="5">
        <v>176.92106100000001</v>
      </c>
      <c r="E78" s="5">
        <v>176.92106251641394</v>
      </c>
      <c r="F78" s="26">
        <v>176.9210631132739</v>
      </c>
      <c r="G78" s="77">
        <v>176.921062265774</v>
      </c>
      <c r="H78" s="81">
        <v>176.9211</v>
      </c>
      <c r="I78" s="87">
        <v>176.9211</v>
      </c>
      <c r="J78" s="87">
        <v>176.9211</v>
      </c>
      <c r="K78" s="81">
        <v>176.9211</v>
      </c>
    </row>
    <row r="79" spans="1:11">
      <c r="A79" s="103"/>
      <c r="B79" s="25" t="s">
        <v>12</v>
      </c>
      <c r="C79" s="26">
        <v>147.75580100000002</v>
      </c>
      <c r="D79" s="5">
        <v>147.64484200000001</v>
      </c>
      <c r="E79" s="5">
        <v>170.422280997142</v>
      </c>
      <c r="F79" s="26">
        <v>176.07799514901299</v>
      </c>
      <c r="G79" s="77">
        <v>153.92774834605299</v>
      </c>
      <c r="H79" s="81">
        <v>5.2233999999999998</v>
      </c>
      <c r="I79" s="87">
        <v>176.9211</v>
      </c>
      <c r="J79" s="87">
        <v>40.479199999999999</v>
      </c>
      <c r="K79" s="81">
        <v>171.9161</v>
      </c>
    </row>
    <row r="80" spans="1:11">
      <c r="A80" s="103"/>
      <c r="B80" s="25" t="s">
        <v>13</v>
      </c>
      <c r="C80" s="26">
        <v>29.165259999999996</v>
      </c>
      <c r="D80" s="5">
        <v>29.276219000000001</v>
      </c>
      <c r="E80" s="5">
        <v>6.4987815192719296</v>
      </c>
      <c r="F80" s="26">
        <v>0.84306796426090003</v>
      </c>
      <c r="G80" s="77">
        <v>22.993313919721</v>
      </c>
      <c r="H80" s="81">
        <v>171.69759999999999</v>
      </c>
      <c r="I80" s="87">
        <v>0</v>
      </c>
      <c r="J80" s="87">
        <v>136.4419</v>
      </c>
      <c r="K80" s="81">
        <v>5.0049000000000001</v>
      </c>
    </row>
    <row r="81" spans="1:11">
      <c r="A81" s="104"/>
      <c r="B81" s="27" t="s">
        <v>14</v>
      </c>
      <c r="C81" s="28">
        <v>0.83515099991402386</v>
      </c>
      <c r="D81" s="28">
        <v>0.83452383320265078</v>
      </c>
      <c r="E81" s="28">
        <v>0.9632673384003162</v>
      </c>
      <c r="F81" s="28">
        <v>0.99523477900581492</v>
      </c>
      <c r="G81" s="78">
        <v>0.87003631096686473</v>
      </c>
      <c r="H81" s="80">
        <v>2.9499999999999998E-2</v>
      </c>
      <c r="I81" s="80">
        <v>1</v>
      </c>
      <c r="J81" s="80">
        <v>0.2288</v>
      </c>
      <c r="K81" s="80">
        <v>0.97170000000000001</v>
      </c>
    </row>
    <row r="82" spans="1:11">
      <c r="A82" s="102" t="s">
        <v>36</v>
      </c>
      <c r="B82" s="25" t="s">
        <v>11</v>
      </c>
      <c r="C82" s="26">
        <v>415.15413500000011</v>
      </c>
      <c r="D82" s="5">
        <v>415.154135</v>
      </c>
      <c r="E82" s="5">
        <v>415.15411469079828</v>
      </c>
      <c r="F82" s="26">
        <v>415.15411482333297</v>
      </c>
      <c r="G82" s="77">
        <v>415.154118164149</v>
      </c>
      <c r="H82" s="81">
        <v>415.15410000000003</v>
      </c>
      <c r="I82" s="87">
        <v>415.15410000000003</v>
      </c>
      <c r="J82" s="87">
        <v>415.15410000000003</v>
      </c>
      <c r="K82" s="81">
        <v>415.15410000000003</v>
      </c>
    </row>
    <row r="83" spans="1:11">
      <c r="A83" s="103"/>
      <c r="B83" s="25" t="s">
        <v>12</v>
      </c>
      <c r="C83" s="26">
        <v>272.19172000000015</v>
      </c>
      <c r="D83" s="5">
        <v>266.621893</v>
      </c>
      <c r="E83" s="5">
        <v>391.363604645191</v>
      </c>
      <c r="F83" s="26">
        <v>302.90435286711499</v>
      </c>
      <c r="G83" s="77">
        <v>294.28953150551899</v>
      </c>
      <c r="H83" s="81">
        <v>6.3822000000000001</v>
      </c>
      <c r="I83" s="87">
        <v>383.84140000000002</v>
      </c>
      <c r="J83" s="87">
        <v>60.207099999999997</v>
      </c>
      <c r="K83" s="81">
        <v>321.27980000000002</v>
      </c>
    </row>
    <row r="84" spans="1:11">
      <c r="A84" s="103"/>
      <c r="B84" s="25" t="s">
        <v>13</v>
      </c>
      <c r="C84" s="26">
        <v>142.96241499999999</v>
      </c>
      <c r="D84" s="5">
        <v>148.532242</v>
      </c>
      <c r="E84" s="5">
        <v>23.790510045607299</v>
      </c>
      <c r="F84" s="26">
        <v>112.24976195621799</v>
      </c>
      <c r="G84" s="77">
        <v>120.86458665863</v>
      </c>
      <c r="H84" s="81">
        <v>408.77190000000002</v>
      </c>
      <c r="I84" s="87">
        <v>31.3127</v>
      </c>
      <c r="J84" s="87">
        <v>354.94709999999998</v>
      </c>
      <c r="K84" s="81">
        <v>93.874399999999994</v>
      </c>
    </row>
    <row r="85" spans="1:11">
      <c r="A85" s="104"/>
      <c r="B85" s="27" t="s">
        <v>14</v>
      </c>
      <c r="C85" s="28">
        <v>0.655640151578883</v>
      </c>
      <c r="D85" s="28">
        <v>0.64222386463764836</v>
      </c>
      <c r="E85" s="28">
        <v>0.94269475068716058</v>
      </c>
      <c r="F85" s="28">
        <v>0.72961905483223888</v>
      </c>
      <c r="G85" s="78">
        <v>0.70886814951251187</v>
      </c>
      <c r="H85" s="80">
        <v>1.54E-2</v>
      </c>
      <c r="I85" s="80">
        <v>0.92459999999999998</v>
      </c>
      <c r="J85" s="80">
        <v>0.14499999999999999</v>
      </c>
      <c r="K85" s="80">
        <v>0.77390000000000003</v>
      </c>
    </row>
    <row r="86" spans="1:11">
      <c r="A86" s="102" t="s">
        <v>37</v>
      </c>
      <c r="B86" s="25" t="s">
        <v>11</v>
      </c>
      <c r="C86" s="26">
        <v>169.66609400000002</v>
      </c>
      <c r="D86" s="5">
        <v>169.66609399999999</v>
      </c>
      <c r="E86" s="5">
        <v>169.66609307536831</v>
      </c>
      <c r="F86" s="26">
        <v>169.66609242329901</v>
      </c>
      <c r="G86" s="77">
        <v>169.66609231374031</v>
      </c>
      <c r="H86" s="81">
        <v>169.6661</v>
      </c>
      <c r="I86" s="87">
        <v>169.6661</v>
      </c>
      <c r="J86" s="87">
        <v>169.6661</v>
      </c>
      <c r="K86" s="81">
        <v>169.6661</v>
      </c>
    </row>
    <row r="87" spans="1:11">
      <c r="A87" s="103"/>
      <c r="B87" s="25" t="s">
        <v>12</v>
      </c>
      <c r="C87" s="26">
        <v>148.805791</v>
      </c>
      <c r="D87" s="5">
        <v>148.81770799999998</v>
      </c>
      <c r="E87" s="5">
        <v>151.22089818086801</v>
      </c>
      <c r="F87" s="26">
        <v>169.66609242329901</v>
      </c>
      <c r="G87" s="77">
        <v>136.794731024806</v>
      </c>
      <c r="H87" s="81">
        <v>5.6359000000000004</v>
      </c>
      <c r="I87" s="87">
        <v>169.6661</v>
      </c>
      <c r="J87" s="87">
        <v>125.5639</v>
      </c>
      <c r="K87" s="81">
        <v>137.64590000000001</v>
      </c>
    </row>
    <row r="88" spans="1:11">
      <c r="A88" s="103"/>
      <c r="B88" s="25" t="s">
        <v>13</v>
      </c>
      <c r="C88" s="26">
        <v>20.860303000000002</v>
      </c>
      <c r="D88" s="5">
        <v>20.848385999999998</v>
      </c>
      <c r="E88" s="5">
        <v>18.4451948945003</v>
      </c>
      <c r="F88" s="26">
        <v>0</v>
      </c>
      <c r="G88" s="77">
        <v>32.871361288934303</v>
      </c>
      <c r="H88" s="81">
        <v>164.03020000000001</v>
      </c>
      <c r="I88" s="87">
        <v>0</v>
      </c>
      <c r="J88" s="87">
        <v>44.102200000000003</v>
      </c>
      <c r="K88" s="81">
        <v>32.020200000000003</v>
      </c>
    </row>
    <row r="89" spans="1:11">
      <c r="A89" s="104"/>
      <c r="B89" s="27" t="s">
        <v>14</v>
      </c>
      <c r="C89" s="28">
        <v>0.87705084434842939</v>
      </c>
      <c r="D89" s="28">
        <v>0.87712108230652142</v>
      </c>
      <c r="E89" s="28">
        <v>0.89128532071339284</v>
      </c>
      <c r="F89" s="28">
        <v>1</v>
      </c>
      <c r="G89" s="78">
        <v>0.8062585114051557</v>
      </c>
      <c r="H89" s="80">
        <v>3.32E-2</v>
      </c>
      <c r="I89" s="80">
        <v>1</v>
      </c>
      <c r="J89" s="80">
        <v>0.74009999999999998</v>
      </c>
      <c r="K89" s="80">
        <v>0.81130000000000002</v>
      </c>
    </row>
    <row r="91" spans="1:11">
      <c r="A91" s="45" t="s">
        <v>38</v>
      </c>
    </row>
    <row r="92" spans="1:11">
      <c r="A92" s="76" t="s">
        <v>39</v>
      </c>
    </row>
    <row r="93" spans="1:11">
      <c r="A93" s="76" t="s">
        <v>40</v>
      </c>
    </row>
  </sheetData>
  <autoFilter ref="B1:G89" xr:uid="{0A81C690-5968-40EA-9542-AD00D72632C9}"/>
  <mergeCells count="22">
    <mergeCell ref="A86:A89"/>
    <mergeCell ref="A66:A69"/>
    <mergeCell ref="A70:A73"/>
    <mergeCell ref="A74:A77"/>
    <mergeCell ref="A78:A81"/>
    <mergeCell ref="A82:A85"/>
    <mergeCell ref="A46:A49"/>
    <mergeCell ref="A50:A53"/>
    <mergeCell ref="A54:A57"/>
    <mergeCell ref="A58:A61"/>
    <mergeCell ref="A62:A65"/>
    <mergeCell ref="A2:A5"/>
    <mergeCell ref="A6:A9"/>
    <mergeCell ref="A10:A13"/>
    <mergeCell ref="A14:A17"/>
    <mergeCell ref="A18:A21"/>
    <mergeCell ref="A42:A45"/>
    <mergeCell ref="A22:A25"/>
    <mergeCell ref="A26:A29"/>
    <mergeCell ref="A30:A33"/>
    <mergeCell ref="A34:A37"/>
    <mergeCell ref="A38:A41"/>
  </mergeCells>
  <conditionalFormatting sqref="C5:K5 C9:K9 C13:K13 C17:K17 C21:K21 C25:K25 C29:K29 C33:K33 C37:K37 C41:K41 C45:K45">
    <cfRule type="cellIs" dxfId="81" priority="44" operator="greaterThan">
      <formula>0.25</formula>
    </cfRule>
  </conditionalFormatting>
  <conditionalFormatting sqref="A2">
    <cfRule type="beginsWith" dxfId="80" priority="31" operator="beginsWith" text="13">
      <formula>LEFT(A2,LEN("13"))="13"</formula>
    </cfRule>
    <cfRule type="beginsWith" dxfId="79" priority="32" operator="beginsWith" text="12">
      <formula>LEFT(A2,LEN("12"))="12"</formula>
    </cfRule>
    <cfRule type="beginsWith" dxfId="78" priority="33" operator="beginsWith" text="11">
      <formula>LEFT(A2,LEN("11"))="11"</formula>
    </cfRule>
    <cfRule type="beginsWith" dxfId="77" priority="34" operator="beginsWith" text="10">
      <formula>LEFT(A2,LEN("10"))="10"</formula>
    </cfRule>
    <cfRule type="beginsWith" dxfId="76" priority="35" operator="beginsWith" text="09">
      <formula>LEFT(A2,LEN("09"))="09"</formula>
    </cfRule>
    <cfRule type="beginsWith" dxfId="75" priority="36" operator="beginsWith" text="08">
      <formula>LEFT(A2,LEN("08"))="08"</formula>
    </cfRule>
    <cfRule type="beginsWith" dxfId="74" priority="37" operator="beginsWith" text="07">
      <formula>LEFT(A2,LEN("07"))="07"</formula>
    </cfRule>
    <cfRule type="beginsWith" dxfId="73" priority="38" operator="beginsWith" text="06">
      <formula>LEFT(A2,LEN("06"))="06"</formula>
    </cfRule>
    <cfRule type="beginsWith" dxfId="72" priority="39" operator="beginsWith" text="05">
      <formula>LEFT(A2,LEN("05"))="05"</formula>
    </cfRule>
    <cfRule type="beginsWith" dxfId="71" priority="40" operator="beginsWith" text="04">
      <formula>LEFT(A2,LEN("04"))="04"</formula>
    </cfRule>
    <cfRule type="beginsWith" dxfId="70" priority="41" operator="beginsWith" text="03">
      <formula>LEFT(A2,LEN("03"))="03"</formula>
    </cfRule>
    <cfRule type="beginsWith" dxfId="69" priority="42" operator="beginsWith" text="02">
      <formula>LEFT(A2,LEN("02"))="02"</formula>
    </cfRule>
    <cfRule type="beginsWith" dxfId="68" priority="43" operator="beginsWith" text="01">
      <formula>LEFT(A2,LEN("01"))="01"</formula>
    </cfRule>
  </conditionalFormatting>
  <conditionalFormatting sqref="A6 A10 A14 A18 A22 A26 A30 A34 A38 A42 A46 A50 A54 A58 A62 A66 A70 A74 A78 A82 A86">
    <cfRule type="beginsWith" dxfId="67" priority="18" operator="beginsWith" text="13">
      <formula>LEFT(A6,LEN("13"))="13"</formula>
    </cfRule>
    <cfRule type="beginsWith" dxfId="66" priority="19" operator="beginsWith" text="12">
      <formula>LEFT(A6,LEN("12"))="12"</formula>
    </cfRule>
    <cfRule type="beginsWith" dxfId="65" priority="20" operator="beginsWith" text="11">
      <formula>LEFT(A6,LEN("11"))="11"</formula>
    </cfRule>
    <cfRule type="beginsWith" dxfId="64" priority="21" operator="beginsWith" text="10">
      <formula>LEFT(A6,LEN("10"))="10"</formula>
    </cfRule>
    <cfRule type="beginsWith" dxfId="63" priority="22" operator="beginsWith" text="09">
      <formula>LEFT(A6,LEN("09"))="09"</formula>
    </cfRule>
    <cfRule type="beginsWith" dxfId="62" priority="23" operator="beginsWith" text="08">
      <formula>LEFT(A6,LEN("08"))="08"</formula>
    </cfRule>
    <cfRule type="beginsWith" dxfId="61" priority="24" operator="beginsWith" text="07">
      <formula>LEFT(A6,LEN("07"))="07"</formula>
    </cfRule>
    <cfRule type="beginsWith" dxfId="60" priority="25" operator="beginsWith" text="06">
      <formula>LEFT(A6,LEN("06"))="06"</formula>
    </cfRule>
    <cfRule type="beginsWith" dxfId="59" priority="26" operator="beginsWith" text="05">
      <formula>LEFT(A6,LEN("05"))="05"</formula>
    </cfRule>
    <cfRule type="beginsWith" dxfId="58" priority="27" operator="beginsWith" text="04">
      <formula>LEFT(A6,LEN("04"))="04"</formula>
    </cfRule>
    <cfRule type="beginsWith" dxfId="57" priority="28" operator="beginsWith" text="03">
      <formula>LEFT(A6,LEN("03"))="03"</formula>
    </cfRule>
    <cfRule type="beginsWith" dxfId="56" priority="29" operator="beginsWith" text="02">
      <formula>LEFT(A6,LEN("02"))="02"</formula>
    </cfRule>
    <cfRule type="beginsWith" dxfId="55" priority="30" operator="beginsWith" text="01">
      <formula>LEFT(A6,LEN("01"))="01"</formula>
    </cfRule>
  </conditionalFormatting>
  <conditionalFormatting sqref="C49 C53 C57 C61 C65 C69 C73 C77 C81 C85 C89">
    <cfRule type="cellIs" dxfId="54" priority="17" operator="greaterThan">
      <formula>0.25</formula>
    </cfRule>
  </conditionalFormatting>
  <conditionalFormatting sqref="D49 D53 D57 D61 D65 D69 D73 D77 D81 D85 D89">
    <cfRule type="cellIs" dxfId="53" priority="16" operator="greaterThan">
      <formula>0.25</formula>
    </cfRule>
  </conditionalFormatting>
  <conditionalFormatting sqref="E49 E53 E57 E61 E65 E69 E73 E77 E81 E85 E89">
    <cfRule type="cellIs" dxfId="52" priority="15" operator="greaterThan">
      <formula>0.25</formula>
    </cfRule>
  </conditionalFormatting>
  <conditionalFormatting sqref="F49 F53 F57 F61 F65 F69 F73 F77 F81 F85 F89">
    <cfRule type="cellIs" dxfId="51" priority="14" operator="greaterThan">
      <formula>0.25</formula>
    </cfRule>
  </conditionalFormatting>
  <conditionalFormatting sqref="G49 G53 G57 G61 G65 G69 G73 G77 G81 G85 G89">
    <cfRule type="cellIs" dxfId="50" priority="13" operator="greaterThan">
      <formula>0.25</formula>
    </cfRule>
  </conditionalFormatting>
  <conditionalFormatting sqref="H49:K49">
    <cfRule type="cellIs" dxfId="49" priority="11" operator="greaterThan">
      <formula>0.25</formula>
    </cfRule>
  </conditionalFormatting>
  <conditionalFormatting sqref="H53:K53">
    <cfRule type="cellIs" dxfId="48" priority="10" operator="greaterThan">
      <formula>0.25</formula>
    </cfRule>
  </conditionalFormatting>
  <conditionalFormatting sqref="H57:K57">
    <cfRule type="cellIs" dxfId="47" priority="9" operator="greaterThan">
      <formula>0.25</formula>
    </cfRule>
  </conditionalFormatting>
  <conditionalFormatting sqref="H61:K61">
    <cfRule type="cellIs" dxfId="46" priority="8" operator="greaterThan">
      <formula>0.25</formula>
    </cfRule>
  </conditionalFormatting>
  <conditionalFormatting sqref="H65:K65">
    <cfRule type="cellIs" dxfId="45" priority="7" operator="greaterThan">
      <formula>0.25</formula>
    </cfRule>
  </conditionalFormatting>
  <conditionalFormatting sqref="H69:K69">
    <cfRule type="cellIs" dxfId="44" priority="6" operator="greaterThan">
      <formula>0.25</formula>
    </cfRule>
  </conditionalFormatting>
  <conditionalFormatting sqref="H73:K73">
    <cfRule type="cellIs" dxfId="43" priority="5" operator="greaterThan">
      <formula>0.25</formula>
    </cfRule>
  </conditionalFormatting>
  <conditionalFormatting sqref="H77:K77">
    <cfRule type="cellIs" dxfId="42" priority="4" operator="greaterThan">
      <formula>0.25</formula>
    </cfRule>
  </conditionalFormatting>
  <conditionalFormatting sqref="H81:K81">
    <cfRule type="cellIs" dxfId="41" priority="3" operator="greaterThan">
      <formula>0.25</formula>
    </cfRule>
  </conditionalFormatting>
  <conditionalFormatting sqref="H85:K85">
    <cfRule type="cellIs" dxfId="40" priority="2" operator="greaterThan">
      <formula>0.25</formula>
    </cfRule>
  </conditionalFormatting>
  <conditionalFormatting sqref="H89:K89">
    <cfRule type="cellIs" dxfId="39"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zoomScale="80" zoomScaleNormal="80" workbookViewId="0">
      <pane xSplit="1" ySplit="1" topLeftCell="B2" activePane="bottomRight" state="frozen"/>
      <selection pane="bottomRight" activeCell="F1" sqref="F1"/>
      <selection pane="bottomLeft" activeCell="A2" sqref="A2"/>
      <selection pane="topRight" activeCell="B1" sqref="B1"/>
    </sheetView>
  </sheetViews>
  <sheetFormatPr defaultColWidth="11.42578125" defaultRowHeight="15" customHeight="1"/>
  <cols>
    <col min="1" max="1" width="25" style="48" customWidth="1"/>
    <col min="2" max="6" width="15.42578125" style="36" customWidth="1"/>
    <col min="7" max="10" width="15.85546875" style="36" customWidth="1"/>
    <col min="11" max="11" width="21.7109375" style="36" hidden="1" customWidth="1"/>
    <col min="12" max="16" width="15.85546875" style="36" hidden="1" customWidth="1"/>
    <col min="17" max="17" width="11.42578125" style="36" hidden="1" customWidth="1"/>
    <col min="18" max="41" width="15.85546875" style="36" hidden="1" customWidth="1"/>
    <col min="42" max="43" width="16.28515625" style="43" customWidth="1"/>
    <col min="44" max="45" width="16.28515625" style="59" customWidth="1"/>
    <col min="46" max="46" width="16.28515625" style="43" customWidth="1"/>
    <col min="47" max="16384" width="11.42578125" style="36"/>
  </cols>
  <sheetData>
    <row r="1" spans="1:46" ht="30">
      <c r="A1" s="33" t="s">
        <v>0</v>
      </c>
      <c r="B1" s="34" t="s">
        <v>41</v>
      </c>
      <c r="C1" s="34" t="s">
        <v>42</v>
      </c>
      <c r="D1" s="66" t="s">
        <v>43</v>
      </c>
      <c r="E1" s="92" t="s">
        <v>44</v>
      </c>
      <c r="F1" s="34" t="s">
        <v>45</v>
      </c>
      <c r="G1" s="34" t="s">
        <v>46</v>
      </c>
      <c r="H1" s="66" t="s">
        <v>47</v>
      </c>
      <c r="I1" s="34" t="s">
        <v>48</v>
      </c>
      <c r="J1" s="34" t="s">
        <v>5</v>
      </c>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17" t="s">
        <v>49</v>
      </c>
      <c r="AQ1" s="15" t="s">
        <v>50</v>
      </c>
      <c r="AR1" s="49" t="s">
        <v>51</v>
      </c>
      <c r="AS1" s="49" t="s">
        <v>52</v>
      </c>
      <c r="AT1" s="35" t="s">
        <v>53</v>
      </c>
    </row>
    <row r="2" spans="1:46">
      <c r="A2" s="67" t="s">
        <v>10</v>
      </c>
      <c r="B2" s="97">
        <v>1</v>
      </c>
      <c r="C2" s="98">
        <v>1</v>
      </c>
      <c r="D2" s="99">
        <v>1</v>
      </c>
      <c r="E2" s="91">
        <v>0</v>
      </c>
      <c r="F2" s="101">
        <v>1</v>
      </c>
      <c r="G2" s="101">
        <v>1</v>
      </c>
      <c r="H2" s="101">
        <v>1</v>
      </c>
      <c r="I2" s="101">
        <v>1</v>
      </c>
      <c r="J2" s="101">
        <v>1</v>
      </c>
      <c r="K2" s="22"/>
      <c r="L2" s="23"/>
      <c r="M2" s="24"/>
      <c r="N2" s="23"/>
      <c r="O2" s="24"/>
      <c r="P2" s="24"/>
      <c r="Q2" s="2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5</v>
      </c>
      <c r="AQ2" s="17">
        <f>SUMIFS(B2:AO2,$B$103:$AO$103,"X")</f>
        <v>8</v>
      </c>
      <c r="AR2" s="50">
        <v>291.92127453054758</v>
      </c>
      <c r="AS2" s="50">
        <f t="shared" ref="AS2:AS33" si="0">IFERROR(AR2/$AR$102,0)*100</f>
        <v>2.592536077491459</v>
      </c>
      <c r="AT2" s="8"/>
    </row>
    <row r="3" spans="1:46">
      <c r="A3" s="68" t="s">
        <v>16</v>
      </c>
      <c r="B3" s="97">
        <v>1</v>
      </c>
      <c r="C3" s="98">
        <v>1</v>
      </c>
      <c r="D3" s="99">
        <v>1</v>
      </c>
      <c r="E3" s="93">
        <v>1</v>
      </c>
      <c r="F3" s="101">
        <v>1</v>
      </c>
      <c r="G3" s="101">
        <v>1</v>
      </c>
      <c r="H3" s="101">
        <v>1</v>
      </c>
      <c r="I3" s="101">
        <v>1</v>
      </c>
      <c r="J3" s="101">
        <v>1</v>
      </c>
      <c r="K3" s="22"/>
      <c r="L3" s="23"/>
      <c r="M3" s="24"/>
      <c r="N3" s="23"/>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5</v>
      </c>
      <c r="AQ3" s="17">
        <f t="shared" ref="AQ3:AQ66" si="1">SUMIFS(B3:AO3,$B$103:$AO$103,"X")</f>
        <v>9</v>
      </c>
      <c r="AR3" s="50">
        <v>40.943877863491451</v>
      </c>
      <c r="AS3" s="50">
        <f t="shared" si="0"/>
        <v>0.36362022837906521</v>
      </c>
      <c r="AT3" s="37" t="s">
        <v>54</v>
      </c>
    </row>
    <row r="4" spans="1:46">
      <c r="A4" s="68" t="s">
        <v>17</v>
      </c>
      <c r="B4" s="97">
        <v>1</v>
      </c>
      <c r="C4" s="98">
        <v>1</v>
      </c>
      <c r="D4" s="99">
        <v>0</v>
      </c>
      <c r="E4" s="93">
        <v>1</v>
      </c>
      <c r="F4" s="101">
        <v>1</v>
      </c>
      <c r="G4" s="101">
        <v>0</v>
      </c>
      <c r="H4" s="101">
        <v>0</v>
      </c>
      <c r="I4" s="101">
        <v>1</v>
      </c>
      <c r="J4" s="101">
        <v>0</v>
      </c>
      <c r="K4" s="22"/>
      <c r="L4" s="23"/>
      <c r="M4" s="24"/>
      <c r="N4" s="23"/>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2</v>
      </c>
      <c r="AQ4" s="17">
        <f t="shared" si="1"/>
        <v>5</v>
      </c>
      <c r="AR4" s="50">
        <v>271.57281205840923</v>
      </c>
      <c r="AS4" s="50">
        <f t="shared" si="0"/>
        <v>2.4118225506498945</v>
      </c>
      <c r="AT4" s="37" t="s">
        <v>54</v>
      </c>
    </row>
    <row r="5" spans="1:46">
      <c r="A5" s="69" t="s">
        <v>18</v>
      </c>
      <c r="B5" s="97">
        <v>1</v>
      </c>
      <c r="C5" s="98">
        <v>1</v>
      </c>
      <c r="D5" s="99">
        <v>0</v>
      </c>
      <c r="E5" s="93">
        <v>1</v>
      </c>
      <c r="F5" s="101">
        <v>1</v>
      </c>
      <c r="G5" s="101">
        <v>1</v>
      </c>
      <c r="H5" s="101">
        <v>1</v>
      </c>
      <c r="I5" s="101">
        <v>1</v>
      </c>
      <c r="J5" s="101">
        <v>0</v>
      </c>
      <c r="K5" s="22"/>
      <c r="L5" s="23"/>
      <c r="M5" s="24"/>
      <c r="N5" s="23"/>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4</v>
      </c>
      <c r="AQ5" s="17">
        <f t="shared" si="1"/>
        <v>7</v>
      </c>
      <c r="AR5" s="50">
        <v>51.016148183107987</v>
      </c>
      <c r="AS5" s="50">
        <f t="shared" si="0"/>
        <v>0.45307148275525072</v>
      </c>
      <c r="AT5" s="37" t="s">
        <v>54</v>
      </c>
    </row>
    <row r="6" spans="1:46">
      <c r="A6" s="69" t="s">
        <v>19</v>
      </c>
      <c r="B6" s="97">
        <v>1</v>
      </c>
      <c r="C6" s="98">
        <v>1</v>
      </c>
      <c r="D6" s="99">
        <v>1</v>
      </c>
      <c r="E6" s="93">
        <v>1</v>
      </c>
      <c r="F6" s="101">
        <v>1</v>
      </c>
      <c r="G6" s="101">
        <v>1</v>
      </c>
      <c r="H6" s="101">
        <v>1</v>
      </c>
      <c r="I6" s="101">
        <v>1</v>
      </c>
      <c r="J6" s="101">
        <v>1</v>
      </c>
      <c r="K6" s="22"/>
      <c r="L6" s="23"/>
      <c r="M6" s="24"/>
      <c r="N6" s="23"/>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5</v>
      </c>
      <c r="AQ6" s="17">
        <f t="shared" si="1"/>
        <v>9</v>
      </c>
      <c r="AR6" s="50">
        <v>1002.533467029776</v>
      </c>
      <c r="AS6" s="50">
        <f t="shared" si="0"/>
        <v>8.903442156954922</v>
      </c>
      <c r="AT6" s="37" t="s">
        <v>54</v>
      </c>
    </row>
    <row r="7" spans="1:46">
      <c r="A7" s="69" t="s">
        <v>20</v>
      </c>
      <c r="B7" s="97">
        <v>1</v>
      </c>
      <c r="C7" s="98">
        <v>1</v>
      </c>
      <c r="D7" s="99">
        <v>1</v>
      </c>
      <c r="E7" s="93">
        <v>1</v>
      </c>
      <c r="F7" s="101">
        <v>1</v>
      </c>
      <c r="G7" s="101">
        <v>1</v>
      </c>
      <c r="H7" s="101">
        <v>1</v>
      </c>
      <c r="I7" s="101">
        <v>1</v>
      </c>
      <c r="J7" s="101">
        <v>1</v>
      </c>
      <c r="K7" s="22"/>
      <c r="L7" s="23"/>
      <c r="M7" s="24"/>
      <c r="N7" s="23"/>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5</v>
      </c>
      <c r="AQ7" s="17">
        <f t="shared" si="1"/>
        <v>9</v>
      </c>
      <c r="AR7" s="50">
        <v>1438.552563400021</v>
      </c>
      <c r="AS7" s="50">
        <f t="shared" si="0"/>
        <v>12.775702716357204</v>
      </c>
      <c r="AT7" s="37" t="s">
        <v>54</v>
      </c>
    </row>
    <row r="8" spans="1:46">
      <c r="A8" s="70" t="s">
        <v>21</v>
      </c>
      <c r="B8" s="97">
        <v>1</v>
      </c>
      <c r="C8" s="98">
        <v>1</v>
      </c>
      <c r="D8" s="99">
        <v>0</v>
      </c>
      <c r="E8" s="93">
        <v>1</v>
      </c>
      <c r="F8" s="101">
        <v>1</v>
      </c>
      <c r="G8" s="101">
        <v>1</v>
      </c>
      <c r="H8" s="101">
        <v>1</v>
      </c>
      <c r="I8" s="101">
        <v>1</v>
      </c>
      <c r="J8" s="101">
        <v>1</v>
      </c>
      <c r="K8" s="22"/>
      <c r="L8" s="23"/>
      <c r="M8" s="24"/>
      <c r="N8" s="23"/>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5</v>
      </c>
      <c r="AQ8" s="17">
        <f t="shared" si="1"/>
        <v>8</v>
      </c>
      <c r="AR8" s="50">
        <v>56.890024881367196</v>
      </c>
      <c r="AS8" s="50">
        <f t="shared" si="0"/>
        <v>0.50523704444465711</v>
      </c>
      <c r="AT8" s="37" t="s">
        <v>54</v>
      </c>
    </row>
    <row r="9" spans="1:46">
      <c r="A9" s="70" t="s">
        <v>22</v>
      </c>
      <c r="B9" s="97">
        <v>1</v>
      </c>
      <c r="C9" s="98">
        <v>1</v>
      </c>
      <c r="D9" s="99">
        <v>1</v>
      </c>
      <c r="E9" s="93">
        <v>1</v>
      </c>
      <c r="F9" s="101">
        <v>1</v>
      </c>
      <c r="G9" s="101">
        <v>1</v>
      </c>
      <c r="H9" s="101">
        <v>1</v>
      </c>
      <c r="I9" s="101">
        <v>1</v>
      </c>
      <c r="J9" s="101">
        <v>1</v>
      </c>
      <c r="K9" s="22"/>
      <c r="L9" s="23"/>
      <c r="M9" s="24"/>
      <c r="N9" s="23"/>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5</v>
      </c>
      <c r="AQ9" s="17">
        <f t="shared" si="1"/>
        <v>9</v>
      </c>
      <c r="AR9" s="50">
        <v>87.750776985869024</v>
      </c>
      <c r="AS9" s="50">
        <f t="shared" si="0"/>
        <v>0.77930961191376491</v>
      </c>
      <c r="AT9" s="37" t="s">
        <v>54</v>
      </c>
    </row>
    <row r="10" spans="1:46">
      <c r="A10" s="71" t="s">
        <v>23</v>
      </c>
      <c r="B10" s="97">
        <v>1</v>
      </c>
      <c r="C10" s="98">
        <v>1</v>
      </c>
      <c r="D10" s="99">
        <v>1</v>
      </c>
      <c r="E10" s="93">
        <v>1</v>
      </c>
      <c r="F10" s="101">
        <v>1</v>
      </c>
      <c r="G10" s="101">
        <v>1</v>
      </c>
      <c r="H10" s="101">
        <v>1</v>
      </c>
      <c r="I10" s="101">
        <v>1</v>
      </c>
      <c r="J10" s="101">
        <v>1</v>
      </c>
      <c r="K10" s="22"/>
      <c r="L10" s="23"/>
      <c r="M10" s="24"/>
      <c r="N10" s="23"/>
      <c r="O10" s="24"/>
      <c r="P10" s="24"/>
      <c r="Q10" s="2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5</v>
      </c>
      <c r="AQ10" s="17">
        <f t="shared" si="1"/>
        <v>9</v>
      </c>
      <c r="AR10" s="50">
        <v>193.5218833127559</v>
      </c>
      <c r="AS10" s="50">
        <f t="shared" si="0"/>
        <v>1.718656734008988</v>
      </c>
      <c r="AT10" s="37" t="s">
        <v>54</v>
      </c>
    </row>
    <row r="11" spans="1:46">
      <c r="A11" s="72" t="s">
        <v>24</v>
      </c>
      <c r="B11" s="97">
        <v>1</v>
      </c>
      <c r="C11" s="98">
        <v>1</v>
      </c>
      <c r="D11" s="99">
        <v>0</v>
      </c>
      <c r="E11" s="93">
        <v>1</v>
      </c>
      <c r="F11" s="101">
        <v>1</v>
      </c>
      <c r="G11" s="101">
        <v>1</v>
      </c>
      <c r="H11" s="101">
        <v>1</v>
      </c>
      <c r="I11" s="101">
        <v>1</v>
      </c>
      <c r="J11" s="101">
        <v>1</v>
      </c>
      <c r="K11" s="22"/>
      <c r="L11" s="23"/>
      <c r="M11" s="24"/>
      <c r="N11" s="23"/>
      <c r="O11" s="24"/>
      <c r="P11" s="24"/>
      <c r="Q11" s="2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5</v>
      </c>
      <c r="AQ11" s="17">
        <f t="shared" si="1"/>
        <v>8</v>
      </c>
      <c r="AR11" s="50">
        <v>32.552880513836357</v>
      </c>
      <c r="AS11" s="50">
        <f t="shared" si="0"/>
        <v>0.28910026271332323</v>
      </c>
      <c r="AT11" s="37" t="s">
        <v>54</v>
      </c>
    </row>
    <row r="12" spans="1:46">
      <c r="A12" s="73" t="s">
        <v>25</v>
      </c>
      <c r="B12" s="97">
        <v>1</v>
      </c>
      <c r="C12" s="98">
        <v>1</v>
      </c>
      <c r="D12" s="99">
        <v>0</v>
      </c>
      <c r="E12" s="93">
        <v>1</v>
      </c>
      <c r="F12" s="101">
        <v>1</v>
      </c>
      <c r="G12" s="101">
        <v>0</v>
      </c>
      <c r="H12" s="101">
        <v>0</v>
      </c>
      <c r="I12" s="101">
        <v>1</v>
      </c>
      <c r="J12" s="101">
        <v>0</v>
      </c>
      <c r="K12" s="22"/>
      <c r="L12" s="23"/>
      <c r="M12" s="24"/>
      <c r="N12" s="23"/>
      <c r="O12" s="24"/>
      <c r="P12" s="24"/>
      <c r="Q12" s="2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2</v>
      </c>
      <c r="AQ12" s="17">
        <f t="shared" si="1"/>
        <v>5</v>
      </c>
      <c r="AR12" s="50">
        <v>761.84196057493307</v>
      </c>
      <c r="AS12" s="50">
        <f t="shared" si="0"/>
        <v>6.7658747082191804</v>
      </c>
      <c r="AT12" s="37" t="s">
        <v>54</v>
      </c>
    </row>
    <row r="13" spans="1:46">
      <c r="A13" s="73" t="s">
        <v>26</v>
      </c>
      <c r="B13" s="97">
        <v>1</v>
      </c>
      <c r="C13" s="98">
        <v>1</v>
      </c>
      <c r="D13" s="99">
        <v>0</v>
      </c>
      <c r="E13" s="93">
        <v>1</v>
      </c>
      <c r="F13" s="101">
        <v>1</v>
      </c>
      <c r="G13" s="101">
        <v>1</v>
      </c>
      <c r="H13" s="101">
        <v>0</v>
      </c>
      <c r="I13" s="101">
        <v>1</v>
      </c>
      <c r="J13" s="95">
        <v>1</v>
      </c>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4</v>
      </c>
      <c r="AQ13" s="17">
        <f t="shared" si="1"/>
        <v>7</v>
      </c>
      <c r="AR13" s="50">
        <v>358.407418264461</v>
      </c>
      <c r="AS13" s="50">
        <f t="shared" si="0"/>
        <v>3.1829957024730433</v>
      </c>
      <c r="AT13" s="37" t="s">
        <v>54</v>
      </c>
    </row>
    <row r="14" spans="1:46">
      <c r="A14" s="74" t="s">
        <v>27</v>
      </c>
      <c r="B14" s="97">
        <v>1</v>
      </c>
      <c r="C14" s="98">
        <v>1</v>
      </c>
      <c r="D14" s="99">
        <v>1</v>
      </c>
      <c r="E14" s="93">
        <v>1</v>
      </c>
      <c r="F14" s="101">
        <v>1</v>
      </c>
      <c r="G14" s="101">
        <v>1</v>
      </c>
      <c r="H14" s="101">
        <v>1</v>
      </c>
      <c r="I14" s="101">
        <v>1</v>
      </c>
      <c r="J14" s="101">
        <v>0</v>
      </c>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4</v>
      </c>
      <c r="AQ14" s="17">
        <f t="shared" si="1"/>
        <v>8</v>
      </c>
      <c r="AR14" s="50">
        <v>72.83211059131483</v>
      </c>
      <c r="AS14" s="50">
        <f t="shared" si="0"/>
        <v>0.64681779226773273</v>
      </c>
      <c r="AT14" s="37" t="s">
        <v>54</v>
      </c>
    </row>
    <row r="15" spans="1:46">
      <c r="A15" s="74" t="s">
        <v>28</v>
      </c>
      <c r="B15" s="97">
        <v>1</v>
      </c>
      <c r="C15" s="98">
        <v>1</v>
      </c>
      <c r="D15" s="99">
        <v>1</v>
      </c>
      <c r="E15" s="93">
        <v>1</v>
      </c>
      <c r="F15" s="101">
        <v>1</v>
      </c>
      <c r="G15" s="101">
        <v>1</v>
      </c>
      <c r="H15" s="101">
        <v>1</v>
      </c>
      <c r="I15" s="101">
        <v>1</v>
      </c>
      <c r="J15" s="101">
        <v>1</v>
      </c>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5</v>
      </c>
      <c r="AQ15" s="17">
        <f t="shared" si="1"/>
        <v>9</v>
      </c>
      <c r="AR15" s="50">
        <v>1624.0446308253629</v>
      </c>
      <c r="AS15" s="50">
        <f t="shared" si="0"/>
        <v>14.423047116528199</v>
      </c>
      <c r="AT15" s="37" t="s">
        <v>54</v>
      </c>
    </row>
    <row r="16" spans="1:46">
      <c r="A16" s="74" t="s">
        <v>29</v>
      </c>
      <c r="B16" s="97">
        <v>1</v>
      </c>
      <c r="C16" s="98">
        <v>1</v>
      </c>
      <c r="D16" s="99">
        <v>1</v>
      </c>
      <c r="E16" s="93">
        <v>1</v>
      </c>
      <c r="F16" s="101">
        <v>1</v>
      </c>
      <c r="G16" s="101">
        <v>1</v>
      </c>
      <c r="H16" s="101">
        <v>1</v>
      </c>
      <c r="I16" s="101">
        <v>1</v>
      </c>
      <c r="J16" s="101">
        <v>1</v>
      </c>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5</v>
      </c>
      <c r="AQ16" s="17">
        <f t="shared" si="1"/>
        <v>9</v>
      </c>
      <c r="AR16" s="50">
        <v>375.50211531179713</v>
      </c>
      <c r="AS16" s="50">
        <f t="shared" si="0"/>
        <v>3.3348127254025179</v>
      </c>
      <c r="AT16" s="37" t="s">
        <v>54</v>
      </c>
    </row>
    <row r="17" spans="1:46">
      <c r="A17" s="75" t="s">
        <v>31</v>
      </c>
      <c r="B17" s="100">
        <v>0</v>
      </c>
      <c r="C17" s="98">
        <v>1</v>
      </c>
      <c r="D17" s="99">
        <v>0</v>
      </c>
      <c r="E17" s="93">
        <v>1</v>
      </c>
      <c r="F17" s="101">
        <v>1</v>
      </c>
      <c r="G17" s="101">
        <v>1</v>
      </c>
      <c r="H17" s="101">
        <v>1</v>
      </c>
      <c r="I17" s="101">
        <v>1</v>
      </c>
      <c r="J17" s="101">
        <v>0</v>
      </c>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4</v>
      </c>
      <c r="AQ17" s="17">
        <f t="shared" si="1"/>
        <v>6</v>
      </c>
      <c r="AR17" s="50">
        <v>283.17684737292461</v>
      </c>
      <c r="AS17" s="50">
        <f t="shared" si="0"/>
        <v>2.514877321994482</v>
      </c>
      <c r="AT17" s="37" t="s">
        <v>54</v>
      </c>
    </row>
    <row r="18" spans="1:46">
      <c r="A18" s="75" t="s">
        <v>32</v>
      </c>
      <c r="B18" s="97">
        <v>1</v>
      </c>
      <c r="C18" s="98">
        <v>1</v>
      </c>
      <c r="D18" s="99">
        <v>1</v>
      </c>
      <c r="E18" s="93">
        <v>1</v>
      </c>
      <c r="F18" s="101">
        <v>1</v>
      </c>
      <c r="G18" s="101">
        <v>1</v>
      </c>
      <c r="H18" s="101">
        <v>1</v>
      </c>
      <c r="I18" s="101">
        <v>1</v>
      </c>
      <c r="J18" s="101">
        <v>1</v>
      </c>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5</v>
      </c>
      <c r="AQ18" s="17">
        <f t="shared" si="1"/>
        <v>9</v>
      </c>
      <c r="AR18" s="50">
        <v>31.2516911042975</v>
      </c>
      <c r="AS18" s="50">
        <f t="shared" si="0"/>
        <v>0.2775444742792525</v>
      </c>
      <c r="AT18" s="37" t="s">
        <v>54</v>
      </c>
    </row>
    <row r="19" spans="1:46">
      <c r="A19" s="75" t="s">
        <v>33</v>
      </c>
      <c r="B19" s="100">
        <v>0</v>
      </c>
      <c r="C19" s="98">
        <v>1</v>
      </c>
      <c r="D19" s="99">
        <v>1</v>
      </c>
      <c r="E19" s="93">
        <v>1</v>
      </c>
      <c r="F19" s="101">
        <v>1</v>
      </c>
      <c r="G19" s="101">
        <v>1</v>
      </c>
      <c r="H19" s="101">
        <v>1</v>
      </c>
      <c r="I19" s="101">
        <v>1</v>
      </c>
      <c r="J19" s="101">
        <v>1</v>
      </c>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5</v>
      </c>
      <c r="AQ19" s="17">
        <f t="shared" si="1"/>
        <v>8</v>
      </c>
      <c r="AR19" s="50">
        <v>1219.3137868054471</v>
      </c>
      <c r="AS19" s="50">
        <f t="shared" si="0"/>
        <v>10.828655729731892</v>
      </c>
      <c r="AT19" s="37" t="s">
        <v>54</v>
      </c>
    </row>
    <row r="20" spans="1:46">
      <c r="A20" s="75" t="s">
        <v>34</v>
      </c>
      <c r="B20" s="100">
        <v>0</v>
      </c>
      <c r="C20" s="98">
        <v>1</v>
      </c>
      <c r="D20" s="99">
        <v>0</v>
      </c>
      <c r="E20" s="93">
        <v>1</v>
      </c>
      <c r="F20" s="101">
        <v>1</v>
      </c>
      <c r="G20" s="101">
        <v>1</v>
      </c>
      <c r="H20" s="101">
        <v>1</v>
      </c>
      <c r="I20" s="101">
        <v>1</v>
      </c>
      <c r="J20" s="101">
        <v>1</v>
      </c>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5</v>
      </c>
      <c r="AQ20" s="17">
        <f t="shared" si="1"/>
        <v>7</v>
      </c>
      <c r="AR20" s="50">
        <v>2304.6985044196649</v>
      </c>
      <c r="AS20" s="50">
        <f t="shared" si="0"/>
        <v>20.467895085951831</v>
      </c>
      <c r="AT20" s="37" t="s">
        <v>54</v>
      </c>
    </row>
    <row r="21" spans="1:46">
      <c r="A21" s="75" t="s">
        <v>35</v>
      </c>
      <c r="B21" s="100">
        <v>0</v>
      </c>
      <c r="C21" s="98">
        <v>1</v>
      </c>
      <c r="D21" s="99">
        <v>0</v>
      </c>
      <c r="E21" s="93">
        <v>1</v>
      </c>
      <c r="F21" s="101">
        <v>1</v>
      </c>
      <c r="G21" s="101">
        <v>1</v>
      </c>
      <c r="H21" s="101">
        <v>1</v>
      </c>
      <c r="I21" s="101">
        <v>1</v>
      </c>
      <c r="J21" s="101">
        <v>1</v>
      </c>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5</v>
      </c>
      <c r="AQ21" s="17">
        <f t="shared" si="1"/>
        <v>7</v>
      </c>
      <c r="AR21" s="50">
        <v>176.92106216785399</v>
      </c>
      <c r="AS21" s="50">
        <f t="shared" si="0"/>
        <v>1.5712257946115318</v>
      </c>
      <c r="AT21" s="37" t="s">
        <v>54</v>
      </c>
    </row>
    <row r="22" spans="1:46">
      <c r="A22" s="75" t="s">
        <v>36</v>
      </c>
      <c r="B22" s="100">
        <v>0</v>
      </c>
      <c r="C22" s="98">
        <v>1</v>
      </c>
      <c r="D22" s="99">
        <v>0</v>
      </c>
      <c r="E22" s="93">
        <v>1</v>
      </c>
      <c r="F22" s="101">
        <v>1</v>
      </c>
      <c r="G22" s="101">
        <v>1</v>
      </c>
      <c r="H22" s="101">
        <v>1</v>
      </c>
      <c r="I22" s="101">
        <v>1</v>
      </c>
      <c r="J22" s="101">
        <v>1</v>
      </c>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5</v>
      </c>
      <c r="AQ22" s="17">
        <f t="shared" si="1"/>
        <v>7</v>
      </c>
      <c r="AR22" s="50">
        <v>415.15411504130179</v>
      </c>
      <c r="AS22" s="50">
        <f t="shared" si="0"/>
        <v>3.6869598582510528</v>
      </c>
      <c r="AT22" s="37" t="s">
        <v>54</v>
      </c>
    </row>
    <row r="23" spans="1:46">
      <c r="A23" s="75" t="s">
        <v>37</v>
      </c>
      <c r="B23" s="100">
        <v>0</v>
      </c>
      <c r="C23" s="98">
        <v>1</v>
      </c>
      <c r="D23" s="99">
        <v>1</v>
      </c>
      <c r="E23" s="93">
        <v>1</v>
      </c>
      <c r="F23" s="101">
        <v>1</v>
      </c>
      <c r="G23" s="101">
        <v>1</v>
      </c>
      <c r="H23" s="101">
        <v>1</v>
      </c>
      <c r="I23" s="101">
        <v>1</v>
      </c>
      <c r="J23" s="101">
        <v>1</v>
      </c>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5</v>
      </c>
      <c r="AQ23" s="17">
        <f t="shared" si="1"/>
        <v>8</v>
      </c>
      <c r="AR23" s="50">
        <v>169.66609239434109</v>
      </c>
      <c r="AS23" s="50">
        <f t="shared" si="0"/>
        <v>1.5067948246207714</v>
      </c>
      <c r="AT23" s="37" t="s">
        <v>54</v>
      </c>
    </row>
    <row r="24" spans="1:46" hidden="1">
      <c r="A24" s="75"/>
      <c r="B24" s="19"/>
      <c r="C24" s="19"/>
      <c r="D24" s="19"/>
      <c r="E24" s="19"/>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0</v>
      </c>
      <c r="AQ24" s="17">
        <f t="shared" si="1"/>
        <v>0</v>
      </c>
      <c r="AR24" s="50"/>
      <c r="AS24" s="50">
        <f t="shared" si="0"/>
        <v>0</v>
      </c>
      <c r="AT24" s="37"/>
    </row>
    <row r="25" spans="1:46" hidden="1">
      <c r="A25" s="75"/>
      <c r="B25" s="19"/>
      <c r="C25" s="19"/>
      <c r="D25" s="19"/>
      <c r="E25" s="19"/>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0</v>
      </c>
      <c r="AQ25" s="17">
        <f t="shared" si="1"/>
        <v>0</v>
      </c>
      <c r="AR25" s="50"/>
      <c r="AS25" s="50">
        <f t="shared" si="0"/>
        <v>0</v>
      </c>
      <c r="AT25" s="37"/>
    </row>
    <row r="26" spans="1:46" hidden="1">
      <c r="A26" s="75"/>
      <c r="B26" s="19"/>
      <c r="C26" s="19"/>
      <c r="D26" s="19"/>
      <c r="E26" s="19"/>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0</v>
      </c>
      <c r="AR26" s="50"/>
      <c r="AS26" s="50">
        <f t="shared" si="0"/>
        <v>0</v>
      </c>
      <c r="AT26" s="37"/>
    </row>
    <row r="27" spans="1:46" hidden="1">
      <c r="A27" s="75"/>
      <c r="B27" s="19"/>
      <c r="C27" s="19"/>
      <c r="D27" s="19"/>
      <c r="E27" s="19"/>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0</v>
      </c>
      <c r="AQ27" s="17">
        <f t="shared" si="1"/>
        <v>0</v>
      </c>
      <c r="AR27" s="50"/>
      <c r="AS27" s="50">
        <f t="shared" si="0"/>
        <v>0</v>
      </c>
      <c r="AT27" s="37"/>
    </row>
    <row r="28" spans="1:46" hidden="1">
      <c r="A28" s="75"/>
      <c r="B28" s="1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0</v>
      </c>
      <c r="AR28" s="50"/>
      <c r="AS28" s="50">
        <f t="shared" si="0"/>
        <v>0</v>
      </c>
      <c r="AT28" s="37"/>
    </row>
    <row r="29" spans="1:46" hidden="1">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50"/>
      <c r="AS29" s="50">
        <f t="shared" si="0"/>
        <v>0</v>
      </c>
      <c r="AT29" s="37"/>
    </row>
    <row r="30" spans="1:46" hidden="1">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50"/>
      <c r="AS30" s="50">
        <f t="shared" si="0"/>
        <v>0</v>
      </c>
      <c r="AT30" s="37"/>
    </row>
    <row r="31" spans="1:46" hidden="1">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50"/>
      <c r="AS31" s="50">
        <f t="shared" si="0"/>
        <v>0</v>
      </c>
      <c r="AT31" s="37"/>
    </row>
    <row r="32" spans="1:46"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50"/>
      <c r="AS32" s="50">
        <f t="shared" si="0"/>
        <v>0</v>
      </c>
      <c r="AT32" s="37"/>
    </row>
    <row r="33" spans="1:46"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50"/>
      <c r="AS33" s="50">
        <f t="shared" si="0"/>
        <v>0</v>
      </c>
      <c r="AT33" s="37"/>
    </row>
    <row r="34" spans="1:46"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50"/>
      <c r="AS34" s="50">
        <f t="shared" ref="AS34:AS65" si="3">IFERROR(AR34/$AR$102,0)*100</f>
        <v>0</v>
      </c>
      <c r="AT34" s="37"/>
    </row>
    <row r="35" spans="1:46"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50"/>
      <c r="AS35" s="50">
        <f t="shared" si="3"/>
        <v>0</v>
      </c>
      <c r="AT35" s="37"/>
    </row>
    <row r="36" spans="1:46"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50"/>
      <c r="AS36" s="50">
        <f t="shared" si="3"/>
        <v>0</v>
      </c>
      <c r="AT36" s="37"/>
    </row>
    <row r="37" spans="1:46"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50"/>
      <c r="AS37" s="50">
        <f t="shared" si="3"/>
        <v>0</v>
      </c>
      <c r="AT37" s="37"/>
    </row>
    <row r="38" spans="1:46"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50"/>
      <c r="AS38" s="50">
        <f t="shared" si="3"/>
        <v>0</v>
      </c>
      <c r="AT38" s="37"/>
    </row>
    <row r="39" spans="1:46"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50"/>
      <c r="AS39" s="50">
        <f t="shared" si="3"/>
        <v>0</v>
      </c>
      <c r="AT39" s="37"/>
    </row>
    <row r="40" spans="1:46"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50"/>
      <c r="AS40" s="50">
        <f t="shared" si="3"/>
        <v>0</v>
      </c>
      <c r="AT40" s="37"/>
    </row>
    <row r="41" spans="1:46"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50"/>
      <c r="AS41" s="50">
        <f t="shared" si="3"/>
        <v>0</v>
      </c>
      <c r="AT41" s="37"/>
    </row>
    <row r="42" spans="1:46"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50"/>
      <c r="AS42" s="50">
        <f t="shared" si="3"/>
        <v>0</v>
      </c>
      <c r="AT42" s="37"/>
    </row>
    <row r="43" spans="1:46"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50"/>
      <c r="AS43" s="50">
        <f t="shared" si="3"/>
        <v>0</v>
      </c>
      <c r="AT43" s="37"/>
    </row>
    <row r="44" spans="1:46"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50"/>
      <c r="AS44" s="50">
        <f t="shared" si="3"/>
        <v>0</v>
      </c>
      <c r="AT44" s="37"/>
    </row>
    <row r="45" spans="1:46"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50"/>
      <c r="AS45" s="50">
        <f t="shared" si="3"/>
        <v>0</v>
      </c>
      <c r="AT45" s="37"/>
    </row>
    <row r="46" spans="1:46"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50"/>
      <c r="AS46" s="50">
        <f t="shared" si="3"/>
        <v>0</v>
      </c>
      <c r="AT46" s="37"/>
    </row>
    <row r="47" spans="1:46"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50"/>
      <c r="AS47" s="50">
        <f t="shared" si="3"/>
        <v>0</v>
      </c>
      <c r="AT47" s="37"/>
    </row>
    <row r="48" spans="1:46"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50"/>
      <c r="AS48" s="50">
        <f t="shared" si="3"/>
        <v>0</v>
      </c>
      <c r="AT48" s="37"/>
    </row>
    <row r="49" spans="1:46"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50"/>
      <c r="AS49" s="50">
        <f t="shared" si="3"/>
        <v>0</v>
      </c>
      <c r="AT49" s="37"/>
    </row>
    <row r="50" spans="1:46"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50"/>
      <c r="AS50" s="50">
        <f t="shared" si="3"/>
        <v>0</v>
      </c>
      <c r="AT50" s="37"/>
    </row>
    <row r="51" spans="1:46"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50"/>
      <c r="AS51" s="50">
        <f t="shared" si="3"/>
        <v>0</v>
      </c>
      <c r="AT51" s="37"/>
    </row>
    <row r="52" spans="1:46"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50"/>
      <c r="AS52" s="50">
        <f t="shared" si="3"/>
        <v>0</v>
      </c>
      <c r="AT52" s="37"/>
    </row>
    <row r="53" spans="1:46"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50"/>
      <c r="AS53" s="50">
        <f t="shared" si="3"/>
        <v>0</v>
      </c>
      <c r="AT53" s="37"/>
    </row>
    <row r="54" spans="1:46"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50"/>
      <c r="AS54" s="50">
        <f t="shared" si="3"/>
        <v>0</v>
      </c>
      <c r="AT54" s="37"/>
    </row>
    <row r="55" spans="1:46"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50"/>
      <c r="AS55" s="50">
        <f t="shared" si="3"/>
        <v>0</v>
      </c>
      <c r="AT55" s="37"/>
    </row>
    <row r="56" spans="1:46"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50"/>
      <c r="AS56" s="50">
        <f t="shared" si="3"/>
        <v>0</v>
      </c>
      <c r="AT56" s="37"/>
    </row>
    <row r="57" spans="1:46"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50"/>
      <c r="AS57" s="50">
        <f t="shared" si="3"/>
        <v>0</v>
      </c>
      <c r="AT57" s="37"/>
    </row>
    <row r="58" spans="1:46"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50"/>
      <c r="AS58" s="50">
        <f t="shared" si="3"/>
        <v>0</v>
      </c>
      <c r="AT58" s="37"/>
    </row>
    <row r="59" spans="1:46"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50"/>
      <c r="AS59" s="50">
        <f t="shared" si="3"/>
        <v>0</v>
      </c>
      <c r="AT59" s="37"/>
    </row>
    <row r="60" spans="1:46"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50"/>
      <c r="AS60" s="50">
        <f t="shared" si="3"/>
        <v>0</v>
      </c>
      <c r="AT60" s="37"/>
    </row>
    <row r="61" spans="1:46"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50"/>
      <c r="AS61" s="50">
        <f t="shared" si="3"/>
        <v>0</v>
      </c>
      <c r="AT61" s="37"/>
    </row>
    <row r="62" spans="1:46"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50"/>
      <c r="AS62" s="50">
        <f t="shared" si="3"/>
        <v>0</v>
      </c>
      <c r="AT62" s="37"/>
    </row>
    <row r="63" spans="1:46"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50"/>
      <c r="AS63" s="50">
        <f t="shared" si="3"/>
        <v>0</v>
      </c>
      <c r="AT63" s="37"/>
    </row>
    <row r="64" spans="1:46"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50"/>
      <c r="AS64" s="50">
        <f t="shared" si="3"/>
        <v>0</v>
      </c>
      <c r="AT64" s="37"/>
    </row>
    <row r="65" spans="1:46"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50"/>
      <c r="AS65" s="50">
        <f t="shared" si="3"/>
        <v>0</v>
      </c>
      <c r="AT65" s="37"/>
    </row>
    <row r="66" spans="1:46"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50"/>
      <c r="AS66" s="50">
        <f t="shared" ref="AS66:AS97" si="4">IFERROR(AR66/$AR$102,0)*100</f>
        <v>0</v>
      </c>
      <c r="AT66" s="37"/>
    </row>
    <row r="67" spans="1:46"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50"/>
      <c r="AS67" s="50">
        <f t="shared" si="4"/>
        <v>0</v>
      </c>
      <c r="AT67" s="37"/>
    </row>
    <row r="68" spans="1:46"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50"/>
      <c r="AS68" s="50">
        <f t="shared" si="4"/>
        <v>0</v>
      </c>
      <c r="AT68" s="37"/>
    </row>
    <row r="69" spans="1:46"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50"/>
      <c r="AS69" s="50">
        <f t="shared" si="4"/>
        <v>0</v>
      </c>
      <c r="AT69" s="37"/>
    </row>
    <row r="70" spans="1:46"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50"/>
      <c r="AS70" s="50">
        <f t="shared" si="4"/>
        <v>0</v>
      </c>
      <c r="AT70" s="37"/>
    </row>
    <row r="71" spans="1:46"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50"/>
      <c r="AS71" s="50">
        <f t="shared" si="4"/>
        <v>0</v>
      </c>
      <c r="AT71" s="37"/>
    </row>
    <row r="72" spans="1:46"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50"/>
      <c r="AS72" s="50">
        <f t="shared" si="4"/>
        <v>0</v>
      </c>
      <c r="AT72" s="37"/>
    </row>
    <row r="73" spans="1:46"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50"/>
      <c r="AS73" s="50">
        <f t="shared" si="4"/>
        <v>0</v>
      </c>
      <c r="AT73" s="37"/>
    </row>
    <row r="74" spans="1:46"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50"/>
      <c r="AS74" s="50">
        <f t="shared" si="4"/>
        <v>0</v>
      </c>
      <c r="AT74" s="37"/>
    </row>
    <row r="75" spans="1:46"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50"/>
      <c r="AS75" s="50">
        <f t="shared" si="4"/>
        <v>0</v>
      </c>
      <c r="AT75" s="37"/>
    </row>
    <row r="76" spans="1:46"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50"/>
      <c r="AS76" s="50">
        <f t="shared" si="4"/>
        <v>0</v>
      </c>
      <c r="AT76" s="37"/>
    </row>
    <row r="77" spans="1:46"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50"/>
      <c r="AS77" s="50">
        <f t="shared" si="4"/>
        <v>0</v>
      </c>
      <c r="AT77" s="37"/>
    </row>
    <row r="78" spans="1:46"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50"/>
      <c r="AS78" s="50">
        <f t="shared" si="4"/>
        <v>0</v>
      </c>
      <c r="AT78" s="37"/>
    </row>
    <row r="79" spans="1:46"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50"/>
      <c r="AS79" s="50">
        <f t="shared" si="4"/>
        <v>0</v>
      </c>
      <c r="AT79" s="37"/>
    </row>
    <row r="80" spans="1:46"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50"/>
      <c r="AS80" s="50">
        <f t="shared" si="4"/>
        <v>0</v>
      </c>
      <c r="AT80" s="37"/>
    </row>
    <row r="81" spans="1:46"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50"/>
      <c r="AS81" s="50">
        <f t="shared" si="4"/>
        <v>0</v>
      </c>
      <c r="AT81" s="37"/>
    </row>
    <row r="82" spans="1:46"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50"/>
      <c r="AS82" s="50">
        <f t="shared" si="4"/>
        <v>0</v>
      </c>
      <c r="AT82" s="37"/>
    </row>
    <row r="83" spans="1:46"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50"/>
      <c r="AS83" s="50">
        <f t="shared" si="4"/>
        <v>0</v>
      </c>
      <c r="AT83" s="37"/>
    </row>
    <row r="84" spans="1:46"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50"/>
      <c r="AS84" s="50">
        <f t="shared" si="4"/>
        <v>0</v>
      </c>
      <c r="AT84" s="37"/>
    </row>
    <row r="85" spans="1:46"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50"/>
      <c r="AS85" s="50">
        <f t="shared" si="4"/>
        <v>0</v>
      </c>
      <c r="AT85" s="37"/>
    </row>
    <row r="86" spans="1:46"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50"/>
      <c r="AS86" s="50">
        <f t="shared" si="4"/>
        <v>0</v>
      </c>
      <c r="AT86" s="37"/>
    </row>
    <row r="87" spans="1:46"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50"/>
      <c r="AS87" s="50">
        <f t="shared" si="4"/>
        <v>0</v>
      </c>
      <c r="AT87" s="37"/>
    </row>
    <row r="88" spans="1:46"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50"/>
      <c r="AS88" s="50">
        <f t="shared" si="4"/>
        <v>0</v>
      </c>
      <c r="AT88" s="37"/>
    </row>
    <row r="89" spans="1:46"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50"/>
      <c r="AS89" s="50">
        <f t="shared" si="4"/>
        <v>0</v>
      </c>
      <c r="AT89" s="37"/>
    </row>
    <row r="90" spans="1:46"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50"/>
      <c r="AS90" s="50">
        <f t="shared" si="4"/>
        <v>0</v>
      </c>
      <c r="AT90" s="37"/>
    </row>
    <row r="91" spans="1:46"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50"/>
      <c r="AS91" s="50">
        <f t="shared" si="4"/>
        <v>0</v>
      </c>
      <c r="AT91" s="37"/>
    </row>
    <row r="92" spans="1:46"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50"/>
      <c r="AS92" s="50">
        <f t="shared" si="4"/>
        <v>0</v>
      </c>
      <c r="AT92" s="37"/>
    </row>
    <row r="93" spans="1:46"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50"/>
      <c r="AS93" s="50">
        <f t="shared" si="4"/>
        <v>0</v>
      </c>
      <c r="AT93" s="37"/>
    </row>
    <row r="94" spans="1:46"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50"/>
      <c r="AS94" s="50">
        <f t="shared" si="4"/>
        <v>0</v>
      </c>
      <c r="AT94" s="37"/>
    </row>
    <row r="95" spans="1:46"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50"/>
      <c r="AS95" s="50">
        <f t="shared" si="4"/>
        <v>0</v>
      </c>
      <c r="AT95" s="37"/>
    </row>
    <row r="96" spans="1:46"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50"/>
      <c r="AS96" s="50">
        <f t="shared" si="4"/>
        <v>0</v>
      </c>
      <c r="AT96" s="37"/>
    </row>
    <row r="97" spans="1:47"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50"/>
      <c r="AS97" s="50">
        <f t="shared" si="4"/>
        <v>0</v>
      </c>
      <c r="AT97" s="37"/>
    </row>
    <row r="98" spans="1:47"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50"/>
      <c r="AS98" s="50">
        <f t="shared" ref="AS98:AS101" si="7">IFERROR(AR98/$AR$102,0)*100</f>
        <v>0</v>
      </c>
      <c r="AT98" s="37"/>
    </row>
    <row r="99" spans="1:47"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50"/>
      <c r="AS99" s="50">
        <f t="shared" si="7"/>
        <v>0</v>
      </c>
      <c r="AT99" s="37"/>
    </row>
    <row r="100" spans="1:47"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50"/>
      <c r="AS100" s="50">
        <f t="shared" si="7"/>
        <v>0</v>
      </c>
      <c r="AT100" s="37"/>
    </row>
    <row r="101" spans="1:47"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50"/>
      <c r="AS101" s="50">
        <f t="shared" si="7"/>
        <v>0</v>
      </c>
      <c r="AT101" s="37"/>
    </row>
    <row r="102" spans="1:47">
      <c r="A102" s="16" t="s">
        <v>55</v>
      </c>
      <c r="B102" s="20">
        <f>SUM(B2:B101)</f>
        <v>16</v>
      </c>
      <c r="C102" s="20">
        <f t="shared" ref="C102:AO102" si="8">SUM(C2:C101)</f>
        <v>22</v>
      </c>
      <c r="D102" s="20">
        <f t="shared" si="8"/>
        <v>12</v>
      </c>
      <c r="E102" s="20">
        <f t="shared" si="8"/>
        <v>21</v>
      </c>
      <c r="F102" s="20">
        <f t="shared" si="8"/>
        <v>22</v>
      </c>
      <c r="G102" s="20">
        <f t="shared" si="8"/>
        <v>20</v>
      </c>
      <c r="H102" s="20">
        <f t="shared" si="8"/>
        <v>19</v>
      </c>
      <c r="I102" s="20">
        <f t="shared" si="8"/>
        <v>22</v>
      </c>
      <c r="J102" s="20">
        <f t="shared" si="8"/>
        <v>17</v>
      </c>
      <c r="K102" s="20">
        <f t="shared" si="8"/>
        <v>0</v>
      </c>
      <c r="L102" s="20">
        <f t="shared" si="8"/>
        <v>0</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100</v>
      </c>
      <c r="AQ102" s="17">
        <f t="shared" si="5"/>
        <v>171</v>
      </c>
      <c r="AR102" s="51">
        <f>SUM(AR2:AR101)</f>
        <v>11260.06604363288</v>
      </c>
      <c r="AS102" s="51">
        <f>SUM(AS2:AS101)</f>
        <v>100</v>
      </c>
      <c r="AT102" s="37"/>
    </row>
    <row r="103" spans="1:47">
      <c r="A103" s="60" t="s">
        <v>56</v>
      </c>
      <c r="B103" s="60" t="s">
        <v>54</v>
      </c>
      <c r="C103" s="60" t="s">
        <v>54</v>
      </c>
      <c r="D103" s="60" t="s">
        <v>54</v>
      </c>
      <c r="E103" s="60" t="s">
        <v>54</v>
      </c>
      <c r="F103" s="60" t="s">
        <v>54</v>
      </c>
      <c r="G103" s="60" t="s">
        <v>54</v>
      </c>
      <c r="H103" s="60" t="s">
        <v>54</v>
      </c>
      <c r="I103" s="60" t="s">
        <v>54</v>
      </c>
      <c r="J103" s="60" t="s">
        <v>54</v>
      </c>
      <c r="K103" s="60"/>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11"/>
      <c r="AQ103" s="11"/>
      <c r="AR103" s="52"/>
      <c r="AS103" s="52"/>
      <c r="AT103" s="38"/>
      <c r="AU103" s="38"/>
    </row>
    <row r="104" spans="1:47">
      <c r="A104" s="8" t="s">
        <v>57</v>
      </c>
      <c r="B104" s="8"/>
      <c r="C104" s="8"/>
      <c r="D104" s="8" t="s">
        <v>54</v>
      </c>
      <c r="E104" s="8" t="s">
        <v>54</v>
      </c>
      <c r="F104" s="8"/>
      <c r="G104" s="8" t="s">
        <v>54</v>
      </c>
      <c r="H104" s="8"/>
      <c r="I104" s="8"/>
      <c r="J104" s="8" t="s">
        <v>54</v>
      </c>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2"/>
      <c r="AS104" s="52"/>
      <c r="AT104" s="38"/>
      <c r="AU104" s="38"/>
    </row>
    <row r="105" spans="1:47">
      <c r="A105" s="8" t="s">
        <v>58</v>
      </c>
      <c r="B105" s="8" t="s">
        <v>54</v>
      </c>
      <c r="C105" s="8" t="s">
        <v>54</v>
      </c>
      <c r="D105" s="8" t="s">
        <v>54</v>
      </c>
      <c r="E105" s="8"/>
      <c r="F105" s="8" t="s">
        <v>54</v>
      </c>
      <c r="G105" s="61" t="s">
        <v>54</v>
      </c>
      <c r="H105" s="61" t="s">
        <v>54</v>
      </c>
      <c r="I105" s="61" t="s">
        <v>54</v>
      </c>
      <c r="J105" s="61" t="s">
        <v>54</v>
      </c>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11"/>
      <c r="AQ105" s="11"/>
      <c r="AR105" s="53"/>
      <c r="AS105" s="53"/>
      <c r="AT105" s="38"/>
      <c r="AU105" s="38"/>
    </row>
    <row r="106" spans="1:47">
      <c r="A106" s="8" t="s">
        <v>59</v>
      </c>
      <c r="B106" s="8"/>
      <c r="C106" s="8"/>
      <c r="D106" s="8"/>
      <c r="E106" s="8"/>
      <c r="F106" s="8" t="s">
        <v>54</v>
      </c>
      <c r="G106" s="61" t="s">
        <v>54</v>
      </c>
      <c r="H106" s="61" t="s">
        <v>54</v>
      </c>
      <c r="I106" s="61" t="s">
        <v>54</v>
      </c>
      <c r="J106" s="61" t="s">
        <v>54</v>
      </c>
      <c r="K106" s="61"/>
      <c r="L106" s="61"/>
      <c r="M106" s="61"/>
      <c r="N106" s="61"/>
      <c r="O106" s="61"/>
      <c r="P106" s="61"/>
      <c r="Q106" s="61"/>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11"/>
      <c r="AQ106" s="11"/>
      <c r="AR106" s="53"/>
      <c r="AS106" s="53"/>
      <c r="AT106" s="38"/>
      <c r="AU106" s="38"/>
    </row>
    <row r="107" spans="1:47">
      <c r="A107" s="8" t="s">
        <v>60</v>
      </c>
      <c r="B107" s="8"/>
      <c r="C107" s="8"/>
      <c r="D107" s="8"/>
      <c r="E107" s="8" t="s">
        <v>54</v>
      </c>
      <c r="F107" s="8"/>
      <c r="G107" s="61"/>
      <c r="H107" s="61"/>
      <c r="I107" s="61"/>
      <c r="J107" s="61" t="s">
        <v>54</v>
      </c>
      <c r="K107" s="61"/>
      <c r="L107" s="61"/>
      <c r="M107" s="61"/>
      <c r="N107" s="61"/>
      <c r="O107" s="61"/>
      <c r="P107" s="61"/>
      <c r="Q107" s="61"/>
      <c r="R107" s="61"/>
      <c r="S107" s="61"/>
      <c r="T107" s="61"/>
      <c r="U107" s="61"/>
      <c r="V107" s="61"/>
      <c r="W107" s="61"/>
      <c r="X107" s="61"/>
      <c r="Y107" s="61"/>
      <c r="Z107" s="61"/>
      <c r="AA107" s="61"/>
      <c r="AB107" s="61"/>
      <c r="AC107" s="61"/>
      <c r="AD107" s="61"/>
      <c r="AE107" s="61"/>
      <c r="AF107" s="61"/>
      <c r="AG107" s="61"/>
      <c r="AH107" s="61"/>
      <c r="AI107" s="61"/>
      <c r="AJ107" s="61"/>
      <c r="AK107" s="61"/>
      <c r="AL107" s="61"/>
      <c r="AM107" s="61"/>
      <c r="AN107" s="61"/>
      <c r="AO107" s="61"/>
      <c r="AP107" s="11"/>
      <c r="AQ107" s="11"/>
      <c r="AR107" s="53"/>
      <c r="AS107" s="53"/>
      <c r="AT107" s="38"/>
      <c r="AU107" s="38"/>
    </row>
    <row r="108" spans="1:47">
      <c r="A108" s="8" t="s">
        <v>61</v>
      </c>
      <c r="B108" s="8"/>
      <c r="C108" s="8" t="s">
        <v>54</v>
      </c>
      <c r="D108" s="8" t="s">
        <v>54</v>
      </c>
      <c r="E108" s="8" t="s">
        <v>54</v>
      </c>
      <c r="F108" s="8"/>
      <c r="G108" s="61"/>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11"/>
      <c r="AQ108" s="11"/>
      <c r="AR108" s="53"/>
      <c r="AS108" s="53"/>
      <c r="AT108" s="38"/>
      <c r="AU108" s="38"/>
    </row>
    <row r="109" spans="1:47">
      <c r="A109" s="62" t="s">
        <v>62</v>
      </c>
      <c r="B109" s="63"/>
      <c r="C109" s="63"/>
      <c r="D109" s="63"/>
      <c r="E109" s="63"/>
      <c r="F109" s="63"/>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11"/>
      <c r="AQ109" s="12"/>
      <c r="AR109" s="53"/>
      <c r="AS109" s="53"/>
      <c r="AT109" s="38"/>
      <c r="AU109" s="38"/>
    </row>
    <row r="110" spans="1:47">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3"/>
      <c r="AS110" s="53"/>
      <c r="AT110" s="38"/>
      <c r="AU110" s="38"/>
    </row>
    <row r="111" spans="1:47">
      <c r="A111" s="39" t="s">
        <v>63</v>
      </c>
      <c r="B111" s="40"/>
      <c r="C111" s="40"/>
      <c r="D111" s="40"/>
      <c r="E111" s="40"/>
      <c r="F111" s="40"/>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13"/>
      <c r="AQ111" s="42"/>
      <c r="AR111" s="54"/>
      <c r="AS111" s="54"/>
    </row>
    <row r="112" spans="1:47">
      <c r="A112" s="32" t="s">
        <v>64</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4"/>
      <c r="AR112" s="55"/>
      <c r="AS112" s="55"/>
    </row>
    <row r="113" spans="1:45">
      <c r="A113" s="6" t="s">
        <v>65</v>
      </c>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13"/>
      <c r="AQ113" s="44"/>
      <c r="AR113" s="56"/>
      <c r="AS113" s="56"/>
    </row>
    <row r="114" spans="1:45">
      <c r="A114" s="7" t="s">
        <v>66</v>
      </c>
      <c r="B114" s="105" t="s">
        <v>67</v>
      </c>
      <c r="C114" s="106"/>
      <c r="D114" s="106"/>
      <c r="E114" s="106"/>
      <c r="F114" s="106"/>
      <c r="G114" s="106"/>
      <c r="H114" s="106"/>
      <c r="I114" s="106"/>
      <c r="J114" s="106"/>
      <c r="K114" s="106"/>
      <c r="L114" s="106"/>
      <c r="M114" s="106"/>
      <c r="N114" s="106"/>
      <c r="O114" s="106"/>
      <c r="P114" s="106"/>
      <c r="Q114" s="10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13"/>
      <c r="AQ114" s="12"/>
      <c r="AR114" s="57"/>
      <c r="AS114" s="57"/>
    </row>
    <row r="115" spans="1:45" ht="15.75" customHeight="1">
      <c r="A115" s="47"/>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8"/>
      <c r="AS115" s="58"/>
    </row>
    <row r="219" spans="12:12" ht="15" customHeight="1">
      <c r="L219" s="36" t="s">
        <v>68</v>
      </c>
    </row>
  </sheetData>
  <autoFilter ref="A1:J23" xr:uid="{8FEA7034-7C2D-4492-94A2-FA509F726479}"/>
  <mergeCells count="1">
    <mergeCell ref="B114:Q114"/>
  </mergeCells>
  <phoneticPr fontId="6" type="noConversion"/>
  <conditionalFormatting sqref="A1 A29:A110 A111:F111 B112:F112 A113:F113 B114 A115:F1048576">
    <cfRule type="beginsWith" dxfId="38" priority="98" operator="beginsWith" text="13">
      <formula>LEFT(A1,LEN("13"))="13"</formula>
    </cfRule>
    <cfRule type="beginsWith" dxfId="37" priority="99" operator="beginsWith" text="12">
      <formula>LEFT(A1,LEN("12"))="12"</formula>
    </cfRule>
    <cfRule type="beginsWith" dxfId="36" priority="100" operator="beginsWith" text="11">
      <formula>LEFT(A1,LEN("11"))="11"</formula>
    </cfRule>
    <cfRule type="beginsWith" dxfId="35" priority="101" operator="beginsWith" text="10">
      <formula>LEFT(A1,LEN("10"))="10"</formula>
    </cfRule>
    <cfRule type="beginsWith" dxfId="34" priority="102" operator="beginsWith" text="09">
      <formula>LEFT(A1,LEN("09"))="09"</formula>
    </cfRule>
    <cfRule type="beginsWith" dxfId="33" priority="103" operator="beginsWith" text="08">
      <formula>LEFT(A1,LEN("08"))="08"</formula>
    </cfRule>
    <cfRule type="beginsWith" dxfId="32" priority="104" operator="beginsWith" text="07">
      <formula>LEFT(A1,LEN("07"))="07"</formula>
    </cfRule>
    <cfRule type="beginsWith" dxfId="31" priority="105" operator="beginsWith" text="06">
      <formula>LEFT(A1,LEN("06"))="06"</formula>
    </cfRule>
    <cfRule type="beginsWith" dxfId="30" priority="106" operator="beginsWith" text="05">
      <formula>LEFT(A1,LEN("05"))="05"</formula>
    </cfRule>
    <cfRule type="beginsWith" dxfId="29" priority="107" operator="beginsWith" text="04">
      <formula>LEFT(A1,LEN("04"))="04"</formula>
    </cfRule>
    <cfRule type="beginsWith" dxfId="28" priority="108" operator="beginsWith" text="03">
      <formula>LEFT(A1,LEN("03"))="03"</formula>
    </cfRule>
    <cfRule type="beginsWith" dxfId="27" priority="109" operator="beginsWith" text="02">
      <formula>LEFT(A1,LEN("02"))="02"</formula>
    </cfRule>
    <cfRule type="beginsWith" dxfId="26" priority="110" operator="beginsWith" text="01">
      <formula>LEFT(A1,LEN("01"))="01"</formula>
    </cfRule>
  </conditionalFormatting>
  <conditionalFormatting sqref="AT1:AT2 R2:AO12 F24:AO101 K13:AO23">
    <cfRule type="beginsWith" dxfId="25" priority="20" operator="beginsWith" text="13">
      <formula>LEFT(F1,LEN("13"))="13"</formula>
    </cfRule>
    <cfRule type="beginsWith" dxfId="24" priority="21" operator="beginsWith" text="12">
      <formula>LEFT(F1,LEN("12"))="12"</formula>
    </cfRule>
    <cfRule type="beginsWith" dxfId="23" priority="22" operator="beginsWith" text="11">
      <formula>LEFT(F1,LEN("11"))="11"</formula>
    </cfRule>
    <cfRule type="beginsWith" dxfId="22" priority="23" operator="beginsWith" text="10">
      <formula>LEFT(F1,LEN("10"))="10"</formula>
    </cfRule>
    <cfRule type="beginsWith" dxfId="21" priority="24" operator="beginsWith" text="09">
      <formula>LEFT(F1,LEN("09"))="09"</formula>
    </cfRule>
    <cfRule type="beginsWith" dxfId="20" priority="25" operator="beginsWith" text="08">
      <formula>LEFT(F1,LEN("08"))="08"</formula>
    </cfRule>
    <cfRule type="beginsWith" dxfId="19" priority="26" operator="beginsWith" text="07">
      <formula>LEFT(F1,LEN("07"))="07"</formula>
    </cfRule>
    <cfRule type="beginsWith" dxfId="18" priority="27" operator="beginsWith" text="06">
      <formula>LEFT(F1,LEN("06"))="06"</formula>
    </cfRule>
    <cfRule type="beginsWith" dxfId="17" priority="28" operator="beginsWith" text="05">
      <formula>LEFT(F1,LEN("05"))="05"</formula>
    </cfRule>
    <cfRule type="beginsWith" dxfId="16" priority="29" operator="beginsWith" text="04">
      <formula>LEFT(F1,LEN("04"))="04"</formula>
    </cfRule>
    <cfRule type="beginsWith" dxfId="15" priority="30" operator="beginsWith" text="03">
      <formula>LEFT(F1,LEN("03"))="03"</formula>
    </cfRule>
    <cfRule type="beginsWith" dxfId="14" priority="31" operator="beginsWith" text="02">
      <formula>LEFT(F1,LEN("02"))="02"</formula>
    </cfRule>
    <cfRule type="beginsWith" dxfId="13" priority="32" operator="beginsWith" text="01">
      <formula>LEFT(F1,LEN("01"))="01"</formula>
    </cfRule>
  </conditionalFormatting>
  <conditionalFormatting sqref="A2:A28">
    <cfRule type="beginsWith" dxfId="12" priority="1" operator="beginsWith" text="13">
      <formula>LEFT(A2,LEN("13"))="13"</formula>
    </cfRule>
    <cfRule type="beginsWith" dxfId="11" priority="2" operator="beginsWith" text="12">
      <formula>LEFT(A2,LEN("12"))="12"</formula>
    </cfRule>
    <cfRule type="beginsWith" dxfId="10" priority="3" operator="beginsWith" text="11">
      <formula>LEFT(A2,LEN("11"))="11"</formula>
    </cfRule>
    <cfRule type="beginsWith" dxfId="9" priority="4" operator="beginsWith" text="10">
      <formula>LEFT(A2,LEN("10"))="10"</formula>
    </cfRule>
    <cfRule type="beginsWith" dxfId="8" priority="5" operator="beginsWith" text="09">
      <formula>LEFT(A2,LEN("09"))="09"</formula>
    </cfRule>
    <cfRule type="beginsWith" dxfId="7" priority="6" operator="beginsWith" text="08">
      <formula>LEFT(A2,LEN("08"))="08"</formula>
    </cfRule>
    <cfRule type="beginsWith" dxfId="6" priority="7" operator="beginsWith" text="07">
      <formula>LEFT(A2,LEN("07"))="07"</formula>
    </cfRule>
    <cfRule type="beginsWith" dxfId="5" priority="8" operator="beginsWith" text="06">
      <formula>LEFT(A2,LEN("06"))="06"</formula>
    </cfRule>
    <cfRule type="beginsWith" dxfId="4" priority="9" operator="beginsWith" text="05">
      <formula>LEFT(A2,LEN("05"))="05"</formula>
    </cfRule>
    <cfRule type="beginsWith" dxfId="3" priority="10" operator="beginsWith" text="04">
      <formula>LEFT(A2,LEN("04"))="04"</formula>
    </cfRule>
    <cfRule type="beginsWith" dxfId="2" priority="11" operator="beginsWith" text="03">
      <formula>LEFT(A2,LEN("03"))="03"</formula>
    </cfRule>
    <cfRule type="beginsWith" dxfId="1" priority="12" operator="beginsWith" text="02">
      <formula>LEFT(A2,LEN("02"))="02"</formula>
    </cfRule>
    <cfRule type="beginsWith" dxfId="0" priority="13" operator="beginsWith" text="01">
      <formula>LEFT(A2,LEN("01"))="01"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tabSelected="1" workbookViewId="0">
      <selection activeCell="E2" sqref="E2"/>
    </sheetView>
  </sheetViews>
  <sheetFormatPr defaultColWidth="11.42578125" defaultRowHeight="15"/>
  <cols>
    <col min="1" max="3" width="28.42578125" style="31" customWidth="1"/>
  </cols>
  <sheetData>
    <row r="1" spans="1:3">
      <c r="A1" s="65" t="s">
        <v>69</v>
      </c>
      <c r="B1" s="65" t="s">
        <v>70</v>
      </c>
      <c r="C1" s="65" t="s">
        <v>71</v>
      </c>
    </row>
    <row r="2" spans="1:3">
      <c r="A2" s="30">
        <v>1</v>
      </c>
      <c r="B2" s="30" t="str" cm="1">
        <f t="array" ref="B2:B10">TRANSPOSE(_xlfn._xlws.FILTER('Aptitud final'!1:1,'Aptitud final'!103:103="X"))</f>
        <v>ganaderia_dp</v>
      </c>
      <c r="C2" s="96" t="s">
        <v>10</v>
      </c>
    </row>
    <row r="3" spans="1:3">
      <c r="A3" s="30">
        <f>IF(B3="","",A2+1)</f>
        <v>2</v>
      </c>
      <c r="B3" s="30" t="str">
        <v>avicultura_postura</v>
      </c>
      <c r="C3" s="96" t="s">
        <v>10</v>
      </c>
    </row>
    <row r="4" spans="1:3">
      <c r="A4" s="30">
        <f t="shared" ref="A4:A67" si="0">IF(B4="","",A3+1)</f>
        <v>3</v>
      </c>
      <c r="B4" s="30" t="str">
        <v>piscicultura_tilapia_cachama</v>
      </c>
      <c r="C4" s="96" t="s">
        <v>10</v>
      </c>
    </row>
    <row r="5" spans="1:3">
      <c r="A5" s="30">
        <f t="shared" si="0"/>
        <v>4</v>
      </c>
      <c r="B5" s="30" t="str">
        <v>apicultura</v>
      </c>
      <c r="C5" s="96" t="s">
        <v>17</v>
      </c>
    </row>
    <row r="6" spans="1:3">
      <c r="A6" s="30">
        <f t="shared" si="0"/>
        <v>5</v>
      </c>
      <c r="B6" s="30" t="str">
        <v>platano</v>
      </c>
      <c r="C6" s="96" t="s">
        <v>10</v>
      </c>
    </row>
    <row r="7" spans="1:3">
      <c r="A7" s="30">
        <f t="shared" si="0"/>
        <v>6</v>
      </c>
      <c r="B7" s="30" t="str">
        <v>limon_tahiti</v>
      </c>
      <c r="C7" s="96" t="s">
        <v>10</v>
      </c>
    </row>
    <row r="8" spans="1:3">
      <c r="A8" s="30">
        <f t="shared" si="0"/>
        <v>7</v>
      </c>
      <c r="B8" s="30" t="str">
        <v>cana_panelera</v>
      </c>
      <c r="C8" s="96" t="s">
        <v>10</v>
      </c>
    </row>
    <row r="9" spans="1:3">
      <c r="A9" s="30">
        <f t="shared" si="0"/>
        <v>8</v>
      </c>
      <c r="B9" s="30" t="str">
        <v>cafe_sombrio</v>
      </c>
      <c r="C9" s="96" t="s">
        <v>10</v>
      </c>
    </row>
    <row r="10" spans="1:3">
      <c r="A10" s="30">
        <f t="shared" si="0"/>
        <v>9</v>
      </c>
      <c r="B10" s="30" t="str">
        <v>cacao</v>
      </c>
      <c r="C10" s="96" t="s">
        <v>10</v>
      </c>
    </row>
    <row r="11" spans="1:3">
      <c r="A11" s="30" t="str">
        <f t="shared" si="0"/>
        <v/>
      </c>
      <c r="B11" s="30"/>
      <c r="C11" s="30"/>
    </row>
    <row r="12" spans="1:3">
      <c r="A12" s="30" t="str">
        <f t="shared" si="0"/>
        <v/>
      </c>
      <c r="B12" s="30"/>
      <c r="C12" s="30"/>
    </row>
    <row r="13" spans="1:3">
      <c r="A13" s="30" t="str">
        <f t="shared" si="0"/>
        <v/>
      </c>
      <c r="B13" s="30"/>
      <c r="C13" s="30"/>
    </row>
    <row r="14" spans="1:3">
      <c r="A14" s="30" t="str">
        <f t="shared" si="0"/>
        <v/>
      </c>
      <c r="B14" s="30"/>
      <c r="C14" s="30"/>
    </row>
    <row r="15" spans="1:3">
      <c r="A15" s="30" t="str">
        <f t="shared" si="0"/>
        <v/>
      </c>
      <c r="B15" s="30"/>
      <c r="C15" s="30"/>
    </row>
    <row r="16" spans="1:3">
      <c r="A16" s="30" t="str">
        <f t="shared" si="0"/>
        <v/>
      </c>
      <c r="B16" s="30"/>
      <c r="C16" s="30"/>
    </row>
    <row r="17" spans="1:3">
      <c r="A17" s="30" t="str">
        <f t="shared" si="0"/>
        <v/>
      </c>
      <c r="B17" s="30"/>
      <c r="C17" s="30"/>
    </row>
    <row r="18" spans="1:3">
      <c r="A18" s="30" t="str">
        <f>IF(B18="","",A17+1)</f>
        <v/>
      </c>
      <c r="B18" s="30"/>
      <c r="C18" s="30"/>
    </row>
    <row r="19" spans="1:3">
      <c r="A19" s="30" t="str">
        <f>IF(B19="","",A18+1)</f>
        <v/>
      </c>
      <c r="B19" s="30"/>
      <c r="C19" s="30"/>
    </row>
    <row r="20" spans="1:3">
      <c r="A20" s="30" t="str">
        <f>IF(B20="","",A19+1)</f>
        <v/>
      </c>
      <c r="B20" s="30"/>
      <c r="C20" s="30"/>
    </row>
    <row r="21" spans="1:3">
      <c r="A21" s="30" t="str">
        <f>IF(B21="","",A20+1)</f>
        <v/>
      </c>
      <c r="B21" s="30"/>
      <c r="C21" s="30"/>
    </row>
    <row r="22" spans="1:3">
      <c r="A22" s="31" t="str">
        <f t="shared" si="0"/>
        <v/>
      </c>
    </row>
    <row r="23" spans="1:3">
      <c r="A23" s="31" t="str">
        <f t="shared" si="0"/>
        <v/>
      </c>
    </row>
    <row r="24" spans="1:3">
      <c r="A24" s="31" t="str">
        <f t="shared" si="0"/>
        <v/>
      </c>
    </row>
    <row r="25" spans="1:3">
      <c r="A25" s="31" t="str">
        <f t="shared" si="0"/>
        <v/>
      </c>
    </row>
    <row r="26" spans="1:3">
      <c r="A26" s="31" t="str">
        <f t="shared" si="0"/>
        <v/>
      </c>
    </row>
    <row r="27" spans="1:3">
      <c r="A27" s="31" t="str">
        <f t="shared" si="0"/>
        <v/>
      </c>
    </row>
    <row r="28" spans="1:3">
      <c r="A28" s="31" t="str">
        <f t="shared" si="0"/>
        <v/>
      </c>
    </row>
    <row r="29" spans="1:3">
      <c r="A29" s="31" t="str">
        <f t="shared" si="0"/>
        <v/>
      </c>
    </row>
    <row r="30" spans="1:3">
      <c r="A30" s="31" t="str">
        <f t="shared" si="0"/>
        <v/>
      </c>
    </row>
    <row r="31" spans="1:3">
      <c r="A31" s="31" t="str">
        <f t="shared" si="0"/>
        <v/>
      </c>
    </row>
    <row r="32" spans="1:3">
      <c r="A32" s="31" t="str">
        <f t="shared" si="0"/>
        <v/>
      </c>
    </row>
    <row r="33" spans="1:1">
      <c r="A33" s="31" t="str">
        <f t="shared" si="0"/>
        <v/>
      </c>
    </row>
    <row r="34" spans="1:1">
      <c r="A34" s="31" t="str">
        <f t="shared" si="0"/>
        <v/>
      </c>
    </row>
    <row r="35" spans="1:1">
      <c r="A35" s="31" t="str">
        <f t="shared" si="0"/>
        <v/>
      </c>
    </row>
    <row r="36" spans="1:1">
      <c r="A36" s="31" t="str">
        <f t="shared" si="0"/>
        <v/>
      </c>
    </row>
    <row r="37" spans="1:1">
      <c r="A37" s="31" t="str">
        <f t="shared" si="0"/>
        <v/>
      </c>
    </row>
    <row r="38" spans="1:1">
      <c r="A38" s="31" t="str">
        <f t="shared" si="0"/>
        <v/>
      </c>
    </row>
    <row r="39" spans="1:1">
      <c r="A39" s="31" t="str">
        <f t="shared" si="0"/>
        <v/>
      </c>
    </row>
    <row r="40" spans="1:1">
      <c r="A40" s="31" t="str">
        <f t="shared" si="0"/>
        <v/>
      </c>
    </row>
    <row r="41" spans="1:1">
      <c r="A41" s="31" t="str">
        <f t="shared" si="0"/>
        <v/>
      </c>
    </row>
    <row r="42" spans="1:1">
      <c r="A42" s="31" t="str">
        <f t="shared" si="0"/>
        <v/>
      </c>
    </row>
    <row r="43" spans="1:1">
      <c r="A43" s="31" t="str">
        <f t="shared" si="0"/>
        <v/>
      </c>
    </row>
    <row r="44" spans="1:1">
      <c r="A44" s="31" t="str">
        <f t="shared" si="0"/>
        <v/>
      </c>
    </row>
    <row r="45" spans="1:1">
      <c r="A45" s="31" t="str">
        <f t="shared" si="0"/>
        <v/>
      </c>
    </row>
    <row r="46" spans="1:1">
      <c r="A46" s="31" t="str">
        <f t="shared" si="0"/>
        <v/>
      </c>
    </row>
    <row r="47" spans="1:1">
      <c r="A47" s="31" t="str">
        <f t="shared" si="0"/>
        <v/>
      </c>
    </row>
    <row r="48" spans="1:1">
      <c r="A48" s="31" t="str">
        <f t="shared" si="0"/>
        <v/>
      </c>
    </row>
    <row r="49" spans="1:1">
      <c r="A49" s="31" t="str">
        <f t="shared" si="0"/>
        <v/>
      </c>
    </row>
    <row r="50" spans="1:1">
      <c r="A50" s="31" t="str">
        <f t="shared" si="0"/>
        <v/>
      </c>
    </row>
    <row r="51" spans="1:1">
      <c r="A51" s="31" t="str">
        <f t="shared" si="0"/>
        <v/>
      </c>
    </row>
    <row r="52" spans="1:1">
      <c r="A52" s="31" t="str">
        <f t="shared" si="0"/>
        <v/>
      </c>
    </row>
    <row r="53" spans="1:1">
      <c r="A53" s="31" t="str">
        <f t="shared" si="0"/>
        <v/>
      </c>
    </row>
    <row r="54" spans="1:1">
      <c r="A54" s="31" t="str">
        <f t="shared" si="0"/>
        <v/>
      </c>
    </row>
    <row r="55" spans="1:1">
      <c r="A55" s="31" t="str">
        <f t="shared" si="0"/>
        <v/>
      </c>
    </row>
    <row r="56" spans="1:1">
      <c r="A56" s="31" t="str">
        <f t="shared" si="0"/>
        <v/>
      </c>
    </row>
    <row r="57" spans="1:1">
      <c r="A57" s="31" t="str">
        <f t="shared" si="0"/>
        <v/>
      </c>
    </row>
    <row r="58" spans="1:1">
      <c r="A58" s="31" t="str">
        <f t="shared" si="0"/>
        <v/>
      </c>
    </row>
    <row r="59" spans="1:1">
      <c r="A59" s="31" t="str">
        <f t="shared" si="0"/>
        <v/>
      </c>
    </row>
    <row r="60" spans="1:1">
      <c r="A60" s="31" t="str">
        <f t="shared" si="0"/>
        <v/>
      </c>
    </row>
    <row r="61" spans="1:1">
      <c r="A61" s="31" t="str">
        <f t="shared" si="0"/>
        <v/>
      </c>
    </row>
    <row r="62" spans="1:1">
      <c r="A62" s="31" t="str">
        <f t="shared" si="0"/>
        <v/>
      </c>
    </row>
    <row r="63" spans="1:1">
      <c r="A63" s="31" t="str">
        <f t="shared" si="0"/>
        <v/>
      </c>
    </row>
    <row r="64" spans="1:1">
      <c r="A64" s="31" t="str">
        <f t="shared" si="0"/>
        <v/>
      </c>
    </row>
    <row r="65" spans="1:1">
      <c r="A65" s="31" t="str">
        <f t="shared" si="0"/>
        <v/>
      </c>
    </row>
    <row r="66" spans="1:1">
      <c r="A66" s="31" t="str">
        <f t="shared" si="0"/>
        <v/>
      </c>
    </row>
    <row r="67" spans="1:1">
      <c r="A67" s="31" t="str">
        <f t="shared" si="0"/>
        <v/>
      </c>
    </row>
    <row r="68" spans="1:1">
      <c r="A68" s="31" t="str">
        <f t="shared" ref="A68:A100" si="1">IF(B68="","",A67+1)</f>
        <v/>
      </c>
    </row>
    <row r="69" spans="1:1">
      <c r="A69" s="31" t="str">
        <f t="shared" si="1"/>
        <v/>
      </c>
    </row>
    <row r="70" spans="1:1">
      <c r="A70" s="31" t="str">
        <f t="shared" si="1"/>
        <v/>
      </c>
    </row>
    <row r="71" spans="1:1">
      <c r="A71" s="31" t="str">
        <f t="shared" si="1"/>
        <v/>
      </c>
    </row>
    <row r="72" spans="1:1">
      <c r="A72" s="31" t="str">
        <f t="shared" si="1"/>
        <v/>
      </c>
    </row>
    <row r="73" spans="1:1">
      <c r="A73" s="31" t="str">
        <f t="shared" si="1"/>
        <v/>
      </c>
    </row>
    <row r="74" spans="1:1">
      <c r="A74" s="31" t="str">
        <f t="shared" si="1"/>
        <v/>
      </c>
    </row>
    <row r="75" spans="1:1">
      <c r="A75" s="31" t="str">
        <f t="shared" si="1"/>
        <v/>
      </c>
    </row>
    <row r="76" spans="1:1">
      <c r="A76" s="31" t="str">
        <f t="shared" si="1"/>
        <v/>
      </c>
    </row>
    <row r="77" spans="1:1">
      <c r="A77" s="31" t="str">
        <f t="shared" si="1"/>
        <v/>
      </c>
    </row>
    <row r="78" spans="1:1">
      <c r="A78" s="31" t="str">
        <f t="shared" si="1"/>
        <v/>
      </c>
    </row>
    <row r="79" spans="1:1">
      <c r="A79" s="31" t="str">
        <f t="shared" si="1"/>
        <v/>
      </c>
    </row>
    <row r="80" spans="1:1">
      <c r="A80" s="31" t="str">
        <f t="shared" si="1"/>
        <v/>
      </c>
    </row>
    <row r="81" spans="1:1">
      <c r="A81" s="31" t="str">
        <f t="shared" si="1"/>
        <v/>
      </c>
    </row>
    <row r="82" spans="1:1">
      <c r="A82" s="31" t="str">
        <f t="shared" si="1"/>
        <v/>
      </c>
    </row>
    <row r="83" spans="1:1">
      <c r="A83" s="31" t="str">
        <f t="shared" si="1"/>
        <v/>
      </c>
    </row>
    <row r="84" spans="1:1">
      <c r="A84" s="31" t="str">
        <f t="shared" si="1"/>
        <v/>
      </c>
    </row>
    <row r="85" spans="1:1">
      <c r="A85" s="31" t="str">
        <f t="shared" si="1"/>
        <v/>
      </c>
    </row>
    <row r="86" spans="1:1">
      <c r="A86" s="31" t="str">
        <f t="shared" si="1"/>
        <v/>
      </c>
    </row>
    <row r="87" spans="1:1">
      <c r="A87" s="31" t="str">
        <f t="shared" si="1"/>
        <v/>
      </c>
    </row>
    <row r="88" spans="1:1">
      <c r="A88" s="31" t="str">
        <f t="shared" si="1"/>
        <v/>
      </c>
    </row>
    <row r="89" spans="1:1">
      <c r="A89" s="31" t="str">
        <f t="shared" si="1"/>
        <v/>
      </c>
    </row>
    <row r="90" spans="1:1">
      <c r="A90" s="31" t="str">
        <f t="shared" si="1"/>
        <v/>
      </c>
    </row>
    <row r="91" spans="1:1">
      <c r="A91" s="31" t="str">
        <f t="shared" si="1"/>
        <v/>
      </c>
    </row>
    <row r="92" spans="1:1">
      <c r="A92" s="31" t="str">
        <f t="shared" si="1"/>
        <v/>
      </c>
    </row>
    <row r="93" spans="1:1">
      <c r="A93" s="31" t="str">
        <f t="shared" si="1"/>
        <v/>
      </c>
    </row>
    <row r="94" spans="1:1">
      <c r="A94" s="31" t="str">
        <f t="shared" si="1"/>
        <v/>
      </c>
    </row>
    <row r="95" spans="1:1">
      <c r="A95" s="31" t="str">
        <f t="shared" si="1"/>
        <v/>
      </c>
    </row>
    <row r="96" spans="1:1">
      <c r="A96" s="31" t="str">
        <f t="shared" si="1"/>
        <v/>
      </c>
    </row>
    <row r="97" spans="1:1">
      <c r="A97" s="31" t="str">
        <f t="shared" si="1"/>
        <v/>
      </c>
    </row>
    <row r="98" spans="1:1">
      <c r="A98" s="31" t="str">
        <f t="shared" si="1"/>
        <v/>
      </c>
    </row>
    <row r="99" spans="1:1">
      <c r="A99" s="31" t="str">
        <f t="shared" si="1"/>
        <v/>
      </c>
    </row>
    <row r="100" spans="1:1">
      <c r="A100" s="31"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v>
      </c>
    </row>
    <row r="4" spans="1:3">
      <c r="A4" s="1" t="str">
        <v>agricola</v>
      </c>
      <c r="B4" s="1" t="str">
        <v>aguacate_hass</v>
      </c>
      <c r="C4" t="str">
        <v>Aguacate Hass</v>
      </c>
    </row>
    <row r="5" spans="1:3">
      <c r="A5" s="1" t="str">
        <v>agricola</v>
      </c>
      <c r="B5" s="1" t="str">
        <v>ahuyama</v>
      </c>
      <c r="C5" t="str">
        <v>Ahuyama</v>
      </c>
    </row>
    <row r="6" spans="1:3">
      <c r="A6" s="1" t="str">
        <v>agricola</v>
      </c>
      <c r="B6" s="1" t="str">
        <v>aji</v>
      </c>
      <c r="C6" t="str">
        <v>Ají</v>
      </c>
    </row>
    <row r="7" spans="1:3">
      <c r="A7" s="1" t="str">
        <v>agricola</v>
      </c>
      <c r="B7" s="1" t="str">
        <v>aji_dulce</v>
      </c>
      <c r="C7" t="str">
        <v>Ají dulce</v>
      </c>
    </row>
    <row r="8" spans="1:3">
      <c r="A8" s="1" t="str">
        <v>agricola</v>
      </c>
      <c r="B8" s="1" t="str">
        <v>ajonjoli</v>
      </c>
      <c r="C8" t="str">
        <v>Ajonjolí</v>
      </c>
    </row>
    <row r="9" spans="1:3">
      <c r="A9" s="1" t="str">
        <v>agricola</v>
      </c>
      <c r="B9" s="1" t="str">
        <v>algodon</v>
      </c>
      <c r="C9" t="str">
        <v>Algodón</v>
      </c>
    </row>
    <row r="10" spans="1:3">
      <c r="A10" s="1" t="str">
        <v>pecuaria</v>
      </c>
      <c r="B10" s="1" t="str">
        <v>apicultura</v>
      </c>
      <c r="C10" t="str">
        <v>Apicultura</v>
      </c>
    </row>
    <row r="11" spans="1:3">
      <c r="A11" s="1" t="str">
        <v>agricola</v>
      </c>
      <c r="B11" s="1" t="str">
        <v>arracacha</v>
      </c>
      <c r="C11" t="str">
        <v>Arracacha</v>
      </c>
    </row>
    <row r="12" spans="1:3">
      <c r="A12" s="1" t="str">
        <v>agricola</v>
      </c>
      <c r="B12" s="1" t="str">
        <v>arroz_riego</v>
      </c>
      <c r="C12" t="str">
        <v>Arroz riego</v>
      </c>
    </row>
    <row r="13" spans="1:3">
      <c r="A13" s="1" t="str">
        <v>agricola</v>
      </c>
      <c r="B13" s="1" t="str">
        <v>arroz_secano</v>
      </c>
      <c r="C13" t="str">
        <v>Arroz secano</v>
      </c>
    </row>
    <row r="14" spans="1:3">
      <c r="A14" s="1" t="str">
        <v>agricola</v>
      </c>
      <c r="B14" s="1" t="str">
        <v>arveja</v>
      </c>
      <c r="C14" t="str">
        <v>Arveja</v>
      </c>
    </row>
    <row r="15" spans="1:3">
      <c r="A15" s="1" t="str">
        <v>agricola</v>
      </c>
      <c r="B15" s="1" t="str">
        <v>asai</v>
      </c>
      <c r="C15" t="str">
        <v>Açaí</v>
      </c>
    </row>
    <row r="16" spans="1:3">
      <c r="A16" s="1" t="str">
        <v>pecuaria</v>
      </c>
      <c r="B16" s="1" t="str">
        <v>avicultura_engorde</v>
      </c>
      <c r="C16" t="str">
        <v>Avicultura de engorde</v>
      </c>
    </row>
    <row r="17" spans="1:3">
      <c r="A17" s="1" t="str">
        <v>pecuaria</v>
      </c>
      <c r="B17" s="1" t="str">
        <v>avicultura_postura</v>
      </c>
      <c r="C17" t="str">
        <v>Avicultura de postura</v>
      </c>
    </row>
    <row r="18" spans="1:3">
      <c r="A18" s="1" t="str">
        <v>agricola</v>
      </c>
      <c r="B18" s="1" t="str">
        <v>batata</v>
      </c>
      <c r="C18" t="str">
        <v>Batata</v>
      </c>
    </row>
    <row r="19" spans="1:3">
      <c r="A19" s="1" t="str">
        <v>agricola</v>
      </c>
      <c r="B19" s="1" t="str">
        <v>berenjena</v>
      </c>
      <c r="C19" t="str">
        <v>Berenjena</v>
      </c>
    </row>
    <row r="20" spans="1:3">
      <c r="A20" s="1" t="str">
        <v>agricola</v>
      </c>
      <c r="B20" s="1" t="str">
        <v>bijao</v>
      </c>
      <c r="C20" t="str">
        <v>Bijao</v>
      </c>
    </row>
    <row r="21" spans="1:3">
      <c r="A21" s="1" t="str">
        <v>agricola</v>
      </c>
      <c r="B21" s="1" t="str">
        <v>brocoli</v>
      </c>
      <c r="C21" t="str">
        <v>Brócoli</v>
      </c>
    </row>
    <row r="22" spans="1:3">
      <c r="A22" s="1" t="str">
        <v>pecuaria</v>
      </c>
      <c r="B22" s="1" t="str">
        <v>bufalos</v>
      </c>
      <c r="C22" t="str">
        <v>Búfalos</v>
      </c>
    </row>
    <row r="23" spans="1:3">
      <c r="A23" s="1" t="str">
        <v>agricola</v>
      </c>
      <c r="B23" s="1" t="str">
        <v>cacao</v>
      </c>
      <c r="C23" t="str">
        <v>Cacao</v>
      </c>
    </row>
    <row r="24" spans="1:3">
      <c r="A24" s="1" t="str">
        <v>agricola</v>
      </c>
      <c r="B24" s="1" t="str">
        <v>cacao_platano</v>
      </c>
      <c r="C24" t="str">
        <v>Cacao plátano</v>
      </c>
    </row>
    <row r="25" spans="1:3">
      <c r="A25" s="1" t="str">
        <v>agricola</v>
      </c>
      <c r="B25" s="1" t="str">
        <v>cacao_sombrio</v>
      </c>
      <c r="C25" t="str">
        <v>Cacao en sistema de sombrío</v>
      </c>
    </row>
    <row r="26" spans="1:3">
      <c r="A26" s="1" t="str">
        <v>agricola</v>
      </c>
      <c r="B26" s="1" t="str">
        <v>cachaco</v>
      </c>
      <c r="C26" t="str">
        <v>Cachaco</v>
      </c>
    </row>
    <row r="27" spans="1:3">
      <c r="A27" s="1" t="str">
        <v>agricola</v>
      </c>
      <c r="B27" s="1" t="str">
        <v>cafe</v>
      </c>
      <c r="C27" t="str">
        <v>Café</v>
      </c>
    </row>
    <row r="28" spans="1:3">
      <c r="A28" s="1" t="str">
        <v>agricola</v>
      </c>
      <c r="B28" s="1" t="str">
        <v>cafe_aguacate</v>
      </c>
      <c r="C28" t="str">
        <v>Café aguacate</v>
      </c>
    </row>
    <row r="29" spans="1:3">
      <c r="A29" s="1" t="str">
        <v>agricola</v>
      </c>
      <c r="B29" s="1" t="str">
        <v>cafe_frijol_arbustivo</v>
      </c>
      <c r="C29" t="str">
        <v>Café en asocio con frijol arbustivo</v>
      </c>
    </row>
    <row r="30" spans="1:3">
      <c r="A30" s="1" t="str">
        <v>agricola</v>
      </c>
      <c r="B30" s="1" t="str">
        <v>cafe_maiz</v>
      </c>
      <c r="C30" t="str">
        <v>Café maíz</v>
      </c>
    </row>
    <row r="31" spans="1:3">
      <c r="A31" s="1" t="str">
        <v>agricola</v>
      </c>
      <c r="B31" s="1" t="str">
        <v>cafe_platano</v>
      </c>
      <c r="C31" t="str">
        <v>Café plátano</v>
      </c>
    </row>
    <row r="32" spans="1:3">
      <c r="A32" s="1" t="str">
        <v>agricola</v>
      </c>
      <c r="B32" s="1" t="str">
        <v>cafe_platano_frutales_forestal</v>
      </c>
      <c r="C32" t="str">
        <v>Café en asocio con plátano, frutales y sistema forestal</v>
      </c>
    </row>
    <row r="33" spans="1:3">
      <c r="A33" s="1" t="str">
        <v>agricola</v>
      </c>
      <c r="B33" s="1" t="str">
        <v>cafe_sombrio</v>
      </c>
      <c r="C33" t="str">
        <v>Café en sistema de sombrío</v>
      </c>
    </row>
    <row r="34" spans="1:3">
      <c r="A34" s="1" t="str">
        <v>agricola</v>
      </c>
      <c r="B34" s="1" t="str">
        <v>calabacin</v>
      </c>
      <c r="C34" t="str">
        <v>Calabacín</v>
      </c>
    </row>
    <row r="35" spans="1:3">
      <c r="A35" s="1" t="str">
        <v>pecuaria</v>
      </c>
      <c r="B35" s="1" t="str">
        <v>camaron</v>
      </c>
      <c r="C35" t="str">
        <v>Camarón</v>
      </c>
    </row>
    <row r="36" spans="1:3">
      <c r="A36" s="1" t="str">
        <v>agricola</v>
      </c>
      <c r="B36" s="1" t="str">
        <v>cana</v>
      </c>
      <c r="C36" t="str">
        <v>Caña</v>
      </c>
    </row>
    <row r="37" spans="1:3">
      <c r="A37" s="1" t="str">
        <v>agricola</v>
      </c>
      <c r="B37" s="1" t="str">
        <v>cana_panelera</v>
      </c>
      <c r="C37" t="str">
        <v>Caña panelera</v>
      </c>
    </row>
    <row r="38" spans="1:3">
      <c r="A38" s="1" t="str">
        <v>pecuaria</v>
      </c>
      <c r="B38" s="1" t="str">
        <v>caprinos</v>
      </c>
      <c r="C38" t="str">
        <v>Caprinos</v>
      </c>
    </row>
    <row r="39" spans="1:3">
      <c r="A39" s="1" t="str">
        <v>agricola</v>
      </c>
      <c r="B39" s="1" t="str">
        <v>caucho</v>
      </c>
      <c r="C39" t="str">
        <v>Caucho</v>
      </c>
    </row>
    <row r="40" spans="1:3">
      <c r="A40" s="1" t="str">
        <v>agricola</v>
      </c>
      <c r="B40" s="1" t="str">
        <v>cebolla_bulbo</v>
      </c>
      <c r="C40" t="str">
        <v>Cebolla bulbo</v>
      </c>
    </row>
    <row r="41" spans="1:3">
      <c r="A41" s="1" t="str">
        <v>agricola</v>
      </c>
      <c r="B41" s="1" t="str">
        <v>cebolla_junca</v>
      </c>
      <c r="C41" t="str">
        <v>Cebolla junca</v>
      </c>
    </row>
    <row r="42" spans="1:3">
      <c r="A42" s="1" t="str">
        <v>agricola</v>
      </c>
      <c r="B42" s="1" t="str">
        <v>chontaduro</v>
      </c>
      <c r="C42" t="str">
        <v>Chontaduro</v>
      </c>
    </row>
    <row r="43" spans="1:3">
      <c r="A43" s="1" t="str">
        <v>agricola</v>
      </c>
      <c r="B43" s="1" t="str">
        <v>cilantro</v>
      </c>
      <c r="C43" t="str">
        <v>Cilantro</v>
      </c>
    </row>
    <row r="44" spans="1:3">
      <c r="A44" s="1" t="str">
        <v>agricola</v>
      </c>
      <c r="B44" s="1" t="str">
        <v>cilantro_morron</v>
      </c>
      <c r="C44" t="str">
        <v>Cilantro morrón</v>
      </c>
    </row>
    <row r="45" spans="1:3">
      <c r="A45" s="1" t="str">
        <v>agricola</v>
      </c>
      <c r="B45" s="1" t="str">
        <v>ciruela</v>
      </c>
      <c r="C45" t="str">
        <v>Ciruela</v>
      </c>
    </row>
    <row r="46" spans="1:3">
      <c r="A46" s="1" t="str">
        <v>agricola</v>
      </c>
      <c r="B46" s="1" t="str">
        <v>ciruela_castilla</v>
      </c>
      <c r="C46" t="str">
        <v>Ciruela castilla</v>
      </c>
    </row>
    <row r="47" spans="1:3">
      <c r="A47" s="1" t="str">
        <v>agricola</v>
      </c>
      <c r="B47" s="1" t="str">
        <v>ciruela_costena</v>
      </c>
      <c r="C47" t="str">
        <v>Ciruela costeña</v>
      </c>
    </row>
    <row r="48" spans="1:3">
      <c r="A48" s="1" t="str">
        <v>agricola</v>
      </c>
      <c r="B48" s="1" t="str">
        <v>citricos</v>
      </c>
      <c r="C48" t="str">
        <v>Cítricos</v>
      </c>
    </row>
    <row r="49" spans="1:3">
      <c r="A49" s="1" t="str">
        <v>agricola</v>
      </c>
      <c r="B49" s="1" t="str">
        <v>coco</v>
      </c>
      <c r="C49" t="str">
        <v>Coco</v>
      </c>
    </row>
    <row r="50" spans="1:3">
      <c r="A50" s="1" t="str">
        <v>pecuaria</v>
      </c>
      <c r="B50" s="1" t="str">
        <v>codornices</v>
      </c>
      <c r="C50" t="str">
        <v>Codornices</v>
      </c>
    </row>
    <row r="51" spans="1:3">
      <c r="A51" s="1" t="str">
        <v>agricola</v>
      </c>
      <c r="B51" s="1" t="str">
        <v>coliflor</v>
      </c>
      <c r="C51" t="str">
        <v>Coliflor</v>
      </c>
    </row>
    <row r="52" spans="1:3">
      <c r="A52" s="1" t="str">
        <v>pecuaria</v>
      </c>
      <c r="B52" s="1" t="str">
        <v>cunicultura</v>
      </c>
      <c r="C52" t="str">
        <v>Cunicultura</v>
      </c>
    </row>
    <row r="53" spans="1:3">
      <c r="A53" s="1" t="str">
        <v>pecuaria</v>
      </c>
      <c r="B53" s="1" t="str">
        <v>cuyicultura</v>
      </c>
      <c r="C53" t="str">
        <v>Cuyicultura</v>
      </c>
    </row>
    <row r="54" spans="1:3">
      <c r="A54" s="1" t="str">
        <v>agricola</v>
      </c>
      <c r="B54" s="1" t="str">
        <v>espinaca</v>
      </c>
      <c r="C54" t="str">
        <v>Espinaca</v>
      </c>
    </row>
    <row r="55" spans="1:3">
      <c r="A55" s="1" t="str">
        <v>agricola</v>
      </c>
      <c r="B55" s="1" t="str">
        <v>frijol</v>
      </c>
      <c r="C55" t="str">
        <v>Frijol</v>
      </c>
    </row>
    <row r="56" spans="1:3">
      <c r="A56" s="1" t="str">
        <v>agricola</v>
      </c>
      <c r="B56" s="1" t="str">
        <v>frijol_arbustivo</v>
      </c>
      <c r="C56" t="str">
        <v>Frjiol arbustivo</v>
      </c>
    </row>
    <row r="57" spans="1:3">
      <c r="A57" s="1" t="str">
        <v>agricola</v>
      </c>
      <c r="B57" s="1" t="str">
        <v>frijol_caraota</v>
      </c>
      <c r="C57" t="str">
        <v>Frijol caraota</v>
      </c>
    </row>
    <row r="58" spans="1:3">
      <c r="A58" s="1" t="str">
        <v>agricola</v>
      </c>
      <c r="B58" s="1" t="str">
        <v>frijol_caupi</v>
      </c>
      <c r="C58" t="str">
        <v>Frijol Caupí</v>
      </c>
    </row>
    <row r="59" spans="1:3">
      <c r="A59" s="1" t="str">
        <v>agricola</v>
      </c>
      <c r="B59" s="1" t="str">
        <v>frijol_cabeza_negra</v>
      </c>
      <c r="C59" t="str">
        <v>Frijol cabeza negra</v>
      </c>
    </row>
    <row r="60" spans="1:3">
      <c r="A60" s="1" t="str">
        <v>agricola</v>
      </c>
      <c r="B60" s="1" t="str">
        <v>frijol_rosado_zaragoza</v>
      </c>
      <c r="C60" t="str">
        <v>Frijol rosado zaragoza</v>
      </c>
    </row>
    <row r="61" spans="1:3">
      <c r="A61" s="1" t="str">
        <v>agricola</v>
      </c>
      <c r="B61" s="1" t="str">
        <v>frijol_voluble</v>
      </c>
      <c r="C61" t="str">
        <v>Frijol voluble</v>
      </c>
    </row>
    <row r="62" spans="1:3">
      <c r="A62" s="1" t="str">
        <v>agricola</v>
      </c>
      <c r="B62" s="1" t="str">
        <v>frijol_zaragoza</v>
      </c>
      <c r="C62" t="str">
        <v>Frijol zaragoza</v>
      </c>
    </row>
    <row r="63" spans="1:3">
      <c r="A63" s="1" t="str">
        <v>pecuaria</v>
      </c>
      <c r="B63" s="1" t="str">
        <v>ganaderia_carne</v>
      </c>
      <c r="C63" t="str">
        <v>Ganadería de carne</v>
      </c>
    </row>
    <row r="64" spans="1:3">
      <c r="A64" s="1" t="str">
        <v>pecuaria</v>
      </c>
      <c r="B64" s="1" t="str">
        <v>ganaderia_dp</v>
      </c>
      <c r="C64" t="str">
        <v>Ganadería doble propósito</v>
      </c>
    </row>
    <row r="65" spans="1:3">
      <c r="A65" s="1" t="str">
        <v>pecuaria</v>
      </c>
      <c r="B65" s="1" t="str">
        <v>ganaderia_leche</v>
      </c>
      <c r="C65" t="str">
        <v>Ganadería de leche</v>
      </c>
    </row>
    <row r="66" spans="1:3">
      <c r="A66" s="1" t="str">
        <v>agricola</v>
      </c>
      <c r="B66" s="1" t="str">
        <v>granadilla</v>
      </c>
      <c r="C66" t="str">
        <v>Granadilla</v>
      </c>
    </row>
    <row r="67" spans="1:3">
      <c r="A67" s="1" t="str">
        <v>agricola</v>
      </c>
      <c r="B67" s="1" t="str">
        <v>guandul</v>
      </c>
      <c r="C67" t="str">
        <v>Guandul</v>
      </c>
    </row>
    <row r="68" spans="1:3">
      <c r="A68" s="1" t="str">
        <v>agricola</v>
      </c>
      <c r="B68" s="1" t="str">
        <v>guayaba</v>
      </c>
      <c r="C68" t="str">
        <v>Guayaba</v>
      </c>
    </row>
    <row r="69" spans="1:3">
      <c r="A69" s="1" t="str">
        <v>agricola</v>
      </c>
      <c r="B69" s="1" t="str">
        <v>gulupa</v>
      </c>
      <c r="C69" t="str">
        <v>Gulupa</v>
      </c>
    </row>
    <row r="70" spans="1:3">
      <c r="A70" s="1" t="str">
        <v>agricola</v>
      </c>
      <c r="B70" s="1" t="str">
        <v>hortalizas*</v>
      </c>
      <c r="C70" t="str">
        <v>Hortalizas</v>
      </c>
    </row>
    <row r="71" spans="1:3">
      <c r="A71" s="1" t="str">
        <v>agricola</v>
      </c>
      <c r="B71" s="1" t="str">
        <v>lechuga_gourmet</v>
      </c>
      <c r="C71" t="str">
        <v>Lechuga gourmet</v>
      </c>
    </row>
    <row r="72" spans="1:3">
      <c r="A72" s="1" t="str">
        <v>agricola</v>
      </c>
      <c r="B72" s="1" t="str">
        <v xml:space="preserve">lechuga </v>
      </c>
      <c r="C72" t="str">
        <v>Lechuga</v>
      </c>
    </row>
    <row r="73" spans="1:3">
      <c r="A73" s="1" t="str">
        <v>agricola</v>
      </c>
      <c r="B73" s="1" t="str">
        <v>limon</v>
      </c>
      <c r="C73" t="str">
        <v>Limón</v>
      </c>
    </row>
    <row r="74" spans="1:3">
      <c r="A74" s="1" t="str">
        <v>agricola</v>
      </c>
      <c r="B74" s="1" t="str">
        <v>limon_castilla</v>
      </c>
      <c r="C74" t="str">
        <v>Limón de castilla</v>
      </c>
    </row>
    <row r="75" spans="1:3">
      <c r="A75" s="1" t="str">
        <v>agricola</v>
      </c>
      <c r="B75" s="1" t="str">
        <v>limon_criollo</v>
      </c>
      <c r="C75" t="str">
        <v>Limón criollo</v>
      </c>
    </row>
    <row r="76" spans="1:3">
      <c r="A76" s="1" t="str">
        <v>agricola</v>
      </c>
      <c r="B76" s="1" t="str">
        <v>limon_mandarino</v>
      </c>
      <c r="C76" t="str">
        <v>Limón mandarino</v>
      </c>
    </row>
    <row r="77" spans="1:3">
      <c r="A77" s="1" t="str">
        <v>agricola</v>
      </c>
      <c r="B77" s="1" t="str">
        <v>limon_castilla_limon_mandarino</v>
      </c>
      <c r="C77" t="str">
        <v>Limón de castilla y limón mandarino</v>
      </c>
    </row>
    <row r="78" spans="1:3">
      <c r="A78" s="1" t="str">
        <v>agricola</v>
      </c>
      <c r="B78" s="1" t="str">
        <v>limon_tahiti</v>
      </c>
      <c r="C78" t="str">
        <v>Limón Tahití</v>
      </c>
    </row>
    <row r="79" spans="1:3">
      <c r="A79" s="1" t="str">
        <v>agricola</v>
      </c>
      <c r="B79" s="1" t="str">
        <v>maiz</v>
      </c>
      <c r="C79" t="str">
        <v>Maíz</v>
      </c>
    </row>
    <row r="80" spans="1:3">
      <c r="A80" s="1" t="str">
        <v>agricola</v>
      </c>
      <c r="B80" s="1" t="str">
        <v>maiz_amarillo</v>
      </c>
      <c r="C80" t="str">
        <v>Maíz amarillo</v>
      </c>
    </row>
    <row r="81" spans="1:3">
      <c r="A81" s="1" t="str">
        <v>agricola</v>
      </c>
      <c r="B81" s="1" t="str">
        <v>maiz_amarillo_tradicional</v>
      </c>
      <c r="C81" t="str">
        <v>Maíz amarillo  tradicional</v>
      </c>
    </row>
    <row r="82" spans="1:3">
      <c r="A82" s="1" t="str">
        <v>agricola</v>
      </c>
      <c r="B82" s="1" t="str">
        <v>maiz_blanco</v>
      </c>
      <c r="C82" t="str">
        <v>Maíz blanco</v>
      </c>
    </row>
    <row r="83" spans="1:3">
      <c r="A83" s="1" t="str">
        <v>agricola</v>
      </c>
      <c r="B83" s="1" t="str">
        <v>maiz_blanco_tradicional</v>
      </c>
      <c r="C83" t="str">
        <v>Maíz blanco tradicional</v>
      </c>
    </row>
    <row r="84" spans="1:3">
      <c r="A84" s="1" t="str">
        <v>agricola</v>
      </c>
      <c r="B84" s="1" t="str">
        <v>maiz_puya</v>
      </c>
      <c r="C84" t="str">
        <v>Maíz puya</v>
      </c>
    </row>
    <row r="85" spans="1:3">
      <c r="A85" s="1" t="str">
        <v>agricola</v>
      </c>
      <c r="B85" s="1" t="str">
        <v>maiz_tecnificado</v>
      </c>
      <c r="C85" t="str">
        <v>Maíz tecnificado</v>
      </c>
    </row>
    <row r="86" spans="1:3">
      <c r="A86" s="1" t="str">
        <v>agricola</v>
      </c>
      <c r="B86" s="1" t="str">
        <v>maiz_tradicional</v>
      </c>
      <c r="C86" t="str">
        <v>Maíz tradicional</v>
      </c>
    </row>
    <row r="87" spans="1:3">
      <c r="A87" s="1" t="str">
        <v>agricola</v>
      </c>
      <c r="B87" s="1" t="str">
        <v>malanga</v>
      </c>
      <c r="C87" t="str">
        <v>Malanga</v>
      </c>
    </row>
    <row r="88" spans="1:3">
      <c r="A88" s="1" t="str">
        <v>agricola</v>
      </c>
      <c r="B88" s="1" t="str">
        <v>mamoncillo</v>
      </c>
      <c r="C88" t="str">
        <v>Mamoncillo</v>
      </c>
    </row>
    <row r="89" spans="1:3">
      <c r="A89" s="1" t="str">
        <v>agricola</v>
      </c>
      <c r="B89" s="1" t="str">
        <v>mango</v>
      </c>
      <c r="C89" t="str">
        <v>Mango</v>
      </c>
    </row>
    <row r="90" spans="1:3">
      <c r="A90" s="1" t="str">
        <v>agricola</v>
      </c>
      <c r="B90" s="1" t="str">
        <v>mango_hilaza</v>
      </c>
      <c r="C90" t="str">
        <v>Mango hilaza</v>
      </c>
    </row>
    <row r="91" spans="1:3">
      <c r="A91" s="1" t="str">
        <v>agricola</v>
      </c>
      <c r="B91" s="1" t="str">
        <v>mango_tommy</v>
      </c>
      <c r="C91" t="str">
        <v>Mango tommy</v>
      </c>
    </row>
    <row r="92" spans="1:3">
      <c r="A92" s="1" t="str">
        <v>agricola</v>
      </c>
      <c r="B92" s="1" t="str">
        <v>maracuya</v>
      </c>
      <c r="C92" t="str">
        <v>Maracuyá</v>
      </c>
    </row>
    <row r="93" spans="1:3">
      <c r="A93" s="1" t="str">
        <v>agricola</v>
      </c>
      <c r="B93" s="1" t="str">
        <v>melon</v>
      </c>
      <c r="C93" t="str">
        <v xml:space="preserve">Melón </v>
      </c>
    </row>
    <row r="94" spans="1:3">
      <c r="A94" s="1" t="str">
        <v>agricola</v>
      </c>
      <c r="B94" s="1" t="str">
        <v>mora</v>
      </c>
      <c r="C94" t="str">
        <v>Mora</v>
      </c>
    </row>
    <row r="95" spans="1:3">
      <c r="A95" s="1" t="str">
        <v>agricola</v>
      </c>
      <c r="B95" s="1" t="str">
        <v>name</v>
      </c>
      <c r="C95" t="str">
        <v>Ñame</v>
      </c>
    </row>
    <row r="96" spans="1:3">
      <c r="A96" s="1" t="str">
        <v>agricola</v>
      </c>
      <c r="B96" s="1" t="str">
        <v>name_diamante</v>
      </c>
      <c r="C96" t="str">
        <v>Ñame diamante</v>
      </c>
    </row>
    <row r="97" spans="1:3">
      <c r="A97" s="1" t="str">
        <v>agricola</v>
      </c>
      <c r="B97" s="1" t="str">
        <v>name_espino</v>
      </c>
      <c r="C97" t="str">
        <v>Ñame espino</v>
      </c>
    </row>
    <row r="98" spans="1:3">
      <c r="A98" s="1" t="str">
        <v>agricola</v>
      </c>
      <c r="B98" s="1" t="str">
        <v>naranja</v>
      </c>
      <c r="C98" t="str">
        <v>Naranja</v>
      </c>
    </row>
    <row r="99" spans="1:3">
      <c r="A99" s="1" t="str">
        <v>agricola</v>
      </c>
      <c r="B99" s="1" t="str">
        <v>naranja_valencia</v>
      </c>
      <c r="C99" t="str">
        <v>Naranja valencia</v>
      </c>
    </row>
    <row r="100" spans="1:3">
      <c r="A100" s="1" t="str">
        <v>pecuaria</v>
      </c>
      <c r="B100" s="1" t="str">
        <v>ovinos</v>
      </c>
      <c r="C100" t="str">
        <v>Ovinos</v>
      </c>
    </row>
    <row r="101" spans="1:3">
      <c r="A101" s="1" t="str">
        <v>agricola</v>
      </c>
      <c r="B101" s="1" t="str">
        <v>palma_aceite</v>
      </c>
      <c r="C101" t="str">
        <v>Palma de aceite</v>
      </c>
    </row>
    <row r="102" spans="1:3">
      <c r="A102" s="1" t="str">
        <v>agricola</v>
      </c>
      <c r="B102" s="1" t="str">
        <v>papa</v>
      </c>
      <c r="C102" t="str">
        <v>Papa</v>
      </c>
    </row>
    <row r="103" spans="1:3">
      <c r="A103" s="1" t="str">
        <v>agricola</v>
      </c>
      <c r="B103" s="1" t="str">
        <v>papa_criolla</v>
      </c>
      <c r="C103" t="str">
        <v>Papa criolla</v>
      </c>
    </row>
    <row r="104" spans="1:3">
      <c r="A104" s="1" t="str">
        <v>agricola</v>
      </c>
      <c r="B104" s="1" t="str">
        <v>papaya</v>
      </c>
      <c r="C104" t="str">
        <v>Papaya</v>
      </c>
    </row>
    <row r="105" spans="1:3">
      <c r="A105" s="1" t="str">
        <v>agricola</v>
      </c>
      <c r="B105" s="1" t="str">
        <v>patilla</v>
      </c>
      <c r="C105" t="str">
        <v>Patilla</v>
      </c>
    </row>
    <row r="106" spans="1:3">
      <c r="A106" s="1" t="str">
        <v>agricola</v>
      </c>
      <c r="B106" s="1" t="str">
        <v>pepino_guiso</v>
      </c>
      <c r="C106" t="str">
        <v>Pepino guiso</v>
      </c>
    </row>
    <row r="107" spans="1:3">
      <c r="A107" s="1" t="str">
        <v>pecuaria</v>
      </c>
      <c r="B107" s="1" t="str">
        <v>piangua</v>
      </c>
      <c r="C107" t="str">
        <v>Piangua</v>
      </c>
    </row>
    <row r="108" spans="1:3">
      <c r="A108" s="1" t="str">
        <v>agricola</v>
      </c>
      <c r="B108" s="1" t="str">
        <v>pimienta</v>
      </c>
      <c r="C108" t="str">
        <v>Pimienta</v>
      </c>
    </row>
    <row r="109" spans="1:3">
      <c r="A109" s="1" t="str">
        <v>agricola</v>
      </c>
      <c r="B109" s="1" t="str">
        <v>pimenton</v>
      </c>
      <c r="C109" t="str">
        <v>Pimentón</v>
      </c>
    </row>
    <row r="110" spans="1:3">
      <c r="A110" s="1" t="str">
        <v>agricola</v>
      </c>
      <c r="B110" s="1" t="str">
        <v>pimientos</v>
      </c>
      <c r="C110" t="str">
        <v>Pimientos</v>
      </c>
    </row>
    <row r="111" spans="1:3">
      <c r="A111" s="1" t="str">
        <v>agricola</v>
      </c>
      <c r="B111" s="1" t="str">
        <v>piña</v>
      </c>
      <c r="C111" t="str">
        <v>Piña</v>
      </c>
    </row>
    <row r="112" spans="1:3">
      <c r="A112" s="1" t="str">
        <v>pecuaria</v>
      </c>
      <c r="B112" s="1" t="str">
        <v>piscicultura_bocachico</v>
      </c>
      <c r="C112" t="str">
        <v>Piscicultura</v>
      </c>
    </row>
    <row r="113" spans="1:3">
      <c r="A113" s="1" t="str">
        <v>pecuaria</v>
      </c>
      <c r="B113" s="1" t="str">
        <v>piscicultura_cachama</v>
      </c>
      <c r="C113" t="str">
        <v>Piscicultura cachama</v>
      </c>
    </row>
    <row r="114" spans="1:3">
      <c r="A114" s="1" t="str">
        <v>pecuaria</v>
      </c>
      <c r="B114" s="1" t="str">
        <v>piscicultura_cachama_bocachico</v>
      </c>
      <c r="C114" t="str">
        <v>Piscicultura cachama bocachico</v>
      </c>
    </row>
    <row r="115" spans="1:3">
      <c r="A115" s="1" t="str">
        <v>pecuaria</v>
      </c>
      <c r="B115" s="1" t="str">
        <v>piscicultura_tilapia</v>
      </c>
      <c r="C115" t="str">
        <v>Piscicultura tilapia</v>
      </c>
    </row>
    <row r="116" spans="1:3">
      <c r="A116" s="1" t="str">
        <v>pecuaria</v>
      </c>
      <c r="B116" s="1" t="str">
        <v>piscicultura_tilapia_bocachico</v>
      </c>
      <c r="C116" t="str">
        <v>Piscicultura tilapia y bocachico</v>
      </c>
    </row>
    <row r="117" spans="1:3">
      <c r="A117" s="1" t="str">
        <v>pecuaria</v>
      </c>
      <c r="B117" s="1" t="str">
        <v>piscicultura_tilapia_cachama</v>
      </c>
      <c r="C117" t="str">
        <v>Piscicultura tilapia y cachama</v>
      </c>
    </row>
    <row r="118" spans="1:3">
      <c r="A118" s="1" t="str">
        <v>pecuaria</v>
      </c>
      <c r="B118" s="1" t="str">
        <v>piscicultura_trucha</v>
      </c>
      <c r="C118" t="str">
        <v>Piscicultura trucha</v>
      </c>
    </row>
    <row r="119" spans="1:3">
      <c r="A119" s="1" t="str">
        <v>agricola</v>
      </c>
      <c r="B119" s="1" t="str">
        <v>platano</v>
      </c>
      <c r="C119" t="str">
        <v>Plátano</v>
      </c>
    </row>
    <row r="120" spans="1:3">
      <c r="A120" s="1" t="str">
        <v>pecuaria</v>
      </c>
      <c r="B120" s="1" t="str">
        <v>porcicultura_ceba</v>
      </c>
      <c r="C120" t="str">
        <v>Porcicultura de ceba</v>
      </c>
    </row>
    <row r="121" spans="1:3">
      <c r="A121" s="1" t="str">
        <v>pecuaria</v>
      </c>
      <c r="B121" s="1" t="str">
        <v>porcicultura_ciclo_completo</v>
      </c>
      <c r="C121" t="str">
        <v>Porcicultura de ciclo completo</v>
      </c>
    </row>
    <row r="122" spans="1:3">
      <c r="A122" s="1" t="str">
        <v>pecuaria</v>
      </c>
      <c r="B122" s="1" t="str">
        <v>porcicultura_cria</v>
      </c>
      <c r="C122" t="str">
        <v>Porcicultura de cría</v>
      </c>
    </row>
    <row r="123" spans="1:3">
      <c r="A123" s="1" t="str">
        <v>pecuaria</v>
      </c>
      <c r="B123" s="1" t="str">
        <v>porcicultura_cria_levante</v>
      </c>
      <c r="C123" t="str">
        <v>Porcicultura de cría y levante</v>
      </c>
    </row>
    <row r="124" spans="1:3">
      <c r="A124" s="1" t="str">
        <v>agricola</v>
      </c>
      <c r="B124" s="1" t="str">
        <v>remolacha</v>
      </c>
      <c r="C124" t="str">
        <v>Remolacha</v>
      </c>
    </row>
    <row r="125" spans="1:3">
      <c r="A125" s="1" t="str">
        <v>agricola</v>
      </c>
      <c r="B125" s="1" t="str">
        <v>sacha_inchi</v>
      </c>
      <c r="C125" t="str">
        <v>Sacha incho</v>
      </c>
    </row>
    <row r="126" spans="1:3">
      <c r="A126" s="1" t="str">
        <v>agricola</v>
      </c>
      <c r="B126" s="1" t="str">
        <v>sorgo</v>
      </c>
      <c r="C126" t="str">
        <v>Sorgo</v>
      </c>
    </row>
    <row r="127" spans="1:3">
      <c r="A127" s="1" t="str">
        <v>agricola</v>
      </c>
      <c r="B127" s="1" t="str">
        <v>stevia</v>
      </c>
      <c r="C127" t="str">
        <v>Stevia</v>
      </c>
    </row>
    <row r="128" spans="1:3">
      <c r="A128" s="1" t="str">
        <v>agricola</v>
      </c>
      <c r="B128" s="1" t="str">
        <v>tomate_arbol</v>
      </c>
      <c r="C128" t="str">
        <v>Tomate de árbol</v>
      </c>
    </row>
    <row r="129" spans="1:3">
      <c r="A129" s="1" t="str">
        <v>agricola</v>
      </c>
      <c r="B129" s="1" t="str">
        <v>tomate_cherry</v>
      </c>
      <c r="C129" t="str">
        <v>Tomate Cherry</v>
      </c>
    </row>
    <row r="130" spans="1:3">
      <c r="A130" s="1" t="str">
        <v>agricola</v>
      </c>
      <c r="B130" s="1" t="str">
        <v>tomate_mesa</v>
      </c>
      <c r="C130" t="str">
        <v>Tomate de mesa</v>
      </c>
    </row>
    <row r="131" spans="1:3">
      <c r="A131" s="1" t="str">
        <v>agricola</v>
      </c>
      <c r="B131" s="1" t="str">
        <v>uchuva</v>
      </c>
      <c r="C131" t="str">
        <v>Uchuva</v>
      </c>
    </row>
    <row r="132" spans="1:3">
      <c r="A132" s="1" t="str">
        <v>agricola</v>
      </c>
      <c r="B132" s="1" t="str">
        <v>yuca</v>
      </c>
      <c r="C132" t="str">
        <v>Yuca</v>
      </c>
    </row>
    <row r="133" spans="1:3">
      <c r="A133" s="1" t="str">
        <v>agricola</v>
      </c>
      <c r="B133" s="1" t="str">
        <v>yuca_industrial</v>
      </c>
      <c r="C133" t="str">
        <v>Yuca para uso industrial</v>
      </c>
    </row>
    <row r="134" spans="1:3">
      <c r="A134" s="1" t="str">
        <v>agricola</v>
      </c>
      <c r="B134" s="1" t="str">
        <v>yuca_maiz</v>
      </c>
      <c r="C134" t="str">
        <v>Yuca en asocio con maíz</v>
      </c>
    </row>
    <row r="135" spans="1:3">
      <c r="A135" s="1" t="str">
        <v>agricola</v>
      </c>
      <c r="B135" s="1" t="str">
        <v>yuca_maiz_ahuyama</v>
      </c>
      <c r="C135" t="str">
        <v>Yuca en asocio con maíz y ahuyama</v>
      </c>
    </row>
    <row r="136" spans="1:3">
      <c r="A136" s="1" t="str">
        <v>agricola</v>
      </c>
      <c r="B136" s="1" t="str">
        <v>yuca_maiz_name</v>
      </c>
      <c r="C136" t="str">
        <v>Yuca en asocio con maíz y ñame</v>
      </c>
    </row>
    <row r="137" spans="1:3">
      <c r="A137" s="1" t="str">
        <v>agricola</v>
      </c>
      <c r="B137" s="1" t="str">
        <v>yuca_maiz_name_patilla</v>
      </c>
      <c r="C137" t="str">
        <v>Yuca en asocio con maíz, ñame y patilla</v>
      </c>
    </row>
    <row r="138" spans="1:3">
      <c r="A138" s="1" t="str">
        <v>agricola</v>
      </c>
      <c r="B138" s="1" t="str">
        <v>yuca_maiz_patilla</v>
      </c>
      <c r="C138" t="str">
        <v>Yuca en asocio con maíz y patilla</v>
      </c>
    </row>
    <row r="139" spans="1:3">
      <c r="A139" s="1" t="str">
        <v>agricola</v>
      </c>
      <c r="B139" s="1" t="str">
        <v>zanahoria</v>
      </c>
      <c r="C139" t="str">
        <v>Zanahoria</v>
      </c>
    </row>
    <row r="140" spans="1:3">
      <c r="A140" s="1" t="str">
        <v>agricola</v>
      </c>
      <c r="B140" s="1" t="str">
        <v>patilla_melon</v>
      </c>
      <c r="C140" t="str">
        <v>Patilla en asocio con melón</v>
      </c>
    </row>
    <row r="141" spans="1:3">
      <c r="A141" s="1" t="str">
        <v>agricola</v>
      </c>
      <c r="B141" s="1" t="str">
        <v>tabaco</v>
      </c>
      <c r="C141" t="str">
        <v>Tabaco</v>
      </c>
    </row>
    <row r="142" spans="1:3">
      <c r="A142" s="1" t="str">
        <v>agricola</v>
      </c>
      <c r="B142" s="1" t="str">
        <v>ajonjoli</v>
      </c>
      <c r="C142" t="str">
        <v>Ajonjolí</v>
      </c>
    </row>
    <row r="143" spans="1:3">
      <c r="A143" s="1" t="str">
        <v>agricola</v>
      </c>
      <c r="B143" s="1" t="str">
        <v>mamoncillo</v>
      </c>
      <c r="C143" t="str">
        <v>Mamoncillo</v>
      </c>
    </row>
    <row r="144" spans="1:3">
      <c r="A144" s="1" t="str">
        <v>agricola</v>
      </c>
      <c r="B144" s="1" t="str">
        <v>yuca_name</v>
      </c>
      <c r="C144" t="str">
        <v>Yuca en asocio con ñame</v>
      </c>
    </row>
    <row r="145" spans="1:3">
      <c r="A145" s="1" t="str">
        <v>agricola</v>
      </c>
      <c r="B145" s="1" t="str">
        <v>hierbabuena</v>
      </c>
      <c r="C145" t="str">
        <v>Hierbabuena</v>
      </c>
    </row>
    <row r="146" spans="1:3">
      <c r="A146" s="1" t="str">
        <v>agricola</v>
      </c>
      <c r="B146" s="1" t="str">
        <v>frijol_zaragoza</v>
      </c>
      <c r="C146" t="str">
        <v>Frijol zaragoza</v>
      </c>
    </row>
    <row r="147" spans="1:3">
      <c r="A147" s="1" t="str">
        <v>agricola</v>
      </c>
      <c r="B147" s="1" t="str">
        <v>soya</v>
      </c>
      <c r="C147" t="str">
        <v>soya</v>
      </c>
    </row>
    <row r="148" spans="1:3">
      <c r="A148" s="1" t="str">
        <v>agricola</v>
      </c>
      <c r="B148" s="1" t="str">
        <v>uva</v>
      </c>
      <c r="C148" t="str">
        <v>uva</v>
      </c>
    </row>
    <row r="149" spans="1:3">
      <c r="A149" s="1" t="str">
        <v>agricola</v>
      </c>
      <c r="B149" s="1" t="str">
        <v>repollo</v>
      </c>
      <c r="C149" t="str">
        <v>repollo</v>
      </c>
    </row>
    <row r="150" spans="1:3">
      <c r="A150" s="1" t="str">
        <v>agricola</v>
      </c>
      <c r="B150" s="1" t="str">
        <v>cilantro_repollo</v>
      </c>
      <c r="C150" t="str">
        <v>cilantro_repollo</v>
      </c>
    </row>
    <row r="151" spans="1:3">
      <c r="A151" s="1" t="str">
        <v>agricola</v>
      </c>
      <c r="B151" s="1" t="str">
        <v>banano</v>
      </c>
      <c r="C151" t="str">
        <v>banano</v>
      </c>
    </row>
    <row r="152" spans="1:3">
      <c r="A152" s="1" t="str">
        <v>agricola</v>
      </c>
      <c r="B152" s="1" t="str">
        <v>maiz puya</v>
      </c>
      <c r="C152" t="str">
        <v>maíz puya</v>
      </c>
    </row>
    <row r="153" spans="1:3">
      <c r="A153" s="1" t="str">
        <v>agricola</v>
      </c>
      <c r="B153" s="1" t="str">
        <v>maiz amarillo</v>
      </c>
      <c r="C153" t="str">
        <v>maíz amarillo</v>
      </c>
    </row>
    <row r="154" spans="1:3">
      <c r="A154" s="1" t="str">
        <v>agricola</v>
      </c>
      <c r="B154" s="1" t="str">
        <v>mandarina</v>
      </c>
      <c r="C154" t="str">
        <v>mandarina</v>
      </c>
    </row>
    <row r="155" spans="1:3">
      <c r="A155" s="1" t="str">
        <v>agricola</v>
      </c>
      <c r="B155" s="1" t="str">
        <v>cacao_platano_limon</v>
      </c>
      <c r="C155" t="str">
        <v>cacao_plátano_limón</v>
      </c>
    </row>
    <row r="156" spans="1:3">
      <c r="A156" s="1" t="str">
        <v>agricola</v>
      </c>
      <c r="B156" s="1" t="str">
        <v>limon_mandarina</v>
      </c>
      <c r="C156">
        <v>0</v>
      </c>
    </row>
    <row r="157" spans="1:3">
      <c r="A157" s="1" t="str">
        <v>agricola</v>
      </c>
      <c r="B157" s="1">
        <v>0</v>
      </c>
      <c r="C157">
        <v>0</v>
      </c>
    </row>
    <row r="158" spans="1:3">
      <c r="A158" s="1" t="str">
        <v>agricola</v>
      </c>
      <c r="B158" s="1">
        <v>0</v>
      </c>
      <c r="C158">
        <v>0</v>
      </c>
    </row>
    <row r="159" spans="1:3">
      <c r="A159" s="1">
        <v>0</v>
      </c>
      <c r="B159" s="1">
        <v>0</v>
      </c>
      <c r="C159">
        <v>0</v>
      </c>
    </row>
    <row r="160" spans="1:3">
      <c r="A160" s="1">
        <v>0</v>
      </c>
      <c r="B160" s="1">
        <v>0</v>
      </c>
      <c r="C160">
        <v>0</v>
      </c>
    </row>
    <row r="161" spans="1:3">
      <c r="A161" s="1">
        <v>0</v>
      </c>
      <c r="B161" s="1">
        <v>0</v>
      </c>
      <c r="C161">
        <v>0</v>
      </c>
    </row>
    <row r="162" spans="1:3">
      <c r="A162" s="1">
        <v>0</v>
      </c>
      <c r="B162" s="1">
        <v>0</v>
      </c>
      <c r="C162">
        <v>0</v>
      </c>
    </row>
    <row r="163" spans="1:3">
      <c r="A163" s="1">
        <v>0</v>
      </c>
      <c r="B163" s="1">
        <v>0</v>
      </c>
      <c r="C163">
        <v>0</v>
      </c>
    </row>
    <row r="164" spans="1:3">
      <c r="A164" s="1">
        <v>0</v>
      </c>
      <c r="B164" s="1">
        <v>0</v>
      </c>
      <c r="C164">
        <v>0</v>
      </c>
    </row>
    <row r="165" spans="1:3">
      <c r="A165" s="1">
        <v>0</v>
      </c>
      <c r="B165" s="1">
        <v>0</v>
      </c>
      <c r="C165">
        <v>0</v>
      </c>
    </row>
    <row r="166" spans="1:3">
      <c r="A166" s="1">
        <v>0</v>
      </c>
      <c r="B166" s="1">
        <v>0</v>
      </c>
      <c r="C166">
        <v>0</v>
      </c>
    </row>
    <row r="167" spans="1:3">
      <c r="A167" s="1">
        <v>0</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134234AB-F2E8-44F1-906E-9138585AE9DA}"/>
</file>

<file path=customXml/itemProps3.xml><?xml version="1.0" encoding="utf-8"?>
<ds:datastoreItem xmlns:ds="http://schemas.openxmlformats.org/officeDocument/2006/customXml" ds:itemID="{CBBA4F3F-DD45-45E4-8E98-47EDFE49F06A}"/>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Diana Margarita Bejarano Romero</cp:lastModifiedBy>
  <cp:revision/>
  <dcterms:created xsi:type="dcterms:W3CDTF">2023-06-01T14:44:35Z</dcterms:created>
  <dcterms:modified xsi:type="dcterms:W3CDTF">2025-06-10T18:19:02Z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