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quetá/Albania - Caquetá/10. DTS Consolidado/ANEXOS/"/>
    </mc:Choice>
  </mc:AlternateContent>
  <xr:revisionPtr revIDLastSave="119" documentId="11_002D36C587C98754D84815453A59B1C3381C6DEF" xr6:coauthVersionLast="47" xr6:coauthVersionMax="47" xr10:uidLastSave="{16B73ED3-BAA4-40BB-BFE3-7BFA78AA0B87}"/>
  <bookViews>
    <workbookView xWindow="-120" yWindow="-120" windowWidth="20730" windowHeight="11040" firstSheet="1" activeTab="1" xr2:uid="{00000000-000D-0000-FFFF-FFFF00000000}"/>
  </bookViews>
  <sheets>
    <sheet name="UFH_municipio" sheetId="11" r:id="rId1"/>
    <sheet name="Aptitud final" sheetId="9" r:id="rId2"/>
    <sheet name="NDT_T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2"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2" l="1"/>
  <c r="F5" i="12"/>
  <c r="F19" i="12"/>
  <c r="F18" i="12"/>
  <c r="F17" i="12"/>
  <c r="D19" i="12"/>
  <c r="D18" i="12"/>
  <c r="D17" i="12"/>
  <c r="E19" i="12"/>
  <c r="C19" i="12"/>
  <c r="F4" i="12"/>
  <c r="F6" i="12"/>
  <c r="F7" i="12"/>
  <c r="F8" i="12"/>
  <c r="F9" i="12"/>
  <c r="F10" i="12"/>
  <c r="F11" i="12"/>
  <c r="F12" i="12"/>
  <c r="F13" i="12"/>
  <c r="F14" i="12"/>
  <c r="F15" i="12"/>
  <c r="F16" i="12"/>
  <c r="C16" i="12"/>
  <c r="D4" i="12"/>
  <c r="D5" i="12"/>
  <c r="D6" i="12"/>
  <c r="D7" i="12"/>
  <c r="D8" i="12"/>
  <c r="D9" i="12"/>
  <c r="D10" i="12"/>
  <c r="D11" i="12"/>
  <c r="D12" i="12"/>
  <c r="D13" i="12"/>
  <c r="D14" i="12"/>
  <c r="D15" i="12"/>
  <c r="D16" i="12"/>
  <c r="AR102" i="9"/>
  <c r="AS83" i="9" s="1"/>
  <c r="AP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AQ102" i="9"/>
  <c r="E102" i="9"/>
  <c r="D102" i="9"/>
  <c r="C102" i="9"/>
  <c r="B102" i="9"/>
  <c r="AQ101" i="9"/>
  <c r="AP101" i="9"/>
  <c r="AQ100" i="9"/>
  <c r="AP100" i="9"/>
  <c r="AQ99" i="9"/>
  <c r="AP99" i="9"/>
  <c r="AQ98" i="9"/>
  <c r="AP98" i="9"/>
  <c r="AQ97" i="9"/>
  <c r="AP97" i="9"/>
  <c r="AQ96" i="9"/>
  <c r="AP96" i="9"/>
  <c r="AS95" i="9"/>
  <c r="AQ95" i="9"/>
  <c r="AP95" i="9"/>
  <c r="AS94" i="9"/>
  <c r="AQ94" i="9"/>
  <c r="AP94" i="9"/>
  <c r="AQ93" i="9"/>
  <c r="AP93" i="9"/>
  <c r="AQ92" i="9"/>
  <c r="AP92" i="9"/>
  <c r="AS91" i="9"/>
  <c r="AQ91" i="9"/>
  <c r="AP91" i="9"/>
  <c r="AS90" i="9"/>
  <c r="AQ90" i="9"/>
  <c r="AP90" i="9"/>
  <c r="AS89" i="9"/>
  <c r="AQ89" i="9"/>
  <c r="AP89" i="9"/>
  <c r="AQ88" i="9"/>
  <c r="AP88" i="9"/>
  <c r="AQ87" i="9"/>
  <c r="AP87" i="9"/>
  <c r="AS86" i="9"/>
  <c r="AQ86" i="9"/>
  <c r="AP86" i="9"/>
  <c r="AS85" i="9"/>
  <c r="AQ85" i="9"/>
  <c r="AP85" i="9"/>
  <c r="AS84" i="9"/>
  <c r="AQ84" i="9"/>
  <c r="AP84" i="9"/>
  <c r="AQ83" i="9"/>
  <c r="AP83" i="9"/>
  <c r="AQ82" i="9"/>
  <c r="AP82" i="9"/>
  <c r="AS81" i="9"/>
  <c r="AQ81" i="9"/>
  <c r="AP81" i="9"/>
  <c r="AS80" i="9"/>
  <c r="AQ80" i="9"/>
  <c r="AP80" i="9"/>
  <c r="AS79" i="9"/>
  <c r="AQ79" i="9"/>
  <c r="AP79" i="9"/>
  <c r="AS78" i="9"/>
  <c r="AQ78" i="9"/>
  <c r="AP78" i="9"/>
  <c r="AQ77" i="9"/>
  <c r="AP77" i="9"/>
  <c r="AQ76" i="9"/>
  <c r="AP76" i="9"/>
  <c r="AS75" i="9"/>
  <c r="AQ75" i="9"/>
  <c r="AP75" i="9"/>
  <c r="AS74" i="9"/>
  <c r="AQ74" i="9"/>
  <c r="AP74" i="9"/>
  <c r="AS73" i="9"/>
  <c r="AQ73" i="9"/>
  <c r="AP73" i="9"/>
  <c r="AQ72" i="9"/>
  <c r="AP72" i="9"/>
  <c r="AQ71" i="9"/>
  <c r="AP71" i="9"/>
  <c r="AS70" i="9"/>
  <c r="AQ70" i="9"/>
  <c r="AP70" i="9"/>
  <c r="AS69" i="9"/>
  <c r="AQ69" i="9"/>
  <c r="AP69" i="9"/>
  <c r="AS68" i="9"/>
  <c r="AQ68" i="9"/>
  <c r="AP68" i="9"/>
  <c r="AQ67" i="9"/>
  <c r="AP67" i="9"/>
  <c r="AQ66" i="9"/>
  <c r="AP66" i="9"/>
  <c r="AS65" i="9"/>
  <c r="AQ65" i="9"/>
  <c r="AP65" i="9"/>
  <c r="AS64" i="9"/>
  <c r="AQ64" i="9"/>
  <c r="AP64" i="9"/>
  <c r="AS63" i="9"/>
  <c r="AQ63" i="9"/>
  <c r="AP63" i="9"/>
  <c r="AS62" i="9"/>
  <c r="AQ62" i="9"/>
  <c r="AP62" i="9"/>
  <c r="AQ61" i="9"/>
  <c r="AP61" i="9"/>
  <c r="AS60" i="9"/>
  <c r="AQ60" i="9"/>
  <c r="AP60" i="9"/>
  <c r="AS59" i="9"/>
  <c r="AQ59" i="9"/>
  <c r="AP59" i="9"/>
  <c r="AS58" i="9"/>
  <c r="AQ58" i="9"/>
  <c r="AP58" i="9"/>
  <c r="AS57" i="9"/>
  <c r="AQ57" i="9"/>
  <c r="AP57" i="9"/>
  <c r="AQ56" i="9"/>
  <c r="AP56" i="9"/>
  <c r="AQ55" i="9"/>
  <c r="AP55" i="9"/>
  <c r="AS54" i="9"/>
  <c r="AQ54" i="9"/>
  <c r="AP54" i="9"/>
  <c r="AS53" i="9"/>
  <c r="AQ53" i="9"/>
  <c r="AP53" i="9"/>
  <c r="AS52" i="9"/>
  <c r="AQ52" i="9"/>
  <c r="AP52" i="9"/>
  <c r="AQ51" i="9"/>
  <c r="AP51" i="9"/>
  <c r="AQ50" i="9"/>
  <c r="AP50" i="9"/>
  <c r="AS49" i="9"/>
  <c r="AQ49" i="9"/>
  <c r="AP49" i="9"/>
  <c r="AS48" i="9"/>
  <c r="AQ48" i="9"/>
  <c r="AP48" i="9"/>
  <c r="AS47" i="9"/>
  <c r="AQ47" i="9"/>
  <c r="AP47" i="9"/>
  <c r="AS46" i="9"/>
  <c r="AQ46" i="9"/>
  <c r="AP46" i="9"/>
  <c r="AQ45" i="9"/>
  <c r="AP45" i="9"/>
  <c r="AS44" i="9"/>
  <c r="AQ44" i="9"/>
  <c r="AP44" i="9"/>
  <c r="AS43" i="9"/>
  <c r="AQ43" i="9"/>
  <c r="AP43" i="9"/>
  <c r="AS42" i="9"/>
  <c r="AQ42" i="9"/>
  <c r="AP42" i="9"/>
  <c r="AS41" i="9"/>
  <c r="AQ41" i="9"/>
  <c r="AP41" i="9"/>
  <c r="AQ40" i="9"/>
  <c r="AP40" i="9"/>
  <c r="AQ39" i="9"/>
  <c r="AP39" i="9"/>
  <c r="AS38" i="9"/>
  <c r="AQ38" i="9"/>
  <c r="AP38" i="9"/>
  <c r="AS37" i="9"/>
  <c r="AQ37" i="9"/>
  <c r="AP37" i="9"/>
  <c r="AS36" i="9"/>
  <c r="AQ36" i="9"/>
  <c r="AP36" i="9"/>
  <c r="AQ35" i="9"/>
  <c r="AP35" i="9"/>
  <c r="AQ34" i="9"/>
  <c r="AP34" i="9"/>
  <c r="AS33" i="9"/>
  <c r="AQ33" i="9"/>
  <c r="AP33" i="9"/>
  <c r="AS32" i="9"/>
  <c r="AQ32" i="9"/>
  <c r="AP32" i="9"/>
  <c r="AS31" i="9"/>
  <c r="AQ31" i="9"/>
  <c r="AP31" i="9"/>
  <c r="AS30" i="9"/>
  <c r="AQ30" i="9"/>
  <c r="AP30" i="9"/>
  <c r="AQ29" i="9"/>
  <c r="AP29" i="9"/>
  <c r="AS28" i="9"/>
  <c r="AQ28" i="9"/>
  <c r="AP28" i="9"/>
  <c r="AS27" i="9"/>
  <c r="AQ27" i="9"/>
  <c r="AP27" i="9"/>
  <c r="AS26" i="9"/>
  <c r="AQ26" i="9"/>
  <c r="AP26" i="9"/>
  <c r="AS25" i="9"/>
  <c r="AQ25" i="9"/>
  <c r="AP25" i="9"/>
  <c r="AQ24" i="9"/>
  <c r="AP24" i="9"/>
  <c r="AQ23" i="9"/>
  <c r="AP23" i="9"/>
  <c r="AS22" i="9"/>
  <c r="AQ22" i="9"/>
  <c r="AP22" i="9"/>
  <c r="AS21" i="9"/>
  <c r="AQ21" i="9"/>
  <c r="AP21" i="9"/>
  <c r="AS20" i="9"/>
  <c r="AQ20" i="9"/>
  <c r="AP20" i="9"/>
  <c r="AQ19" i="9"/>
  <c r="AP19" i="9"/>
  <c r="AQ18" i="9"/>
  <c r="AP18" i="9"/>
  <c r="AS17" i="9"/>
  <c r="AQ17" i="9"/>
  <c r="AP17" i="9"/>
  <c r="AS16" i="9"/>
  <c r="AQ16" i="9"/>
  <c r="AP16" i="9"/>
  <c r="AS15" i="9"/>
  <c r="AQ15" i="9"/>
  <c r="AP15" i="9"/>
  <c r="AS14" i="9"/>
  <c r="AP14" i="9"/>
  <c r="AQ13" i="9"/>
  <c r="AP13" i="9"/>
  <c r="AQ12" i="9"/>
  <c r="AP12" i="9"/>
  <c r="AS11" i="9"/>
  <c r="AQ11" i="9"/>
  <c r="AP11" i="9"/>
  <c r="AS10" i="9"/>
  <c r="AQ10" i="9"/>
  <c r="AP10" i="9"/>
  <c r="AS9" i="9"/>
  <c r="AQ9" i="9"/>
  <c r="AP9" i="9"/>
  <c r="AQ8" i="9"/>
  <c r="AP8" i="9"/>
  <c r="AQ7" i="9"/>
  <c r="AP7" i="9"/>
  <c r="AS6" i="9"/>
  <c r="AQ6" i="9"/>
  <c r="AP6" i="9"/>
  <c r="AS5" i="9"/>
  <c r="AQ5" i="9"/>
  <c r="AP5" i="9"/>
  <c r="AS4" i="9"/>
  <c r="AQ4" i="9"/>
  <c r="AP4" i="9"/>
  <c r="AS3" i="9"/>
  <c r="AQ3" i="9"/>
  <c r="AP3" i="9"/>
  <c r="AQ2" i="9"/>
  <c r="AP2" i="9"/>
  <c r="AS100" i="9"/>
  <c r="AS101" i="9"/>
  <c r="AS96" i="9"/>
  <c r="AS97" i="9"/>
  <c r="AS98" i="9"/>
  <c r="AS23" i="9" l="1"/>
  <c r="AS71" i="9"/>
  <c r="AS45" i="9"/>
  <c r="AS61" i="9"/>
  <c r="AS77" i="9"/>
  <c r="AS93" i="9"/>
  <c r="AS76" i="9"/>
  <c r="AS92" i="9"/>
  <c r="AS99" i="9"/>
  <c r="AS12" i="9"/>
  <c r="AS39" i="9"/>
  <c r="AS55" i="9"/>
  <c r="AS87" i="9"/>
  <c r="AS7" i="9"/>
  <c r="AS18" i="9"/>
  <c r="AS34" i="9"/>
  <c r="AS50" i="9"/>
  <c r="AS66" i="9"/>
  <c r="AS82" i="9"/>
  <c r="AS2" i="9"/>
  <c r="AS29" i="9"/>
  <c r="AS13" i="9"/>
  <c r="AS24" i="9"/>
  <c r="AS40" i="9"/>
  <c r="AS56" i="9"/>
  <c r="AS72" i="9"/>
  <c r="AS88" i="9"/>
  <c r="AS8" i="9"/>
  <c r="AS19" i="9"/>
  <c r="AS35" i="9"/>
  <c r="AS51" i="9"/>
  <c r="AS67" i="9"/>
  <c r="AS102" i="9" l="1"/>
</calcChain>
</file>

<file path=xl/sharedStrings.xml><?xml version="1.0" encoding="utf-8"?>
<sst xmlns="http://schemas.openxmlformats.org/spreadsheetml/2006/main" count="1367" uniqueCount="270">
  <si>
    <t>ID</t>
  </si>
  <si>
    <t>Unidad Tipo</t>
  </si>
  <si>
    <t>Símbolo UFH</t>
  </si>
  <si>
    <t>Descripción de la Unidad Física Homogénea (UFH)</t>
  </si>
  <si>
    <t>No. de Polígonos</t>
  </si>
  <si>
    <t>Área Municipal (ha)</t>
  </si>
  <si>
    <t>Área Municipal (%)</t>
  </si>
  <si>
    <t>07</t>
  </si>
  <si>
    <t>07Ub-49</t>
  </si>
  <si>
    <t>Suelos ubicados en clima cálido muy húmedo con régimen de humedad údico con pendientes entre 3% y 7%. La temperatura media oscila por encima de los 24 °C y se encuentran ubicados por debajo de los 1.000 metros de altitud. Su textura es arcillosa; el nivel de profundidad es profundo;  y, presentan un nivel de drenaje bueno. No presenta limitantes.</t>
  </si>
  <si>
    <t>08</t>
  </si>
  <si>
    <t>08UaL-44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</si>
  <si>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</si>
  <si>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09</t>
  </si>
  <si>
    <t>09UaL-38</t>
  </si>
  <si>
    <t>09UcL-38</t>
  </si>
  <si>
    <t>Suelos ubicados en clima cálido muy húmedo con régimen de humedad údico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</si>
  <si>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10</t>
  </si>
  <si>
    <t>10UaL-30</t>
  </si>
  <si>
    <t>Suelos ubicados en clima cálido muy húmedo con régimen de humedad acuíco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</si>
  <si>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10Uai-30</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</si>
  <si>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</si>
  <si>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10UaiL-30</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</si>
  <si>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iL: Inundaciones - Acidez intercambiable (Al) &gt; 60%.</t>
  </si>
  <si>
    <t>10UdL2s1-30</t>
  </si>
  <si>
    <t>Suelos ubicados en clima cálido muy húmedo con régimen de humedad údico con pendientes entre 12% y 25%. La temperatura media oscila por encima de los 24 °C y se encuentran ubicados por debajo de los 1.000 metros de altitud. Su textura es arcillo limosa; el nivel de profundidad es profundo;  y, presentan un nivel de drenaje bueno. Presenta limitantes específicas como L2s1: Acidez intercambiable (Al) &gt; 60% - Erosión moderada - Susceptibilidad a la pérdida de suelo moderada.</t>
  </si>
  <si>
    <t>11</t>
  </si>
  <si>
    <t>11Uai-23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</si>
  <si>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</si>
  <si>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11UaiL-23</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</si>
  <si>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muy superficial;  y, presentan un nivel de drenaje muy pobre. Presenta limitantes específicas como iL: Inundaciones - Acidez intercambiable (Al) &gt; 60%.</t>
  </si>
  <si>
    <t>11UcL-23</t>
  </si>
  <si>
    <t>Suelos ubicados en clima cálido muy húmedo con régimen de humedad acuíco con pendientes entre 7% y 12%.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</si>
  <si>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12</t>
  </si>
  <si>
    <t>12UaiL-17</t>
  </si>
  <si>
    <t>13</t>
  </si>
  <si>
    <t>13Uais3-6</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</si>
  <si>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is3: Inundaciones - Susceptibilidad a la pérdida de suelo muy fuerte.</t>
  </si>
  <si>
    <t>UFH</t>
  </si>
  <si>
    <t>avicultura_engorde</t>
  </si>
  <si>
    <t>ganaderia_doble_proposito</t>
  </si>
  <si>
    <t>piscicultura_cachama</t>
  </si>
  <si>
    <t>porcicultura_ceba</t>
  </si>
  <si>
    <t>cana_panelera</t>
  </si>
  <si>
    <t>platano_dominico</t>
  </si>
  <si>
    <t>maiz puya</t>
  </si>
  <si>
    <t>aji</t>
  </si>
  <si>
    <t>maiz amarillo</t>
  </si>
  <si>
    <t>bijao</t>
  </si>
  <si>
    <t>guayaba_agria</t>
  </si>
  <si>
    <t>Canastas Agrícolas</t>
  </si>
  <si>
    <t>Total Canastas</t>
  </si>
  <si>
    <t>Área aplicable (ha)</t>
  </si>
  <si>
    <t>Área aplicable (porcentaje)</t>
  </si>
  <si>
    <t>Flex UFH</t>
  </si>
  <si>
    <t>X</t>
  </si>
  <si>
    <t>Total</t>
  </si>
  <si>
    <t>Canastas</t>
  </si>
  <si>
    <t>Nueva Validada en Campo</t>
  </si>
  <si>
    <t xml:space="preserve"> </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</si>
  <si>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</si>
  <si>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</si>
  <si>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</si>
  <si>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</si>
  <si>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</si>
  <si>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</si>
  <si>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</si>
  <si>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</si>
  <si>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</si>
  <si>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</si>
  <si>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</si>
  <si>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</si>
  <si>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</si>
  <si>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</si>
  <si>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</si>
  <si>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</si>
  <si>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</si>
  <si>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</si>
  <si>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NA</t>
  </si>
  <si>
    <t>ID_Sistema</t>
  </si>
  <si>
    <t>Alter_A</t>
  </si>
  <si>
    <t>Alter_B</t>
  </si>
  <si>
    <t>Alter_C</t>
  </si>
  <si>
    <t>Alter_D</t>
  </si>
  <si>
    <t>Descripcion</t>
  </si>
  <si>
    <t>A1</t>
  </si>
  <si>
    <t>A2</t>
  </si>
  <si>
    <t>A3</t>
  </si>
  <si>
    <t>A4</t>
  </si>
  <si>
    <t>avicultura_engorde platano_dominico</t>
  </si>
  <si>
    <t>A5</t>
  </si>
  <si>
    <t>ganaderia_doble_proposito cana_panelera</t>
  </si>
  <si>
    <t>A6</t>
  </si>
  <si>
    <t>ganaderia_doble_proposito platano_dominico</t>
  </si>
  <si>
    <t>A7</t>
  </si>
  <si>
    <t>porcicultura_ceba platano_dominico</t>
  </si>
  <si>
    <t>A8</t>
  </si>
  <si>
    <t>cana_panelera platano_dominico</t>
  </si>
  <si>
    <t>A9</t>
  </si>
  <si>
    <t>avicultura_engorde ganaderia_doble_proposito cana_panelera</t>
  </si>
  <si>
    <t>A10</t>
  </si>
  <si>
    <t>avicultura_engorde ganaderia_doble_proposito platano_dominico</t>
  </si>
  <si>
    <t>A11</t>
  </si>
  <si>
    <t>avicultura_engorde cana_panelera platano_dominico</t>
  </si>
  <si>
    <t>A12</t>
  </si>
  <si>
    <t>ganaderia_doble_proposito piscicultura_cachama cana_panelera</t>
  </si>
  <si>
    <t>A13</t>
  </si>
  <si>
    <t>ganaderia_doble_proposito piscicultura_cachama platano_dominico</t>
  </si>
  <si>
    <t>A14</t>
  </si>
  <si>
    <t>ganaderia_doble_proposito porcicultura_ceba cana_panelera</t>
  </si>
  <si>
    <t>A15</t>
  </si>
  <si>
    <t>ganaderia_doble_proposito porcicultura_ceba platano_dominico</t>
  </si>
  <si>
    <t>A16</t>
  </si>
  <si>
    <t>ganaderia_doble_proposito cana_panelera platano_dominico</t>
  </si>
  <si>
    <t>A17</t>
  </si>
  <si>
    <t>piscicultura_cachama cana_panelera platano_dominico</t>
  </si>
  <si>
    <t>A18</t>
  </si>
  <si>
    <t>porcicultura_ceba cana_panelera platano_dominico</t>
  </si>
  <si>
    <t>A19</t>
  </si>
  <si>
    <t>avicultura_engorde ganaderia_doble_proposito cana_panelera platano_dominico</t>
  </si>
  <si>
    <t>A20</t>
  </si>
  <si>
    <t>ganaderia_doble_proposito piscicultura_cachama cana_panelera platano_dominico</t>
  </si>
  <si>
    <t>A21</t>
  </si>
  <si>
    <t>ganaderia_doble_proposito porcicultura_ceba cana_panelera platano_dominico</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</si>
  <si>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</si>
  <si>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</si>
  <si>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</si>
  <si>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</si>
  <si>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</si>
  <si>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</si>
  <si>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</si>
  <si>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</si>
  <si>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</si>
  <si>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</si>
  <si>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</si>
  <si>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</si>
  <si>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</si>
  <si>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</si>
  <si>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</si>
  <si>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</si>
  <si>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</si>
  <si>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</si>
  <si>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</si>
  <si>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</si>
  <si>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</si>
  <si>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</si>
  <si>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</si>
  <si>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</si>
  <si>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</si>
  <si>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</si>
  <si>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</si>
  <si>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</si>
  <si>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</si>
  <si>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</si>
  <si>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</si>
  <si>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</si>
  <si>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</si>
  <si>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</si>
  <si>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</si>
  <si>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</si>
  <si>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</si>
  <si>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</si>
  <si>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</si>
  <si>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</si>
  <si>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</si>
  <si>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</si>
  <si>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</si>
  <si>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</si>
  <si>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</si>
  <si>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</si>
  <si>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</si>
  <si>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</si>
  <si>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porcicultura_ceba cana_panelera</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</si>
  <si>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</si>
  <si>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</si>
  <si>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</si>
  <si>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</si>
  <si>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</si>
  <si>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</si>
  <si>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</si>
  <si>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</si>
  <si>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</si>
  <si>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</si>
  <si>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</si>
  <si>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</si>
  <si>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</si>
  <si>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</si>
  <si>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</si>
  <si>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</si>
  <si>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</si>
  <si>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</si>
  <si>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</si>
  <si>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</si>
  <si>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</si>
  <si>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</si>
  <si>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</si>
  <si>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</si>
  <si>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</si>
  <si>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</si>
  <si>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</si>
  <si>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</si>
  <si>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</si>
  <si>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</si>
  <si>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</si>
  <si>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</si>
  <si>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</si>
  <si>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</si>
  <si>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avicultura_engorde cana_panelera</t>
  </si>
  <si>
    <t>A104</t>
  </si>
  <si>
    <t>A105</t>
  </si>
  <si>
    <t>piscicultura_cachama cana_panelera</t>
  </si>
  <si>
    <t>A106</t>
  </si>
  <si>
    <t>A107</t>
  </si>
  <si>
    <t>A108</t>
  </si>
  <si>
    <t>A109</t>
  </si>
  <si>
    <t>A110</t>
  </si>
  <si>
    <t>avicultura_engorde ganaderia_doble_proposito</t>
  </si>
  <si>
    <t>A111</t>
  </si>
  <si>
    <t>ganaderia_doble_proposito piscicultura_cachama</t>
  </si>
  <si>
    <t>A112</t>
  </si>
  <si>
    <t>ganaderia_doble_proposito porcicultura_ceba</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</si>
  <si>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</si>
  <si>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</si>
  <si>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</si>
  <si>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</si>
  <si>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</si>
  <si>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</si>
  <si>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</si>
  <si>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</si>
  <si>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</si>
  <si>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</si>
  <si>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</si>
  <si>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</si>
  <si>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</si>
  <si>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</si>
  <si>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</si>
  <si>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</si>
  <si>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</si>
  <si>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</si>
  <si>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</si>
  <si>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</si>
  <si>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</si>
  <si>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</si>
  <si>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</si>
  <si>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</si>
  <si>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Unidad Física Homogénea</t>
  </si>
  <si>
    <t>Área mínima rentable - AMR (ha)</t>
  </si>
  <si>
    <t>UF_Sistema</t>
  </si>
  <si>
    <t>Mínima</t>
  </si>
  <si>
    <t>Máxima</t>
  </si>
  <si>
    <t>Observación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</si>
  <si>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</si>
  <si>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</si>
  <si>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</si>
  <si>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</si>
  <si>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</si>
  <si>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</si>
  <si>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</si>
  <si>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 xml:space="preserve">APLICABILIDAD </t>
  </si>
  <si>
    <t xml:space="preserve">Adjudicabilidad </t>
  </si>
  <si>
    <t xml:space="preserve">Exclusión </t>
  </si>
  <si>
    <t>Adjudicable condicionada</t>
  </si>
  <si>
    <t>Adjudicabilidad No Condicionada</t>
  </si>
  <si>
    <t>(ha)</t>
  </si>
  <si>
    <t xml:space="preserve">% </t>
  </si>
  <si>
    <t>Con cálculo</t>
  </si>
  <si>
    <t>Total con cálculo</t>
  </si>
  <si>
    <t>Sin cálculo</t>
  </si>
  <si>
    <t>CA</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</si>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</sst>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7">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0"/>
      <color rgb="FF000000"/>
      <name val="Arial"/>
      <family val="2"/>
    </font>
    <font>
      <b/>
      <sz val="10"/>
      <color rgb="FFFFFFFF"/>
      <name val="Calibri"/>
      <family val="2"/>
      <scheme val="minor"/>
    </font>
    <font>
      <b/>
      <sz val="11"/>
      <color rgb="FF000000"/>
      <name val="Calibri"/>
      <family val="2"/>
      <scheme val="minor"/>
    </font>
  </fonts>
  <fills count="21">
    <fill>
      <patternFill patternType="none"/>
    </fill>
    <fill>
      <patternFill patternType="gray125"/>
    </fill>
    <fill>
      <patternFill patternType="solid">
        <fgColor rgb="FFD0CECE"/>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2CC"/>
        <bgColor rgb="FF000000"/>
      </patternFill>
    </fill>
    <fill>
      <patternFill patternType="solid">
        <fgColor rgb="FFD0CECE"/>
        <bgColor indexed="64"/>
      </patternFill>
    </fill>
    <fill>
      <patternFill patternType="solid">
        <fgColor rgb="FF4FAD5B"/>
      </patternFill>
    </fill>
    <fill>
      <patternFill patternType="solid">
        <fgColor rgb="FFFFFFFF"/>
        <bgColor indexed="64"/>
      </patternFill>
    </fill>
    <fill>
      <patternFill patternType="solid">
        <fgColor rgb="FF4FAD5B"/>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05">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0" borderId="2" xfId="1" applyFont="1" applyFill="1" applyBorder="1" applyAlignment="1">
      <alignment horizontal="center" vertical="center" wrapText="1"/>
    </xf>
    <xf numFmtId="0" fontId="8" fillId="10" borderId="2" xfId="1" applyFont="1" applyFill="1" applyBorder="1" applyAlignment="1">
      <alignment horizontal="center" vertical="center"/>
    </xf>
    <xf numFmtId="0" fontId="8" fillId="11" borderId="2" xfId="1" applyFont="1" applyFill="1" applyBorder="1" applyAlignment="1">
      <alignment horizontal="center" vertical="center"/>
    </xf>
    <xf numFmtId="165" fontId="7" fillId="11" borderId="2" xfId="1" applyNumberFormat="1" applyFont="1" applyFill="1" applyBorder="1" applyAlignment="1">
      <alignment horizontal="center" vertical="center" wrapText="1"/>
    </xf>
    <xf numFmtId="0" fontId="7" fillId="12" borderId="0" xfId="1" applyFont="1" applyFill="1" applyAlignment="1">
      <alignment horizontal="center" vertical="center" wrapText="1"/>
    </xf>
    <xf numFmtId="0" fontId="6" fillId="0" borderId="0" xfId="1" applyFont="1"/>
    <xf numFmtId="0" fontId="6" fillId="15" borderId="1" xfId="1" applyFont="1" applyFill="1" applyBorder="1" applyAlignment="1">
      <alignment horizontal="center"/>
    </xf>
    <xf numFmtId="0" fontId="9" fillId="0" borderId="2" xfId="1" applyFont="1" applyBorder="1" applyAlignment="1">
      <alignment horizontal="center" vertical="center" wrapText="1"/>
    </xf>
    <xf numFmtId="165" fontId="8" fillId="11" borderId="2" xfId="1" applyNumberFormat="1" applyFont="1" applyFill="1" applyBorder="1" applyAlignment="1">
      <alignment horizontal="center" vertical="center" wrapText="1"/>
    </xf>
    <xf numFmtId="0" fontId="8" fillId="12" borderId="0" xfId="1" applyFont="1" applyFill="1" applyAlignment="1">
      <alignment horizontal="center" vertical="center" wrapText="1"/>
    </xf>
    <xf numFmtId="0" fontId="7" fillId="12" borderId="0" xfId="1" applyFont="1" applyFill="1" applyAlignment="1">
      <alignment horizontal="center" vertical="center"/>
    </xf>
    <xf numFmtId="0" fontId="10" fillId="0" borderId="2" xfId="1" applyFont="1" applyBorder="1" applyAlignment="1">
      <alignment horizontal="center" vertical="center" wrapText="1"/>
    </xf>
    <xf numFmtId="0" fontId="8" fillId="11" borderId="2" xfId="1" applyFont="1" applyFill="1" applyBorder="1" applyAlignment="1">
      <alignment horizontal="center" vertical="center" wrapText="1"/>
    </xf>
    <xf numFmtId="0" fontId="8" fillId="12" borderId="4"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2" borderId="0" xfId="1" applyFont="1" applyFill="1" applyAlignment="1">
      <alignment horizontal="center" vertical="center"/>
    </xf>
    <xf numFmtId="165" fontId="8" fillId="0" borderId="0" xfId="1" applyNumberFormat="1" applyFont="1" applyAlignment="1">
      <alignment horizontal="center" vertical="center"/>
    </xf>
    <xf numFmtId="0" fontId="8" fillId="17" borderId="0" xfId="1" applyFont="1" applyFill="1" applyAlignment="1">
      <alignment horizontal="center" vertical="center" wrapText="1"/>
    </xf>
    <xf numFmtId="0" fontId="8" fillId="12" borderId="5" xfId="1" applyFont="1" applyFill="1" applyBorder="1" applyAlignment="1">
      <alignment horizontal="center" wrapText="1"/>
    </xf>
    <xf numFmtId="0" fontId="8" fillId="12" borderId="5" xfId="1" applyFont="1" applyFill="1" applyBorder="1" applyAlignment="1">
      <alignment horizontal="center" vertical="center" wrapText="1"/>
    </xf>
    <xf numFmtId="0" fontId="8" fillId="12" borderId="5"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1" fillId="0" borderId="0" xfId="1" applyFont="1" applyAlignment="1">
      <alignment horizontal="center" vertical="center" wrapText="1"/>
    </xf>
    <xf numFmtId="0" fontId="12" fillId="0" borderId="0" xfId="1" applyFont="1" applyAlignment="1">
      <alignment vertical="center" wrapText="1"/>
    </xf>
    <xf numFmtId="0" fontId="6" fillId="0" borderId="0" xfId="1" applyFont="1" applyAlignment="1">
      <alignment vertical="center" wrapText="1"/>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9" fillId="15" borderId="1" xfId="1" applyFont="1" applyFill="1" applyBorder="1" applyAlignment="1">
      <alignment horizontal="left" vertical="center" wrapText="1"/>
    </xf>
    <xf numFmtId="0" fontId="9" fillId="0" borderId="0" xfId="1" applyFont="1"/>
    <xf numFmtId="165" fontId="9" fillId="0" borderId="0" xfId="1" applyNumberFormat="1" applyFont="1"/>
    <xf numFmtId="0" fontId="6" fillId="0" borderId="0" xfId="1" applyFont="1" applyAlignment="1">
      <alignment wrapText="1"/>
    </xf>
    <xf numFmtId="165" fontId="6" fillId="0" borderId="0" xfId="1" applyNumberFormat="1" applyFont="1"/>
    <xf numFmtId="0" fontId="10" fillId="18" borderId="1" xfId="0" applyFont="1" applyFill="1" applyBorder="1" applyAlignment="1">
      <alignment horizontal="center" vertical="center" wrapText="1"/>
    </xf>
    <xf numFmtId="0" fontId="10" fillId="18"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8" xfId="0" applyFont="1" applyFill="1" applyBorder="1" applyAlignment="1">
      <alignment horizontal="center" vertical="center"/>
    </xf>
    <xf numFmtId="0" fontId="4" fillId="0" borderId="2" xfId="0" applyFont="1" applyBorder="1" applyAlignment="1">
      <alignment horizontal="center" vertical="center" wrapText="1"/>
    </xf>
    <xf numFmtId="0" fontId="14" fillId="19" borderId="2"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5" borderId="8" xfId="0" applyFont="1" applyFill="1" applyBorder="1" applyAlignment="1">
      <alignment horizontal="center" vertical="center"/>
    </xf>
    <xf numFmtId="4" fontId="14" fillId="19" borderId="2" xfId="0" applyNumberFormat="1" applyFont="1" applyFill="1" applyBorder="1" applyAlignment="1">
      <alignment horizontal="center" vertical="center" wrapText="1"/>
    </xf>
    <xf numFmtId="0" fontId="4" fillId="6" borderId="8" xfId="0" applyFont="1" applyFill="1" applyBorder="1" applyAlignment="1">
      <alignment horizontal="center" vertical="center"/>
    </xf>
    <xf numFmtId="0" fontId="4" fillId="7" borderId="8" xfId="0" applyFont="1" applyFill="1" applyBorder="1" applyAlignment="1">
      <alignment horizontal="center" vertical="center"/>
    </xf>
    <xf numFmtId="0" fontId="5" fillId="8" borderId="8" xfId="0" applyFont="1" applyFill="1" applyBorder="1" applyAlignment="1">
      <alignment horizontal="center" vertical="center"/>
    </xf>
    <xf numFmtId="0" fontId="5" fillId="9" borderId="8" xfId="0" applyFont="1" applyFill="1" applyBorder="1" applyAlignment="1">
      <alignment horizontal="center" vertical="center"/>
    </xf>
    <xf numFmtId="0" fontId="15" fillId="20"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0" fillId="0" borderId="2" xfId="0" applyBorder="1" applyAlignment="1">
      <alignment horizontal="center"/>
    </xf>
    <xf numFmtId="2" fontId="0" fillId="0" borderId="2" xfId="0" applyNumberFormat="1" applyBorder="1"/>
    <xf numFmtId="0" fontId="0" fillId="0" borderId="2" xfId="0" applyBorder="1"/>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5" fillId="8" borderId="2" xfId="0" applyFont="1" applyFill="1" applyBorder="1" applyAlignment="1">
      <alignment horizontal="center" vertical="center"/>
    </xf>
    <xf numFmtId="2" fontId="16" fillId="0" borderId="2" xfId="0" applyNumberFormat="1" applyFont="1" applyBorder="1"/>
    <xf numFmtId="0" fontId="16" fillId="0" borderId="2" xfId="0" applyFont="1" applyBorder="1"/>
    <xf numFmtId="0" fontId="5" fillId="9" borderId="2"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13" fillId="0" borderId="6" xfId="1" applyFont="1" applyBorder="1" applyAlignment="1">
      <alignment horizontal="left" wrapText="1"/>
    </xf>
    <xf numFmtId="0" fontId="13" fillId="0" borderId="0" xfId="1" applyFont="1" applyAlignment="1">
      <alignment horizontal="left"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16" fillId="0" borderId="2" xfId="0" applyFont="1" applyBorder="1" applyAlignment="1">
      <alignment horizontal="center"/>
    </xf>
    <xf numFmtId="0" fontId="15" fillId="20" borderId="2" xfId="0" applyFont="1" applyFill="1" applyBorder="1" applyAlignment="1">
      <alignment horizontal="center" vertical="center" wrapText="1"/>
    </xf>
    <xf numFmtId="0" fontId="15" fillId="20" borderId="2" xfId="0" applyFont="1" applyFill="1" applyBorder="1" applyAlignment="1">
      <alignment horizontal="center" vertical="center"/>
    </xf>
    <xf numFmtId="0" fontId="2" fillId="11" borderId="2" xfId="1" applyFont="1" applyFill="1" applyBorder="1" applyAlignment="1">
      <alignment horizontal="center" vertical="center"/>
    </xf>
    <xf numFmtId="0" fontId="2" fillId="0" borderId="1" xfId="1" applyFont="1" applyBorder="1" applyAlignment="1">
      <alignment horizontal="center" vertical="center"/>
    </xf>
    <xf numFmtId="0" fontId="4" fillId="13" borderId="1" xfId="1" applyFont="1" applyFill="1" applyBorder="1" applyAlignment="1">
      <alignment horizontal="center"/>
    </xf>
    <xf numFmtId="0" fontId="4" fillId="14" borderId="1" xfId="1" applyFont="1" applyFill="1" applyBorder="1" applyAlignment="1">
      <alignment horizontal="center"/>
    </xf>
    <xf numFmtId="0" fontId="4" fillId="15" borderId="1" xfId="1" applyFont="1" applyFill="1" applyBorder="1" applyAlignment="1">
      <alignment horizontal="center"/>
    </xf>
    <xf numFmtId="0" fontId="2" fillId="16" borderId="3" xfId="1" applyFont="1" applyFill="1" applyBorder="1" applyAlignment="1">
      <alignment horizontal="center"/>
    </xf>
    <xf numFmtId="0" fontId="4" fillId="0" borderId="2" xfId="1" applyFont="1" applyBorder="1" applyAlignment="1">
      <alignment horizontal="center" vertical="center"/>
    </xf>
    <xf numFmtId="0" fontId="2" fillId="11" borderId="2" xfId="1" applyFont="1" applyFill="1" applyBorder="1" applyAlignment="1">
      <alignment horizontal="center" vertical="center" wrapText="1"/>
    </xf>
    <xf numFmtId="165" fontId="2" fillId="11" borderId="2" xfId="1" applyNumberFormat="1" applyFont="1" applyFill="1" applyBorder="1" applyAlignment="1">
      <alignment horizontal="center" vertical="center"/>
    </xf>
    <xf numFmtId="0" fontId="2" fillId="0" borderId="0" xfId="1" applyFont="1" applyAlignment="1">
      <alignment horizontal="center" vertical="center"/>
    </xf>
    <xf numFmtId="0" fontId="4" fillId="13" borderId="1" xfId="1" applyFont="1" applyFill="1" applyBorder="1" applyAlignment="1">
      <alignment horizontal="left" vertical="center" wrapText="1"/>
    </xf>
    <xf numFmtId="0" fontId="4" fillId="0" borderId="0" xfId="1" applyFont="1"/>
    <xf numFmtId="0" fontId="2" fillId="0" borderId="0" xfId="1" applyFont="1" applyAlignment="1">
      <alignment horizontal="center"/>
    </xf>
    <xf numFmtId="165" fontId="4" fillId="0" borderId="0" xfId="1" applyNumberFormat="1" applyFont="1"/>
    <xf numFmtId="0" fontId="4" fillId="0" borderId="0" xfId="1" applyFont="1" applyAlignment="1">
      <alignment horizontal="left"/>
    </xf>
    <xf numFmtId="165" fontId="4" fillId="0" borderId="0" xfId="1" applyNumberFormat="1" applyFont="1" applyAlignment="1">
      <alignment horizontal="left"/>
    </xf>
    <xf numFmtId="0" fontId="4" fillId="14" borderId="1" xfId="1" applyFont="1" applyFill="1" applyBorder="1" applyAlignment="1">
      <alignment horizontal="left" wrapText="1"/>
    </xf>
    <xf numFmtId="0" fontId="4" fillId="0" borderId="0" xfId="1" applyFont="1" applyAlignment="1">
      <alignment horizontal="center" vertical="center" wrapText="1"/>
    </xf>
    <xf numFmtId="0" fontId="4" fillId="0" borderId="0" xfId="1" applyFont="1" applyAlignment="1">
      <alignment horizontal="center" vertical="center"/>
    </xf>
    <xf numFmtId="165" fontId="4" fillId="0" borderId="0" xfId="1" applyNumberFormat="1" applyFont="1" applyAlignment="1">
      <alignment horizontal="center" vertical="center"/>
    </xf>
    <xf numFmtId="0" fontId="3" fillId="0" borderId="1" xfId="0" applyFont="1" applyBorder="1" applyAlignment="1">
      <alignment horizontal="center" vertical="center" wrapText="1"/>
    </xf>
  </cellXfs>
  <cellStyles count="2">
    <cellStyle name="Normal" xfId="0" builtinId="0"/>
    <cellStyle name="Normal 2" xfId="1" xr:uid="{9FC15364-C64A-4EB4-A497-9264522AB340}"/>
  </cellStyles>
  <dxfs count="39">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85725</xdr:colOff>
      <xdr:row>0</xdr:row>
      <xdr:rowOff>0</xdr:rowOff>
    </xdr:from>
    <xdr:to>
      <xdr:col>16</xdr:col>
      <xdr:colOff>228600</xdr:colOff>
      <xdr:row>5</xdr:row>
      <xdr:rowOff>187928</xdr:rowOff>
    </xdr:to>
    <xdr:pic>
      <xdr:nvPicPr>
        <xdr:cNvPr id="3" name="Imagen 2">
          <a:extLst>
            <a:ext uri="{FF2B5EF4-FFF2-40B4-BE49-F238E27FC236}">
              <a16:creationId xmlns:a16="http://schemas.microsoft.com/office/drawing/2014/main" id="{A01F84F5-262D-430A-A109-453F5915B6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0475" y="0"/>
          <a:ext cx="7000875" cy="4950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DE64-7565-4258-BC42-7A54842C1CCA}">
  <dimension ref="A1:G14"/>
  <sheetViews>
    <sheetView topLeftCell="G1" workbookViewId="0">
      <selection activeCell="S6" sqref="S6"/>
    </sheetView>
  </sheetViews>
  <sheetFormatPr defaultColWidth="11.42578125" defaultRowHeight="15"/>
  <cols>
    <col min="1" max="3" width="15.7109375" customWidth="1"/>
    <col min="4" max="4" width="75.7109375" customWidth="1"/>
    <col min="5" max="7" width="15.7109375" customWidth="1"/>
  </cols>
  <sheetData>
    <row r="1" spans="1:7" ht="30">
      <c r="A1" s="48" t="s">
        <v>0</v>
      </c>
      <c r="B1" s="48" t="s">
        <v>1</v>
      </c>
      <c r="C1" s="48" t="s">
        <v>2</v>
      </c>
      <c r="D1" s="49" t="s">
        <v>3</v>
      </c>
      <c r="E1" s="49" t="s">
        <v>4</v>
      </c>
      <c r="F1" s="49" t="s">
        <v>5</v>
      </c>
      <c r="G1" s="49" t="s">
        <v>6</v>
      </c>
    </row>
    <row r="2" spans="1:7" ht="75">
      <c r="A2" s="50">
        <v>1</v>
      </c>
      <c r="B2" s="3" t="s">
        <v>7</v>
      </c>
      <c r="C2" s="51" t="s">
        <v>8</v>
      </c>
      <c r="D2" s="52" t="s">
        <v>9</v>
      </c>
      <c r="E2" s="53">
        <v>3</v>
      </c>
      <c r="F2" s="53">
        <v>193.05</v>
      </c>
      <c r="G2" s="53">
        <v>0.47</v>
      </c>
    </row>
    <row r="3" spans="1:7" ht="90">
      <c r="A3" s="50">
        <v>2</v>
      </c>
      <c r="B3" s="4" t="s">
        <v>10</v>
      </c>
      <c r="C3" s="54" t="s">
        <v>11</v>
      </c>
      <c r="D3" s="52" t="s">
        <v>12</v>
      </c>
      <c r="E3" s="53">
        <v>2</v>
      </c>
      <c r="F3" s="53">
        <v>107.19</v>
      </c>
      <c r="G3" s="53">
        <v>0.26</v>
      </c>
    </row>
    <row r="4" spans="1:7" ht="90">
      <c r="A4" s="50">
        <v>3</v>
      </c>
      <c r="B4" s="74" t="s">
        <v>13</v>
      </c>
      <c r="C4" s="55" t="s">
        <v>14</v>
      </c>
      <c r="D4" s="52" t="s">
        <v>12</v>
      </c>
      <c r="E4" s="53">
        <v>2</v>
      </c>
      <c r="F4" s="53">
        <v>287.93</v>
      </c>
      <c r="G4" s="53">
        <v>0.7</v>
      </c>
    </row>
    <row r="5" spans="1:7" ht="90">
      <c r="A5" s="50">
        <v>4</v>
      </c>
      <c r="B5" s="74" t="s">
        <v>13</v>
      </c>
      <c r="C5" s="55" t="s">
        <v>15</v>
      </c>
      <c r="D5" s="52" t="s">
        <v>16</v>
      </c>
      <c r="E5" s="53">
        <v>4</v>
      </c>
      <c r="F5" s="56">
        <v>9106.7099999999991</v>
      </c>
      <c r="G5" s="53">
        <v>22.21</v>
      </c>
    </row>
    <row r="6" spans="1:7" ht="90">
      <c r="A6" s="50">
        <v>5</v>
      </c>
      <c r="B6" s="75" t="s">
        <v>17</v>
      </c>
      <c r="C6" s="57" t="s">
        <v>18</v>
      </c>
      <c r="D6" s="52" t="s">
        <v>19</v>
      </c>
      <c r="E6" s="53">
        <v>3</v>
      </c>
      <c r="F6" s="53">
        <v>76.67</v>
      </c>
      <c r="G6" s="53">
        <v>0.19</v>
      </c>
    </row>
    <row r="7" spans="1:7" ht="75">
      <c r="A7" s="50">
        <v>6</v>
      </c>
      <c r="B7" s="75" t="s">
        <v>17</v>
      </c>
      <c r="C7" s="57" t="s">
        <v>20</v>
      </c>
      <c r="D7" s="52" t="s">
        <v>21</v>
      </c>
      <c r="E7" s="53">
        <v>12</v>
      </c>
      <c r="F7" s="56">
        <v>5817.33</v>
      </c>
      <c r="G7" s="53">
        <v>14.19</v>
      </c>
    </row>
    <row r="8" spans="1:7" ht="90">
      <c r="A8" s="50">
        <v>7</v>
      </c>
      <c r="B8" s="75" t="s">
        <v>17</v>
      </c>
      <c r="C8" s="57" t="s">
        <v>22</v>
      </c>
      <c r="D8" s="52" t="s">
        <v>23</v>
      </c>
      <c r="E8" s="53">
        <v>8</v>
      </c>
      <c r="F8" s="56">
        <v>1180.78</v>
      </c>
      <c r="G8" s="53">
        <v>2.88</v>
      </c>
    </row>
    <row r="9" spans="1:7" ht="90">
      <c r="A9" s="50">
        <v>8</v>
      </c>
      <c r="B9" s="75" t="s">
        <v>17</v>
      </c>
      <c r="C9" s="57" t="s">
        <v>24</v>
      </c>
      <c r="D9" s="52" t="s">
        <v>25</v>
      </c>
      <c r="E9" s="53">
        <v>8</v>
      </c>
      <c r="F9" s="56">
        <v>15368.27</v>
      </c>
      <c r="G9" s="53">
        <v>37.479999999999997</v>
      </c>
    </row>
    <row r="10" spans="1:7" ht="75">
      <c r="A10" s="50">
        <v>9</v>
      </c>
      <c r="B10" s="76" t="s">
        <v>26</v>
      </c>
      <c r="C10" s="58" t="s">
        <v>27</v>
      </c>
      <c r="D10" s="52" t="s">
        <v>28</v>
      </c>
      <c r="E10" s="53">
        <v>8</v>
      </c>
      <c r="F10" s="56">
        <v>1114.46</v>
      </c>
      <c r="G10" s="53">
        <v>2.72</v>
      </c>
    </row>
    <row r="11" spans="1:7" ht="90">
      <c r="A11" s="50">
        <v>10</v>
      </c>
      <c r="B11" s="76" t="s">
        <v>26</v>
      </c>
      <c r="C11" s="58" t="s">
        <v>29</v>
      </c>
      <c r="D11" s="52" t="s">
        <v>30</v>
      </c>
      <c r="E11" s="53">
        <v>2</v>
      </c>
      <c r="F11" s="53">
        <v>290.61</v>
      </c>
      <c r="G11" s="53">
        <v>0.71</v>
      </c>
    </row>
    <row r="12" spans="1:7" ht="90">
      <c r="A12" s="50">
        <v>11</v>
      </c>
      <c r="B12" s="76" t="s">
        <v>26</v>
      </c>
      <c r="C12" s="58" t="s">
        <v>31</v>
      </c>
      <c r="D12" s="52" t="s">
        <v>32</v>
      </c>
      <c r="E12" s="53">
        <v>1</v>
      </c>
      <c r="F12" s="56">
        <v>7176.93</v>
      </c>
      <c r="G12" s="53">
        <v>17.5</v>
      </c>
    </row>
    <row r="13" spans="1:7" ht="90">
      <c r="A13" s="50">
        <v>12</v>
      </c>
      <c r="B13" s="8" t="s">
        <v>33</v>
      </c>
      <c r="C13" s="59" t="s">
        <v>34</v>
      </c>
      <c r="D13" s="52" t="s">
        <v>30</v>
      </c>
      <c r="E13" s="53">
        <v>3</v>
      </c>
      <c r="F13" s="53">
        <v>256.95</v>
      </c>
      <c r="G13" s="53">
        <v>0.63</v>
      </c>
    </row>
    <row r="14" spans="1:7" ht="90">
      <c r="A14" s="50">
        <v>13</v>
      </c>
      <c r="B14" s="9" t="s">
        <v>35</v>
      </c>
      <c r="C14" s="60" t="s">
        <v>36</v>
      </c>
      <c r="D14" s="52" t="s">
        <v>37</v>
      </c>
      <c r="E14" s="53">
        <v>1</v>
      </c>
      <c r="F14" s="53">
        <v>29.14</v>
      </c>
      <c r="G14" s="53">
        <v>7.0000000000000007E-2</v>
      </c>
    </row>
  </sheetData>
  <mergeCells count="3">
    <mergeCell ref="B4:B5"/>
    <mergeCell ref="B6:B9"/>
    <mergeCell ref="B10:B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
  <sheetViews>
    <sheetView workbookViewId="0">
      <selection activeCell="A15" sqref="A15"/>
    </sheetView>
  </sheetViews>
  <sheetFormatPr defaultColWidth="11.42578125" defaultRowHeight="15"/>
  <cols>
    <col min="4" max="4" width="20.7109375" customWidth="1"/>
  </cols>
  <sheetData>
    <row r="1" spans="1:4" ht="48" customHeight="1">
      <c r="A1" s="79" t="s">
        <v>245</v>
      </c>
      <c r="B1" s="79" t="s">
        <v>256</v>
      </c>
      <c r="C1" s="79"/>
      <c r="D1" s="79"/>
    </row>
    <row r="2" spans="1:4">
      <c r="A2" s="79" t="s">
        <v>247</v>
      </c>
      <c r="B2" s="1" t="s">
        <v>248</v>
      </c>
      <c r="C2" s="1" t="s">
        <v>249</v>
      </c>
      <c r="D2" s="1" t="s">
        <v>250</v>
      </c>
    </row>
    <row r="3" spans="1:4">
      <c r="A3" s="3" t="s">
        <v>8</v>
      </c>
      <c r="B3" s="2">
        <v>6.5385</v>
      </c>
      <c r="C3" s="2">
        <v>56.355699999999999</v>
      </c>
      <c r="D3" s="2"/>
    </row>
    <row r="4" spans="1:4">
      <c r="A4" s="4" t="s">
        <v>11</v>
      </c>
      <c r="B4" s="2">
        <v>6.8853999999999997</v>
      </c>
      <c r="C4" s="2">
        <v>58.589300000000001</v>
      </c>
      <c r="D4" s="2"/>
    </row>
    <row r="5" spans="1:4">
      <c r="A5" s="5" t="s">
        <v>14</v>
      </c>
      <c r="B5" s="2">
        <v>6.7988999999999997</v>
      </c>
      <c r="C5" s="2">
        <v>57.555300000000003</v>
      </c>
      <c r="D5" s="2"/>
    </row>
    <row r="6" spans="1:4">
      <c r="A6" s="5" t="s">
        <v>15</v>
      </c>
      <c r="B6" s="2">
        <v>7.7507999999999999</v>
      </c>
      <c r="C6" s="2">
        <v>62.841700000000003</v>
      </c>
      <c r="D6" s="2"/>
    </row>
    <row r="7" spans="1:4">
      <c r="A7" s="6" t="s">
        <v>18</v>
      </c>
      <c r="B7" s="2">
        <v>13.1553</v>
      </c>
      <c r="C7" s="2">
        <v>95.034499999999994</v>
      </c>
      <c r="D7" s="2"/>
    </row>
    <row r="8" spans="1:4">
      <c r="A8" s="6" t="s">
        <v>20</v>
      </c>
      <c r="B8" s="2">
        <v>7.8552999999999997</v>
      </c>
      <c r="C8" s="2">
        <v>66.144900000000007</v>
      </c>
      <c r="D8" s="2"/>
    </row>
    <row r="9" spans="1:4">
      <c r="A9" s="6" t="s">
        <v>22</v>
      </c>
      <c r="B9" s="2">
        <v>10.3774</v>
      </c>
      <c r="C9" s="2">
        <v>76.850499999999997</v>
      </c>
      <c r="D9" s="2"/>
    </row>
    <row r="10" spans="1:4">
      <c r="A10" s="6" t="s">
        <v>24</v>
      </c>
      <c r="B10" s="2">
        <v>8.0998999999999999</v>
      </c>
      <c r="C10" s="2">
        <v>58.844900000000003</v>
      </c>
      <c r="D10" s="2"/>
    </row>
    <row r="11" spans="1:4">
      <c r="A11" s="7" t="s">
        <v>27</v>
      </c>
      <c r="B11" s="2">
        <v>7.3807999999999998</v>
      </c>
      <c r="C11" s="2">
        <v>21.619599999999998</v>
      </c>
      <c r="D11" s="2"/>
    </row>
    <row r="12" spans="1:4">
      <c r="A12" s="7" t="s">
        <v>29</v>
      </c>
      <c r="B12" s="2">
        <v>36.238500000000002</v>
      </c>
      <c r="C12" s="2">
        <v>57.568899999999999</v>
      </c>
      <c r="D12" s="2"/>
    </row>
    <row r="13" spans="1:4">
      <c r="A13" s="7" t="s">
        <v>31</v>
      </c>
      <c r="B13" s="2">
        <v>9.3183000000000007</v>
      </c>
      <c r="C13" s="2">
        <v>55.5685</v>
      </c>
      <c r="D13" s="2"/>
    </row>
    <row r="14" spans="1:4" ht="36">
      <c r="A14" s="8" t="s">
        <v>34</v>
      </c>
      <c r="B14" s="2">
        <v>55.6663</v>
      </c>
      <c r="C14" s="2">
        <v>66.020799999999994</v>
      </c>
      <c r="D14" s="2" t="s">
        <v>257</v>
      </c>
    </row>
    <row r="15" spans="1:4" ht="36">
      <c r="A15" s="9" t="s">
        <v>36</v>
      </c>
      <c r="B15" s="2"/>
      <c r="C15" s="2"/>
      <c r="D15" s="2" t="s">
        <v>251</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CFD0-CD40-4F32-9BF6-E196B7C7621E}">
  <dimension ref="A1:H19"/>
  <sheetViews>
    <sheetView topLeftCell="A3" workbookViewId="0">
      <selection activeCell="K15" sqref="K15"/>
    </sheetView>
  </sheetViews>
  <sheetFormatPr defaultColWidth="11.42578125" defaultRowHeight="15"/>
  <cols>
    <col min="1" max="1" width="17.42578125" customWidth="1"/>
    <col min="2" max="2" width="13.85546875" customWidth="1"/>
  </cols>
  <sheetData>
    <row r="1" spans="1:8">
      <c r="A1" s="82" t="s">
        <v>245</v>
      </c>
      <c r="B1" s="82" t="s">
        <v>258</v>
      </c>
      <c r="C1" s="83" t="s">
        <v>259</v>
      </c>
      <c r="D1" s="83"/>
      <c r="E1" s="83"/>
      <c r="F1" s="83"/>
      <c r="G1" s="83"/>
      <c r="H1" s="83"/>
    </row>
    <row r="2" spans="1:8" ht="25.5" customHeight="1">
      <c r="A2" s="82"/>
      <c r="B2" s="82"/>
      <c r="C2" s="82" t="s">
        <v>260</v>
      </c>
      <c r="D2" s="82"/>
      <c r="E2" s="82" t="s">
        <v>261</v>
      </c>
      <c r="F2" s="82"/>
      <c r="G2" s="82" t="s">
        <v>262</v>
      </c>
      <c r="H2" s="82"/>
    </row>
    <row r="3" spans="1:8">
      <c r="A3" s="82"/>
      <c r="B3" s="82"/>
      <c r="C3" s="61" t="s">
        <v>263</v>
      </c>
      <c r="D3" s="61" t="s">
        <v>264</v>
      </c>
      <c r="E3" s="61" t="s">
        <v>263</v>
      </c>
      <c r="F3" s="61" t="s">
        <v>264</v>
      </c>
      <c r="G3" s="61" t="s">
        <v>263</v>
      </c>
      <c r="H3" s="61" t="s">
        <v>264</v>
      </c>
    </row>
    <row r="4" spans="1:8">
      <c r="A4" s="62" t="s">
        <v>8</v>
      </c>
      <c r="B4" s="63" t="s">
        <v>265</v>
      </c>
      <c r="C4" s="64">
        <v>0</v>
      </c>
      <c r="D4" s="65">
        <f>+C4/$C$16*100</f>
        <v>0</v>
      </c>
      <c r="E4" s="64">
        <v>193.053698</v>
      </c>
      <c r="F4" s="64">
        <f>+E4/$E$16*100</f>
        <v>0.49112820355419318</v>
      </c>
      <c r="G4" s="65">
        <v>0</v>
      </c>
      <c r="H4" s="65">
        <v>0</v>
      </c>
    </row>
    <row r="5" spans="1:8">
      <c r="A5" s="66" t="s">
        <v>11</v>
      </c>
      <c r="B5" s="63" t="s">
        <v>265</v>
      </c>
      <c r="C5" s="64">
        <v>1.484596</v>
      </c>
      <c r="D5" s="64">
        <f t="shared" ref="D5:D15" si="0">+C5/$C$16*100</f>
        <v>0.11148885386166572</v>
      </c>
      <c r="E5" s="64">
        <v>104.51333</v>
      </c>
      <c r="F5" s="64">
        <f t="shared" ref="F5:F15" si="1">+E5/$E$16*100</f>
        <v>0.26588169272140316</v>
      </c>
      <c r="G5" s="65">
        <v>0</v>
      </c>
      <c r="H5" s="65">
        <v>0</v>
      </c>
    </row>
    <row r="6" spans="1:8">
      <c r="A6" s="67" t="s">
        <v>14</v>
      </c>
      <c r="B6" s="63" t="s">
        <v>265</v>
      </c>
      <c r="C6" s="64">
        <v>0</v>
      </c>
      <c r="D6" s="64">
        <f t="shared" si="0"/>
        <v>0</v>
      </c>
      <c r="E6" s="64">
        <v>287.92709300000001</v>
      </c>
      <c r="F6" s="64">
        <f t="shared" si="1"/>
        <v>0.73248592181679484</v>
      </c>
      <c r="G6" s="65">
        <v>0</v>
      </c>
      <c r="H6" s="65">
        <v>0</v>
      </c>
    </row>
    <row r="7" spans="1:8">
      <c r="A7" s="67" t="s">
        <v>15</v>
      </c>
      <c r="B7" s="63" t="s">
        <v>265</v>
      </c>
      <c r="C7" s="64">
        <v>131.679913</v>
      </c>
      <c r="D7" s="64">
        <f t="shared" si="0"/>
        <v>9.8887795581921658</v>
      </c>
      <c r="E7" s="64">
        <v>8917.3134140000002</v>
      </c>
      <c r="F7" s="64">
        <f t="shared" si="1"/>
        <v>22.685626656825448</v>
      </c>
      <c r="G7" s="65">
        <v>0</v>
      </c>
      <c r="H7" s="65">
        <v>0</v>
      </c>
    </row>
    <row r="8" spans="1:8">
      <c r="A8" s="68" t="s">
        <v>18</v>
      </c>
      <c r="B8" s="63" t="s">
        <v>265</v>
      </c>
      <c r="C8" s="64">
        <v>492.45626300000015</v>
      </c>
      <c r="D8" s="64">
        <f t="shared" si="0"/>
        <v>36.982037092157761</v>
      </c>
      <c r="E8" s="64">
        <v>5238.7131140000001</v>
      </c>
      <c r="F8" s="64">
        <f t="shared" si="1"/>
        <v>13.32727519477308</v>
      </c>
      <c r="G8" s="65">
        <v>0</v>
      </c>
      <c r="H8" s="65">
        <v>0</v>
      </c>
    </row>
    <row r="9" spans="1:8">
      <c r="A9" s="68" t="s">
        <v>20</v>
      </c>
      <c r="B9" s="63" t="s">
        <v>265</v>
      </c>
      <c r="C9" s="64">
        <v>36.728639000000001</v>
      </c>
      <c r="D9" s="64">
        <f t="shared" si="0"/>
        <v>2.7582142657051998</v>
      </c>
      <c r="E9" s="64">
        <v>1142.1118510000001</v>
      </c>
      <c r="F9" s="64">
        <f t="shared" si="1"/>
        <v>2.9055301579334909</v>
      </c>
      <c r="G9" s="65">
        <v>0</v>
      </c>
      <c r="H9" s="65">
        <v>0</v>
      </c>
    </row>
    <row r="10" spans="1:8">
      <c r="A10" s="68" t="s">
        <v>22</v>
      </c>
      <c r="B10" s="63" t="s">
        <v>265</v>
      </c>
      <c r="C10" s="64">
        <v>0</v>
      </c>
      <c r="D10" s="64">
        <f t="shared" si="0"/>
        <v>0</v>
      </c>
      <c r="E10" s="64">
        <v>76.670955000000006</v>
      </c>
      <c r="F10" s="64">
        <f t="shared" si="1"/>
        <v>0.19505074900939939</v>
      </c>
      <c r="G10" s="65">
        <v>0</v>
      </c>
      <c r="H10" s="65">
        <v>0</v>
      </c>
    </row>
    <row r="11" spans="1:8">
      <c r="A11" s="68" t="s">
        <v>24</v>
      </c>
      <c r="B11" s="63" t="s">
        <v>265</v>
      </c>
      <c r="C11" s="64">
        <v>121.38254999999999</v>
      </c>
      <c r="D11" s="64">
        <f t="shared" si="0"/>
        <v>9.1154774620882275</v>
      </c>
      <c r="E11" s="64">
        <v>15112.475948999998</v>
      </c>
      <c r="F11" s="64">
        <f t="shared" si="1"/>
        <v>38.446107176296202</v>
      </c>
      <c r="G11" s="65">
        <v>0</v>
      </c>
      <c r="H11" s="65">
        <v>0</v>
      </c>
    </row>
    <row r="12" spans="1:8">
      <c r="A12" s="69" t="s">
        <v>27</v>
      </c>
      <c r="B12" s="63" t="s">
        <v>265</v>
      </c>
      <c r="C12" s="64">
        <v>160.37816300000003</v>
      </c>
      <c r="D12" s="64">
        <f t="shared" si="0"/>
        <v>12.04393490034286</v>
      </c>
      <c r="E12" s="64">
        <v>944.71807400000012</v>
      </c>
      <c r="F12" s="64">
        <f t="shared" si="1"/>
        <v>2.4033608024892508</v>
      </c>
      <c r="G12" s="65">
        <v>0</v>
      </c>
      <c r="H12" s="65">
        <v>0</v>
      </c>
    </row>
    <row r="13" spans="1:8">
      <c r="A13" s="69" t="s">
        <v>29</v>
      </c>
      <c r="B13" s="63" t="s">
        <v>265</v>
      </c>
      <c r="C13" s="64">
        <v>3.3221449999999999</v>
      </c>
      <c r="D13" s="64">
        <f t="shared" si="0"/>
        <v>0.24948345436217223</v>
      </c>
      <c r="E13" s="64">
        <v>285.70353699999998</v>
      </c>
      <c r="F13" s="64">
        <f t="shared" si="1"/>
        <v>0.72682920000780804</v>
      </c>
      <c r="G13" s="65">
        <v>0</v>
      </c>
      <c r="H13" s="65">
        <v>0</v>
      </c>
    </row>
    <row r="14" spans="1:8">
      <c r="A14" s="69" t="s">
        <v>31</v>
      </c>
      <c r="B14" s="63" t="s">
        <v>265</v>
      </c>
      <c r="C14" s="64">
        <v>133.96553499999999</v>
      </c>
      <c r="D14" s="64">
        <f t="shared" si="0"/>
        <v>10.060423141457248</v>
      </c>
      <c r="E14" s="64">
        <v>7005.0074329999998</v>
      </c>
      <c r="F14" s="64">
        <f t="shared" si="1"/>
        <v>17.820724244572929</v>
      </c>
      <c r="G14" s="65">
        <v>0</v>
      </c>
      <c r="H14" s="65">
        <v>0</v>
      </c>
    </row>
    <row r="15" spans="1:8">
      <c r="A15" s="70" t="s">
        <v>34</v>
      </c>
      <c r="B15" s="63" t="s">
        <v>265</v>
      </c>
      <c r="C15" s="64">
        <v>250.21154399999998</v>
      </c>
      <c r="D15" s="64">
        <f t="shared" si="0"/>
        <v>18.790161271832702</v>
      </c>
      <c r="E15" s="64">
        <v>0</v>
      </c>
      <c r="F15" s="64">
        <f t="shared" si="1"/>
        <v>0</v>
      </c>
      <c r="G15" s="65">
        <v>0</v>
      </c>
      <c r="H15" s="65">
        <v>0</v>
      </c>
    </row>
    <row r="16" spans="1:8">
      <c r="A16" s="80" t="s">
        <v>266</v>
      </c>
      <c r="B16" s="80"/>
      <c r="C16" s="71">
        <f>SUM(C4:C15)</f>
        <v>1331.6093480000002</v>
      </c>
      <c r="D16" s="72">
        <f>SUM(D4:D15)</f>
        <v>100.00000000000001</v>
      </c>
      <c r="E16" s="71">
        <f>SUM(E4:E15)</f>
        <v>39308.208447999998</v>
      </c>
      <c r="F16" s="71">
        <f>SUM(F4:F15)</f>
        <v>100</v>
      </c>
      <c r="G16" s="72">
        <v>0</v>
      </c>
      <c r="H16" s="72">
        <v>0</v>
      </c>
    </row>
    <row r="17" spans="1:8">
      <c r="A17" s="73" t="s">
        <v>36</v>
      </c>
      <c r="B17" s="63" t="s">
        <v>267</v>
      </c>
      <c r="C17" s="64">
        <v>2.1850160000000001</v>
      </c>
      <c r="D17" s="64">
        <f>+C17/$C$19*100</f>
        <v>8.2559636809781445</v>
      </c>
      <c r="E17" s="64">
        <v>0</v>
      </c>
      <c r="F17" s="64">
        <f>+E17/$E$19*100</f>
        <v>0</v>
      </c>
      <c r="G17" s="65">
        <v>0</v>
      </c>
      <c r="H17" s="65">
        <v>0</v>
      </c>
    </row>
    <row r="18" spans="1:8">
      <c r="A18" s="63" t="s">
        <v>268</v>
      </c>
      <c r="B18" s="63" t="s">
        <v>267</v>
      </c>
      <c r="C18" s="64">
        <v>24.280895000000005</v>
      </c>
      <c r="D18" s="64">
        <f>+C18/$C$19*100</f>
        <v>91.744036319021845</v>
      </c>
      <c r="E18" s="64">
        <v>12.205622999999999</v>
      </c>
      <c r="F18" s="64">
        <f>+E18/$E$19*100</f>
        <v>100</v>
      </c>
      <c r="G18" s="65">
        <v>0</v>
      </c>
      <c r="H18" s="65">
        <v>0</v>
      </c>
    </row>
    <row r="19" spans="1:8">
      <c r="A19" s="81" t="s">
        <v>269</v>
      </c>
      <c r="B19" s="81"/>
      <c r="C19" s="71">
        <f>SUM(C17:C18)</f>
        <v>26.465911000000006</v>
      </c>
      <c r="D19" s="71">
        <f>SUM(D17:D18)</f>
        <v>99.999999999999986</v>
      </c>
      <c r="E19" s="71">
        <f>SUM(E17:E18)</f>
        <v>12.205622999999999</v>
      </c>
      <c r="F19" s="71">
        <f>SUM(F17:F18)</f>
        <v>100</v>
      </c>
      <c r="G19" s="72">
        <v>0</v>
      </c>
      <c r="H19" s="72">
        <v>0</v>
      </c>
    </row>
  </sheetData>
  <mergeCells count="8">
    <mergeCell ref="A16:B16"/>
    <mergeCell ref="A19:B19"/>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703E-9784-46A4-981C-24C4D9B53486}">
  <dimension ref="A1:AU219"/>
  <sheetViews>
    <sheetView tabSelected="1" zoomScale="90" zoomScaleNormal="90" workbookViewId="0">
      <pane xSplit="1" ySplit="1" topLeftCell="B2" activePane="bottomRight" state="frozen"/>
      <selection pane="bottomRight" activeCell="AQ104" sqref="AQ104"/>
      <selection pane="bottomLeft" activeCell="A2" sqref="A2"/>
      <selection pane="topRight" activeCell="B1" sqref="B1"/>
    </sheetView>
  </sheetViews>
  <sheetFormatPr defaultColWidth="11.42578125" defaultRowHeight="15" customHeight="1"/>
  <cols>
    <col min="1" max="1" width="28.85546875" style="46" customWidth="1"/>
    <col min="2" max="2" width="10.85546875" style="16" customWidth="1"/>
    <col min="3" max="3" width="15.140625" style="16" customWidth="1"/>
    <col min="4" max="4" width="11" style="16" customWidth="1"/>
    <col min="5" max="5" width="11.5703125" style="16" customWidth="1"/>
    <col min="6" max="6" width="15.42578125" style="16" customWidth="1"/>
    <col min="7" max="7" width="8.85546875" style="16" customWidth="1"/>
    <col min="8" max="10" width="15.85546875" style="16" hidden="1" customWidth="1"/>
    <col min="11" max="11" width="21.7109375" style="16" hidden="1" customWidth="1"/>
    <col min="12" max="16" width="15.85546875" style="16" hidden="1" customWidth="1"/>
    <col min="17" max="17" width="11.42578125" style="16" hidden="1" customWidth="1"/>
    <col min="18" max="41" width="15.85546875" style="16" hidden="1" customWidth="1"/>
    <col min="42" max="43" width="16.28515625" style="42" customWidth="1"/>
    <col min="44" max="45" width="16.28515625" style="47" customWidth="1"/>
    <col min="46" max="46" width="16.28515625" style="42" customWidth="1"/>
    <col min="47" max="16384" width="11.42578125" style="16"/>
  </cols>
  <sheetData>
    <row r="1" spans="1:46" ht="45">
      <c r="A1" s="10" t="s">
        <v>38</v>
      </c>
      <c r="B1" s="11" t="s">
        <v>39</v>
      </c>
      <c r="C1" s="11" t="s">
        <v>40</v>
      </c>
      <c r="D1" s="11" t="s">
        <v>41</v>
      </c>
      <c r="E1" s="11" t="s">
        <v>42</v>
      </c>
      <c r="F1" s="12" t="s">
        <v>43</v>
      </c>
      <c r="G1" s="11" t="s">
        <v>44</v>
      </c>
      <c r="H1" s="12" t="s">
        <v>45</v>
      </c>
      <c r="I1" s="12" t="s">
        <v>46</v>
      </c>
      <c r="J1" s="12" t="s">
        <v>47</v>
      </c>
      <c r="K1" s="12" t="s">
        <v>48</v>
      </c>
      <c r="L1" s="12" t="s">
        <v>49</v>
      </c>
      <c r="M1" s="11"/>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84" t="s">
        <v>50</v>
      </c>
      <c r="AQ1" s="13" t="s">
        <v>51</v>
      </c>
      <c r="AR1" s="14" t="s">
        <v>52</v>
      </c>
      <c r="AS1" s="14" t="s">
        <v>53</v>
      </c>
      <c r="AT1" s="15" t="s">
        <v>54</v>
      </c>
    </row>
    <row r="2" spans="1:46">
      <c r="A2" s="85" t="s">
        <v>8</v>
      </c>
      <c r="B2" s="86">
        <v>1</v>
      </c>
      <c r="C2" s="86">
        <v>1</v>
      </c>
      <c r="D2" s="86">
        <v>1</v>
      </c>
      <c r="E2" s="86">
        <v>1</v>
      </c>
      <c r="F2" s="87">
        <v>1</v>
      </c>
      <c r="G2" s="87">
        <v>1</v>
      </c>
      <c r="H2" s="86"/>
      <c r="I2" s="86"/>
      <c r="J2" s="86"/>
      <c r="K2" s="86"/>
      <c r="L2" s="17"/>
      <c r="M2" s="88"/>
      <c r="N2" s="17"/>
      <c r="O2" s="88"/>
      <c r="P2" s="88"/>
      <c r="Q2" s="88"/>
      <c r="R2" s="18"/>
      <c r="S2" s="18"/>
      <c r="T2" s="18"/>
      <c r="U2" s="18"/>
      <c r="V2" s="18"/>
      <c r="W2" s="18"/>
      <c r="X2" s="18"/>
      <c r="Y2" s="18"/>
      <c r="Z2" s="18"/>
      <c r="AA2" s="18"/>
      <c r="AB2" s="18"/>
      <c r="AC2" s="18"/>
      <c r="AD2" s="18"/>
      <c r="AE2" s="18"/>
      <c r="AF2" s="18"/>
      <c r="AG2" s="18"/>
      <c r="AH2" s="18"/>
      <c r="AI2" s="18"/>
      <c r="AJ2" s="18"/>
      <c r="AK2" s="18"/>
      <c r="AL2" s="18"/>
      <c r="AM2" s="18"/>
      <c r="AN2" s="18"/>
      <c r="AO2" s="18"/>
      <c r="AP2" s="89">
        <f>SUMIFS(B2:AO2,$B$106:$AO$106,"X",$B$103:$AO$103,"X")</f>
        <v>2</v>
      </c>
      <c r="AQ2" s="89">
        <f>SUMIFS(B2:AO2,$B$103:$AO$103,"X")</f>
        <v>6</v>
      </c>
      <c r="AR2" s="19">
        <v>193.05369999999999</v>
      </c>
      <c r="AS2" s="19">
        <f t="shared" ref="AS2:AS65" si="0">IFERROR(AR2/$AR$102,0)*100</f>
        <v>0.47500991342637822</v>
      </c>
      <c r="AT2" s="20" t="s">
        <v>55</v>
      </c>
    </row>
    <row r="3" spans="1:46">
      <c r="A3" s="85" t="s">
        <v>11</v>
      </c>
      <c r="B3" s="86">
        <v>1</v>
      </c>
      <c r="C3" s="86">
        <v>1</v>
      </c>
      <c r="D3" s="86">
        <v>1</v>
      </c>
      <c r="E3" s="86">
        <v>1</v>
      </c>
      <c r="F3" s="86">
        <v>0</v>
      </c>
      <c r="G3" s="87">
        <v>1</v>
      </c>
      <c r="H3" s="86"/>
      <c r="I3" s="86"/>
      <c r="J3" s="86"/>
      <c r="K3" s="86"/>
      <c r="L3" s="17"/>
      <c r="M3" s="88"/>
      <c r="N3" s="17"/>
      <c r="O3" s="88"/>
      <c r="P3" s="88"/>
      <c r="Q3" s="88"/>
      <c r="R3" s="18"/>
      <c r="S3" s="18"/>
      <c r="T3" s="18"/>
      <c r="U3" s="18"/>
      <c r="V3" s="18"/>
      <c r="W3" s="18"/>
      <c r="X3" s="18"/>
      <c r="Y3" s="18"/>
      <c r="Z3" s="18"/>
      <c r="AA3" s="18"/>
      <c r="AB3" s="18"/>
      <c r="AC3" s="18"/>
      <c r="AD3" s="18"/>
      <c r="AE3" s="18"/>
      <c r="AF3" s="18"/>
      <c r="AG3" s="18"/>
      <c r="AH3" s="18"/>
      <c r="AI3" s="18"/>
      <c r="AJ3" s="18"/>
      <c r="AK3" s="18"/>
      <c r="AL3" s="18"/>
      <c r="AM3" s="18"/>
      <c r="AN3" s="18"/>
      <c r="AO3" s="18"/>
      <c r="AP3" s="89">
        <f t="shared" ref="AP3:AP14" si="1">SUMIFS(B3:AO3,$B$106:$AO$106,"X",$B$103:$AO$103,"X")</f>
        <v>1</v>
      </c>
      <c r="AQ3" s="89">
        <f t="shared" ref="AQ3:AQ66" si="2">SUMIFS(B3:AO3,$B$103:$AO$103,"X")</f>
        <v>5</v>
      </c>
      <c r="AR3" s="19">
        <v>105.9979</v>
      </c>
      <c r="AS3" s="19">
        <f t="shared" si="0"/>
        <v>0.26080853825841149</v>
      </c>
      <c r="AT3" s="21" t="s">
        <v>55</v>
      </c>
    </row>
    <row r="4" spans="1:46">
      <c r="A4" s="85" t="s">
        <v>14</v>
      </c>
      <c r="B4" s="86">
        <v>1</v>
      </c>
      <c r="C4" s="86">
        <v>1</v>
      </c>
      <c r="D4" s="86">
        <v>1</v>
      </c>
      <c r="E4" s="86">
        <v>1</v>
      </c>
      <c r="F4" s="86">
        <v>0</v>
      </c>
      <c r="G4" s="87">
        <v>1</v>
      </c>
      <c r="H4" s="86"/>
      <c r="I4" s="86"/>
      <c r="J4" s="86"/>
      <c r="K4" s="86"/>
      <c r="L4" s="17"/>
      <c r="M4" s="88"/>
      <c r="N4" s="17"/>
      <c r="O4" s="88"/>
      <c r="P4" s="88"/>
      <c r="Q4" s="88"/>
      <c r="R4" s="18"/>
      <c r="S4" s="18"/>
      <c r="T4" s="18"/>
      <c r="U4" s="18"/>
      <c r="V4" s="18"/>
      <c r="W4" s="18"/>
      <c r="X4" s="18"/>
      <c r="Y4" s="18"/>
      <c r="Z4" s="18"/>
      <c r="AA4" s="18"/>
      <c r="AB4" s="18"/>
      <c r="AC4" s="18"/>
      <c r="AD4" s="18"/>
      <c r="AE4" s="18"/>
      <c r="AF4" s="18"/>
      <c r="AG4" s="18"/>
      <c r="AH4" s="18"/>
      <c r="AI4" s="18"/>
      <c r="AJ4" s="18"/>
      <c r="AK4" s="18"/>
      <c r="AL4" s="18"/>
      <c r="AM4" s="18"/>
      <c r="AN4" s="18"/>
      <c r="AO4" s="18"/>
      <c r="AP4" s="89">
        <f t="shared" si="1"/>
        <v>1</v>
      </c>
      <c r="AQ4" s="89">
        <f t="shared" si="2"/>
        <v>5</v>
      </c>
      <c r="AR4" s="19">
        <v>287.9271</v>
      </c>
      <c r="AS4" s="19">
        <f t="shared" si="0"/>
        <v>0.70844654541253627</v>
      </c>
      <c r="AT4" s="21" t="s">
        <v>55</v>
      </c>
    </row>
    <row r="5" spans="1:46">
      <c r="A5" s="85" t="s">
        <v>15</v>
      </c>
      <c r="B5" s="86">
        <v>1</v>
      </c>
      <c r="C5" s="86">
        <v>1</v>
      </c>
      <c r="D5" s="86">
        <v>1</v>
      </c>
      <c r="E5" s="86">
        <v>1</v>
      </c>
      <c r="F5" s="87">
        <v>1</v>
      </c>
      <c r="G5" s="87">
        <v>1</v>
      </c>
      <c r="H5" s="86"/>
      <c r="I5" s="86"/>
      <c r="J5" s="86"/>
      <c r="K5" s="86"/>
      <c r="L5" s="17"/>
      <c r="M5" s="88"/>
      <c r="N5" s="17"/>
      <c r="O5" s="88"/>
      <c r="P5" s="88"/>
      <c r="Q5" s="88"/>
      <c r="R5" s="18"/>
      <c r="S5" s="18"/>
      <c r="T5" s="18"/>
      <c r="U5" s="18"/>
      <c r="V5" s="18"/>
      <c r="W5" s="18"/>
      <c r="X5" s="18"/>
      <c r="Y5" s="18"/>
      <c r="Z5" s="18"/>
      <c r="AA5" s="18"/>
      <c r="AB5" s="18"/>
      <c r="AC5" s="18"/>
      <c r="AD5" s="18"/>
      <c r="AE5" s="18"/>
      <c r="AF5" s="18"/>
      <c r="AG5" s="18"/>
      <c r="AH5" s="18"/>
      <c r="AI5" s="18"/>
      <c r="AJ5" s="18"/>
      <c r="AK5" s="18"/>
      <c r="AL5" s="18"/>
      <c r="AM5" s="18"/>
      <c r="AN5" s="18"/>
      <c r="AO5" s="18"/>
      <c r="AP5" s="89">
        <f t="shared" si="1"/>
        <v>2</v>
      </c>
      <c r="AQ5" s="89">
        <f t="shared" si="2"/>
        <v>6</v>
      </c>
      <c r="AR5" s="19">
        <v>9048.99</v>
      </c>
      <c r="AS5" s="19">
        <f t="shared" si="0"/>
        <v>22.265100106841579</v>
      </c>
      <c r="AT5" s="20" t="s">
        <v>55</v>
      </c>
    </row>
    <row r="6" spans="1:46">
      <c r="A6" s="85" t="s">
        <v>18</v>
      </c>
      <c r="B6" s="86">
        <v>1</v>
      </c>
      <c r="C6" s="87">
        <v>1</v>
      </c>
      <c r="D6" s="86">
        <v>1</v>
      </c>
      <c r="E6" s="87">
        <v>1</v>
      </c>
      <c r="F6" s="86">
        <v>0</v>
      </c>
      <c r="G6" s="87">
        <v>1</v>
      </c>
      <c r="H6" s="86"/>
      <c r="I6" s="86"/>
      <c r="J6" s="86"/>
      <c r="K6" s="86"/>
      <c r="L6" s="17"/>
      <c r="M6" s="88"/>
      <c r="N6" s="17"/>
      <c r="O6" s="88"/>
      <c r="P6" s="88"/>
      <c r="Q6" s="88"/>
      <c r="R6" s="18"/>
      <c r="S6" s="18"/>
      <c r="T6" s="18"/>
      <c r="U6" s="18"/>
      <c r="V6" s="18"/>
      <c r="W6" s="18"/>
      <c r="X6" s="18"/>
      <c r="Y6" s="18"/>
      <c r="Z6" s="18"/>
      <c r="AA6" s="18"/>
      <c r="AB6" s="18"/>
      <c r="AC6" s="18"/>
      <c r="AD6" s="18"/>
      <c r="AE6" s="18"/>
      <c r="AF6" s="18"/>
      <c r="AG6" s="18"/>
      <c r="AH6" s="18"/>
      <c r="AI6" s="18"/>
      <c r="AJ6" s="18"/>
      <c r="AK6" s="18"/>
      <c r="AL6" s="18"/>
      <c r="AM6" s="18"/>
      <c r="AN6" s="18"/>
      <c r="AO6" s="18"/>
      <c r="AP6" s="89">
        <f t="shared" si="1"/>
        <v>1</v>
      </c>
      <c r="AQ6" s="89">
        <f t="shared" si="2"/>
        <v>5</v>
      </c>
      <c r="AR6" s="19">
        <v>76.671000000000006</v>
      </c>
      <c r="AS6" s="19">
        <f t="shared" si="0"/>
        <v>0.18864950566766578</v>
      </c>
      <c r="AT6" s="21" t="s">
        <v>55</v>
      </c>
    </row>
    <row r="7" spans="1:46">
      <c r="A7" s="85" t="s">
        <v>20</v>
      </c>
      <c r="B7" s="86">
        <v>1</v>
      </c>
      <c r="C7" s="86">
        <v>1</v>
      </c>
      <c r="D7" s="86">
        <v>1</v>
      </c>
      <c r="E7" s="86">
        <v>1</v>
      </c>
      <c r="F7" s="87">
        <v>1</v>
      </c>
      <c r="G7" s="86">
        <v>1</v>
      </c>
      <c r="H7" s="86"/>
      <c r="I7" s="86"/>
      <c r="J7" s="86"/>
      <c r="K7" s="86"/>
      <c r="L7" s="17"/>
      <c r="M7" s="88"/>
      <c r="N7" s="17"/>
      <c r="O7" s="88"/>
      <c r="P7" s="88"/>
      <c r="Q7" s="88"/>
      <c r="R7" s="18"/>
      <c r="S7" s="18"/>
      <c r="T7" s="18"/>
      <c r="U7" s="18"/>
      <c r="V7" s="18"/>
      <c r="W7" s="18"/>
      <c r="X7" s="18"/>
      <c r="Y7" s="18"/>
      <c r="Z7" s="18"/>
      <c r="AA7" s="18"/>
      <c r="AB7" s="18"/>
      <c r="AC7" s="18"/>
      <c r="AD7" s="18"/>
      <c r="AE7" s="18"/>
      <c r="AF7" s="18"/>
      <c r="AG7" s="18"/>
      <c r="AH7" s="18"/>
      <c r="AI7" s="18"/>
      <c r="AJ7" s="18"/>
      <c r="AK7" s="18"/>
      <c r="AL7" s="18"/>
      <c r="AM7" s="18"/>
      <c r="AN7" s="18"/>
      <c r="AO7" s="18"/>
      <c r="AP7" s="89">
        <f t="shared" si="1"/>
        <v>2</v>
      </c>
      <c r="AQ7" s="89">
        <f t="shared" si="2"/>
        <v>6</v>
      </c>
      <c r="AR7" s="19">
        <v>5731.1693676841896</v>
      </c>
      <c r="AS7" s="19">
        <f t="shared" si="0"/>
        <v>14.101580364300595</v>
      </c>
      <c r="AT7" s="21" t="s">
        <v>55</v>
      </c>
    </row>
    <row r="8" spans="1:46">
      <c r="A8" s="85" t="s">
        <v>22</v>
      </c>
      <c r="B8" s="86">
        <v>1</v>
      </c>
      <c r="C8" s="86">
        <v>1</v>
      </c>
      <c r="D8" s="86">
        <v>1</v>
      </c>
      <c r="E8" s="86">
        <v>1</v>
      </c>
      <c r="F8" s="86">
        <v>0</v>
      </c>
      <c r="G8" s="87">
        <v>1</v>
      </c>
      <c r="H8" s="86"/>
      <c r="I8" s="86"/>
      <c r="J8" s="86"/>
      <c r="K8" s="86"/>
      <c r="L8" s="17"/>
      <c r="M8" s="88"/>
      <c r="N8" s="17"/>
      <c r="O8" s="88"/>
      <c r="P8" s="88"/>
      <c r="Q8" s="88"/>
      <c r="R8" s="18"/>
      <c r="S8" s="18"/>
      <c r="T8" s="18"/>
      <c r="U8" s="18"/>
      <c r="V8" s="18"/>
      <c r="W8" s="18"/>
      <c r="X8" s="18"/>
      <c r="Y8" s="18"/>
      <c r="Z8" s="18"/>
      <c r="AA8" s="18"/>
      <c r="AB8" s="18"/>
      <c r="AC8" s="18"/>
      <c r="AD8" s="18"/>
      <c r="AE8" s="18"/>
      <c r="AF8" s="18"/>
      <c r="AG8" s="18"/>
      <c r="AH8" s="18"/>
      <c r="AI8" s="18"/>
      <c r="AJ8" s="18"/>
      <c r="AK8" s="18"/>
      <c r="AL8" s="18"/>
      <c r="AM8" s="18"/>
      <c r="AN8" s="18"/>
      <c r="AO8" s="18"/>
      <c r="AP8" s="89">
        <f t="shared" si="1"/>
        <v>1</v>
      </c>
      <c r="AQ8" s="89">
        <f t="shared" si="2"/>
        <v>5</v>
      </c>
      <c r="AR8" s="19">
        <v>1178.840487099859</v>
      </c>
      <c r="AS8" s="19">
        <f t="shared" si="0"/>
        <v>2.9005448624958423</v>
      </c>
      <c r="AT8" s="21" t="s">
        <v>55</v>
      </c>
    </row>
    <row r="9" spans="1:46">
      <c r="A9" s="85" t="s">
        <v>24</v>
      </c>
      <c r="B9" s="86">
        <v>1</v>
      </c>
      <c r="C9" s="86">
        <v>1</v>
      </c>
      <c r="D9" s="86">
        <v>1</v>
      </c>
      <c r="E9" s="86">
        <v>1</v>
      </c>
      <c r="F9" s="87">
        <v>1</v>
      </c>
      <c r="G9" s="87">
        <v>1</v>
      </c>
      <c r="H9" s="86"/>
      <c r="I9" s="86"/>
      <c r="J9" s="86"/>
      <c r="K9" s="86"/>
      <c r="L9" s="17"/>
      <c r="M9" s="88"/>
      <c r="N9" s="17"/>
      <c r="O9" s="88"/>
      <c r="P9" s="88"/>
      <c r="Q9" s="88"/>
      <c r="R9" s="18"/>
      <c r="S9" s="18"/>
      <c r="T9" s="18"/>
      <c r="U9" s="18"/>
      <c r="V9" s="18"/>
      <c r="W9" s="18"/>
      <c r="X9" s="18"/>
      <c r="Y9" s="18"/>
      <c r="Z9" s="18"/>
      <c r="AA9" s="18"/>
      <c r="AB9" s="18"/>
      <c r="AC9" s="18"/>
      <c r="AD9" s="18"/>
      <c r="AE9" s="18"/>
      <c r="AF9" s="18"/>
      <c r="AG9" s="18"/>
      <c r="AH9" s="18"/>
      <c r="AI9" s="18"/>
      <c r="AJ9" s="18"/>
      <c r="AK9" s="18"/>
      <c r="AL9" s="18"/>
      <c r="AM9" s="18"/>
      <c r="AN9" s="18"/>
      <c r="AO9" s="18"/>
      <c r="AP9" s="89">
        <f t="shared" si="1"/>
        <v>2</v>
      </c>
      <c r="AQ9" s="89">
        <f t="shared" si="2"/>
        <v>6</v>
      </c>
      <c r="AR9" s="19">
        <v>15233.85850734843</v>
      </c>
      <c r="AS9" s="19">
        <f t="shared" si="0"/>
        <v>37.483010223193197</v>
      </c>
      <c r="AT9" s="20" t="s">
        <v>55</v>
      </c>
    </row>
    <row r="10" spans="1:46">
      <c r="A10" s="85" t="s">
        <v>27</v>
      </c>
      <c r="B10" s="86">
        <v>1</v>
      </c>
      <c r="C10" s="86">
        <v>1</v>
      </c>
      <c r="D10" s="86">
        <v>1</v>
      </c>
      <c r="E10" s="86">
        <v>1</v>
      </c>
      <c r="F10" s="86">
        <v>1</v>
      </c>
      <c r="G10" s="86">
        <v>1</v>
      </c>
      <c r="H10" s="86"/>
      <c r="I10" s="86"/>
      <c r="J10" s="86"/>
      <c r="K10" s="86"/>
      <c r="L10" s="17"/>
      <c r="M10" s="88"/>
      <c r="N10" s="17"/>
      <c r="O10" s="88"/>
      <c r="P10" s="88"/>
      <c r="Q10" s="8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89">
        <f t="shared" si="1"/>
        <v>2</v>
      </c>
      <c r="AQ10" s="89">
        <f t="shared" si="2"/>
        <v>6</v>
      </c>
      <c r="AR10" s="19">
        <v>1105.0962340112969</v>
      </c>
      <c r="AS10" s="19">
        <f t="shared" si="0"/>
        <v>2.719096637078299</v>
      </c>
      <c r="AT10" s="20"/>
    </row>
    <row r="11" spans="1:46">
      <c r="A11" s="85" t="s">
        <v>29</v>
      </c>
      <c r="B11" s="86">
        <v>1</v>
      </c>
      <c r="C11" s="86">
        <v>1</v>
      </c>
      <c r="D11" s="86">
        <v>1</v>
      </c>
      <c r="E11" s="86">
        <v>1</v>
      </c>
      <c r="F11" s="86">
        <v>0</v>
      </c>
      <c r="G11" s="86">
        <v>0</v>
      </c>
      <c r="H11" s="86"/>
      <c r="I11" s="86"/>
      <c r="J11" s="86"/>
      <c r="K11" s="86"/>
      <c r="L11" s="17"/>
      <c r="M11" s="88"/>
      <c r="N11" s="17"/>
      <c r="O11" s="88"/>
      <c r="P11" s="88"/>
      <c r="Q11" s="8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89">
        <f t="shared" si="1"/>
        <v>0</v>
      </c>
      <c r="AQ11" s="89">
        <f t="shared" si="2"/>
        <v>4</v>
      </c>
      <c r="AR11" s="19">
        <v>289.02569999999997</v>
      </c>
      <c r="AS11" s="19">
        <f t="shared" si="0"/>
        <v>0.71114965802260388</v>
      </c>
      <c r="AT11" s="21"/>
    </row>
    <row r="12" spans="1:46">
      <c r="A12" s="85" t="s">
        <v>31</v>
      </c>
      <c r="B12" s="86">
        <v>1</v>
      </c>
      <c r="C12" s="86">
        <v>1</v>
      </c>
      <c r="D12" s="86">
        <v>1</v>
      </c>
      <c r="E12" s="86">
        <v>1</v>
      </c>
      <c r="F12" s="87">
        <v>1</v>
      </c>
      <c r="G12" s="87">
        <v>1</v>
      </c>
      <c r="H12" s="86"/>
      <c r="I12" s="86"/>
      <c r="J12" s="86"/>
      <c r="K12" s="86"/>
      <c r="L12" s="17"/>
      <c r="M12" s="88"/>
      <c r="N12" s="17"/>
      <c r="O12" s="88"/>
      <c r="P12" s="88"/>
      <c r="Q12" s="8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89">
        <f t="shared" si="1"/>
        <v>2</v>
      </c>
      <c r="AQ12" s="89">
        <f t="shared" si="2"/>
        <v>6</v>
      </c>
      <c r="AR12" s="19">
        <v>7138.973</v>
      </c>
      <c r="AS12" s="19">
        <f t="shared" si="0"/>
        <v>17.565490569117564</v>
      </c>
      <c r="AT12" s="21" t="s">
        <v>55</v>
      </c>
    </row>
    <row r="13" spans="1:46">
      <c r="A13" s="85" t="s">
        <v>34</v>
      </c>
      <c r="B13" s="86">
        <v>1</v>
      </c>
      <c r="C13" s="86">
        <v>1</v>
      </c>
      <c r="D13" s="86">
        <v>1</v>
      </c>
      <c r="E13" s="86">
        <v>1</v>
      </c>
      <c r="F13" s="86">
        <v>0</v>
      </c>
      <c r="G13" s="86">
        <v>0</v>
      </c>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89">
        <f t="shared" si="1"/>
        <v>0</v>
      </c>
      <c r="AQ13" s="89">
        <f t="shared" si="2"/>
        <v>4</v>
      </c>
      <c r="AR13" s="19">
        <v>250.24799999999999</v>
      </c>
      <c r="AS13" s="19">
        <f t="shared" si="0"/>
        <v>0.61573686914637893</v>
      </c>
      <c r="AT13" s="20"/>
    </row>
    <row r="14" spans="1:46">
      <c r="A14" s="85" t="s">
        <v>36</v>
      </c>
      <c r="B14" s="87">
        <v>1</v>
      </c>
      <c r="C14" s="86">
        <v>0</v>
      </c>
      <c r="D14" s="86">
        <v>0</v>
      </c>
      <c r="E14" s="87">
        <v>1</v>
      </c>
      <c r="F14" s="86">
        <v>0</v>
      </c>
      <c r="G14" s="86">
        <v>1</v>
      </c>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89">
        <f t="shared" si="1"/>
        <v>1</v>
      </c>
      <c r="AQ14" s="89">
        <v>5</v>
      </c>
      <c r="AR14" s="19">
        <v>2.1850000000000001</v>
      </c>
      <c r="AS14" s="19">
        <f t="shared" si="0"/>
        <v>5.3762070389567068E-3</v>
      </c>
      <c r="AT14" s="21" t="s">
        <v>55</v>
      </c>
    </row>
    <row r="15" spans="1:46" hidden="1">
      <c r="A15" s="22"/>
      <c r="B15" s="90"/>
      <c r="C15" s="90"/>
      <c r="D15" s="90"/>
      <c r="E15" s="90"/>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89">
        <f t="shared" ref="AP15:AP78" si="3">SUMIF($B$106:$U$106,"X",B15:U15)</f>
        <v>0</v>
      </c>
      <c r="AQ15" s="89">
        <f t="shared" si="2"/>
        <v>0</v>
      </c>
      <c r="AR15" s="19"/>
      <c r="AS15" s="19">
        <f t="shared" si="0"/>
        <v>0</v>
      </c>
      <c r="AT15" s="21"/>
    </row>
    <row r="16" spans="1:46" hidden="1">
      <c r="A16" s="22"/>
      <c r="B16" s="90"/>
      <c r="C16" s="90"/>
      <c r="D16" s="90"/>
      <c r="E16" s="90"/>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89">
        <f t="shared" si="3"/>
        <v>0</v>
      </c>
      <c r="AQ16" s="89">
        <f t="shared" si="2"/>
        <v>0</v>
      </c>
      <c r="AR16" s="19"/>
      <c r="AS16" s="19">
        <f t="shared" si="0"/>
        <v>0</v>
      </c>
      <c r="AT16" s="20"/>
    </row>
    <row r="17" spans="1:46" hidden="1">
      <c r="A17" s="22"/>
      <c r="B17" s="90"/>
      <c r="C17" s="90"/>
      <c r="D17" s="90"/>
      <c r="E17" s="90"/>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89">
        <f t="shared" si="3"/>
        <v>0</v>
      </c>
      <c r="AQ17" s="89">
        <f t="shared" si="2"/>
        <v>0</v>
      </c>
      <c r="AR17" s="19"/>
      <c r="AS17" s="19">
        <f t="shared" si="0"/>
        <v>0</v>
      </c>
      <c r="AT17" s="21"/>
    </row>
    <row r="18" spans="1:46" hidden="1">
      <c r="A18" s="22"/>
      <c r="B18" s="90"/>
      <c r="C18" s="90"/>
      <c r="D18" s="90"/>
      <c r="E18" s="90"/>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89">
        <f t="shared" si="3"/>
        <v>0</v>
      </c>
      <c r="AQ18" s="89">
        <f t="shared" si="2"/>
        <v>0</v>
      </c>
      <c r="AR18" s="19"/>
      <c r="AS18" s="19">
        <f t="shared" si="0"/>
        <v>0</v>
      </c>
      <c r="AT18" s="21"/>
    </row>
    <row r="19" spans="1:46" hidden="1">
      <c r="A19" s="22"/>
      <c r="B19" s="90"/>
      <c r="C19" s="90"/>
      <c r="D19" s="90"/>
      <c r="E19" s="90"/>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89">
        <f t="shared" si="3"/>
        <v>0</v>
      </c>
      <c r="AQ19" s="89">
        <f t="shared" si="2"/>
        <v>0</v>
      </c>
      <c r="AR19" s="19"/>
      <c r="AS19" s="19">
        <f t="shared" si="0"/>
        <v>0</v>
      </c>
      <c r="AT19" s="21"/>
    </row>
    <row r="20" spans="1:46" hidden="1">
      <c r="A20" s="22"/>
      <c r="B20" s="90"/>
      <c r="C20" s="90"/>
      <c r="D20" s="90"/>
      <c r="E20" s="90"/>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89">
        <f t="shared" si="3"/>
        <v>0</v>
      </c>
      <c r="AQ20" s="89">
        <f t="shared" si="2"/>
        <v>0</v>
      </c>
      <c r="AR20" s="19"/>
      <c r="AS20" s="19">
        <f t="shared" si="0"/>
        <v>0</v>
      </c>
      <c r="AT20" s="21"/>
    </row>
    <row r="21" spans="1:46" hidden="1">
      <c r="A21" s="22"/>
      <c r="B21" s="90"/>
      <c r="C21" s="90"/>
      <c r="D21" s="90"/>
      <c r="E21" s="90"/>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89">
        <f t="shared" si="3"/>
        <v>0</v>
      </c>
      <c r="AQ21" s="89">
        <f t="shared" si="2"/>
        <v>0</v>
      </c>
      <c r="AR21" s="19"/>
      <c r="AS21" s="19">
        <f t="shared" si="0"/>
        <v>0</v>
      </c>
      <c r="AT21" s="21"/>
    </row>
    <row r="22" spans="1:46" hidden="1">
      <c r="A22" s="22"/>
      <c r="B22" s="90"/>
      <c r="C22" s="90"/>
      <c r="D22" s="90"/>
      <c r="E22" s="9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89">
        <f t="shared" si="3"/>
        <v>0</v>
      </c>
      <c r="AQ22" s="89">
        <f t="shared" si="2"/>
        <v>0</v>
      </c>
      <c r="AR22" s="19"/>
      <c r="AS22" s="19">
        <f t="shared" si="0"/>
        <v>0</v>
      </c>
      <c r="AT22" s="21"/>
    </row>
    <row r="23" spans="1:46" hidden="1">
      <c r="A23" s="22"/>
      <c r="B23" s="90"/>
      <c r="C23" s="90"/>
      <c r="D23" s="90"/>
      <c r="E23" s="9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89">
        <f t="shared" si="3"/>
        <v>0</v>
      </c>
      <c r="AQ23" s="89">
        <f t="shared" si="2"/>
        <v>0</v>
      </c>
      <c r="AR23" s="19"/>
      <c r="AS23" s="19">
        <f t="shared" si="0"/>
        <v>0</v>
      </c>
      <c r="AT23" s="21"/>
    </row>
    <row r="24" spans="1:46" hidden="1">
      <c r="A24" s="22"/>
      <c r="B24" s="90"/>
      <c r="C24" s="90"/>
      <c r="D24" s="90"/>
      <c r="E24" s="90"/>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89">
        <f t="shared" si="3"/>
        <v>0</v>
      </c>
      <c r="AQ24" s="89">
        <f t="shared" si="2"/>
        <v>0</v>
      </c>
      <c r="AR24" s="19"/>
      <c r="AS24" s="19">
        <f t="shared" si="0"/>
        <v>0</v>
      </c>
      <c r="AT24" s="21"/>
    </row>
    <row r="25" spans="1:46" hidden="1">
      <c r="A25" s="22"/>
      <c r="B25" s="90"/>
      <c r="C25" s="90"/>
      <c r="D25" s="90"/>
      <c r="E25" s="90"/>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89">
        <f t="shared" si="3"/>
        <v>0</v>
      </c>
      <c r="AQ25" s="89">
        <f t="shared" si="2"/>
        <v>0</v>
      </c>
      <c r="AR25" s="19"/>
      <c r="AS25" s="19">
        <f t="shared" si="0"/>
        <v>0</v>
      </c>
      <c r="AT25" s="21"/>
    </row>
    <row r="26" spans="1:46" hidden="1">
      <c r="A26" s="22"/>
      <c r="B26" s="90"/>
      <c r="C26" s="90"/>
      <c r="D26" s="90"/>
      <c r="E26" s="90"/>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89">
        <f t="shared" si="3"/>
        <v>0</v>
      </c>
      <c r="AQ26" s="89">
        <f t="shared" si="2"/>
        <v>0</v>
      </c>
      <c r="AR26" s="19"/>
      <c r="AS26" s="19">
        <f t="shared" si="0"/>
        <v>0</v>
      </c>
      <c r="AT26" s="21"/>
    </row>
    <row r="27" spans="1:46" hidden="1">
      <c r="A27" s="22"/>
      <c r="B27" s="90"/>
      <c r="C27" s="90"/>
      <c r="D27" s="90"/>
      <c r="E27" s="90"/>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89">
        <f t="shared" si="3"/>
        <v>0</v>
      </c>
      <c r="AQ27" s="89">
        <f t="shared" si="2"/>
        <v>0</v>
      </c>
      <c r="AR27" s="19"/>
      <c r="AS27" s="19">
        <f t="shared" si="0"/>
        <v>0</v>
      </c>
      <c r="AT27" s="21"/>
    </row>
    <row r="28" spans="1:46" hidden="1">
      <c r="A28" s="22"/>
      <c r="B28" s="90"/>
      <c r="C28" s="90"/>
      <c r="D28" s="90"/>
      <c r="E28" s="90"/>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89">
        <f t="shared" si="3"/>
        <v>0</v>
      </c>
      <c r="AQ28" s="89">
        <f t="shared" si="2"/>
        <v>0</v>
      </c>
      <c r="AR28" s="19"/>
      <c r="AS28" s="19">
        <f t="shared" si="0"/>
        <v>0</v>
      </c>
      <c r="AT28" s="21"/>
    </row>
    <row r="29" spans="1:46" hidden="1">
      <c r="A29" s="22"/>
      <c r="B29" s="90"/>
      <c r="C29" s="90"/>
      <c r="D29" s="90"/>
      <c r="E29" s="90"/>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89">
        <f t="shared" si="3"/>
        <v>0</v>
      </c>
      <c r="AQ29" s="89">
        <f t="shared" si="2"/>
        <v>0</v>
      </c>
      <c r="AR29" s="19"/>
      <c r="AS29" s="19">
        <f t="shared" si="0"/>
        <v>0</v>
      </c>
      <c r="AT29" s="21"/>
    </row>
    <row r="30" spans="1:46" hidden="1">
      <c r="A30" s="22"/>
      <c r="B30" s="90"/>
      <c r="C30" s="90"/>
      <c r="D30" s="90"/>
      <c r="E30" s="90"/>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89">
        <f t="shared" si="3"/>
        <v>0</v>
      </c>
      <c r="AQ30" s="89">
        <f t="shared" si="2"/>
        <v>0</v>
      </c>
      <c r="AR30" s="19"/>
      <c r="AS30" s="19">
        <f t="shared" si="0"/>
        <v>0</v>
      </c>
      <c r="AT30" s="21"/>
    </row>
    <row r="31" spans="1:46" hidden="1">
      <c r="A31" s="22"/>
      <c r="B31" s="90"/>
      <c r="C31" s="90"/>
      <c r="D31" s="90"/>
      <c r="E31" s="9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89">
        <f t="shared" si="3"/>
        <v>0</v>
      </c>
      <c r="AQ31" s="89">
        <f t="shared" si="2"/>
        <v>0</v>
      </c>
      <c r="AR31" s="19"/>
      <c r="AS31" s="19">
        <f t="shared" si="0"/>
        <v>0</v>
      </c>
      <c r="AT31" s="21"/>
    </row>
    <row r="32" spans="1:46" hidden="1">
      <c r="A32" s="22"/>
      <c r="B32" s="90"/>
      <c r="C32" s="90"/>
      <c r="D32" s="90"/>
      <c r="E32" s="90"/>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89">
        <f t="shared" si="3"/>
        <v>0</v>
      </c>
      <c r="AQ32" s="89">
        <f t="shared" si="2"/>
        <v>0</v>
      </c>
      <c r="AR32" s="19"/>
      <c r="AS32" s="19">
        <f t="shared" si="0"/>
        <v>0</v>
      </c>
      <c r="AT32" s="21"/>
    </row>
    <row r="33" spans="1:46" hidden="1">
      <c r="A33" s="22"/>
      <c r="B33" s="90"/>
      <c r="C33" s="90"/>
      <c r="D33" s="90"/>
      <c r="E33" s="90"/>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89">
        <f t="shared" si="3"/>
        <v>0</v>
      </c>
      <c r="AQ33" s="89">
        <f t="shared" si="2"/>
        <v>0</v>
      </c>
      <c r="AR33" s="19"/>
      <c r="AS33" s="19">
        <f t="shared" si="0"/>
        <v>0</v>
      </c>
      <c r="AT33" s="21"/>
    </row>
    <row r="34" spans="1:46" hidden="1">
      <c r="A34" s="22"/>
      <c r="B34" s="90"/>
      <c r="C34" s="90"/>
      <c r="D34" s="90"/>
      <c r="E34" s="90"/>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89">
        <f t="shared" si="3"/>
        <v>0</v>
      </c>
      <c r="AQ34" s="89">
        <f t="shared" si="2"/>
        <v>0</v>
      </c>
      <c r="AR34" s="19"/>
      <c r="AS34" s="19">
        <f t="shared" si="0"/>
        <v>0</v>
      </c>
      <c r="AT34" s="21"/>
    </row>
    <row r="35" spans="1:46" hidden="1">
      <c r="A35" s="22"/>
      <c r="B35" s="90"/>
      <c r="C35" s="90"/>
      <c r="D35" s="90"/>
      <c r="E35" s="90"/>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89">
        <f t="shared" si="3"/>
        <v>0</v>
      </c>
      <c r="AQ35" s="89">
        <f t="shared" si="2"/>
        <v>0</v>
      </c>
      <c r="AR35" s="19"/>
      <c r="AS35" s="19">
        <f t="shared" si="0"/>
        <v>0</v>
      </c>
      <c r="AT35" s="21"/>
    </row>
    <row r="36" spans="1:46" hidden="1">
      <c r="A36" s="22"/>
      <c r="B36" s="90"/>
      <c r="C36" s="90"/>
      <c r="D36" s="90"/>
      <c r="E36" s="90"/>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89">
        <f t="shared" si="3"/>
        <v>0</v>
      </c>
      <c r="AQ36" s="89">
        <f t="shared" si="2"/>
        <v>0</v>
      </c>
      <c r="AR36" s="19"/>
      <c r="AS36" s="19">
        <f t="shared" si="0"/>
        <v>0</v>
      </c>
      <c r="AT36" s="21"/>
    </row>
    <row r="37" spans="1:46" hidden="1">
      <c r="A37" s="22"/>
      <c r="B37" s="90"/>
      <c r="C37" s="90"/>
      <c r="D37" s="90"/>
      <c r="E37" s="90"/>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89">
        <f t="shared" si="3"/>
        <v>0</v>
      </c>
      <c r="AQ37" s="89">
        <f t="shared" si="2"/>
        <v>0</v>
      </c>
      <c r="AR37" s="19"/>
      <c r="AS37" s="19">
        <f t="shared" si="0"/>
        <v>0</v>
      </c>
      <c r="AT37" s="21"/>
    </row>
    <row r="38" spans="1:46" hidden="1">
      <c r="A38" s="22"/>
      <c r="B38" s="90"/>
      <c r="C38" s="90"/>
      <c r="D38" s="90"/>
      <c r="E38" s="9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89">
        <f t="shared" si="3"/>
        <v>0</v>
      </c>
      <c r="AQ38" s="89">
        <f t="shared" si="2"/>
        <v>0</v>
      </c>
      <c r="AR38" s="19"/>
      <c r="AS38" s="19">
        <f t="shared" si="0"/>
        <v>0</v>
      </c>
      <c r="AT38" s="21"/>
    </row>
    <row r="39" spans="1:46" hidden="1">
      <c r="A39" s="22"/>
      <c r="B39" s="90"/>
      <c r="C39" s="90"/>
      <c r="D39" s="90"/>
      <c r="E39" s="90"/>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89">
        <f t="shared" si="3"/>
        <v>0</v>
      </c>
      <c r="AQ39" s="89">
        <f t="shared" si="2"/>
        <v>0</v>
      </c>
      <c r="AR39" s="19"/>
      <c r="AS39" s="19">
        <f t="shared" si="0"/>
        <v>0</v>
      </c>
      <c r="AT39" s="21"/>
    </row>
    <row r="40" spans="1:46" hidden="1">
      <c r="A40" s="22"/>
      <c r="B40" s="90"/>
      <c r="C40" s="90"/>
      <c r="D40" s="90"/>
      <c r="E40" s="90"/>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89">
        <f t="shared" si="3"/>
        <v>0</v>
      </c>
      <c r="AQ40" s="89">
        <f t="shared" si="2"/>
        <v>0</v>
      </c>
      <c r="AR40" s="19"/>
      <c r="AS40" s="19">
        <f t="shared" si="0"/>
        <v>0</v>
      </c>
      <c r="AT40" s="21"/>
    </row>
    <row r="41" spans="1:46" hidden="1">
      <c r="A41" s="22"/>
      <c r="B41" s="90"/>
      <c r="C41" s="90"/>
      <c r="D41" s="90"/>
      <c r="E41" s="90"/>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89">
        <f t="shared" si="3"/>
        <v>0</v>
      </c>
      <c r="AQ41" s="89">
        <f t="shared" si="2"/>
        <v>0</v>
      </c>
      <c r="AR41" s="19"/>
      <c r="AS41" s="19">
        <f t="shared" si="0"/>
        <v>0</v>
      </c>
      <c r="AT41" s="21"/>
    </row>
    <row r="42" spans="1:46" hidden="1">
      <c r="A42" s="22"/>
      <c r="B42" s="90"/>
      <c r="C42" s="90"/>
      <c r="D42" s="90"/>
      <c r="E42" s="90"/>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89">
        <f t="shared" si="3"/>
        <v>0</v>
      </c>
      <c r="AQ42" s="89">
        <f t="shared" si="2"/>
        <v>0</v>
      </c>
      <c r="AR42" s="19"/>
      <c r="AS42" s="19">
        <f t="shared" si="0"/>
        <v>0</v>
      </c>
      <c r="AT42" s="21"/>
    </row>
    <row r="43" spans="1:46" hidden="1">
      <c r="A43" s="22"/>
      <c r="B43" s="90"/>
      <c r="C43" s="90"/>
      <c r="D43" s="90"/>
      <c r="E43" s="90"/>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89">
        <f t="shared" si="3"/>
        <v>0</v>
      </c>
      <c r="AQ43" s="89">
        <f t="shared" si="2"/>
        <v>0</v>
      </c>
      <c r="AR43" s="19"/>
      <c r="AS43" s="19">
        <f t="shared" si="0"/>
        <v>0</v>
      </c>
      <c r="AT43" s="21"/>
    </row>
    <row r="44" spans="1:46" hidden="1">
      <c r="A44" s="22"/>
      <c r="B44" s="90"/>
      <c r="C44" s="90"/>
      <c r="D44" s="90"/>
      <c r="E44" s="90"/>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89">
        <f t="shared" si="3"/>
        <v>0</v>
      </c>
      <c r="AQ44" s="89">
        <f t="shared" si="2"/>
        <v>0</v>
      </c>
      <c r="AR44" s="19"/>
      <c r="AS44" s="19">
        <f t="shared" si="0"/>
        <v>0</v>
      </c>
      <c r="AT44" s="21"/>
    </row>
    <row r="45" spans="1:46" hidden="1">
      <c r="A45" s="22"/>
      <c r="B45" s="90"/>
      <c r="C45" s="90"/>
      <c r="D45" s="90"/>
      <c r="E45" s="90"/>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89">
        <f t="shared" si="3"/>
        <v>0</v>
      </c>
      <c r="AQ45" s="89">
        <f t="shared" si="2"/>
        <v>0</v>
      </c>
      <c r="AR45" s="19"/>
      <c r="AS45" s="19">
        <f t="shared" si="0"/>
        <v>0</v>
      </c>
      <c r="AT45" s="21"/>
    </row>
    <row r="46" spans="1:46" hidden="1">
      <c r="A46" s="22"/>
      <c r="B46" s="90"/>
      <c r="C46" s="90"/>
      <c r="D46" s="90"/>
      <c r="E46" s="90"/>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89">
        <f t="shared" si="3"/>
        <v>0</v>
      </c>
      <c r="AQ46" s="89">
        <f t="shared" si="2"/>
        <v>0</v>
      </c>
      <c r="AR46" s="19"/>
      <c r="AS46" s="19">
        <f t="shared" si="0"/>
        <v>0</v>
      </c>
      <c r="AT46" s="21"/>
    </row>
    <row r="47" spans="1:46" hidden="1">
      <c r="A47" s="22"/>
      <c r="B47" s="90"/>
      <c r="C47" s="90"/>
      <c r="D47" s="90"/>
      <c r="E47" s="90"/>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89">
        <f t="shared" si="3"/>
        <v>0</v>
      </c>
      <c r="AQ47" s="89">
        <f t="shared" si="2"/>
        <v>0</v>
      </c>
      <c r="AR47" s="19"/>
      <c r="AS47" s="19">
        <f t="shared" si="0"/>
        <v>0</v>
      </c>
      <c r="AT47" s="21"/>
    </row>
    <row r="48" spans="1:46" hidden="1">
      <c r="A48" s="22"/>
      <c r="B48" s="90"/>
      <c r="C48" s="90"/>
      <c r="D48" s="90"/>
      <c r="E48" s="90"/>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89">
        <f t="shared" si="3"/>
        <v>0</v>
      </c>
      <c r="AQ48" s="89">
        <f t="shared" si="2"/>
        <v>0</v>
      </c>
      <c r="AR48" s="19"/>
      <c r="AS48" s="19">
        <f t="shared" si="0"/>
        <v>0</v>
      </c>
      <c r="AT48" s="21"/>
    </row>
    <row r="49" spans="1:46" hidden="1">
      <c r="A49" s="22"/>
      <c r="B49" s="90"/>
      <c r="C49" s="90"/>
      <c r="D49" s="90"/>
      <c r="E49" s="90"/>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89">
        <f t="shared" si="3"/>
        <v>0</v>
      </c>
      <c r="AQ49" s="89">
        <f t="shared" si="2"/>
        <v>0</v>
      </c>
      <c r="AR49" s="19"/>
      <c r="AS49" s="19">
        <f t="shared" si="0"/>
        <v>0</v>
      </c>
      <c r="AT49" s="21"/>
    </row>
    <row r="50" spans="1:46" hidden="1">
      <c r="A50" s="22"/>
      <c r="B50" s="90"/>
      <c r="C50" s="90"/>
      <c r="D50" s="90"/>
      <c r="E50" s="90"/>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89">
        <f t="shared" si="3"/>
        <v>0</v>
      </c>
      <c r="AQ50" s="89">
        <f t="shared" si="2"/>
        <v>0</v>
      </c>
      <c r="AR50" s="19"/>
      <c r="AS50" s="19">
        <f t="shared" si="0"/>
        <v>0</v>
      </c>
      <c r="AT50" s="21"/>
    </row>
    <row r="51" spans="1:46" hidden="1">
      <c r="A51" s="22"/>
      <c r="B51" s="90"/>
      <c r="C51" s="90"/>
      <c r="D51" s="90"/>
      <c r="E51" s="90"/>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89">
        <f t="shared" si="3"/>
        <v>0</v>
      </c>
      <c r="AQ51" s="89">
        <f t="shared" si="2"/>
        <v>0</v>
      </c>
      <c r="AR51" s="19"/>
      <c r="AS51" s="19">
        <f t="shared" si="0"/>
        <v>0</v>
      </c>
      <c r="AT51" s="21"/>
    </row>
    <row r="52" spans="1:46" hidden="1">
      <c r="A52" s="22"/>
      <c r="B52" s="90"/>
      <c r="C52" s="90"/>
      <c r="D52" s="90"/>
      <c r="E52" s="90"/>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89">
        <f t="shared" si="3"/>
        <v>0</v>
      </c>
      <c r="AQ52" s="89">
        <f t="shared" si="2"/>
        <v>0</v>
      </c>
      <c r="AR52" s="19"/>
      <c r="AS52" s="19">
        <f t="shared" si="0"/>
        <v>0</v>
      </c>
      <c r="AT52" s="21"/>
    </row>
    <row r="53" spans="1:46" hidden="1">
      <c r="A53" s="22"/>
      <c r="B53" s="90"/>
      <c r="C53" s="90"/>
      <c r="D53" s="90"/>
      <c r="E53" s="90"/>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89">
        <f t="shared" si="3"/>
        <v>0</v>
      </c>
      <c r="AQ53" s="89">
        <f t="shared" si="2"/>
        <v>0</v>
      </c>
      <c r="AR53" s="19"/>
      <c r="AS53" s="19">
        <f t="shared" si="0"/>
        <v>0</v>
      </c>
      <c r="AT53" s="21"/>
    </row>
    <row r="54" spans="1:46" hidden="1">
      <c r="A54" s="22"/>
      <c r="B54" s="90"/>
      <c r="C54" s="90"/>
      <c r="D54" s="90"/>
      <c r="E54" s="9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89">
        <f t="shared" si="3"/>
        <v>0</v>
      </c>
      <c r="AQ54" s="89">
        <f t="shared" si="2"/>
        <v>0</v>
      </c>
      <c r="AR54" s="19"/>
      <c r="AS54" s="19">
        <f t="shared" si="0"/>
        <v>0</v>
      </c>
      <c r="AT54" s="21"/>
    </row>
    <row r="55" spans="1:46" hidden="1">
      <c r="A55" s="22"/>
      <c r="B55" s="90"/>
      <c r="C55" s="90"/>
      <c r="D55" s="90"/>
      <c r="E55" s="90"/>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89">
        <f t="shared" si="3"/>
        <v>0</v>
      </c>
      <c r="AQ55" s="89">
        <f t="shared" si="2"/>
        <v>0</v>
      </c>
      <c r="AR55" s="19"/>
      <c r="AS55" s="19">
        <f t="shared" si="0"/>
        <v>0</v>
      </c>
      <c r="AT55" s="21"/>
    </row>
    <row r="56" spans="1:46" hidden="1">
      <c r="A56" s="22"/>
      <c r="B56" s="90"/>
      <c r="C56" s="90"/>
      <c r="D56" s="90"/>
      <c r="E56" s="90"/>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89">
        <f t="shared" si="3"/>
        <v>0</v>
      </c>
      <c r="AQ56" s="89">
        <f t="shared" si="2"/>
        <v>0</v>
      </c>
      <c r="AR56" s="19"/>
      <c r="AS56" s="19">
        <f t="shared" si="0"/>
        <v>0</v>
      </c>
      <c r="AT56" s="21"/>
    </row>
    <row r="57" spans="1:46" hidden="1">
      <c r="A57" s="22"/>
      <c r="B57" s="90"/>
      <c r="C57" s="90"/>
      <c r="D57" s="90"/>
      <c r="E57" s="90"/>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89">
        <f t="shared" si="3"/>
        <v>0</v>
      </c>
      <c r="AQ57" s="89">
        <f t="shared" si="2"/>
        <v>0</v>
      </c>
      <c r="AR57" s="19"/>
      <c r="AS57" s="19">
        <f t="shared" si="0"/>
        <v>0</v>
      </c>
      <c r="AT57" s="21"/>
    </row>
    <row r="58" spans="1:46" hidden="1">
      <c r="A58" s="22"/>
      <c r="B58" s="90"/>
      <c r="C58" s="90"/>
      <c r="D58" s="90"/>
      <c r="E58" s="90"/>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89">
        <f t="shared" si="3"/>
        <v>0</v>
      </c>
      <c r="AQ58" s="89">
        <f t="shared" si="2"/>
        <v>0</v>
      </c>
      <c r="AR58" s="19"/>
      <c r="AS58" s="19">
        <f t="shared" si="0"/>
        <v>0</v>
      </c>
      <c r="AT58" s="21"/>
    </row>
    <row r="59" spans="1:46" hidden="1">
      <c r="A59" s="22"/>
      <c r="B59" s="90"/>
      <c r="C59" s="90"/>
      <c r="D59" s="90"/>
      <c r="E59" s="90"/>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89">
        <f t="shared" si="3"/>
        <v>0</v>
      </c>
      <c r="AQ59" s="89">
        <f t="shared" si="2"/>
        <v>0</v>
      </c>
      <c r="AR59" s="19"/>
      <c r="AS59" s="19">
        <f t="shared" si="0"/>
        <v>0</v>
      </c>
      <c r="AT59" s="21"/>
    </row>
    <row r="60" spans="1:46" hidden="1">
      <c r="A60" s="22"/>
      <c r="B60" s="90"/>
      <c r="C60" s="90"/>
      <c r="D60" s="90"/>
      <c r="E60" s="90"/>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89">
        <f t="shared" si="3"/>
        <v>0</v>
      </c>
      <c r="AQ60" s="89">
        <f t="shared" si="2"/>
        <v>0</v>
      </c>
      <c r="AR60" s="19"/>
      <c r="AS60" s="19">
        <f t="shared" si="0"/>
        <v>0</v>
      </c>
      <c r="AT60" s="21"/>
    </row>
    <row r="61" spans="1:46" hidden="1">
      <c r="A61" s="22"/>
      <c r="B61" s="90"/>
      <c r="C61" s="90"/>
      <c r="D61" s="90"/>
      <c r="E61" s="9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89">
        <f t="shared" si="3"/>
        <v>0</v>
      </c>
      <c r="AQ61" s="89">
        <f t="shared" si="2"/>
        <v>0</v>
      </c>
      <c r="AR61" s="19"/>
      <c r="AS61" s="19">
        <f t="shared" si="0"/>
        <v>0</v>
      </c>
      <c r="AT61" s="21"/>
    </row>
    <row r="62" spans="1:46" hidden="1">
      <c r="A62" s="22"/>
      <c r="B62" s="90"/>
      <c r="C62" s="90"/>
      <c r="D62" s="90"/>
      <c r="E62" s="90"/>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89">
        <f t="shared" si="3"/>
        <v>0</v>
      </c>
      <c r="AQ62" s="89">
        <f t="shared" si="2"/>
        <v>0</v>
      </c>
      <c r="AR62" s="19"/>
      <c r="AS62" s="19">
        <f t="shared" si="0"/>
        <v>0</v>
      </c>
      <c r="AT62" s="21"/>
    </row>
    <row r="63" spans="1:46" hidden="1">
      <c r="A63" s="22"/>
      <c r="B63" s="90"/>
      <c r="C63" s="90"/>
      <c r="D63" s="90"/>
      <c r="E63" s="90"/>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89">
        <f t="shared" si="3"/>
        <v>0</v>
      </c>
      <c r="AQ63" s="89">
        <f t="shared" si="2"/>
        <v>0</v>
      </c>
      <c r="AR63" s="19"/>
      <c r="AS63" s="19">
        <f t="shared" si="0"/>
        <v>0</v>
      </c>
      <c r="AT63" s="21"/>
    </row>
    <row r="64" spans="1:46" hidden="1">
      <c r="A64" s="22"/>
      <c r="B64" s="90"/>
      <c r="C64" s="90"/>
      <c r="D64" s="90"/>
      <c r="E64" s="90"/>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89">
        <f t="shared" si="3"/>
        <v>0</v>
      </c>
      <c r="AQ64" s="89">
        <f t="shared" si="2"/>
        <v>0</v>
      </c>
      <c r="AR64" s="19"/>
      <c r="AS64" s="19">
        <f t="shared" si="0"/>
        <v>0</v>
      </c>
      <c r="AT64" s="21"/>
    </row>
    <row r="65" spans="1:46" hidden="1">
      <c r="A65" s="22"/>
      <c r="B65" s="90"/>
      <c r="C65" s="90"/>
      <c r="D65" s="90"/>
      <c r="E65" s="90"/>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89">
        <f t="shared" si="3"/>
        <v>0</v>
      </c>
      <c r="AQ65" s="89">
        <f t="shared" si="2"/>
        <v>0</v>
      </c>
      <c r="AR65" s="19"/>
      <c r="AS65" s="19">
        <f t="shared" si="0"/>
        <v>0</v>
      </c>
      <c r="AT65" s="21"/>
    </row>
    <row r="66" spans="1:46" hidden="1">
      <c r="A66" s="22"/>
      <c r="B66" s="90"/>
      <c r="C66" s="90"/>
      <c r="D66" s="90"/>
      <c r="E66" s="90"/>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89">
        <f t="shared" si="3"/>
        <v>0</v>
      </c>
      <c r="AQ66" s="89">
        <f t="shared" si="2"/>
        <v>0</v>
      </c>
      <c r="AR66" s="19"/>
      <c r="AS66" s="19">
        <f t="shared" ref="AS66:AS101" si="4">IFERROR(AR66/$AR$102,0)*100</f>
        <v>0</v>
      </c>
      <c r="AT66" s="21"/>
    </row>
    <row r="67" spans="1:46" hidden="1">
      <c r="A67" s="22"/>
      <c r="B67" s="90"/>
      <c r="C67" s="90"/>
      <c r="D67" s="90"/>
      <c r="E67" s="90"/>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89">
        <f t="shared" si="3"/>
        <v>0</v>
      </c>
      <c r="AQ67" s="89">
        <f t="shared" ref="AQ67:AQ102" si="5">SUMIFS(B67:AO67,$B$103:$AO$103,"X")</f>
        <v>0</v>
      </c>
      <c r="AR67" s="19"/>
      <c r="AS67" s="19">
        <f t="shared" si="4"/>
        <v>0</v>
      </c>
      <c r="AT67" s="21"/>
    </row>
    <row r="68" spans="1:46" hidden="1">
      <c r="A68" s="22"/>
      <c r="B68" s="90"/>
      <c r="C68" s="90"/>
      <c r="D68" s="90"/>
      <c r="E68" s="90"/>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89">
        <f t="shared" si="3"/>
        <v>0</v>
      </c>
      <c r="AQ68" s="89">
        <f t="shared" si="5"/>
        <v>0</v>
      </c>
      <c r="AR68" s="19"/>
      <c r="AS68" s="19">
        <f t="shared" si="4"/>
        <v>0</v>
      </c>
      <c r="AT68" s="21"/>
    </row>
    <row r="69" spans="1:46" hidden="1">
      <c r="A69" s="22"/>
      <c r="B69" s="90"/>
      <c r="C69" s="90"/>
      <c r="D69" s="90"/>
      <c r="E69" s="9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89">
        <f t="shared" si="3"/>
        <v>0</v>
      </c>
      <c r="AQ69" s="89">
        <f t="shared" si="5"/>
        <v>0</v>
      </c>
      <c r="AR69" s="19"/>
      <c r="AS69" s="19">
        <f t="shared" si="4"/>
        <v>0</v>
      </c>
      <c r="AT69" s="21"/>
    </row>
    <row r="70" spans="1:46" hidden="1">
      <c r="A70" s="22"/>
      <c r="B70" s="90"/>
      <c r="C70" s="90"/>
      <c r="D70" s="90"/>
      <c r="E70" s="9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89">
        <f t="shared" si="3"/>
        <v>0</v>
      </c>
      <c r="AQ70" s="89">
        <f t="shared" si="5"/>
        <v>0</v>
      </c>
      <c r="AR70" s="19"/>
      <c r="AS70" s="19">
        <f t="shared" si="4"/>
        <v>0</v>
      </c>
      <c r="AT70" s="21"/>
    </row>
    <row r="71" spans="1:46" hidden="1">
      <c r="A71" s="22"/>
      <c r="B71" s="90"/>
      <c r="C71" s="90"/>
      <c r="D71" s="90"/>
      <c r="E71" s="90"/>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89">
        <f t="shared" si="3"/>
        <v>0</v>
      </c>
      <c r="AQ71" s="89">
        <f t="shared" si="5"/>
        <v>0</v>
      </c>
      <c r="AR71" s="19"/>
      <c r="AS71" s="19">
        <f t="shared" si="4"/>
        <v>0</v>
      </c>
      <c r="AT71" s="21"/>
    </row>
    <row r="72" spans="1:46" hidden="1">
      <c r="A72" s="22"/>
      <c r="B72" s="90"/>
      <c r="C72" s="90"/>
      <c r="D72" s="90"/>
      <c r="E72" s="90"/>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89">
        <f t="shared" si="3"/>
        <v>0</v>
      </c>
      <c r="AQ72" s="89">
        <f t="shared" si="5"/>
        <v>0</v>
      </c>
      <c r="AR72" s="19"/>
      <c r="AS72" s="19">
        <f t="shared" si="4"/>
        <v>0</v>
      </c>
      <c r="AT72" s="21"/>
    </row>
    <row r="73" spans="1:46" hidden="1">
      <c r="A73" s="22"/>
      <c r="B73" s="90"/>
      <c r="C73" s="90"/>
      <c r="D73" s="90"/>
      <c r="E73" s="90"/>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89">
        <f t="shared" si="3"/>
        <v>0</v>
      </c>
      <c r="AQ73" s="89">
        <f t="shared" si="5"/>
        <v>0</v>
      </c>
      <c r="AR73" s="19"/>
      <c r="AS73" s="19">
        <f t="shared" si="4"/>
        <v>0</v>
      </c>
      <c r="AT73" s="21"/>
    </row>
    <row r="74" spans="1:46" hidden="1">
      <c r="A74" s="22"/>
      <c r="B74" s="90"/>
      <c r="C74" s="90"/>
      <c r="D74" s="90"/>
      <c r="E74" s="90"/>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89">
        <f t="shared" si="3"/>
        <v>0</v>
      </c>
      <c r="AQ74" s="89">
        <f t="shared" si="5"/>
        <v>0</v>
      </c>
      <c r="AR74" s="19"/>
      <c r="AS74" s="19">
        <f t="shared" si="4"/>
        <v>0</v>
      </c>
      <c r="AT74" s="21"/>
    </row>
    <row r="75" spans="1:46" hidden="1">
      <c r="A75" s="22"/>
      <c r="B75" s="90"/>
      <c r="C75" s="90"/>
      <c r="D75" s="90"/>
      <c r="E75" s="90"/>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89">
        <f t="shared" si="3"/>
        <v>0</v>
      </c>
      <c r="AQ75" s="89">
        <f t="shared" si="5"/>
        <v>0</v>
      </c>
      <c r="AR75" s="19"/>
      <c r="AS75" s="19">
        <f t="shared" si="4"/>
        <v>0</v>
      </c>
      <c r="AT75" s="21"/>
    </row>
    <row r="76" spans="1:46" hidden="1">
      <c r="A76" s="22"/>
      <c r="B76" s="90"/>
      <c r="C76" s="90"/>
      <c r="D76" s="90"/>
      <c r="E76" s="90"/>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89">
        <f t="shared" si="3"/>
        <v>0</v>
      </c>
      <c r="AQ76" s="89">
        <f t="shared" si="5"/>
        <v>0</v>
      </c>
      <c r="AR76" s="19"/>
      <c r="AS76" s="19">
        <f t="shared" si="4"/>
        <v>0</v>
      </c>
      <c r="AT76" s="21"/>
    </row>
    <row r="77" spans="1:46" hidden="1">
      <c r="A77" s="22"/>
      <c r="B77" s="90"/>
      <c r="C77" s="90"/>
      <c r="D77" s="90"/>
      <c r="E77" s="90"/>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89">
        <f t="shared" si="3"/>
        <v>0</v>
      </c>
      <c r="AQ77" s="89">
        <f t="shared" si="5"/>
        <v>0</v>
      </c>
      <c r="AR77" s="19"/>
      <c r="AS77" s="19">
        <f t="shared" si="4"/>
        <v>0</v>
      </c>
      <c r="AT77" s="21"/>
    </row>
    <row r="78" spans="1:46" hidden="1">
      <c r="A78" s="22"/>
      <c r="B78" s="90"/>
      <c r="C78" s="90"/>
      <c r="D78" s="90"/>
      <c r="E78" s="90"/>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89">
        <f t="shared" si="3"/>
        <v>0</v>
      </c>
      <c r="AQ78" s="89">
        <f t="shared" si="5"/>
        <v>0</v>
      </c>
      <c r="AR78" s="19"/>
      <c r="AS78" s="19">
        <f t="shared" si="4"/>
        <v>0</v>
      </c>
      <c r="AT78" s="21"/>
    </row>
    <row r="79" spans="1:46" hidden="1">
      <c r="A79" s="22"/>
      <c r="B79" s="90"/>
      <c r="C79" s="90"/>
      <c r="D79" s="90"/>
      <c r="E79" s="90"/>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89">
        <f t="shared" ref="AP79:AP102" si="6">SUMIF($B$106:$U$106,"X",B79:U79)</f>
        <v>0</v>
      </c>
      <c r="AQ79" s="89">
        <f t="shared" si="5"/>
        <v>0</v>
      </c>
      <c r="AR79" s="19"/>
      <c r="AS79" s="19">
        <f t="shared" si="4"/>
        <v>0</v>
      </c>
      <c r="AT79" s="21"/>
    </row>
    <row r="80" spans="1:46" hidden="1">
      <c r="A80" s="22"/>
      <c r="B80" s="90"/>
      <c r="C80" s="90"/>
      <c r="D80" s="90"/>
      <c r="E80" s="90"/>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89">
        <f t="shared" si="6"/>
        <v>0</v>
      </c>
      <c r="AQ80" s="89">
        <f t="shared" si="5"/>
        <v>0</v>
      </c>
      <c r="AR80" s="19"/>
      <c r="AS80" s="19">
        <f t="shared" si="4"/>
        <v>0</v>
      </c>
      <c r="AT80" s="21"/>
    </row>
    <row r="81" spans="1:46" hidden="1">
      <c r="A81" s="22"/>
      <c r="B81" s="90"/>
      <c r="C81" s="90"/>
      <c r="D81" s="90"/>
      <c r="E81" s="90"/>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89">
        <f t="shared" si="6"/>
        <v>0</v>
      </c>
      <c r="AQ81" s="89">
        <f t="shared" si="5"/>
        <v>0</v>
      </c>
      <c r="AR81" s="19"/>
      <c r="AS81" s="19">
        <f t="shared" si="4"/>
        <v>0</v>
      </c>
      <c r="AT81" s="21"/>
    </row>
    <row r="82" spans="1:46" hidden="1">
      <c r="A82" s="22"/>
      <c r="B82" s="90"/>
      <c r="C82" s="90"/>
      <c r="D82" s="90"/>
      <c r="E82" s="90"/>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89">
        <f t="shared" si="6"/>
        <v>0</v>
      </c>
      <c r="AQ82" s="89">
        <f t="shared" si="5"/>
        <v>0</v>
      </c>
      <c r="AR82" s="19"/>
      <c r="AS82" s="19">
        <f t="shared" si="4"/>
        <v>0</v>
      </c>
      <c r="AT82" s="21"/>
    </row>
    <row r="83" spans="1:46" hidden="1">
      <c r="A83" s="22"/>
      <c r="B83" s="90"/>
      <c r="C83" s="90"/>
      <c r="D83" s="90"/>
      <c r="E83" s="90"/>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89">
        <f t="shared" si="6"/>
        <v>0</v>
      </c>
      <c r="AQ83" s="89">
        <f t="shared" si="5"/>
        <v>0</v>
      </c>
      <c r="AR83" s="19"/>
      <c r="AS83" s="19">
        <f t="shared" si="4"/>
        <v>0</v>
      </c>
      <c r="AT83" s="21"/>
    </row>
    <row r="84" spans="1:46" hidden="1">
      <c r="A84" s="22"/>
      <c r="B84" s="90"/>
      <c r="C84" s="90"/>
      <c r="D84" s="90"/>
      <c r="E84" s="90"/>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89">
        <f t="shared" si="6"/>
        <v>0</v>
      </c>
      <c r="AQ84" s="89">
        <f t="shared" si="5"/>
        <v>0</v>
      </c>
      <c r="AR84" s="19"/>
      <c r="AS84" s="19">
        <f t="shared" si="4"/>
        <v>0</v>
      </c>
      <c r="AT84" s="21"/>
    </row>
    <row r="85" spans="1:46" hidden="1">
      <c r="A85" s="22"/>
      <c r="B85" s="90"/>
      <c r="C85" s="90"/>
      <c r="D85" s="90"/>
      <c r="E85" s="90"/>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89">
        <f t="shared" si="6"/>
        <v>0</v>
      </c>
      <c r="AQ85" s="89">
        <f t="shared" si="5"/>
        <v>0</v>
      </c>
      <c r="AR85" s="19"/>
      <c r="AS85" s="19">
        <f t="shared" si="4"/>
        <v>0</v>
      </c>
      <c r="AT85" s="21"/>
    </row>
    <row r="86" spans="1:46" hidden="1">
      <c r="A86" s="22"/>
      <c r="B86" s="90"/>
      <c r="C86" s="90"/>
      <c r="D86" s="90"/>
      <c r="E86" s="90"/>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89">
        <f t="shared" si="6"/>
        <v>0</v>
      </c>
      <c r="AQ86" s="89">
        <f t="shared" si="5"/>
        <v>0</v>
      </c>
      <c r="AR86" s="19"/>
      <c r="AS86" s="19">
        <f t="shared" si="4"/>
        <v>0</v>
      </c>
      <c r="AT86" s="21"/>
    </row>
    <row r="87" spans="1:46" hidden="1">
      <c r="A87" s="22"/>
      <c r="B87" s="90"/>
      <c r="C87" s="90"/>
      <c r="D87" s="90"/>
      <c r="E87" s="90"/>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89">
        <f t="shared" si="6"/>
        <v>0</v>
      </c>
      <c r="AQ87" s="89">
        <f t="shared" si="5"/>
        <v>0</v>
      </c>
      <c r="AR87" s="19"/>
      <c r="AS87" s="19">
        <f t="shared" si="4"/>
        <v>0</v>
      </c>
      <c r="AT87" s="21"/>
    </row>
    <row r="88" spans="1:46" hidden="1">
      <c r="A88" s="22"/>
      <c r="B88" s="90"/>
      <c r="C88" s="90"/>
      <c r="D88" s="90"/>
      <c r="E88" s="90"/>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89">
        <f t="shared" si="6"/>
        <v>0</v>
      </c>
      <c r="AQ88" s="89">
        <f t="shared" si="5"/>
        <v>0</v>
      </c>
      <c r="AR88" s="19"/>
      <c r="AS88" s="19">
        <f t="shared" si="4"/>
        <v>0</v>
      </c>
      <c r="AT88" s="21"/>
    </row>
    <row r="89" spans="1:46" hidden="1">
      <c r="A89" s="22"/>
      <c r="B89" s="90"/>
      <c r="C89" s="90"/>
      <c r="D89" s="90"/>
      <c r="E89" s="90"/>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89">
        <f t="shared" si="6"/>
        <v>0</v>
      </c>
      <c r="AQ89" s="89">
        <f t="shared" si="5"/>
        <v>0</v>
      </c>
      <c r="AR89" s="19"/>
      <c r="AS89" s="19">
        <f t="shared" si="4"/>
        <v>0</v>
      </c>
      <c r="AT89" s="21"/>
    </row>
    <row r="90" spans="1:46" hidden="1">
      <c r="A90" s="22"/>
      <c r="B90" s="90"/>
      <c r="C90" s="90"/>
      <c r="D90" s="90"/>
      <c r="E90" s="90"/>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89">
        <f t="shared" si="6"/>
        <v>0</v>
      </c>
      <c r="AQ90" s="89">
        <f t="shared" si="5"/>
        <v>0</v>
      </c>
      <c r="AR90" s="19"/>
      <c r="AS90" s="19">
        <f t="shared" si="4"/>
        <v>0</v>
      </c>
      <c r="AT90" s="21"/>
    </row>
    <row r="91" spans="1:46" hidden="1">
      <c r="A91" s="22"/>
      <c r="B91" s="90"/>
      <c r="C91" s="90"/>
      <c r="D91" s="90"/>
      <c r="E91" s="90"/>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89">
        <f t="shared" si="6"/>
        <v>0</v>
      </c>
      <c r="AQ91" s="89">
        <f t="shared" si="5"/>
        <v>0</v>
      </c>
      <c r="AR91" s="19"/>
      <c r="AS91" s="19">
        <f t="shared" si="4"/>
        <v>0</v>
      </c>
      <c r="AT91" s="21"/>
    </row>
    <row r="92" spans="1:46" hidden="1">
      <c r="A92" s="22"/>
      <c r="B92" s="90"/>
      <c r="C92" s="90"/>
      <c r="D92" s="90"/>
      <c r="E92" s="90"/>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89">
        <f t="shared" si="6"/>
        <v>0</v>
      </c>
      <c r="AQ92" s="89">
        <f t="shared" si="5"/>
        <v>0</v>
      </c>
      <c r="AR92" s="19"/>
      <c r="AS92" s="19">
        <f t="shared" si="4"/>
        <v>0</v>
      </c>
      <c r="AT92" s="21"/>
    </row>
    <row r="93" spans="1:46" hidden="1">
      <c r="A93" s="22"/>
      <c r="B93" s="90"/>
      <c r="C93" s="90"/>
      <c r="D93" s="90"/>
      <c r="E93" s="90"/>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89">
        <f t="shared" si="6"/>
        <v>0</v>
      </c>
      <c r="AQ93" s="89">
        <f t="shared" si="5"/>
        <v>0</v>
      </c>
      <c r="AR93" s="19"/>
      <c r="AS93" s="19">
        <f t="shared" si="4"/>
        <v>0</v>
      </c>
      <c r="AT93" s="21"/>
    </row>
    <row r="94" spans="1:46" hidden="1">
      <c r="A94" s="22"/>
      <c r="B94" s="90"/>
      <c r="C94" s="90"/>
      <c r="D94" s="90"/>
      <c r="E94" s="90"/>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89">
        <f t="shared" si="6"/>
        <v>0</v>
      </c>
      <c r="AQ94" s="89">
        <f t="shared" si="5"/>
        <v>0</v>
      </c>
      <c r="AR94" s="19"/>
      <c r="AS94" s="19">
        <f t="shared" si="4"/>
        <v>0</v>
      </c>
      <c r="AT94" s="21"/>
    </row>
    <row r="95" spans="1:46" hidden="1">
      <c r="A95" s="22"/>
      <c r="B95" s="90"/>
      <c r="C95" s="90"/>
      <c r="D95" s="90"/>
      <c r="E95" s="90"/>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89">
        <f t="shared" si="6"/>
        <v>0</v>
      </c>
      <c r="AQ95" s="89">
        <f t="shared" si="5"/>
        <v>0</v>
      </c>
      <c r="AR95" s="19"/>
      <c r="AS95" s="19">
        <f t="shared" si="4"/>
        <v>0</v>
      </c>
      <c r="AT95" s="21"/>
    </row>
    <row r="96" spans="1:46" hidden="1">
      <c r="A96" s="22"/>
      <c r="B96" s="90"/>
      <c r="C96" s="90"/>
      <c r="D96" s="90"/>
      <c r="E96" s="90"/>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89">
        <f t="shared" si="6"/>
        <v>0</v>
      </c>
      <c r="AQ96" s="89">
        <f t="shared" si="5"/>
        <v>0</v>
      </c>
      <c r="AR96" s="19"/>
      <c r="AS96" s="19">
        <f t="shared" si="4"/>
        <v>0</v>
      </c>
      <c r="AT96" s="21"/>
    </row>
    <row r="97" spans="1:47" hidden="1">
      <c r="A97" s="22"/>
      <c r="B97" s="90"/>
      <c r="C97" s="90"/>
      <c r="D97" s="90"/>
      <c r="E97" s="90"/>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89">
        <f t="shared" si="6"/>
        <v>0</v>
      </c>
      <c r="AQ97" s="89">
        <f t="shared" si="5"/>
        <v>0</v>
      </c>
      <c r="AR97" s="19"/>
      <c r="AS97" s="19">
        <f t="shared" si="4"/>
        <v>0</v>
      </c>
      <c r="AT97" s="21"/>
    </row>
    <row r="98" spans="1:47" hidden="1">
      <c r="A98" s="22"/>
      <c r="B98" s="90"/>
      <c r="C98" s="90"/>
      <c r="D98" s="90"/>
      <c r="E98" s="90"/>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89">
        <f t="shared" si="6"/>
        <v>0</v>
      </c>
      <c r="AQ98" s="89">
        <f t="shared" si="5"/>
        <v>0</v>
      </c>
      <c r="AR98" s="19"/>
      <c r="AS98" s="19">
        <f t="shared" si="4"/>
        <v>0</v>
      </c>
      <c r="AT98" s="21"/>
    </row>
    <row r="99" spans="1:47" hidden="1">
      <c r="A99" s="22"/>
      <c r="B99" s="90"/>
      <c r="C99" s="90"/>
      <c r="D99" s="90"/>
      <c r="E99" s="90"/>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89">
        <f t="shared" si="6"/>
        <v>0</v>
      </c>
      <c r="AQ99" s="89">
        <f t="shared" si="5"/>
        <v>0</v>
      </c>
      <c r="AR99" s="19"/>
      <c r="AS99" s="19">
        <f t="shared" si="4"/>
        <v>0</v>
      </c>
      <c r="AT99" s="21"/>
    </row>
    <row r="100" spans="1:47" hidden="1">
      <c r="A100" s="22"/>
      <c r="B100" s="90"/>
      <c r="C100" s="90"/>
      <c r="D100" s="90"/>
      <c r="E100" s="90"/>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89">
        <f t="shared" si="6"/>
        <v>0</v>
      </c>
      <c r="AQ100" s="89">
        <f t="shared" si="5"/>
        <v>0</v>
      </c>
      <c r="AR100" s="19"/>
      <c r="AS100" s="19">
        <f t="shared" si="4"/>
        <v>0</v>
      </c>
      <c r="AT100" s="21"/>
    </row>
    <row r="101" spans="1:47" hidden="1">
      <c r="A101" s="22"/>
      <c r="B101" s="90"/>
      <c r="C101" s="90"/>
      <c r="D101" s="90"/>
      <c r="E101" s="90"/>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89">
        <f t="shared" si="6"/>
        <v>0</v>
      </c>
      <c r="AQ101" s="89">
        <f t="shared" si="5"/>
        <v>0</v>
      </c>
      <c r="AR101" s="19"/>
      <c r="AS101" s="19">
        <f t="shared" si="4"/>
        <v>0</v>
      </c>
      <c r="AT101" s="21"/>
    </row>
    <row r="102" spans="1:47">
      <c r="A102" s="23" t="s">
        <v>56</v>
      </c>
      <c r="B102" s="89">
        <f>SUM(B2:B101)</f>
        <v>13</v>
      </c>
      <c r="C102" s="89">
        <f t="shared" ref="C102:AO102" si="7">SUM(C2:C101)</f>
        <v>12</v>
      </c>
      <c r="D102" s="89">
        <f t="shared" si="7"/>
        <v>12</v>
      </c>
      <c r="E102" s="89">
        <f t="shared" si="7"/>
        <v>13</v>
      </c>
      <c r="F102" s="89">
        <f t="shared" si="7"/>
        <v>6</v>
      </c>
      <c r="G102" s="89">
        <f t="shared" si="7"/>
        <v>11</v>
      </c>
      <c r="H102" s="91">
        <f t="shared" si="7"/>
        <v>0</v>
      </c>
      <c r="I102" s="91">
        <f t="shared" si="7"/>
        <v>0</v>
      </c>
      <c r="J102" s="91">
        <f t="shared" si="7"/>
        <v>0</v>
      </c>
      <c r="K102" s="91">
        <f t="shared" si="7"/>
        <v>0</v>
      </c>
      <c r="L102" s="91">
        <f t="shared" si="7"/>
        <v>0</v>
      </c>
      <c r="M102" s="91">
        <f t="shared" si="7"/>
        <v>0</v>
      </c>
      <c r="N102" s="91">
        <f t="shared" si="7"/>
        <v>0</v>
      </c>
      <c r="O102" s="91">
        <f t="shared" si="7"/>
        <v>0</v>
      </c>
      <c r="P102" s="91">
        <f t="shared" si="7"/>
        <v>0</v>
      </c>
      <c r="Q102" s="91">
        <f t="shared" si="7"/>
        <v>0</v>
      </c>
      <c r="R102" s="91">
        <f t="shared" si="7"/>
        <v>0</v>
      </c>
      <c r="S102" s="91">
        <f t="shared" si="7"/>
        <v>0</v>
      </c>
      <c r="T102" s="91">
        <f t="shared" si="7"/>
        <v>0</v>
      </c>
      <c r="U102" s="91">
        <f t="shared" si="7"/>
        <v>0</v>
      </c>
      <c r="V102" s="91">
        <f t="shared" si="7"/>
        <v>0</v>
      </c>
      <c r="W102" s="91">
        <f t="shared" si="7"/>
        <v>0</v>
      </c>
      <c r="X102" s="91">
        <f t="shared" si="7"/>
        <v>0</v>
      </c>
      <c r="Y102" s="91">
        <f t="shared" si="7"/>
        <v>0</v>
      </c>
      <c r="Z102" s="91">
        <f t="shared" si="7"/>
        <v>0</v>
      </c>
      <c r="AA102" s="91">
        <f t="shared" si="7"/>
        <v>0</v>
      </c>
      <c r="AB102" s="91">
        <f t="shared" si="7"/>
        <v>0</v>
      </c>
      <c r="AC102" s="91">
        <f t="shared" si="7"/>
        <v>0</v>
      </c>
      <c r="AD102" s="91">
        <f t="shared" si="7"/>
        <v>0</v>
      </c>
      <c r="AE102" s="91">
        <f t="shared" si="7"/>
        <v>0</v>
      </c>
      <c r="AF102" s="91">
        <f t="shared" si="7"/>
        <v>0</v>
      </c>
      <c r="AG102" s="91">
        <f t="shared" si="7"/>
        <v>0</v>
      </c>
      <c r="AH102" s="91">
        <f t="shared" si="7"/>
        <v>0</v>
      </c>
      <c r="AI102" s="91">
        <f t="shared" si="7"/>
        <v>0</v>
      </c>
      <c r="AJ102" s="91">
        <f t="shared" si="7"/>
        <v>0</v>
      </c>
      <c r="AK102" s="91">
        <f t="shared" si="7"/>
        <v>0</v>
      </c>
      <c r="AL102" s="91">
        <f t="shared" si="7"/>
        <v>0</v>
      </c>
      <c r="AM102" s="91">
        <f t="shared" si="7"/>
        <v>0</v>
      </c>
      <c r="AN102" s="91">
        <f t="shared" si="7"/>
        <v>0</v>
      </c>
      <c r="AO102" s="91">
        <f t="shared" si="7"/>
        <v>0</v>
      </c>
      <c r="AP102" s="89">
        <f t="shared" si="6"/>
        <v>17</v>
      </c>
      <c r="AQ102" s="89">
        <f t="shared" si="5"/>
        <v>67</v>
      </c>
      <c r="AR102" s="92">
        <f>SUM(AR2:AR101)</f>
        <v>40642.035996143772</v>
      </c>
      <c r="AS102" s="92">
        <f>SUM(AS2:AS101)</f>
        <v>100</v>
      </c>
      <c r="AT102" s="21"/>
    </row>
    <row r="103" spans="1:47">
      <c r="A103" s="24" t="s">
        <v>57</v>
      </c>
      <c r="B103" s="24" t="s">
        <v>55</v>
      </c>
      <c r="C103" s="24" t="s">
        <v>55</v>
      </c>
      <c r="D103" s="24" t="s">
        <v>55</v>
      </c>
      <c r="E103" s="24" t="s">
        <v>55</v>
      </c>
      <c r="F103" s="24" t="s">
        <v>55</v>
      </c>
      <c r="G103" s="24" t="s">
        <v>55</v>
      </c>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5"/>
      <c r="AQ103" s="25"/>
      <c r="AR103" s="26"/>
      <c r="AS103" s="26"/>
      <c r="AT103" s="27"/>
      <c r="AU103" s="27"/>
    </row>
    <row r="104" spans="1:47">
      <c r="A104" s="20" t="s">
        <v>58</v>
      </c>
      <c r="B104" s="20"/>
      <c r="C104" s="20"/>
      <c r="D104" s="20" t="s">
        <v>55</v>
      </c>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5"/>
      <c r="AQ104" s="25"/>
      <c r="AR104" s="26" t="s">
        <v>59</v>
      </c>
      <c r="AS104" s="26"/>
      <c r="AT104" s="27"/>
      <c r="AU104" s="27"/>
    </row>
    <row r="105" spans="1:47">
      <c r="A105" s="20" t="s">
        <v>60</v>
      </c>
      <c r="B105" s="20" t="s">
        <v>55</v>
      </c>
      <c r="C105" s="20" t="s">
        <v>55</v>
      </c>
      <c r="D105" s="20" t="s">
        <v>55</v>
      </c>
      <c r="E105" s="20" t="s">
        <v>55</v>
      </c>
      <c r="F105" s="20" t="s">
        <v>55</v>
      </c>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5"/>
      <c r="AQ105" s="25"/>
      <c r="AR105" s="29"/>
      <c r="AS105" s="29"/>
      <c r="AT105" s="27"/>
      <c r="AU105" s="27"/>
    </row>
    <row r="106" spans="1:47">
      <c r="A106" s="20" t="s">
        <v>61</v>
      </c>
      <c r="B106" s="20"/>
      <c r="C106" s="20"/>
      <c r="D106" s="20"/>
      <c r="E106" s="20"/>
      <c r="F106" s="20" t="s">
        <v>55</v>
      </c>
      <c r="G106" s="28" t="s">
        <v>55</v>
      </c>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5"/>
      <c r="AQ106" s="25"/>
      <c r="AR106" s="29"/>
      <c r="AS106" s="29"/>
      <c r="AT106" s="27"/>
      <c r="AU106" s="27"/>
    </row>
    <row r="107" spans="1:47">
      <c r="A107" s="20" t="s">
        <v>62</v>
      </c>
      <c r="B107" s="20" t="s">
        <v>55</v>
      </c>
      <c r="C107" s="20" t="s">
        <v>55</v>
      </c>
      <c r="D107" s="20"/>
      <c r="E107" s="20" t="s">
        <v>55</v>
      </c>
      <c r="F107" s="20" t="s">
        <v>55</v>
      </c>
      <c r="G107" s="28" t="s">
        <v>55</v>
      </c>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5"/>
      <c r="AQ107" s="25"/>
      <c r="AR107" s="29"/>
      <c r="AS107" s="29"/>
      <c r="AT107" s="27"/>
      <c r="AU107" s="27"/>
    </row>
    <row r="108" spans="1:47">
      <c r="A108" s="20" t="s">
        <v>63</v>
      </c>
      <c r="B108" s="30" t="s">
        <v>55</v>
      </c>
      <c r="C108" s="20"/>
      <c r="D108" s="20" t="s">
        <v>55</v>
      </c>
      <c r="E108" s="20" t="s">
        <v>55</v>
      </c>
      <c r="F108" s="20"/>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5"/>
      <c r="AQ108" s="25"/>
      <c r="AR108" s="29"/>
      <c r="AS108" s="29"/>
      <c r="AT108" s="27"/>
      <c r="AU108" s="27"/>
    </row>
    <row r="109" spans="1:47">
      <c r="A109" s="31" t="s">
        <v>64</v>
      </c>
      <c r="B109" s="32"/>
      <c r="C109" s="32"/>
      <c r="D109" s="32"/>
      <c r="E109" s="32"/>
      <c r="F109" s="32"/>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25"/>
      <c r="AQ109" s="34"/>
      <c r="AR109" s="29"/>
      <c r="AS109" s="29"/>
      <c r="AT109" s="27"/>
      <c r="AU109" s="27"/>
    </row>
    <row r="110" spans="1:47">
      <c r="A110" s="35"/>
      <c r="B110" s="36"/>
      <c r="C110" s="36"/>
      <c r="D110" s="36"/>
      <c r="E110" s="36"/>
      <c r="F110" s="36"/>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34"/>
      <c r="AR110" s="29"/>
      <c r="AS110" s="29"/>
      <c r="AT110" s="27"/>
      <c r="AU110" s="27"/>
    </row>
    <row r="111" spans="1:47">
      <c r="A111" s="37" t="s">
        <v>65</v>
      </c>
      <c r="B111" s="38"/>
      <c r="C111" s="38"/>
      <c r="D111" s="38"/>
      <c r="E111" s="38"/>
      <c r="F111" s="38"/>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93"/>
      <c r="AQ111" s="40"/>
      <c r="AR111" s="41"/>
      <c r="AS111" s="41"/>
    </row>
    <row r="112" spans="1:47">
      <c r="A112" s="94" t="s">
        <v>66</v>
      </c>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3"/>
      <c r="AQ112" s="96"/>
      <c r="AR112" s="97"/>
      <c r="AS112" s="97"/>
    </row>
    <row r="113" spans="1:45">
      <c r="A113" s="43" t="s">
        <v>67</v>
      </c>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3"/>
      <c r="AQ113" s="96"/>
      <c r="AR113" s="99"/>
      <c r="AS113" s="99"/>
    </row>
    <row r="114" spans="1:45">
      <c r="A114" s="100" t="s">
        <v>68</v>
      </c>
      <c r="B114" s="77" t="s">
        <v>69</v>
      </c>
      <c r="C114" s="78"/>
      <c r="D114" s="78"/>
      <c r="E114" s="78"/>
      <c r="F114" s="78"/>
      <c r="G114" s="78"/>
      <c r="H114" s="78"/>
      <c r="I114" s="78"/>
      <c r="J114" s="78"/>
      <c r="K114" s="78"/>
      <c r="L114" s="78"/>
      <c r="M114" s="78"/>
      <c r="N114" s="78"/>
      <c r="O114" s="78"/>
      <c r="P114" s="78"/>
      <c r="Q114" s="78"/>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93"/>
      <c r="AQ114" s="34"/>
      <c r="AR114" s="45"/>
      <c r="AS114" s="45"/>
    </row>
    <row r="115" spans="1:45" ht="15.75" customHeight="1">
      <c r="A115" s="101"/>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Q115" s="93"/>
      <c r="AR115" s="103"/>
      <c r="AS115" s="103"/>
    </row>
    <row r="219" spans="12:12" ht="15" customHeight="1">
      <c r="L219" s="16" t="s">
        <v>70</v>
      </c>
    </row>
  </sheetData>
  <mergeCells count="1">
    <mergeCell ref="B114:Q114"/>
  </mergeCells>
  <conditionalFormatting sqref="A1:A110">
    <cfRule type="beginsWith" dxfId="38" priority="1" operator="beginsWith" text="13">
      <formula>LEFT(A1,LEN("13"))="13"</formula>
    </cfRule>
    <cfRule type="beginsWith" dxfId="37" priority="2" operator="beginsWith" text="12">
      <formula>LEFT(A1,LEN("12"))="12"</formula>
    </cfRule>
    <cfRule type="beginsWith" dxfId="36" priority="3" operator="beginsWith" text="11">
      <formula>LEFT(A1,LEN("11"))="11"</formula>
    </cfRule>
    <cfRule type="beginsWith" dxfId="35" priority="4" operator="beginsWith" text="10">
      <formula>LEFT(A1,LEN("10"))="10"</formula>
    </cfRule>
    <cfRule type="beginsWith" dxfId="34" priority="5" operator="beginsWith" text="09">
      <formula>LEFT(A1,LEN("09"))="09"</formula>
    </cfRule>
    <cfRule type="beginsWith" dxfId="33" priority="6" operator="beginsWith" text="08">
      <formula>LEFT(A1,LEN("08"))="08"</formula>
    </cfRule>
    <cfRule type="beginsWith" dxfId="32" priority="7" operator="beginsWith" text="07">
      <formula>LEFT(A1,LEN("07"))="07"</formula>
    </cfRule>
    <cfRule type="beginsWith" dxfId="31" priority="8" operator="beginsWith" text="06">
      <formula>LEFT(A1,LEN("06"))="06"</formula>
    </cfRule>
    <cfRule type="beginsWith" dxfId="30" priority="9" operator="beginsWith" text="05">
      <formula>LEFT(A1,LEN("05"))="05"</formula>
    </cfRule>
    <cfRule type="beginsWith" dxfId="29" priority="10" operator="beginsWith" text="04">
      <formula>LEFT(A1,LEN("04"))="04"</formula>
    </cfRule>
    <cfRule type="beginsWith" dxfId="28" priority="11" operator="beginsWith" text="03">
      <formula>LEFT(A1,LEN("03"))="03"</formula>
    </cfRule>
    <cfRule type="beginsWith" dxfId="27" priority="12" operator="beginsWith" text="02">
      <formula>LEFT(A1,LEN("02"))="02"</formula>
    </cfRule>
    <cfRule type="beginsWith" dxfId="26" priority="13" operator="beginsWith" text="01">
      <formula>LEFT(A1,LEN("01"))="01"</formula>
    </cfRule>
  </conditionalFormatting>
  <conditionalFormatting sqref="A111:F111 B112:F112 A113:F113 B114 A115:F1048576">
    <cfRule type="beginsWith" dxfId="25" priority="33" operator="beginsWith" text="07">
      <formula>LEFT(A111,LEN("07"))="07"</formula>
    </cfRule>
    <cfRule type="beginsWith" dxfId="24" priority="34" operator="beginsWith" text="06">
      <formula>LEFT(A111,LEN("06"))="06"</formula>
    </cfRule>
    <cfRule type="beginsWith" dxfId="23" priority="35" operator="beginsWith" text="05">
      <formula>LEFT(A111,LEN("05"))="05"</formula>
    </cfRule>
    <cfRule type="beginsWith" dxfId="22" priority="36" operator="beginsWith" text="04">
      <formula>LEFT(A111,LEN("04"))="04"</formula>
    </cfRule>
    <cfRule type="beginsWith" dxfId="21" priority="37" operator="beginsWith" text="03">
      <formula>LEFT(A111,LEN("03"))="03"</formula>
    </cfRule>
    <cfRule type="beginsWith" dxfId="20" priority="38" operator="beginsWith" text="02">
      <formula>LEFT(A111,LEN("02"))="02"</formula>
    </cfRule>
    <cfRule type="beginsWith" dxfId="19" priority="39" operator="beginsWith" text="01">
      <formula>LEFT(A111,LEN("01"))="01"</formula>
    </cfRule>
    <cfRule type="beginsWith" dxfId="18" priority="27" operator="beginsWith" text="13">
      <formula>LEFT(A111,LEN("13"))="13"</formula>
    </cfRule>
    <cfRule type="beginsWith" dxfId="17" priority="28" operator="beginsWith" text="12">
      <formula>LEFT(A111,LEN("12"))="12"</formula>
    </cfRule>
    <cfRule type="beginsWith" dxfId="16" priority="29" operator="beginsWith" text="11">
      <formula>LEFT(A111,LEN("11"))="11"</formula>
    </cfRule>
    <cfRule type="beginsWith" dxfId="15" priority="30" operator="beginsWith" text="10">
      <formula>LEFT(A111,LEN("10"))="10"</formula>
    </cfRule>
    <cfRule type="beginsWith" dxfId="14" priority="31" operator="beginsWith" text="09">
      <formula>LEFT(A111,LEN("09"))="09"</formula>
    </cfRule>
    <cfRule type="beginsWith" dxfId="13" priority="32" operator="beginsWith" text="08">
      <formula>LEFT(A111,LEN("08"))="08"</formula>
    </cfRule>
  </conditionalFormatting>
  <conditionalFormatting sqref="AT1:AT2 R2:AO12 AT5 AT9:AT10 AT13 H13:AO14 F15:AO101 AT16">
    <cfRule type="beginsWith" dxfId="12" priority="14" operator="beginsWith" text="13">
      <formula>LEFT(F1,LEN("13"))="13"</formula>
    </cfRule>
    <cfRule type="beginsWith" dxfId="11" priority="15" operator="beginsWith" text="12">
      <formula>LEFT(F1,LEN("12"))="12"</formula>
    </cfRule>
    <cfRule type="beginsWith" dxfId="10" priority="16" operator="beginsWith" text="11">
      <formula>LEFT(F1,LEN("11"))="11"</formula>
    </cfRule>
    <cfRule type="beginsWith" dxfId="9" priority="17" operator="beginsWith" text="10">
      <formula>LEFT(F1,LEN("10"))="10"</formula>
    </cfRule>
    <cfRule type="beginsWith" dxfId="8" priority="18" operator="beginsWith" text="09">
      <formula>LEFT(F1,LEN("09"))="09"</formula>
    </cfRule>
    <cfRule type="beginsWith" dxfId="7" priority="19" operator="beginsWith" text="08">
      <formula>LEFT(F1,LEN("08"))="08"</formula>
    </cfRule>
    <cfRule type="beginsWith" dxfId="6" priority="21" operator="beginsWith" text="06">
      <formula>LEFT(F1,LEN("06"))="06"</formula>
    </cfRule>
    <cfRule type="beginsWith" dxfId="5" priority="22" operator="beginsWith" text="05">
      <formula>LEFT(F1,LEN("05"))="05"</formula>
    </cfRule>
    <cfRule type="beginsWith" dxfId="4" priority="23" operator="beginsWith" text="04">
      <formula>LEFT(F1,LEN("04"))="04"</formula>
    </cfRule>
    <cfRule type="beginsWith" dxfId="3" priority="24" operator="beginsWith" text="03">
      <formula>LEFT(F1,LEN("03"))="03"</formula>
    </cfRule>
    <cfRule type="beginsWith" dxfId="2" priority="25" operator="beginsWith" text="02">
      <formula>LEFT(F1,LEN("02"))="02"</formula>
    </cfRule>
    <cfRule type="beginsWith" dxfId="1" priority="26" operator="beginsWith" text="01">
      <formula>LEFT(F1,LEN("01"))="01"</formula>
    </cfRule>
    <cfRule type="beginsWith" dxfId="0" priority="20" operator="beginsWith" text="07">
      <formula>LEFT(F1,LEN("07"))="07"</formula>
    </cfRule>
  </conditionalFormatting>
  <dataValidations count="1">
    <dataValidation type="list" allowBlank="1" showInputMessage="1" showErrorMessage="1" sqref="B103:AO109 AT2:AT102" xr:uid="{DCF0D1CD-BB60-4C98-9BC0-A85F09A5263E}">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CBF9-0ED0-46CE-B913-3D7119EAF179}">
  <dimension ref="A1:E68"/>
  <sheetViews>
    <sheetView workbookViewId="0">
      <selection activeCell="C16" sqref="C16"/>
    </sheetView>
  </sheetViews>
  <sheetFormatPr defaultColWidth="11.42578125" defaultRowHeight="15"/>
  <cols>
    <col min="1" max="1" width="11.7109375" bestFit="1" customWidth="1"/>
    <col min="2" max="2" width="11.85546875" bestFit="1" customWidth="1"/>
    <col min="3" max="4" width="25.7109375" customWidth="1"/>
    <col min="5" max="5" width="72" bestFit="1" customWidth="1"/>
  </cols>
  <sheetData>
    <row r="1" spans="1:5">
      <c r="A1" s="1" t="s">
        <v>1</v>
      </c>
      <c r="B1" s="1" t="s">
        <v>38</v>
      </c>
      <c r="C1" s="1" t="s">
        <v>71</v>
      </c>
      <c r="D1" s="1" t="s">
        <v>72</v>
      </c>
      <c r="E1" s="1" t="s">
        <v>73</v>
      </c>
    </row>
    <row r="2" spans="1:5">
      <c r="A2" s="3" t="s">
        <v>7</v>
      </c>
      <c r="B2" s="3" t="s">
        <v>8</v>
      </c>
      <c r="C2" s="104" t="s">
        <v>39</v>
      </c>
      <c r="D2" s="104" t="s">
        <v>74</v>
      </c>
      <c r="E2" s="104" t="s">
        <v>75</v>
      </c>
    </row>
    <row r="3" spans="1:5">
      <c r="A3" s="3" t="s">
        <v>7</v>
      </c>
      <c r="B3" s="3" t="s">
        <v>8</v>
      </c>
      <c r="C3" s="104" t="s">
        <v>40</v>
      </c>
      <c r="D3" s="104" t="s">
        <v>74</v>
      </c>
      <c r="E3" s="104" t="s">
        <v>75</v>
      </c>
    </row>
    <row r="4" spans="1:5">
      <c r="A4" s="3" t="s">
        <v>7</v>
      </c>
      <c r="B4" s="3" t="s">
        <v>8</v>
      </c>
      <c r="C4" s="104" t="s">
        <v>41</v>
      </c>
      <c r="D4" s="104" t="s">
        <v>76</v>
      </c>
      <c r="E4" s="104" t="s">
        <v>77</v>
      </c>
    </row>
    <row r="5" spans="1:5">
      <c r="A5" s="3" t="s">
        <v>7</v>
      </c>
      <c r="B5" s="3" t="s">
        <v>8</v>
      </c>
      <c r="C5" s="104" t="s">
        <v>42</v>
      </c>
      <c r="D5" s="104" t="s">
        <v>74</v>
      </c>
      <c r="E5" s="104" t="s">
        <v>75</v>
      </c>
    </row>
    <row r="6" spans="1:5">
      <c r="A6" s="3" t="s">
        <v>7</v>
      </c>
      <c r="B6" s="3" t="s">
        <v>8</v>
      </c>
      <c r="C6" s="104" t="s">
        <v>43</v>
      </c>
      <c r="D6" s="104" t="s">
        <v>74</v>
      </c>
      <c r="E6" s="104" t="s">
        <v>78</v>
      </c>
    </row>
    <row r="7" spans="1:5">
      <c r="A7" s="3" t="s">
        <v>7</v>
      </c>
      <c r="B7" s="3" t="s">
        <v>8</v>
      </c>
      <c r="C7" s="104" t="s">
        <v>44</v>
      </c>
      <c r="D7" s="104" t="s">
        <v>74</v>
      </c>
      <c r="E7" s="104" t="s">
        <v>78</v>
      </c>
    </row>
    <row r="8" spans="1:5">
      <c r="A8" s="4" t="s">
        <v>10</v>
      </c>
      <c r="B8" s="4" t="s">
        <v>11</v>
      </c>
      <c r="C8" s="104" t="s">
        <v>39</v>
      </c>
      <c r="D8" s="104" t="s">
        <v>74</v>
      </c>
      <c r="E8" s="104" t="s">
        <v>75</v>
      </c>
    </row>
    <row r="9" spans="1:5">
      <c r="A9" s="4" t="s">
        <v>10</v>
      </c>
      <c r="B9" s="4" t="s">
        <v>11</v>
      </c>
      <c r="C9" s="104" t="s">
        <v>40</v>
      </c>
      <c r="D9" s="104" t="s">
        <v>74</v>
      </c>
      <c r="E9" s="104" t="s">
        <v>75</v>
      </c>
    </row>
    <row r="10" spans="1:5">
      <c r="A10" s="4" t="s">
        <v>10</v>
      </c>
      <c r="B10" s="4" t="s">
        <v>11</v>
      </c>
      <c r="C10" s="104" t="s">
        <v>41</v>
      </c>
      <c r="D10" s="104" t="s">
        <v>76</v>
      </c>
      <c r="E10" s="104" t="s">
        <v>77</v>
      </c>
    </row>
    <row r="11" spans="1:5">
      <c r="A11" s="4" t="s">
        <v>10</v>
      </c>
      <c r="B11" s="4" t="s">
        <v>11</v>
      </c>
      <c r="C11" s="104" t="s">
        <v>42</v>
      </c>
      <c r="D11" s="104" t="s">
        <v>74</v>
      </c>
      <c r="E11" s="104" t="s">
        <v>75</v>
      </c>
    </row>
    <row r="12" spans="1:5">
      <c r="A12" s="4" t="s">
        <v>10</v>
      </c>
      <c r="B12" s="4" t="s">
        <v>11</v>
      </c>
      <c r="C12" s="104" t="s">
        <v>44</v>
      </c>
      <c r="D12" s="104" t="s">
        <v>74</v>
      </c>
      <c r="E12" s="104" t="s">
        <v>78</v>
      </c>
    </row>
    <row r="13" spans="1:5">
      <c r="A13" s="5" t="s">
        <v>13</v>
      </c>
      <c r="B13" s="5" t="s">
        <v>14</v>
      </c>
      <c r="C13" s="104" t="s">
        <v>39</v>
      </c>
      <c r="D13" s="104" t="s">
        <v>74</v>
      </c>
      <c r="E13" s="104" t="s">
        <v>75</v>
      </c>
    </row>
    <row r="14" spans="1:5">
      <c r="A14" s="5" t="s">
        <v>13</v>
      </c>
      <c r="B14" s="5" t="s">
        <v>14</v>
      </c>
      <c r="C14" s="104" t="s">
        <v>40</v>
      </c>
      <c r="D14" s="104" t="s">
        <v>74</v>
      </c>
      <c r="E14" s="104" t="s">
        <v>75</v>
      </c>
    </row>
    <row r="15" spans="1:5">
      <c r="A15" s="5" t="s">
        <v>13</v>
      </c>
      <c r="B15" s="5" t="s">
        <v>14</v>
      </c>
      <c r="C15" s="104" t="s">
        <v>41</v>
      </c>
      <c r="D15" s="104" t="s">
        <v>76</v>
      </c>
      <c r="E15" s="104" t="s">
        <v>77</v>
      </c>
    </row>
    <row r="16" spans="1:5">
      <c r="A16" s="5" t="s">
        <v>13</v>
      </c>
      <c r="B16" s="5" t="s">
        <v>14</v>
      </c>
      <c r="C16" s="104" t="s">
        <v>42</v>
      </c>
      <c r="D16" s="104" t="s">
        <v>74</v>
      </c>
      <c r="E16" s="104" t="s">
        <v>75</v>
      </c>
    </row>
    <row r="17" spans="1:5">
      <c r="A17" s="5" t="s">
        <v>13</v>
      </c>
      <c r="B17" s="5" t="s">
        <v>14</v>
      </c>
      <c r="C17" s="104" t="s">
        <v>44</v>
      </c>
      <c r="D17" s="104" t="s">
        <v>74</v>
      </c>
      <c r="E17" s="104" t="s">
        <v>78</v>
      </c>
    </row>
    <row r="18" spans="1:5">
      <c r="A18" s="5" t="s">
        <v>13</v>
      </c>
      <c r="B18" s="5" t="s">
        <v>15</v>
      </c>
      <c r="C18" s="104" t="s">
        <v>39</v>
      </c>
      <c r="D18" s="104" t="s">
        <v>74</v>
      </c>
      <c r="E18" s="104" t="s">
        <v>75</v>
      </c>
    </row>
    <row r="19" spans="1:5">
      <c r="A19" s="5" t="s">
        <v>13</v>
      </c>
      <c r="B19" s="5" t="s">
        <v>15</v>
      </c>
      <c r="C19" s="104" t="s">
        <v>40</v>
      </c>
      <c r="D19" s="104" t="s">
        <v>74</v>
      </c>
      <c r="E19" s="104" t="s">
        <v>75</v>
      </c>
    </row>
    <row r="20" spans="1:5">
      <c r="A20" s="5" t="s">
        <v>13</v>
      </c>
      <c r="B20" s="5" t="s">
        <v>15</v>
      </c>
      <c r="C20" s="104" t="s">
        <v>41</v>
      </c>
      <c r="D20" s="104" t="s">
        <v>76</v>
      </c>
      <c r="E20" s="104" t="s">
        <v>77</v>
      </c>
    </row>
    <row r="21" spans="1:5">
      <c r="A21" s="5" t="s">
        <v>13</v>
      </c>
      <c r="B21" s="5" t="s">
        <v>15</v>
      </c>
      <c r="C21" s="104" t="s">
        <v>42</v>
      </c>
      <c r="D21" s="104" t="s">
        <v>74</v>
      </c>
      <c r="E21" s="104" t="s">
        <v>75</v>
      </c>
    </row>
    <row r="22" spans="1:5">
      <c r="A22" s="5" t="s">
        <v>13</v>
      </c>
      <c r="B22" s="5" t="s">
        <v>15</v>
      </c>
      <c r="C22" s="104" t="s">
        <v>43</v>
      </c>
      <c r="D22" s="104" t="s">
        <v>74</v>
      </c>
      <c r="E22" s="104" t="s">
        <v>78</v>
      </c>
    </row>
    <row r="23" spans="1:5">
      <c r="A23" s="5" t="s">
        <v>13</v>
      </c>
      <c r="B23" s="5" t="s">
        <v>15</v>
      </c>
      <c r="C23" s="104" t="s">
        <v>44</v>
      </c>
      <c r="D23" s="104" t="s">
        <v>74</v>
      </c>
      <c r="E23" s="104" t="s">
        <v>78</v>
      </c>
    </row>
    <row r="24" spans="1:5">
      <c r="A24" s="6" t="s">
        <v>17</v>
      </c>
      <c r="B24" s="6" t="s">
        <v>18</v>
      </c>
      <c r="C24" s="104" t="s">
        <v>39</v>
      </c>
      <c r="D24" s="104" t="s">
        <v>74</v>
      </c>
      <c r="E24" s="104" t="s">
        <v>75</v>
      </c>
    </row>
    <row r="25" spans="1:5">
      <c r="A25" s="6" t="s">
        <v>17</v>
      </c>
      <c r="B25" s="6" t="s">
        <v>18</v>
      </c>
      <c r="C25" s="104" t="s">
        <v>40</v>
      </c>
      <c r="D25" s="104" t="s">
        <v>74</v>
      </c>
      <c r="E25" s="104" t="s">
        <v>75</v>
      </c>
    </row>
    <row r="26" spans="1:5">
      <c r="A26" s="6" t="s">
        <v>17</v>
      </c>
      <c r="B26" s="6" t="s">
        <v>18</v>
      </c>
      <c r="C26" s="104" t="s">
        <v>41</v>
      </c>
      <c r="D26" s="104" t="s">
        <v>76</v>
      </c>
      <c r="E26" s="104" t="s">
        <v>77</v>
      </c>
    </row>
    <row r="27" spans="1:5">
      <c r="A27" s="6" t="s">
        <v>17</v>
      </c>
      <c r="B27" s="6" t="s">
        <v>18</v>
      </c>
      <c r="C27" s="104" t="s">
        <v>42</v>
      </c>
      <c r="D27" s="104" t="s">
        <v>74</v>
      </c>
      <c r="E27" s="104" t="s">
        <v>75</v>
      </c>
    </row>
    <row r="28" spans="1:5">
      <c r="A28" s="6" t="s">
        <v>17</v>
      </c>
      <c r="B28" s="6" t="s">
        <v>18</v>
      </c>
      <c r="C28" s="104" t="s">
        <v>44</v>
      </c>
      <c r="D28" s="104" t="s">
        <v>74</v>
      </c>
      <c r="E28" s="104" t="s">
        <v>78</v>
      </c>
    </row>
    <row r="29" spans="1:5">
      <c r="A29" s="6" t="s">
        <v>17</v>
      </c>
      <c r="B29" s="6" t="s">
        <v>20</v>
      </c>
      <c r="C29" s="104" t="s">
        <v>39</v>
      </c>
      <c r="D29" s="104" t="s">
        <v>74</v>
      </c>
      <c r="E29" s="104" t="s">
        <v>75</v>
      </c>
    </row>
    <row r="30" spans="1:5">
      <c r="A30" s="6" t="s">
        <v>17</v>
      </c>
      <c r="B30" s="6" t="s">
        <v>20</v>
      </c>
      <c r="C30" s="104" t="s">
        <v>40</v>
      </c>
      <c r="D30" s="104" t="s">
        <v>74</v>
      </c>
      <c r="E30" s="104" t="s">
        <v>75</v>
      </c>
    </row>
    <row r="31" spans="1:5">
      <c r="A31" s="6" t="s">
        <v>17</v>
      </c>
      <c r="B31" s="6" t="s">
        <v>20</v>
      </c>
      <c r="C31" s="104" t="s">
        <v>41</v>
      </c>
      <c r="D31" s="104" t="s">
        <v>76</v>
      </c>
      <c r="E31" s="104" t="s">
        <v>77</v>
      </c>
    </row>
    <row r="32" spans="1:5">
      <c r="A32" s="6" t="s">
        <v>17</v>
      </c>
      <c r="B32" s="6" t="s">
        <v>20</v>
      </c>
      <c r="C32" s="104" t="s">
        <v>42</v>
      </c>
      <c r="D32" s="104" t="s">
        <v>74</v>
      </c>
      <c r="E32" s="104" t="s">
        <v>75</v>
      </c>
    </row>
    <row r="33" spans="1:5">
      <c r="A33" s="6" t="s">
        <v>17</v>
      </c>
      <c r="B33" s="6" t="s">
        <v>20</v>
      </c>
      <c r="C33" s="104" t="s">
        <v>43</v>
      </c>
      <c r="D33" s="104" t="s">
        <v>74</v>
      </c>
      <c r="E33" s="104" t="s">
        <v>78</v>
      </c>
    </row>
    <row r="34" spans="1:5">
      <c r="A34" s="6" t="s">
        <v>17</v>
      </c>
      <c r="B34" s="6" t="s">
        <v>20</v>
      </c>
      <c r="C34" s="104" t="s">
        <v>44</v>
      </c>
      <c r="D34" s="104" t="s">
        <v>74</v>
      </c>
      <c r="E34" s="104" t="s">
        <v>78</v>
      </c>
    </row>
    <row r="35" spans="1:5">
      <c r="A35" s="6" t="s">
        <v>17</v>
      </c>
      <c r="B35" s="6" t="s">
        <v>22</v>
      </c>
      <c r="C35" s="104" t="s">
        <v>39</v>
      </c>
      <c r="D35" s="104" t="s">
        <v>74</v>
      </c>
      <c r="E35" s="104" t="s">
        <v>75</v>
      </c>
    </row>
    <row r="36" spans="1:5">
      <c r="A36" s="6" t="s">
        <v>17</v>
      </c>
      <c r="B36" s="6" t="s">
        <v>22</v>
      </c>
      <c r="C36" s="104" t="s">
        <v>40</v>
      </c>
      <c r="D36" s="104" t="s">
        <v>74</v>
      </c>
      <c r="E36" s="104" t="s">
        <v>75</v>
      </c>
    </row>
    <row r="37" spans="1:5">
      <c r="A37" s="6" t="s">
        <v>17</v>
      </c>
      <c r="B37" s="6" t="s">
        <v>22</v>
      </c>
      <c r="C37" s="104" t="s">
        <v>41</v>
      </c>
      <c r="D37" s="104" t="s">
        <v>76</v>
      </c>
      <c r="E37" s="104" t="s">
        <v>77</v>
      </c>
    </row>
    <row r="38" spans="1:5">
      <c r="A38" s="6" t="s">
        <v>17</v>
      </c>
      <c r="B38" s="6" t="s">
        <v>22</v>
      </c>
      <c r="C38" s="104" t="s">
        <v>42</v>
      </c>
      <c r="D38" s="104" t="s">
        <v>74</v>
      </c>
      <c r="E38" s="104" t="s">
        <v>75</v>
      </c>
    </row>
    <row r="39" spans="1:5">
      <c r="A39" s="6" t="s">
        <v>17</v>
      </c>
      <c r="B39" s="6" t="s">
        <v>22</v>
      </c>
      <c r="C39" s="104" t="s">
        <v>44</v>
      </c>
      <c r="D39" s="104" t="s">
        <v>74</v>
      </c>
      <c r="E39" s="104" t="s">
        <v>78</v>
      </c>
    </row>
    <row r="40" spans="1:5">
      <c r="A40" s="6" t="s">
        <v>17</v>
      </c>
      <c r="B40" s="6" t="s">
        <v>24</v>
      </c>
      <c r="C40" s="104" t="s">
        <v>39</v>
      </c>
      <c r="D40" s="104" t="s">
        <v>74</v>
      </c>
      <c r="E40" s="104" t="s">
        <v>75</v>
      </c>
    </row>
    <row r="41" spans="1:5">
      <c r="A41" s="6" t="s">
        <v>17</v>
      </c>
      <c r="B41" s="6" t="s">
        <v>24</v>
      </c>
      <c r="C41" s="104" t="s">
        <v>40</v>
      </c>
      <c r="D41" s="104" t="s">
        <v>74</v>
      </c>
      <c r="E41" s="104" t="s">
        <v>75</v>
      </c>
    </row>
    <row r="42" spans="1:5">
      <c r="A42" s="6" t="s">
        <v>17</v>
      </c>
      <c r="B42" s="6" t="s">
        <v>24</v>
      </c>
      <c r="C42" s="104" t="s">
        <v>41</v>
      </c>
      <c r="D42" s="104" t="s">
        <v>76</v>
      </c>
      <c r="E42" s="104" t="s">
        <v>77</v>
      </c>
    </row>
    <row r="43" spans="1:5">
      <c r="A43" s="6" t="s">
        <v>17</v>
      </c>
      <c r="B43" s="6" t="s">
        <v>24</v>
      </c>
      <c r="C43" s="104" t="s">
        <v>42</v>
      </c>
      <c r="D43" s="104" t="s">
        <v>74</v>
      </c>
      <c r="E43" s="104" t="s">
        <v>75</v>
      </c>
    </row>
    <row r="44" spans="1:5">
      <c r="A44" s="6" t="s">
        <v>17</v>
      </c>
      <c r="B44" s="6" t="s">
        <v>24</v>
      </c>
      <c r="C44" s="104" t="s">
        <v>43</v>
      </c>
      <c r="D44" s="104" t="s">
        <v>74</v>
      </c>
      <c r="E44" s="104" t="s">
        <v>78</v>
      </c>
    </row>
    <row r="45" spans="1:5">
      <c r="A45" s="6" t="s">
        <v>17</v>
      </c>
      <c r="B45" s="6" t="s">
        <v>24</v>
      </c>
      <c r="C45" s="104" t="s">
        <v>44</v>
      </c>
      <c r="D45" s="104" t="s">
        <v>74</v>
      </c>
      <c r="E45" s="104" t="s">
        <v>78</v>
      </c>
    </row>
    <row r="46" spans="1:5">
      <c r="A46" s="7" t="s">
        <v>26</v>
      </c>
      <c r="B46" s="7" t="s">
        <v>27</v>
      </c>
      <c r="C46" s="104" t="s">
        <v>39</v>
      </c>
      <c r="D46" s="104" t="s">
        <v>74</v>
      </c>
      <c r="E46" s="104" t="s">
        <v>75</v>
      </c>
    </row>
    <row r="47" spans="1:5">
      <c r="A47" s="7" t="s">
        <v>26</v>
      </c>
      <c r="B47" s="7" t="s">
        <v>27</v>
      </c>
      <c r="C47" s="104" t="s">
        <v>40</v>
      </c>
      <c r="D47" s="104" t="s">
        <v>74</v>
      </c>
      <c r="E47" s="104" t="s">
        <v>75</v>
      </c>
    </row>
    <row r="48" spans="1:5">
      <c r="A48" s="7" t="s">
        <v>26</v>
      </c>
      <c r="B48" s="7" t="s">
        <v>27</v>
      </c>
      <c r="C48" s="104" t="s">
        <v>41</v>
      </c>
      <c r="D48" s="104" t="s">
        <v>76</v>
      </c>
      <c r="E48" s="104" t="s">
        <v>77</v>
      </c>
    </row>
    <row r="49" spans="1:5">
      <c r="A49" s="7" t="s">
        <v>26</v>
      </c>
      <c r="B49" s="7" t="s">
        <v>27</v>
      </c>
      <c r="C49" s="104" t="s">
        <v>42</v>
      </c>
      <c r="D49" s="104" t="s">
        <v>74</v>
      </c>
      <c r="E49" s="104" t="s">
        <v>75</v>
      </c>
    </row>
    <row r="50" spans="1:5">
      <c r="A50" s="7" t="s">
        <v>26</v>
      </c>
      <c r="B50" s="7" t="s">
        <v>27</v>
      </c>
      <c r="C50" s="104" t="s">
        <v>43</v>
      </c>
      <c r="D50" s="104" t="s">
        <v>74</v>
      </c>
      <c r="E50" s="104" t="s">
        <v>78</v>
      </c>
    </row>
    <row r="51" spans="1:5">
      <c r="A51" s="7" t="s">
        <v>26</v>
      </c>
      <c r="B51" s="7" t="s">
        <v>27</v>
      </c>
      <c r="C51" s="104" t="s">
        <v>44</v>
      </c>
      <c r="D51" s="104" t="s">
        <v>74</v>
      </c>
      <c r="E51" s="104" t="s">
        <v>78</v>
      </c>
    </row>
    <row r="52" spans="1:5">
      <c r="A52" s="7" t="s">
        <v>26</v>
      </c>
      <c r="B52" s="7" t="s">
        <v>29</v>
      </c>
      <c r="C52" s="104" t="s">
        <v>39</v>
      </c>
      <c r="D52" s="104" t="s">
        <v>74</v>
      </c>
      <c r="E52" s="104" t="s">
        <v>75</v>
      </c>
    </row>
    <row r="53" spans="1:5">
      <c r="A53" s="7" t="s">
        <v>26</v>
      </c>
      <c r="B53" s="7" t="s">
        <v>29</v>
      </c>
      <c r="C53" s="104" t="s">
        <v>40</v>
      </c>
      <c r="D53" s="104" t="s">
        <v>74</v>
      </c>
      <c r="E53" s="104" t="s">
        <v>75</v>
      </c>
    </row>
    <row r="54" spans="1:5">
      <c r="A54" s="7" t="s">
        <v>26</v>
      </c>
      <c r="B54" s="7" t="s">
        <v>29</v>
      </c>
      <c r="C54" s="104" t="s">
        <v>41</v>
      </c>
      <c r="D54" s="104" t="s">
        <v>76</v>
      </c>
      <c r="E54" s="104" t="s">
        <v>77</v>
      </c>
    </row>
    <row r="55" spans="1:5">
      <c r="A55" s="7" t="s">
        <v>26</v>
      </c>
      <c r="B55" s="7" t="s">
        <v>29</v>
      </c>
      <c r="C55" s="104" t="s">
        <v>42</v>
      </c>
      <c r="D55" s="104" t="s">
        <v>74</v>
      </c>
      <c r="E55" s="104" t="s">
        <v>75</v>
      </c>
    </row>
    <row r="56" spans="1:5">
      <c r="A56" s="7" t="s">
        <v>26</v>
      </c>
      <c r="B56" s="7" t="s">
        <v>31</v>
      </c>
      <c r="C56" s="104" t="s">
        <v>39</v>
      </c>
      <c r="D56" s="104" t="s">
        <v>74</v>
      </c>
      <c r="E56" s="104" t="s">
        <v>75</v>
      </c>
    </row>
    <row r="57" spans="1:5">
      <c r="A57" s="7" t="s">
        <v>26</v>
      </c>
      <c r="B57" s="7" t="s">
        <v>31</v>
      </c>
      <c r="C57" s="104" t="s">
        <v>40</v>
      </c>
      <c r="D57" s="104" t="s">
        <v>74</v>
      </c>
      <c r="E57" s="104" t="s">
        <v>75</v>
      </c>
    </row>
    <row r="58" spans="1:5">
      <c r="A58" s="7" t="s">
        <v>26</v>
      </c>
      <c r="B58" s="7" t="s">
        <v>31</v>
      </c>
      <c r="C58" s="104" t="s">
        <v>41</v>
      </c>
      <c r="D58" s="104" t="s">
        <v>76</v>
      </c>
      <c r="E58" s="104" t="s">
        <v>77</v>
      </c>
    </row>
    <row r="59" spans="1:5">
      <c r="A59" s="7" t="s">
        <v>26</v>
      </c>
      <c r="B59" s="7" t="s">
        <v>31</v>
      </c>
      <c r="C59" s="104" t="s">
        <v>42</v>
      </c>
      <c r="D59" s="104" t="s">
        <v>74</v>
      </c>
      <c r="E59" s="104" t="s">
        <v>75</v>
      </c>
    </row>
    <row r="60" spans="1:5">
      <c r="A60" s="7" t="s">
        <v>26</v>
      </c>
      <c r="B60" s="7" t="s">
        <v>31</v>
      </c>
      <c r="C60" s="104" t="s">
        <v>43</v>
      </c>
      <c r="D60" s="104" t="s">
        <v>74</v>
      </c>
      <c r="E60" s="104" t="s">
        <v>78</v>
      </c>
    </row>
    <row r="61" spans="1:5">
      <c r="A61" s="7" t="s">
        <v>26</v>
      </c>
      <c r="B61" s="7" t="s">
        <v>31</v>
      </c>
      <c r="C61" s="104" t="s">
        <v>44</v>
      </c>
      <c r="D61" s="104" t="s">
        <v>74</v>
      </c>
      <c r="E61" s="104" t="s">
        <v>78</v>
      </c>
    </row>
    <row r="62" spans="1:5">
      <c r="A62" s="8" t="s">
        <v>33</v>
      </c>
      <c r="B62" s="8" t="s">
        <v>34</v>
      </c>
      <c r="C62" s="104" t="s">
        <v>39</v>
      </c>
      <c r="D62" s="104" t="s">
        <v>74</v>
      </c>
      <c r="E62" s="104" t="s">
        <v>75</v>
      </c>
    </row>
    <row r="63" spans="1:5">
      <c r="A63" s="8" t="s">
        <v>33</v>
      </c>
      <c r="B63" s="8" t="s">
        <v>34</v>
      </c>
      <c r="C63" s="104" t="s">
        <v>40</v>
      </c>
      <c r="D63" s="104" t="s">
        <v>74</v>
      </c>
      <c r="E63" s="104" t="s">
        <v>75</v>
      </c>
    </row>
    <row r="64" spans="1:5">
      <c r="A64" s="8" t="s">
        <v>33</v>
      </c>
      <c r="B64" s="8" t="s">
        <v>34</v>
      </c>
      <c r="C64" s="104" t="s">
        <v>41</v>
      </c>
      <c r="D64" s="104" t="s">
        <v>76</v>
      </c>
      <c r="E64" s="104" t="s">
        <v>77</v>
      </c>
    </row>
    <row r="65" spans="1:5">
      <c r="A65" s="8" t="s">
        <v>33</v>
      </c>
      <c r="B65" s="8" t="s">
        <v>34</v>
      </c>
      <c r="C65" s="104" t="s">
        <v>42</v>
      </c>
      <c r="D65" s="104" t="s">
        <v>74</v>
      </c>
      <c r="E65" s="104" t="s">
        <v>75</v>
      </c>
    </row>
    <row r="66" spans="1:5">
      <c r="A66" s="9" t="s">
        <v>35</v>
      </c>
      <c r="B66" s="9" t="s">
        <v>36</v>
      </c>
      <c r="C66" s="104" t="s">
        <v>39</v>
      </c>
      <c r="D66" s="104" t="s">
        <v>74</v>
      </c>
      <c r="E66" s="104" t="s">
        <v>75</v>
      </c>
    </row>
    <row r="67" spans="1:5">
      <c r="A67" s="9" t="s">
        <v>35</v>
      </c>
      <c r="B67" s="9" t="s">
        <v>36</v>
      </c>
      <c r="C67" s="104" t="s">
        <v>42</v>
      </c>
      <c r="D67" s="104" t="s">
        <v>74</v>
      </c>
      <c r="E67" s="104" t="s">
        <v>75</v>
      </c>
    </row>
    <row r="68" spans="1:5">
      <c r="A68" s="9" t="s">
        <v>35</v>
      </c>
      <c r="B68" s="9" t="s">
        <v>36</v>
      </c>
      <c r="C68" s="104" t="s">
        <v>44</v>
      </c>
      <c r="D68" s="104" t="s">
        <v>74</v>
      </c>
      <c r="E68" s="104" t="s">
        <v>78</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7"/>
  <sheetViews>
    <sheetView workbookViewId="0"/>
  </sheetViews>
  <sheetFormatPr defaultColWidth="11.42578125" defaultRowHeight="15"/>
  <cols>
    <col min="1" max="1" width="11.85546875" bestFit="1" customWidth="1"/>
    <col min="2" max="2" width="10.85546875" bestFit="1" customWidth="1"/>
    <col min="3" max="6" width="25.7109375" customWidth="1"/>
    <col min="7" max="7" width="60.7109375" customWidth="1"/>
  </cols>
  <sheetData>
    <row r="1" spans="1:7">
      <c r="A1" s="1" t="s">
        <v>38</v>
      </c>
      <c r="B1" s="1" t="s">
        <v>79</v>
      </c>
      <c r="C1" s="1" t="s">
        <v>80</v>
      </c>
      <c r="D1" s="1" t="s">
        <v>81</v>
      </c>
      <c r="E1" s="1" t="s">
        <v>82</v>
      </c>
      <c r="F1" s="1" t="s">
        <v>83</v>
      </c>
      <c r="G1" s="1" t="s">
        <v>84</v>
      </c>
    </row>
    <row r="2" spans="1:7">
      <c r="A2" s="3" t="s">
        <v>8</v>
      </c>
      <c r="B2" s="3" t="s">
        <v>85</v>
      </c>
      <c r="C2" s="2" t="s">
        <v>40</v>
      </c>
      <c r="D2" s="2"/>
      <c r="E2" s="2"/>
      <c r="F2" s="2"/>
      <c r="G2" s="2" t="s">
        <v>40</v>
      </c>
    </row>
    <row r="3" spans="1:7">
      <c r="A3" s="3" t="s">
        <v>8</v>
      </c>
      <c r="B3" s="3" t="s">
        <v>86</v>
      </c>
      <c r="C3" s="2" t="s">
        <v>43</v>
      </c>
      <c r="D3" s="2"/>
      <c r="E3" s="2"/>
      <c r="F3" s="2"/>
      <c r="G3" s="2" t="s">
        <v>43</v>
      </c>
    </row>
    <row r="4" spans="1:7">
      <c r="A4" s="3" t="s">
        <v>8</v>
      </c>
      <c r="B4" s="3" t="s">
        <v>87</v>
      </c>
      <c r="C4" s="2" t="s">
        <v>44</v>
      </c>
      <c r="D4" s="2"/>
      <c r="E4" s="2"/>
      <c r="F4" s="2"/>
      <c r="G4" s="2" t="s">
        <v>44</v>
      </c>
    </row>
    <row r="5" spans="1:7">
      <c r="A5" s="3" t="s">
        <v>8</v>
      </c>
      <c r="B5" s="3" t="s">
        <v>88</v>
      </c>
      <c r="C5" s="2" t="s">
        <v>39</v>
      </c>
      <c r="D5" s="2" t="s">
        <v>44</v>
      </c>
      <c r="E5" s="2"/>
      <c r="F5" s="2"/>
      <c r="G5" s="2" t="s">
        <v>89</v>
      </c>
    </row>
    <row r="6" spans="1:7">
      <c r="A6" s="3" t="s">
        <v>8</v>
      </c>
      <c r="B6" s="3" t="s">
        <v>90</v>
      </c>
      <c r="C6" s="2" t="s">
        <v>40</v>
      </c>
      <c r="D6" s="2" t="s">
        <v>43</v>
      </c>
      <c r="E6" s="2"/>
      <c r="F6" s="2"/>
      <c r="G6" s="2" t="s">
        <v>91</v>
      </c>
    </row>
    <row r="7" spans="1:7">
      <c r="A7" s="3" t="s">
        <v>8</v>
      </c>
      <c r="B7" s="3" t="s">
        <v>92</v>
      </c>
      <c r="C7" s="2" t="s">
        <v>40</v>
      </c>
      <c r="D7" s="2" t="s">
        <v>44</v>
      </c>
      <c r="E7" s="2"/>
      <c r="F7" s="2"/>
      <c r="G7" s="2" t="s">
        <v>93</v>
      </c>
    </row>
    <row r="8" spans="1:7">
      <c r="A8" s="3" t="s">
        <v>8</v>
      </c>
      <c r="B8" s="3" t="s">
        <v>94</v>
      </c>
      <c r="C8" s="2" t="s">
        <v>42</v>
      </c>
      <c r="D8" s="2" t="s">
        <v>44</v>
      </c>
      <c r="E8" s="2"/>
      <c r="F8" s="2"/>
      <c r="G8" s="2" t="s">
        <v>95</v>
      </c>
    </row>
    <row r="9" spans="1:7">
      <c r="A9" s="3" t="s">
        <v>8</v>
      </c>
      <c r="B9" s="3" t="s">
        <v>96</v>
      </c>
      <c r="C9" s="2" t="s">
        <v>43</v>
      </c>
      <c r="D9" s="2" t="s">
        <v>44</v>
      </c>
      <c r="E9" s="2"/>
      <c r="F9" s="2"/>
      <c r="G9" s="2" t="s">
        <v>97</v>
      </c>
    </row>
    <row r="10" spans="1:7">
      <c r="A10" s="3" t="s">
        <v>8</v>
      </c>
      <c r="B10" s="3" t="s">
        <v>98</v>
      </c>
      <c r="C10" s="2" t="s">
        <v>39</v>
      </c>
      <c r="D10" s="2" t="s">
        <v>40</v>
      </c>
      <c r="E10" s="2" t="s">
        <v>43</v>
      </c>
      <c r="F10" s="2"/>
      <c r="G10" s="2" t="s">
        <v>99</v>
      </c>
    </row>
    <row r="11" spans="1:7">
      <c r="A11" s="3" t="s">
        <v>8</v>
      </c>
      <c r="B11" s="3" t="s">
        <v>100</v>
      </c>
      <c r="C11" s="2" t="s">
        <v>39</v>
      </c>
      <c r="D11" s="2" t="s">
        <v>40</v>
      </c>
      <c r="E11" s="2" t="s">
        <v>44</v>
      </c>
      <c r="F11" s="2"/>
      <c r="G11" s="2" t="s">
        <v>101</v>
      </c>
    </row>
    <row r="12" spans="1:7">
      <c r="A12" s="3" t="s">
        <v>8</v>
      </c>
      <c r="B12" s="3" t="s">
        <v>102</v>
      </c>
      <c r="C12" s="2" t="s">
        <v>39</v>
      </c>
      <c r="D12" s="2" t="s">
        <v>43</v>
      </c>
      <c r="E12" s="2" t="s">
        <v>44</v>
      </c>
      <c r="F12" s="2"/>
      <c r="G12" s="2" t="s">
        <v>103</v>
      </c>
    </row>
    <row r="13" spans="1:7">
      <c r="A13" s="3" t="s">
        <v>8</v>
      </c>
      <c r="B13" s="3" t="s">
        <v>104</v>
      </c>
      <c r="C13" s="2" t="s">
        <v>40</v>
      </c>
      <c r="D13" s="2" t="s">
        <v>41</v>
      </c>
      <c r="E13" s="2" t="s">
        <v>43</v>
      </c>
      <c r="F13" s="2"/>
      <c r="G13" s="2" t="s">
        <v>105</v>
      </c>
    </row>
    <row r="14" spans="1:7">
      <c r="A14" s="3" t="s">
        <v>8</v>
      </c>
      <c r="B14" s="3" t="s">
        <v>106</v>
      </c>
      <c r="C14" s="2" t="s">
        <v>40</v>
      </c>
      <c r="D14" s="2" t="s">
        <v>41</v>
      </c>
      <c r="E14" s="2" t="s">
        <v>44</v>
      </c>
      <c r="F14" s="2"/>
      <c r="G14" s="2" t="s">
        <v>107</v>
      </c>
    </row>
    <row r="15" spans="1:7">
      <c r="A15" s="3" t="s">
        <v>8</v>
      </c>
      <c r="B15" s="3" t="s">
        <v>108</v>
      </c>
      <c r="C15" s="2" t="s">
        <v>40</v>
      </c>
      <c r="D15" s="2" t="s">
        <v>42</v>
      </c>
      <c r="E15" s="2" t="s">
        <v>43</v>
      </c>
      <c r="F15" s="2"/>
      <c r="G15" s="2" t="s">
        <v>109</v>
      </c>
    </row>
    <row r="16" spans="1:7">
      <c r="A16" s="3" t="s">
        <v>8</v>
      </c>
      <c r="B16" s="3" t="s">
        <v>110</v>
      </c>
      <c r="C16" s="2" t="s">
        <v>40</v>
      </c>
      <c r="D16" s="2" t="s">
        <v>42</v>
      </c>
      <c r="E16" s="2" t="s">
        <v>44</v>
      </c>
      <c r="F16" s="2"/>
      <c r="G16" s="2" t="s">
        <v>111</v>
      </c>
    </row>
    <row r="17" spans="1:7">
      <c r="A17" s="3" t="s">
        <v>8</v>
      </c>
      <c r="B17" s="3" t="s">
        <v>112</v>
      </c>
      <c r="C17" s="2" t="s">
        <v>40</v>
      </c>
      <c r="D17" s="2" t="s">
        <v>43</v>
      </c>
      <c r="E17" s="2" t="s">
        <v>44</v>
      </c>
      <c r="F17" s="2"/>
      <c r="G17" s="2" t="s">
        <v>113</v>
      </c>
    </row>
    <row r="18" spans="1:7">
      <c r="A18" s="3" t="s">
        <v>8</v>
      </c>
      <c r="B18" s="3" t="s">
        <v>114</v>
      </c>
      <c r="C18" s="2" t="s">
        <v>41</v>
      </c>
      <c r="D18" s="2" t="s">
        <v>43</v>
      </c>
      <c r="E18" s="2" t="s">
        <v>44</v>
      </c>
      <c r="F18" s="2"/>
      <c r="G18" s="2" t="s">
        <v>115</v>
      </c>
    </row>
    <row r="19" spans="1:7">
      <c r="A19" s="3" t="s">
        <v>8</v>
      </c>
      <c r="B19" s="3" t="s">
        <v>116</v>
      </c>
      <c r="C19" s="2" t="s">
        <v>42</v>
      </c>
      <c r="D19" s="2" t="s">
        <v>43</v>
      </c>
      <c r="E19" s="2" t="s">
        <v>44</v>
      </c>
      <c r="F19" s="2"/>
      <c r="G19" s="2" t="s">
        <v>117</v>
      </c>
    </row>
    <row r="20" spans="1:7" ht="24">
      <c r="A20" s="3" t="s">
        <v>8</v>
      </c>
      <c r="B20" s="3" t="s">
        <v>118</v>
      </c>
      <c r="C20" s="2" t="s">
        <v>39</v>
      </c>
      <c r="D20" s="2" t="s">
        <v>40</v>
      </c>
      <c r="E20" s="2" t="s">
        <v>43</v>
      </c>
      <c r="F20" s="2" t="s">
        <v>44</v>
      </c>
      <c r="G20" s="2" t="s">
        <v>119</v>
      </c>
    </row>
    <row r="21" spans="1:7" ht="24">
      <c r="A21" s="3" t="s">
        <v>8</v>
      </c>
      <c r="B21" s="3" t="s">
        <v>120</v>
      </c>
      <c r="C21" s="2" t="s">
        <v>40</v>
      </c>
      <c r="D21" s="2" t="s">
        <v>41</v>
      </c>
      <c r="E21" s="2" t="s">
        <v>43</v>
      </c>
      <c r="F21" s="2" t="s">
        <v>44</v>
      </c>
      <c r="G21" s="2" t="s">
        <v>121</v>
      </c>
    </row>
    <row r="22" spans="1:7" ht="24">
      <c r="A22" s="3" t="s">
        <v>8</v>
      </c>
      <c r="B22" s="3" t="s">
        <v>122</v>
      </c>
      <c r="C22" s="2" t="s">
        <v>40</v>
      </c>
      <c r="D22" s="2" t="s">
        <v>42</v>
      </c>
      <c r="E22" s="2" t="s">
        <v>43</v>
      </c>
      <c r="F22" s="2" t="s">
        <v>44</v>
      </c>
      <c r="G22" s="2" t="s">
        <v>123</v>
      </c>
    </row>
    <row r="23" spans="1:7">
      <c r="A23" s="4" t="s">
        <v>11</v>
      </c>
      <c r="B23" s="4" t="s">
        <v>124</v>
      </c>
      <c r="C23" s="2" t="s">
        <v>40</v>
      </c>
      <c r="D23" s="2"/>
      <c r="E23" s="2"/>
      <c r="F23" s="2"/>
      <c r="G23" s="2" t="s">
        <v>40</v>
      </c>
    </row>
    <row r="24" spans="1:7">
      <c r="A24" s="4" t="s">
        <v>11</v>
      </c>
      <c r="B24" s="4" t="s">
        <v>125</v>
      </c>
      <c r="C24" s="2" t="s">
        <v>44</v>
      </c>
      <c r="D24" s="2"/>
      <c r="E24" s="2"/>
      <c r="F24" s="2"/>
      <c r="G24" s="2" t="s">
        <v>44</v>
      </c>
    </row>
    <row r="25" spans="1:7">
      <c r="A25" s="4" t="s">
        <v>11</v>
      </c>
      <c r="B25" s="4" t="s">
        <v>126</v>
      </c>
      <c r="C25" s="2" t="s">
        <v>39</v>
      </c>
      <c r="D25" s="2" t="s">
        <v>44</v>
      </c>
      <c r="E25" s="2"/>
      <c r="F25" s="2"/>
      <c r="G25" s="2" t="s">
        <v>89</v>
      </c>
    </row>
    <row r="26" spans="1:7">
      <c r="A26" s="4" t="s">
        <v>11</v>
      </c>
      <c r="B26" s="4" t="s">
        <v>127</v>
      </c>
      <c r="C26" s="2" t="s">
        <v>40</v>
      </c>
      <c r="D26" s="2" t="s">
        <v>44</v>
      </c>
      <c r="E26" s="2"/>
      <c r="F26" s="2"/>
      <c r="G26" s="2" t="s">
        <v>93</v>
      </c>
    </row>
    <row r="27" spans="1:7">
      <c r="A27" s="4" t="s">
        <v>11</v>
      </c>
      <c r="B27" s="4" t="s">
        <v>128</v>
      </c>
      <c r="C27" s="2" t="s">
        <v>42</v>
      </c>
      <c r="D27" s="2" t="s">
        <v>44</v>
      </c>
      <c r="E27" s="2"/>
      <c r="F27" s="2"/>
      <c r="G27" s="2" t="s">
        <v>95</v>
      </c>
    </row>
    <row r="28" spans="1:7">
      <c r="A28" s="4" t="s">
        <v>11</v>
      </c>
      <c r="B28" s="4" t="s">
        <v>129</v>
      </c>
      <c r="C28" s="2" t="s">
        <v>39</v>
      </c>
      <c r="D28" s="2" t="s">
        <v>40</v>
      </c>
      <c r="E28" s="2" t="s">
        <v>44</v>
      </c>
      <c r="F28" s="2"/>
      <c r="G28" s="2" t="s">
        <v>101</v>
      </c>
    </row>
    <row r="29" spans="1:7">
      <c r="A29" s="4" t="s">
        <v>11</v>
      </c>
      <c r="B29" s="4" t="s">
        <v>130</v>
      </c>
      <c r="C29" s="2" t="s">
        <v>40</v>
      </c>
      <c r="D29" s="2" t="s">
        <v>41</v>
      </c>
      <c r="E29" s="2" t="s">
        <v>44</v>
      </c>
      <c r="F29" s="2"/>
      <c r="G29" s="2" t="s">
        <v>107</v>
      </c>
    </row>
    <row r="30" spans="1:7">
      <c r="A30" s="4" t="s">
        <v>11</v>
      </c>
      <c r="B30" s="4" t="s">
        <v>131</v>
      </c>
      <c r="C30" s="2" t="s">
        <v>40</v>
      </c>
      <c r="D30" s="2" t="s">
        <v>42</v>
      </c>
      <c r="E30" s="2" t="s">
        <v>44</v>
      </c>
      <c r="F30" s="2"/>
      <c r="G30" s="2" t="s">
        <v>111</v>
      </c>
    </row>
    <row r="31" spans="1:7">
      <c r="A31" s="5" t="s">
        <v>14</v>
      </c>
      <c r="B31" s="5" t="s">
        <v>132</v>
      </c>
      <c r="C31" s="2" t="s">
        <v>40</v>
      </c>
      <c r="D31" s="2"/>
      <c r="E31" s="2"/>
      <c r="F31" s="2"/>
      <c r="G31" s="2" t="s">
        <v>40</v>
      </c>
    </row>
    <row r="32" spans="1:7">
      <c r="A32" s="5" t="s">
        <v>14</v>
      </c>
      <c r="B32" s="5" t="s">
        <v>133</v>
      </c>
      <c r="C32" s="2" t="s">
        <v>44</v>
      </c>
      <c r="D32" s="2"/>
      <c r="E32" s="2"/>
      <c r="F32" s="2"/>
      <c r="G32" s="2" t="s">
        <v>44</v>
      </c>
    </row>
    <row r="33" spans="1:7">
      <c r="A33" s="5" t="s">
        <v>14</v>
      </c>
      <c r="B33" s="5" t="s">
        <v>134</v>
      </c>
      <c r="C33" s="2" t="s">
        <v>39</v>
      </c>
      <c r="D33" s="2" t="s">
        <v>44</v>
      </c>
      <c r="E33" s="2"/>
      <c r="F33" s="2"/>
      <c r="G33" s="2" t="s">
        <v>89</v>
      </c>
    </row>
    <row r="34" spans="1:7">
      <c r="A34" s="5" t="s">
        <v>14</v>
      </c>
      <c r="B34" s="5" t="s">
        <v>135</v>
      </c>
      <c r="C34" s="2" t="s">
        <v>40</v>
      </c>
      <c r="D34" s="2" t="s">
        <v>44</v>
      </c>
      <c r="E34" s="2"/>
      <c r="F34" s="2"/>
      <c r="G34" s="2" t="s">
        <v>93</v>
      </c>
    </row>
    <row r="35" spans="1:7">
      <c r="A35" s="5" t="s">
        <v>14</v>
      </c>
      <c r="B35" s="5" t="s">
        <v>136</v>
      </c>
      <c r="C35" s="2" t="s">
        <v>42</v>
      </c>
      <c r="D35" s="2" t="s">
        <v>44</v>
      </c>
      <c r="E35" s="2"/>
      <c r="F35" s="2"/>
      <c r="G35" s="2" t="s">
        <v>95</v>
      </c>
    </row>
    <row r="36" spans="1:7">
      <c r="A36" s="5" t="s">
        <v>14</v>
      </c>
      <c r="B36" s="5" t="s">
        <v>137</v>
      </c>
      <c r="C36" s="2" t="s">
        <v>39</v>
      </c>
      <c r="D36" s="2" t="s">
        <v>40</v>
      </c>
      <c r="E36" s="2" t="s">
        <v>44</v>
      </c>
      <c r="F36" s="2"/>
      <c r="G36" s="2" t="s">
        <v>101</v>
      </c>
    </row>
    <row r="37" spans="1:7">
      <c r="A37" s="5" t="s">
        <v>14</v>
      </c>
      <c r="B37" s="5" t="s">
        <v>138</v>
      </c>
      <c r="C37" s="2" t="s">
        <v>40</v>
      </c>
      <c r="D37" s="2" t="s">
        <v>41</v>
      </c>
      <c r="E37" s="2" t="s">
        <v>44</v>
      </c>
      <c r="F37" s="2"/>
      <c r="G37" s="2" t="s">
        <v>107</v>
      </c>
    </row>
    <row r="38" spans="1:7">
      <c r="A38" s="5" t="s">
        <v>14</v>
      </c>
      <c r="B38" s="5" t="s">
        <v>139</v>
      </c>
      <c r="C38" s="2" t="s">
        <v>40</v>
      </c>
      <c r="D38" s="2" t="s">
        <v>42</v>
      </c>
      <c r="E38" s="2" t="s">
        <v>44</v>
      </c>
      <c r="F38" s="2"/>
      <c r="G38" s="2" t="s">
        <v>111</v>
      </c>
    </row>
    <row r="39" spans="1:7">
      <c r="A39" s="5" t="s">
        <v>15</v>
      </c>
      <c r="B39" s="5" t="s">
        <v>140</v>
      </c>
      <c r="C39" s="2" t="s">
        <v>40</v>
      </c>
      <c r="D39" s="2"/>
      <c r="E39" s="2"/>
      <c r="F39" s="2"/>
      <c r="G39" s="2" t="s">
        <v>40</v>
      </c>
    </row>
    <row r="40" spans="1:7">
      <c r="A40" s="5" t="s">
        <v>15</v>
      </c>
      <c r="B40" s="5" t="s">
        <v>141</v>
      </c>
      <c r="C40" s="2" t="s">
        <v>43</v>
      </c>
      <c r="D40" s="2"/>
      <c r="E40" s="2"/>
      <c r="F40" s="2"/>
      <c r="G40" s="2" t="s">
        <v>43</v>
      </c>
    </row>
    <row r="41" spans="1:7">
      <c r="A41" s="5" t="s">
        <v>15</v>
      </c>
      <c r="B41" s="5" t="s">
        <v>142</v>
      </c>
      <c r="C41" s="2" t="s">
        <v>44</v>
      </c>
      <c r="D41" s="2"/>
      <c r="E41" s="2"/>
      <c r="F41" s="2"/>
      <c r="G41" s="2" t="s">
        <v>44</v>
      </c>
    </row>
    <row r="42" spans="1:7">
      <c r="A42" s="5" t="s">
        <v>15</v>
      </c>
      <c r="B42" s="5" t="s">
        <v>143</v>
      </c>
      <c r="C42" s="2" t="s">
        <v>40</v>
      </c>
      <c r="D42" s="2" t="s">
        <v>43</v>
      </c>
      <c r="E42" s="2"/>
      <c r="F42" s="2"/>
      <c r="G42" s="2" t="s">
        <v>91</v>
      </c>
    </row>
    <row r="43" spans="1:7">
      <c r="A43" s="5" t="s">
        <v>15</v>
      </c>
      <c r="B43" s="5" t="s">
        <v>144</v>
      </c>
      <c r="C43" s="2" t="s">
        <v>40</v>
      </c>
      <c r="D43" s="2" t="s">
        <v>44</v>
      </c>
      <c r="E43" s="2"/>
      <c r="F43" s="2"/>
      <c r="G43" s="2" t="s">
        <v>93</v>
      </c>
    </row>
    <row r="44" spans="1:7">
      <c r="A44" s="5" t="s">
        <v>15</v>
      </c>
      <c r="B44" s="5" t="s">
        <v>145</v>
      </c>
      <c r="C44" s="2" t="s">
        <v>42</v>
      </c>
      <c r="D44" s="2" t="s">
        <v>44</v>
      </c>
      <c r="E44" s="2"/>
      <c r="F44" s="2"/>
      <c r="G44" s="2" t="s">
        <v>95</v>
      </c>
    </row>
    <row r="45" spans="1:7">
      <c r="A45" s="5" t="s">
        <v>15</v>
      </c>
      <c r="B45" s="5" t="s">
        <v>146</v>
      </c>
      <c r="C45" s="2" t="s">
        <v>43</v>
      </c>
      <c r="D45" s="2" t="s">
        <v>44</v>
      </c>
      <c r="E45" s="2"/>
      <c r="F45" s="2"/>
      <c r="G45" s="2" t="s">
        <v>97</v>
      </c>
    </row>
    <row r="46" spans="1:7">
      <c r="A46" s="5" t="s">
        <v>15</v>
      </c>
      <c r="B46" s="5" t="s">
        <v>147</v>
      </c>
      <c r="C46" s="2" t="s">
        <v>39</v>
      </c>
      <c r="D46" s="2" t="s">
        <v>40</v>
      </c>
      <c r="E46" s="2" t="s">
        <v>43</v>
      </c>
      <c r="F46" s="2"/>
      <c r="G46" s="2" t="s">
        <v>99</v>
      </c>
    </row>
    <row r="47" spans="1:7">
      <c r="A47" s="5" t="s">
        <v>15</v>
      </c>
      <c r="B47" s="5" t="s">
        <v>148</v>
      </c>
      <c r="C47" s="2" t="s">
        <v>39</v>
      </c>
      <c r="D47" s="2" t="s">
        <v>40</v>
      </c>
      <c r="E47" s="2" t="s">
        <v>44</v>
      </c>
      <c r="F47" s="2"/>
      <c r="G47" s="2" t="s">
        <v>101</v>
      </c>
    </row>
    <row r="48" spans="1:7">
      <c r="A48" s="5" t="s">
        <v>15</v>
      </c>
      <c r="B48" s="5" t="s">
        <v>149</v>
      </c>
      <c r="C48" s="2" t="s">
        <v>39</v>
      </c>
      <c r="D48" s="2" t="s">
        <v>43</v>
      </c>
      <c r="E48" s="2" t="s">
        <v>44</v>
      </c>
      <c r="F48" s="2"/>
      <c r="G48" s="2" t="s">
        <v>103</v>
      </c>
    </row>
    <row r="49" spans="1:7">
      <c r="A49" s="5" t="s">
        <v>15</v>
      </c>
      <c r="B49" s="5" t="s">
        <v>150</v>
      </c>
      <c r="C49" s="2" t="s">
        <v>40</v>
      </c>
      <c r="D49" s="2" t="s">
        <v>41</v>
      </c>
      <c r="E49" s="2" t="s">
        <v>43</v>
      </c>
      <c r="F49" s="2"/>
      <c r="G49" s="2" t="s">
        <v>105</v>
      </c>
    </row>
    <row r="50" spans="1:7">
      <c r="A50" s="5" t="s">
        <v>15</v>
      </c>
      <c r="B50" s="5" t="s">
        <v>151</v>
      </c>
      <c r="C50" s="2" t="s">
        <v>40</v>
      </c>
      <c r="D50" s="2" t="s">
        <v>41</v>
      </c>
      <c r="E50" s="2" t="s">
        <v>44</v>
      </c>
      <c r="F50" s="2"/>
      <c r="G50" s="2" t="s">
        <v>107</v>
      </c>
    </row>
    <row r="51" spans="1:7">
      <c r="A51" s="5" t="s">
        <v>15</v>
      </c>
      <c r="B51" s="5" t="s">
        <v>152</v>
      </c>
      <c r="C51" s="2" t="s">
        <v>40</v>
      </c>
      <c r="D51" s="2" t="s">
        <v>42</v>
      </c>
      <c r="E51" s="2" t="s">
        <v>43</v>
      </c>
      <c r="F51" s="2"/>
      <c r="G51" s="2" t="s">
        <v>109</v>
      </c>
    </row>
    <row r="52" spans="1:7">
      <c r="A52" s="5" t="s">
        <v>15</v>
      </c>
      <c r="B52" s="5" t="s">
        <v>153</v>
      </c>
      <c r="C52" s="2" t="s">
        <v>40</v>
      </c>
      <c r="D52" s="2" t="s">
        <v>42</v>
      </c>
      <c r="E52" s="2" t="s">
        <v>44</v>
      </c>
      <c r="F52" s="2"/>
      <c r="G52" s="2" t="s">
        <v>111</v>
      </c>
    </row>
    <row r="53" spans="1:7">
      <c r="A53" s="5" t="s">
        <v>15</v>
      </c>
      <c r="B53" s="5" t="s">
        <v>154</v>
      </c>
      <c r="C53" s="2" t="s">
        <v>40</v>
      </c>
      <c r="D53" s="2" t="s">
        <v>43</v>
      </c>
      <c r="E53" s="2" t="s">
        <v>44</v>
      </c>
      <c r="F53" s="2"/>
      <c r="G53" s="2" t="s">
        <v>113</v>
      </c>
    </row>
    <row r="54" spans="1:7">
      <c r="A54" s="5" t="s">
        <v>15</v>
      </c>
      <c r="B54" s="5" t="s">
        <v>155</v>
      </c>
      <c r="C54" s="2" t="s">
        <v>41</v>
      </c>
      <c r="D54" s="2" t="s">
        <v>43</v>
      </c>
      <c r="E54" s="2" t="s">
        <v>44</v>
      </c>
      <c r="F54" s="2"/>
      <c r="G54" s="2" t="s">
        <v>115</v>
      </c>
    </row>
    <row r="55" spans="1:7">
      <c r="A55" s="5" t="s">
        <v>15</v>
      </c>
      <c r="B55" s="5" t="s">
        <v>156</v>
      </c>
      <c r="C55" s="2" t="s">
        <v>42</v>
      </c>
      <c r="D55" s="2" t="s">
        <v>43</v>
      </c>
      <c r="E55" s="2" t="s">
        <v>44</v>
      </c>
      <c r="F55" s="2"/>
      <c r="G55" s="2" t="s">
        <v>117</v>
      </c>
    </row>
    <row r="56" spans="1:7" ht="24">
      <c r="A56" s="5" t="s">
        <v>15</v>
      </c>
      <c r="B56" s="5" t="s">
        <v>157</v>
      </c>
      <c r="C56" s="2" t="s">
        <v>39</v>
      </c>
      <c r="D56" s="2" t="s">
        <v>40</v>
      </c>
      <c r="E56" s="2" t="s">
        <v>43</v>
      </c>
      <c r="F56" s="2" t="s">
        <v>44</v>
      </c>
      <c r="G56" s="2" t="s">
        <v>119</v>
      </c>
    </row>
    <row r="57" spans="1:7" ht="24">
      <c r="A57" s="5" t="s">
        <v>15</v>
      </c>
      <c r="B57" s="5" t="s">
        <v>158</v>
      </c>
      <c r="C57" s="2" t="s">
        <v>40</v>
      </c>
      <c r="D57" s="2" t="s">
        <v>41</v>
      </c>
      <c r="E57" s="2" t="s">
        <v>43</v>
      </c>
      <c r="F57" s="2" t="s">
        <v>44</v>
      </c>
      <c r="G57" s="2" t="s">
        <v>121</v>
      </c>
    </row>
    <row r="58" spans="1:7" ht="24">
      <c r="A58" s="5" t="s">
        <v>15</v>
      </c>
      <c r="B58" s="5" t="s">
        <v>159</v>
      </c>
      <c r="C58" s="2" t="s">
        <v>40</v>
      </c>
      <c r="D58" s="2" t="s">
        <v>42</v>
      </c>
      <c r="E58" s="2" t="s">
        <v>43</v>
      </c>
      <c r="F58" s="2" t="s">
        <v>44</v>
      </c>
      <c r="G58" s="2" t="s">
        <v>123</v>
      </c>
    </row>
    <row r="59" spans="1:7">
      <c r="A59" s="6" t="s">
        <v>18</v>
      </c>
      <c r="B59" s="6" t="s">
        <v>160</v>
      </c>
      <c r="C59" s="2" t="s">
        <v>40</v>
      </c>
      <c r="D59" s="2"/>
      <c r="E59" s="2"/>
      <c r="F59" s="2"/>
      <c r="G59" s="2" t="s">
        <v>40</v>
      </c>
    </row>
    <row r="60" spans="1:7">
      <c r="A60" s="6" t="s">
        <v>18</v>
      </c>
      <c r="B60" s="6" t="s">
        <v>161</v>
      </c>
      <c r="C60" s="2" t="s">
        <v>44</v>
      </c>
      <c r="D60" s="2"/>
      <c r="E60" s="2"/>
      <c r="F60" s="2"/>
      <c r="G60" s="2" t="s">
        <v>44</v>
      </c>
    </row>
    <row r="61" spans="1:7">
      <c r="A61" s="6" t="s">
        <v>18</v>
      </c>
      <c r="B61" s="6" t="s">
        <v>162</v>
      </c>
      <c r="C61" s="2" t="s">
        <v>39</v>
      </c>
      <c r="D61" s="2" t="s">
        <v>44</v>
      </c>
      <c r="E61" s="2"/>
      <c r="F61" s="2"/>
      <c r="G61" s="2" t="s">
        <v>89</v>
      </c>
    </row>
    <row r="62" spans="1:7">
      <c r="A62" s="6" t="s">
        <v>18</v>
      </c>
      <c r="B62" s="6" t="s">
        <v>163</v>
      </c>
      <c r="C62" s="2" t="s">
        <v>40</v>
      </c>
      <c r="D62" s="2" t="s">
        <v>44</v>
      </c>
      <c r="E62" s="2"/>
      <c r="F62" s="2"/>
      <c r="G62" s="2" t="s">
        <v>93</v>
      </c>
    </row>
    <row r="63" spans="1:7">
      <c r="A63" s="6" t="s">
        <v>18</v>
      </c>
      <c r="B63" s="6" t="s">
        <v>164</v>
      </c>
      <c r="C63" s="2" t="s">
        <v>42</v>
      </c>
      <c r="D63" s="2" t="s">
        <v>44</v>
      </c>
      <c r="E63" s="2"/>
      <c r="F63" s="2"/>
      <c r="G63" s="2" t="s">
        <v>95</v>
      </c>
    </row>
    <row r="64" spans="1:7">
      <c r="A64" s="6" t="s">
        <v>18</v>
      </c>
      <c r="B64" s="6" t="s">
        <v>165</v>
      </c>
      <c r="C64" s="2" t="s">
        <v>39</v>
      </c>
      <c r="D64" s="2" t="s">
        <v>40</v>
      </c>
      <c r="E64" s="2" t="s">
        <v>44</v>
      </c>
      <c r="F64" s="2"/>
      <c r="G64" s="2" t="s">
        <v>101</v>
      </c>
    </row>
    <row r="65" spans="1:7">
      <c r="A65" s="6" t="s">
        <v>18</v>
      </c>
      <c r="B65" s="6" t="s">
        <v>166</v>
      </c>
      <c r="C65" s="2" t="s">
        <v>40</v>
      </c>
      <c r="D65" s="2" t="s">
        <v>41</v>
      </c>
      <c r="E65" s="2" t="s">
        <v>44</v>
      </c>
      <c r="F65" s="2"/>
      <c r="G65" s="2" t="s">
        <v>107</v>
      </c>
    </row>
    <row r="66" spans="1:7">
      <c r="A66" s="6" t="s">
        <v>18</v>
      </c>
      <c r="B66" s="6" t="s">
        <v>167</v>
      </c>
      <c r="C66" s="2" t="s">
        <v>40</v>
      </c>
      <c r="D66" s="2" t="s">
        <v>42</v>
      </c>
      <c r="E66" s="2" t="s">
        <v>44</v>
      </c>
      <c r="F66" s="2"/>
      <c r="G66" s="2" t="s">
        <v>111</v>
      </c>
    </row>
    <row r="67" spans="1:7">
      <c r="A67" s="6" t="s">
        <v>20</v>
      </c>
      <c r="B67" s="6" t="s">
        <v>168</v>
      </c>
      <c r="C67" s="2" t="s">
        <v>40</v>
      </c>
      <c r="D67" s="2"/>
      <c r="E67" s="2"/>
      <c r="F67" s="2"/>
      <c r="G67" s="2" t="s">
        <v>40</v>
      </c>
    </row>
    <row r="68" spans="1:7">
      <c r="A68" s="6" t="s">
        <v>20</v>
      </c>
      <c r="B68" s="6" t="s">
        <v>169</v>
      </c>
      <c r="C68" s="2" t="s">
        <v>43</v>
      </c>
      <c r="D68" s="2"/>
      <c r="E68" s="2"/>
      <c r="F68" s="2"/>
      <c r="G68" s="2" t="s">
        <v>43</v>
      </c>
    </row>
    <row r="69" spans="1:7">
      <c r="A69" s="6" t="s">
        <v>20</v>
      </c>
      <c r="B69" s="6" t="s">
        <v>170</v>
      </c>
      <c r="C69" s="2" t="s">
        <v>40</v>
      </c>
      <c r="D69" s="2" t="s">
        <v>43</v>
      </c>
      <c r="E69" s="2"/>
      <c r="F69" s="2"/>
      <c r="G69" s="2" t="s">
        <v>91</v>
      </c>
    </row>
    <row r="70" spans="1:7">
      <c r="A70" s="6" t="s">
        <v>20</v>
      </c>
      <c r="B70" s="6" t="s">
        <v>171</v>
      </c>
      <c r="C70" s="2" t="s">
        <v>42</v>
      </c>
      <c r="D70" s="2" t="s">
        <v>43</v>
      </c>
      <c r="E70" s="2"/>
      <c r="F70" s="2"/>
      <c r="G70" s="2" t="s">
        <v>172</v>
      </c>
    </row>
    <row r="71" spans="1:7">
      <c r="A71" s="6" t="s">
        <v>20</v>
      </c>
      <c r="B71" s="6" t="s">
        <v>173</v>
      </c>
      <c r="C71" s="2" t="s">
        <v>40</v>
      </c>
      <c r="D71" s="2" t="s">
        <v>41</v>
      </c>
      <c r="E71" s="2" t="s">
        <v>43</v>
      </c>
      <c r="F71" s="2"/>
      <c r="G71" s="2" t="s">
        <v>105</v>
      </c>
    </row>
    <row r="72" spans="1:7">
      <c r="A72" s="6" t="s">
        <v>20</v>
      </c>
      <c r="B72" s="6" t="s">
        <v>174</v>
      </c>
      <c r="C72" s="2" t="s">
        <v>40</v>
      </c>
      <c r="D72" s="2" t="s">
        <v>42</v>
      </c>
      <c r="E72" s="2" t="s">
        <v>43</v>
      </c>
      <c r="F72" s="2"/>
      <c r="G72" s="2" t="s">
        <v>109</v>
      </c>
    </row>
    <row r="73" spans="1:7">
      <c r="A73" s="6" t="s">
        <v>22</v>
      </c>
      <c r="B73" s="6" t="s">
        <v>175</v>
      </c>
      <c r="C73" s="2" t="s">
        <v>40</v>
      </c>
      <c r="D73" s="2"/>
      <c r="E73" s="2"/>
      <c r="F73" s="2"/>
      <c r="G73" s="2" t="s">
        <v>40</v>
      </c>
    </row>
    <row r="74" spans="1:7">
      <c r="A74" s="6" t="s">
        <v>22</v>
      </c>
      <c r="B74" s="6" t="s">
        <v>176</v>
      </c>
      <c r="C74" s="2" t="s">
        <v>44</v>
      </c>
      <c r="D74" s="2"/>
      <c r="E74" s="2"/>
      <c r="F74" s="2"/>
      <c r="G74" s="2" t="s">
        <v>44</v>
      </c>
    </row>
    <row r="75" spans="1:7">
      <c r="A75" s="6" t="s">
        <v>22</v>
      </c>
      <c r="B75" s="6" t="s">
        <v>177</v>
      </c>
      <c r="C75" s="2" t="s">
        <v>39</v>
      </c>
      <c r="D75" s="2" t="s">
        <v>44</v>
      </c>
      <c r="E75" s="2"/>
      <c r="F75" s="2"/>
      <c r="G75" s="2" t="s">
        <v>89</v>
      </c>
    </row>
    <row r="76" spans="1:7">
      <c r="A76" s="6" t="s">
        <v>22</v>
      </c>
      <c r="B76" s="6" t="s">
        <v>178</v>
      </c>
      <c r="C76" s="2" t="s">
        <v>40</v>
      </c>
      <c r="D76" s="2" t="s">
        <v>44</v>
      </c>
      <c r="E76" s="2"/>
      <c r="F76" s="2"/>
      <c r="G76" s="2" t="s">
        <v>93</v>
      </c>
    </row>
    <row r="77" spans="1:7">
      <c r="A77" s="6" t="s">
        <v>22</v>
      </c>
      <c r="B77" s="6" t="s">
        <v>179</v>
      </c>
      <c r="C77" s="2" t="s">
        <v>42</v>
      </c>
      <c r="D77" s="2" t="s">
        <v>44</v>
      </c>
      <c r="E77" s="2"/>
      <c r="F77" s="2"/>
      <c r="G77" s="2" t="s">
        <v>95</v>
      </c>
    </row>
    <row r="78" spans="1:7">
      <c r="A78" s="6" t="s">
        <v>22</v>
      </c>
      <c r="B78" s="6" t="s">
        <v>180</v>
      </c>
      <c r="C78" s="2" t="s">
        <v>39</v>
      </c>
      <c r="D78" s="2" t="s">
        <v>40</v>
      </c>
      <c r="E78" s="2" t="s">
        <v>44</v>
      </c>
      <c r="F78" s="2"/>
      <c r="G78" s="2" t="s">
        <v>101</v>
      </c>
    </row>
    <row r="79" spans="1:7">
      <c r="A79" s="6" t="s">
        <v>22</v>
      </c>
      <c r="B79" s="6" t="s">
        <v>181</v>
      </c>
      <c r="C79" s="2" t="s">
        <v>40</v>
      </c>
      <c r="D79" s="2" t="s">
        <v>41</v>
      </c>
      <c r="E79" s="2" t="s">
        <v>44</v>
      </c>
      <c r="F79" s="2"/>
      <c r="G79" s="2" t="s">
        <v>107</v>
      </c>
    </row>
    <row r="80" spans="1:7">
      <c r="A80" s="6" t="s">
        <v>22</v>
      </c>
      <c r="B80" s="6" t="s">
        <v>182</v>
      </c>
      <c r="C80" s="2" t="s">
        <v>40</v>
      </c>
      <c r="D80" s="2" t="s">
        <v>42</v>
      </c>
      <c r="E80" s="2" t="s">
        <v>44</v>
      </c>
      <c r="F80" s="2"/>
      <c r="G80" s="2" t="s">
        <v>111</v>
      </c>
    </row>
    <row r="81" spans="1:7">
      <c r="A81" s="6" t="s">
        <v>24</v>
      </c>
      <c r="B81" s="6" t="s">
        <v>183</v>
      </c>
      <c r="C81" s="2" t="s">
        <v>40</v>
      </c>
      <c r="D81" s="2"/>
      <c r="E81" s="2"/>
      <c r="F81" s="2"/>
      <c r="G81" s="2" t="s">
        <v>40</v>
      </c>
    </row>
    <row r="82" spans="1:7">
      <c r="A82" s="6" t="s">
        <v>24</v>
      </c>
      <c r="B82" s="6" t="s">
        <v>184</v>
      </c>
      <c r="C82" s="2" t="s">
        <v>43</v>
      </c>
      <c r="D82" s="2"/>
      <c r="E82" s="2"/>
      <c r="F82" s="2"/>
      <c r="G82" s="2" t="s">
        <v>43</v>
      </c>
    </row>
    <row r="83" spans="1:7">
      <c r="A83" s="6" t="s">
        <v>24</v>
      </c>
      <c r="B83" s="6" t="s">
        <v>185</v>
      </c>
      <c r="C83" s="2" t="s">
        <v>44</v>
      </c>
      <c r="D83" s="2"/>
      <c r="E83" s="2"/>
      <c r="F83" s="2"/>
      <c r="G83" s="2" t="s">
        <v>44</v>
      </c>
    </row>
    <row r="84" spans="1:7">
      <c r="A84" s="6" t="s">
        <v>24</v>
      </c>
      <c r="B84" s="6" t="s">
        <v>186</v>
      </c>
      <c r="C84" s="2" t="s">
        <v>39</v>
      </c>
      <c r="D84" s="2" t="s">
        <v>44</v>
      </c>
      <c r="E84" s="2"/>
      <c r="F84" s="2"/>
      <c r="G84" s="2" t="s">
        <v>89</v>
      </c>
    </row>
    <row r="85" spans="1:7">
      <c r="A85" s="6" t="s">
        <v>24</v>
      </c>
      <c r="B85" s="6" t="s">
        <v>187</v>
      </c>
      <c r="C85" s="2" t="s">
        <v>40</v>
      </c>
      <c r="D85" s="2" t="s">
        <v>43</v>
      </c>
      <c r="E85" s="2"/>
      <c r="F85" s="2"/>
      <c r="G85" s="2" t="s">
        <v>91</v>
      </c>
    </row>
    <row r="86" spans="1:7">
      <c r="A86" s="6" t="s">
        <v>24</v>
      </c>
      <c r="B86" s="6" t="s">
        <v>188</v>
      </c>
      <c r="C86" s="2" t="s">
        <v>40</v>
      </c>
      <c r="D86" s="2" t="s">
        <v>44</v>
      </c>
      <c r="E86" s="2"/>
      <c r="F86" s="2"/>
      <c r="G86" s="2" t="s">
        <v>93</v>
      </c>
    </row>
    <row r="87" spans="1:7">
      <c r="A87" s="6" t="s">
        <v>24</v>
      </c>
      <c r="B87" s="6" t="s">
        <v>189</v>
      </c>
      <c r="C87" s="2" t="s">
        <v>42</v>
      </c>
      <c r="D87" s="2" t="s">
        <v>44</v>
      </c>
      <c r="E87" s="2"/>
      <c r="F87" s="2"/>
      <c r="G87" s="2" t="s">
        <v>95</v>
      </c>
    </row>
    <row r="88" spans="1:7">
      <c r="A88" s="6" t="s">
        <v>24</v>
      </c>
      <c r="B88" s="6" t="s">
        <v>190</v>
      </c>
      <c r="C88" s="2" t="s">
        <v>43</v>
      </c>
      <c r="D88" s="2" t="s">
        <v>44</v>
      </c>
      <c r="E88" s="2"/>
      <c r="F88" s="2"/>
      <c r="G88" s="2" t="s">
        <v>97</v>
      </c>
    </row>
    <row r="89" spans="1:7">
      <c r="A89" s="6" t="s">
        <v>24</v>
      </c>
      <c r="B89" s="6" t="s">
        <v>191</v>
      </c>
      <c r="C89" s="2" t="s">
        <v>39</v>
      </c>
      <c r="D89" s="2" t="s">
        <v>40</v>
      </c>
      <c r="E89" s="2" t="s">
        <v>43</v>
      </c>
      <c r="F89" s="2"/>
      <c r="G89" s="2" t="s">
        <v>99</v>
      </c>
    </row>
    <row r="90" spans="1:7">
      <c r="A90" s="6" t="s">
        <v>24</v>
      </c>
      <c r="B90" s="6" t="s">
        <v>192</v>
      </c>
      <c r="C90" s="2" t="s">
        <v>39</v>
      </c>
      <c r="D90" s="2" t="s">
        <v>40</v>
      </c>
      <c r="E90" s="2" t="s">
        <v>44</v>
      </c>
      <c r="F90" s="2"/>
      <c r="G90" s="2" t="s">
        <v>101</v>
      </c>
    </row>
    <row r="91" spans="1:7">
      <c r="A91" s="6" t="s">
        <v>24</v>
      </c>
      <c r="B91" s="6" t="s">
        <v>193</v>
      </c>
      <c r="C91" s="2" t="s">
        <v>39</v>
      </c>
      <c r="D91" s="2" t="s">
        <v>43</v>
      </c>
      <c r="E91" s="2" t="s">
        <v>44</v>
      </c>
      <c r="F91" s="2"/>
      <c r="G91" s="2" t="s">
        <v>103</v>
      </c>
    </row>
    <row r="92" spans="1:7">
      <c r="A92" s="6" t="s">
        <v>24</v>
      </c>
      <c r="B92" s="6" t="s">
        <v>194</v>
      </c>
      <c r="C92" s="2" t="s">
        <v>40</v>
      </c>
      <c r="D92" s="2" t="s">
        <v>41</v>
      </c>
      <c r="E92" s="2" t="s">
        <v>43</v>
      </c>
      <c r="F92" s="2"/>
      <c r="G92" s="2" t="s">
        <v>105</v>
      </c>
    </row>
    <row r="93" spans="1:7">
      <c r="A93" s="6" t="s">
        <v>24</v>
      </c>
      <c r="B93" s="6" t="s">
        <v>195</v>
      </c>
      <c r="C93" s="2" t="s">
        <v>40</v>
      </c>
      <c r="D93" s="2" t="s">
        <v>41</v>
      </c>
      <c r="E93" s="2" t="s">
        <v>44</v>
      </c>
      <c r="F93" s="2"/>
      <c r="G93" s="2" t="s">
        <v>107</v>
      </c>
    </row>
    <row r="94" spans="1:7">
      <c r="A94" s="6" t="s">
        <v>24</v>
      </c>
      <c r="B94" s="6" t="s">
        <v>196</v>
      </c>
      <c r="C94" s="2" t="s">
        <v>40</v>
      </c>
      <c r="D94" s="2" t="s">
        <v>42</v>
      </c>
      <c r="E94" s="2" t="s">
        <v>43</v>
      </c>
      <c r="F94" s="2"/>
      <c r="G94" s="2" t="s">
        <v>109</v>
      </c>
    </row>
    <row r="95" spans="1:7">
      <c r="A95" s="6" t="s">
        <v>24</v>
      </c>
      <c r="B95" s="6" t="s">
        <v>197</v>
      </c>
      <c r="C95" s="2" t="s">
        <v>40</v>
      </c>
      <c r="D95" s="2" t="s">
        <v>42</v>
      </c>
      <c r="E95" s="2" t="s">
        <v>44</v>
      </c>
      <c r="F95" s="2"/>
      <c r="G95" s="2" t="s">
        <v>111</v>
      </c>
    </row>
    <row r="96" spans="1:7">
      <c r="A96" s="6" t="s">
        <v>24</v>
      </c>
      <c r="B96" s="6" t="s">
        <v>198</v>
      </c>
      <c r="C96" s="2" t="s">
        <v>40</v>
      </c>
      <c r="D96" s="2" t="s">
        <v>43</v>
      </c>
      <c r="E96" s="2" t="s">
        <v>44</v>
      </c>
      <c r="F96" s="2"/>
      <c r="G96" s="2" t="s">
        <v>113</v>
      </c>
    </row>
    <row r="97" spans="1:7">
      <c r="A97" s="6" t="s">
        <v>24</v>
      </c>
      <c r="B97" s="6" t="s">
        <v>199</v>
      </c>
      <c r="C97" s="2" t="s">
        <v>41</v>
      </c>
      <c r="D97" s="2" t="s">
        <v>43</v>
      </c>
      <c r="E97" s="2" t="s">
        <v>44</v>
      </c>
      <c r="F97" s="2"/>
      <c r="G97" s="2" t="s">
        <v>115</v>
      </c>
    </row>
    <row r="98" spans="1:7">
      <c r="A98" s="6" t="s">
        <v>24</v>
      </c>
      <c r="B98" s="6" t="s">
        <v>200</v>
      </c>
      <c r="C98" s="2" t="s">
        <v>42</v>
      </c>
      <c r="D98" s="2" t="s">
        <v>43</v>
      </c>
      <c r="E98" s="2" t="s">
        <v>44</v>
      </c>
      <c r="F98" s="2"/>
      <c r="G98" s="2" t="s">
        <v>117</v>
      </c>
    </row>
    <row r="99" spans="1:7" ht="24">
      <c r="A99" s="6" t="s">
        <v>24</v>
      </c>
      <c r="B99" s="6" t="s">
        <v>201</v>
      </c>
      <c r="C99" s="2" t="s">
        <v>39</v>
      </c>
      <c r="D99" s="2" t="s">
        <v>40</v>
      </c>
      <c r="E99" s="2" t="s">
        <v>43</v>
      </c>
      <c r="F99" s="2" t="s">
        <v>44</v>
      </c>
      <c r="G99" s="2" t="s">
        <v>119</v>
      </c>
    </row>
    <row r="100" spans="1:7" ht="24">
      <c r="A100" s="6" t="s">
        <v>24</v>
      </c>
      <c r="B100" s="6" t="s">
        <v>202</v>
      </c>
      <c r="C100" s="2" t="s">
        <v>40</v>
      </c>
      <c r="D100" s="2" t="s">
        <v>41</v>
      </c>
      <c r="E100" s="2" t="s">
        <v>43</v>
      </c>
      <c r="F100" s="2" t="s">
        <v>44</v>
      </c>
      <c r="G100" s="2" t="s">
        <v>121</v>
      </c>
    </row>
    <row r="101" spans="1:7" ht="24">
      <c r="A101" s="6" t="s">
        <v>24</v>
      </c>
      <c r="B101" s="6" t="s">
        <v>203</v>
      </c>
      <c r="C101" s="2" t="s">
        <v>40</v>
      </c>
      <c r="D101" s="2" t="s">
        <v>42</v>
      </c>
      <c r="E101" s="2" t="s">
        <v>43</v>
      </c>
      <c r="F101" s="2" t="s">
        <v>44</v>
      </c>
      <c r="G101" s="2" t="s">
        <v>123</v>
      </c>
    </row>
    <row r="102" spans="1:7">
      <c r="A102" s="7" t="s">
        <v>27</v>
      </c>
      <c r="B102" s="7" t="s">
        <v>204</v>
      </c>
      <c r="C102" s="2" t="s">
        <v>40</v>
      </c>
      <c r="D102" s="2"/>
      <c r="E102" s="2"/>
      <c r="F102" s="2"/>
      <c r="G102" s="2" t="s">
        <v>40</v>
      </c>
    </row>
    <row r="103" spans="1:7">
      <c r="A103" s="7" t="s">
        <v>27</v>
      </c>
      <c r="B103" s="7" t="s">
        <v>205</v>
      </c>
      <c r="C103" s="2" t="s">
        <v>43</v>
      </c>
      <c r="D103" s="2"/>
      <c r="E103" s="2"/>
      <c r="F103" s="2"/>
      <c r="G103" s="2" t="s">
        <v>43</v>
      </c>
    </row>
    <row r="104" spans="1:7">
      <c r="A104" s="7" t="s">
        <v>27</v>
      </c>
      <c r="B104" s="7" t="s">
        <v>206</v>
      </c>
      <c r="C104" s="2" t="s">
        <v>39</v>
      </c>
      <c r="D104" s="2" t="s">
        <v>43</v>
      </c>
      <c r="E104" s="2"/>
      <c r="F104" s="2"/>
      <c r="G104" s="2" t="s">
        <v>207</v>
      </c>
    </row>
    <row r="105" spans="1:7">
      <c r="A105" s="7" t="s">
        <v>27</v>
      </c>
      <c r="B105" s="7" t="s">
        <v>208</v>
      </c>
      <c r="C105" s="2" t="s">
        <v>40</v>
      </c>
      <c r="D105" s="2" t="s">
        <v>43</v>
      </c>
      <c r="E105" s="2"/>
      <c r="F105" s="2"/>
      <c r="G105" s="2" t="s">
        <v>91</v>
      </c>
    </row>
    <row r="106" spans="1:7">
      <c r="A106" s="7" t="s">
        <v>27</v>
      </c>
      <c r="B106" s="7" t="s">
        <v>209</v>
      </c>
      <c r="C106" s="2" t="s">
        <v>41</v>
      </c>
      <c r="D106" s="2" t="s">
        <v>43</v>
      </c>
      <c r="E106" s="2"/>
      <c r="F106" s="2"/>
      <c r="G106" s="2" t="s">
        <v>210</v>
      </c>
    </row>
    <row r="107" spans="1:7">
      <c r="A107" s="7" t="s">
        <v>27</v>
      </c>
      <c r="B107" s="7" t="s">
        <v>211</v>
      </c>
      <c r="C107" s="2" t="s">
        <v>42</v>
      </c>
      <c r="D107" s="2" t="s">
        <v>43</v>
      </c>
      <c r="E107" s="2"/>
      <c r="F107" s="2"/>
      <c r="G107" s="2" t="s">
        <v>172</v>
      </c>
    </row>
    <row r="108" spans="1:7">
      <c r="A108" s="7" t="s">
        <v>27</v>
      </c>
      <c r="B108" s="7" t="s">
        <v>212</v>
      </c>
      <c r="C108" s="2" t="s">
        <v>40</v>
      </c>
      <c r="D108" s="2" t="s">
        <v>41</v>
      </c>
      <c r="E108" s="2" t="s">
        <v>43</v>
      </c>
      <c r="F108" s="2"/>
      <c r="G108" s="2" t="s">
        <v>105</v>
      </c>
    </row>
    <row r="109" spans="1:7">
      <c r="A109" s="7" t="s">
        <v>27</v>
      </c>
      <c r="B109" s="7" t="s">
        <v>213</v>
      </c>
      <c r="C109" s="2" t="s">
        <v>40</v>
      </c>
      <c r="D109" s="2" t="s">
        <v>42</v>
      </c>
      <c r="E109" s="2" t="s">
        <v>43</v>
      </c>
      <c r="F109" s="2"/>
      <c r="G109" s="2" t="s">
        <v>109</v>
      </c>
    </row>
    <row r="110" spans="1:7">
      <c r="A110" s="7" t="s">
        <v>29</v>
      </c>
      <c r="B110" s="7" t="s">
        <v>214</v>
      </c>
      <c r="C110" s="2" t="s">
        <v>40</v>
      </c>
      <c r="D110" s="2"/>
      <c r="E110" s="2"/>
      <c r="F110" s="2"/>
      <c r="G110" s="2" t="s">
        <v>40</v>
      </c>
    </row>
    <row r="111" spans="1:7">
      <c r="A111" s="7" t="s">
        <v>29</v>
      </c>
      <c r="B111" s="7" t="s">
        <v>215</v>
      </c>
      <c r="C111" s="2" t="s">
        <v>39</v>
      </c>
      <c r="D111" s="2" t="s">
        <v>40</v>
      </c>
      <c r="E111" s="2"/>
      <c r="F111" s="2"/>
      <c r="G111" s="2" t="s">
        <v>216</v>
      </c>
    </row>
    <row r="112" spans="1:7">
      <c r="A112" s="7" t="s">
        <v>29</v>
      </c>
      <c r="B112" s="7" t="s">
        <v>217</v>
      </c>
      <c r="C112" s="2" t="s">
        <v>40</v>
      </c>
      <c r="D112" s="2" t="s">
        <v>41</v>
      </c>
      <c r="E112" s="2"/>
      <c r="F112" s="2"/>
      <c r="G112" s="2" t="s">
        <v>218</v>
      </c>
    </row>
    <row r="113" spans="1:7">
      <c r="A113" s="7" t="s">
        <v>29</v>
      </c>
      <c r="B113" s="7" t="s">
        <v>219</v>
      </c>
      <c r="C113" s="2" t="s">
        <v>40</v>
      </c>
      <c r="D113" s="2" t="s">
        <v>42</v>
      </c>
      <c r="E113" s="2"/>
      <c r="F113" s="2"/>
      <c r="G113" s="2" t="s">
        <v>220</v>
      </c>
    </row>
    <row r="114" spans="1:7">
      <c r="A114" s="7" t="s">
        <v>31</v>
      </c>
      <c r="B114" s="7" t="s">
        <v>221</v>
      </c>
      <c r="C114" s="2" t="s">
        <v>40</v>
      </c>
      <c r="D114" s="2"/>
      <c r="E114" s="2"/>
      <c r="F114" s="2"/>
      <c r="G114" s="2" t="s">
        <v>40</v>
      </c>
    </row>
    <row r="115" spans="1:7">
      <c r="A115" s="7" t="s">
        <v>31</v>
      </c>
      <c r="B115" s="7" t="s">
        <v>222</v>
      </c>
      <c r="C115" s="2" t="s">
        <v>43</v>
      </c>
      <c r="D115" s="2"/>
      <c r="E115" s="2"/>
      <c r="F115" s="2"/>
      <c r="G115" s="2" t="s">
        <v>43</v>
      </c>
    </row>
    <row r="116" spans="1:7">
      <c r="A116" s="7" t="s">
        <v>31</v>
      </c>
      <c r="B116" s="7" t="s">
        <v>223</v>
      </c>
      <c r="C116" s="2" t="s">
        <v>44</v>
      </c>
      <c r="D116" s="2"/>
      <c r="E116" s="2"/>
      <c r="F116" s="2"/>
      <c r="G116" s="2" t="s">
        <v>44</v>
      </c>
    </row>
    <row r="117" spans="1:7">
      <c r="A117" s="7" t="s">
        <v>31</v>
      </c>
      <c r="B117" s="7" t="s">
        <v>224</v>
      </c>
      <c r="C117" s="2" t="s">
        <v>39</v>
      </c>
      <c r="D117" s="2" t="s">
        <v>44</v>
      </c>
      <c r="E117" s="2"/>
      <c r="F117" s="2"/>
      <c r="G117" s="2" t="s">
        <v>89</v>
      </c>
    </row>
    <row r="118" spans="1:7">
      <c r="A118" s="7" t="s">
        <v>31</v>
      </c>
      <c r="B118" s="7" t="s">
        <v>225</v>
      </c>
      <c r="C118" s="2" t="s">
        <v>40</v>
      </c>
      <c r="D118" s="2" t="s">
        <v>43</v>
      </c>
      <c r="E118" s="2"/>
      <c r="F118" s="2"/>
      <c r="G118" s="2" t="s">
        <v>91</v>
      </c>
    </row>
    <row r="119" spans="1:7">
      <c r="A119" s="7" t="s">
        <v>31</v>
      </c>
      <c r="B119" s="7" t="s">
        <v>226</v>
      </c>
      <c r="C119" s="2" t="s">
        <v>40</v>
      </c>
      <c r="D119" s="2" t="s">
        <v>44</v>
      </c>
      <c r="E119" s="2"/>
      <c r="F119" s="2"/>
      <c r="G119" s="2" t="s">
        <v>93</v>
      </c>
    </row>
    <row r="120" spans="1:7">
      <c r="A120" s="7" t="s">
        <v>31</v>
      </c>
      <c r="B120" s="7" t="s">
        <v>227</v>
      </c>
      <c r="C120" s="2" t="s">
        <v>42</v>
      </c>
      <c r="D120" s="2" t="s">
        <v>44</v>
      </c>
      <c r="E120" s="2"/>
      <c r="F120" s="2"/>
      <c r="G120" s="2" t="s">
        <v>95</v>
      </c>
    </row>
    <row r="121" spans="1:7">
      <c r="A121" s="7" t="s">
        <v>31</v>
      </c>
      <c r="B121" s="7" t="s">
        <v>228</v>
      </c>
      <c r="C121" s="2" t="s">
        <v>43</v>
      </c>
      <c r="D121" s="2" t="s">
        <v>44</v>
      </c>
      <c r="E121" s="2"/>
      <c r="F121" s="2"/>
      <c r="G121" s="2" t="s">
        <v>97</v>
      </c>
    </row>
    <row r="122" spans="1:7">
      <c r="A122" s="7" t="s">
        <v>31</v>
      </c>
      <c r="B122" s="7" t="s">
        <v>229</v>
      </c>
      <c r="C122" s="2" t="s">
        <v>39</v>
      </c>
      <c r="D122" s="2" t="s">
        <v>40</v>
      </c>
      <c r="E122" s="2" t="s">
        <v>43</v>
      </c>
      <c r="F122" s="2"/>
      <c r="G122" s="2" t="s">
        <v>99</v>
      </c>
    </row>
    <row r="123" spans="1:7">
      <c r="A123" s="7" t="s">
        <v>31</v>
      </c>
      <c r="B123" s="7" t="s">
        <v>230</v>
      </c>
      <c r="C123" s="2" t="s">
        <v>39</v>
      </c>
      <c r="D123" s="2" t="s">
        <v>40</v>
      </c>
      <c r="E123" s="2" t="s">
        <v>44</v>
      </c>
      <c r="F123" s="2"/>
      <c r="G123" s="2" t="s">
        <v>101</v>
      </c>
    </row>
    <row r="124" spans="1:7">
      <c r="A124" s="7" t="s">
        <v>31</v>
      </c>
      <c r="B124" s="7" t="s">
        <v>231</v>
      </c>
      <c r="C124" s="2" t="s">
        <v>39</v>
      </c>
      <c r="D124" s="2" t="s">
        <v>43</v>
      </c>
      <c r="E124" s="2" t="s">
        <v>44</v>
      </c>
      <c r="F124" s="2"/>
      <c r="G124" s="2" t="s">
        <v>103</v>
      </c>
    </row>
    <row r="125" spans="1:7">
      <c r="A125" s="7" t="s">
        <v>31</v>
      </c>
      <c r="B125" s="7" t="s">
        <v>232</v>
      </c>
      <c r="C125" s="2" t="s">
        <v>40</v>
      </c>
      <c r="D125" s="2" t="s">
        <v>41</v>
      </c>
      <c r="E125" s="2" t="s">
        <v>43</v>
      </c>
      <c r="F125" s="2"/>
      <c r="G125" s="2" t="s">
        <v>105</v>
      </c>
    </row>
    <row r="126" spans="1:7">
      <c r="A126" s="7" t="s">
        <v>31</v>
      </c>
      <c r="B126" s="7" t="s">
        <v>233</v>
      </c>
      <c r="C126" s="2" t="s">
        <v>40</v>
      </c>
      <c r="D126" s="2" t="s">
        <v>41</v>
      </c>
      <c r="E126" s="2" t="s">
        <v>44</v>
      </c>
      <c r="F126" s="2"/>
      <c r="G126" s="2" t="s">
        <v>107</v>
      </c>
    </row>
    <row r="127" spans="1:7">
      <c r="A127" s="7" t="s">
        <v>31</v>
      </c>
      <c r="B127" s="7" t="s">
        <v>234</v>
      </c>
      <c r="C127" s="2" t="s">
        <v>40</v>
      </c>
      <c r="D127" s="2" t="s">
        <v>42</v>
      </c>
      <c r="E127" s="2" t="s">
        <v>43</v>
      </c>
      <c r="F127" s="2"/>
      <c r="G127" s="2" t="s">
        <v>109</v>
      </c>
    </row>
    <row r="128" spans="1:7">
      <c r="A128" s="7" t="s">
        <v>31</v>
      </c>
      <c r="B128" s="7" t="s">
        <v>235</v>
      </c>
      <c r="C128" s="2" t="s">
        <v>40</v>
      </c>
      <c r="D128" s="2" t="s">
        <v>42</v>
      </c>
      <c r="E128" s="2" t="s">
        <v>44</v>
      </c>
      <c r="F128" s="2"/>
      <c r="G128" s="2" t="s">
        <v>111</v>
      </c>
    </row>
    <row r="129" spans="1:7">
      <c r="A129" s="7" t="s">
        <v>31</v>
      </c>
      <c r="B129" s="7" t="s">
        <v>236</v>
      </c>
      <c r="C129" s="2" t="s">
        <v>40</v>
      </c>
      <c r="D129" s="2" t="s">
        <v>43</v>
      </c>
      <c r="E129" s="2" t="s">
        <v>44</v>
      </c>
      <c r="F129" s="2"/>
      <c r="G129" s="2" t="s">
        <v>113</v>
      </c>
    </row>
    <row r="130" spans="1:7">
      <c r="A130" s="7" t="s">
        <v>31</v>
      </c>
      <c r="B130" s="7" t="s">
        <v>237</v>
      </c>
      <c r="C130" s="2" t="s">
        <v>41</v>
      </c>
      <c r="D130" s="2" t="s">
        <v>43</v>
      </c>
      <c r="E130" s="2" t="s">
        <v>44</v>
      </c>
      <c r="F130" s="2"/>
      <c r="G130" s="2" t="s">
        <v>115</v>
      </c>
    </row>
    <row r="131" spans="1:7">
      <c r="A131" s="7" t="s">
        <v>31</v>
      </c>
      <c r="B131" s="7" t="s">
        <v>238</v>
      </c>
      <c r="C131" s="2" t="s">
        <v>42</v>
      </c>
      <c r="D131" s="2" t="s">
        <v>43</v>
      </c>
      <c r="E131" s="2" t="s">
        <v>44</v>
      </c>
      <c r="F131" s="2"/>
      <c r="G131" s="2" t="s">
        <v>117</v>
      </c>
    </row>
    <row r="132" spans="1:7" ht="24">
      <c r="A132" s="7" t="s">
        <v>31</v>
      </c>
      <c r="B132" s="7" t="s">
        <v>239</v>
      </c>
      <c r="C132" s="2" t="s">
        <v>39</v>
      </c>
      <c r="D132" s="2" t="s">
        <v>40</v>
      </c>
      <c r="E132" s="2" t="s">
        <v>43</v>
      </c>
      <c r="F132" s="2" t="s">
        <v>44</v>
      </c>
      <c r="G132" s="2" t="s">
        <v>119</v>
      </c>
    </row>
    <row r="133" spans="1:7" ht="24">
      <c r="A133" s="7" t="s">
        <v>31</v>
      </c>
      <c r="B133" s="7" t="s">
        <v>240</v>
      </c>
      <c r="C133" s="2" t="s">
        <v>40</v>
      </c>
      <c r="D133" s="2" t="s">
        <v>41</v>
      </c>
      <c r="E133" s="2" t="s">
        <v>43</v>
      </c>
      <c r="F133" s="2" t="s">
        <v>44</v>
      </c>
      <c r="G133" s="2" t="s">
        <v>121</v>
      </c>
    </row>
    <row r="134" spans="1:7" ht="24">
      <c r="A134" s="7" t="s">
        <v>31</v>
      </c>
      <c r="B134" s="7" t="s">
        <v>241</v>
      </c>
      <c r="C134" s="2" t="s">
        <v>40</v>
      </c>
      <c r="D134" s="2" t="s">
        <v>42</v>
      </c>
      <c r="E134" s="2" t="s">
        <v>43</v>
      </c>
      <c r="F134" s="2" t="s">
        <v>44</v>
      </c>
      <c r="G134" s="2" t="s">
        <v>123</v>
      </c>
    </row>
    <row r="135" spans="1:7">
      <c r="A135" s="8" t="s">
        <v>34</v>
      </c>
      <c r="B135" s="8" t="s">
        <v>242</v>
      </c>
      <c r="C135" s="2" t="s">
        <v>40</v>
      </c>
      <c r="D135" s="2"/>
      <c r="E135" s="2"/>
      <c r="F135" s="2"/>
      <c r="G135" s="2" t="s">
        <v>40</v>
      </c>
    </row>
    <row r="136" spans="1:7">
      <c r="A136" s="8" t="s">
        <v>34</v>
      </c>
      <c r="B136" s="8" t="s">
        <v>243</v>
      </c>
      <c r="C136" s="2" t="s">
        <v>40</v>
      </c>
      <c r="D136" s="2" t="s">
        <v>41</v>
      </c>
      <c r="E136" s="2"/>
      <c r="F136" s="2"/>
      <c r="G136" s="2" t="s">
        <v>218</v>
      </c>
    </row>
    <row r="137" spans="1:7">
      <c r="A137" s="8" t="s">
        <v>34</v>
      </c>
      <c r="B137" s="8" t="s">
        <v>244</v>
      </c>
      <c r="C137" s="2" t="s">
        <v>40</v>
      </c>
      <c r="D137" s="2" t="s">
        <v>42</v>
      </c>
      <c r="E137" s="2"/>
      <c r="F137" s="2"/>
      <c r="G137" s="2" t="s">
        <v>220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heetViews>
  <sheetFormatPr defaultColWidth="11.42578125" defaultRowHeight="15"/>
  <cols>
    <col min="4" max="4" width="20.7109375" customWidth="1"/>
  </cols>
  <sheetData>
    <row r="1" spans="1:4" ht="48" customHeight="1">
      <c r="A1" s="79" t="s">
        <v>245</v>
      </c>
      <c r="B1" s="79" t="s">
        <v>246</v>
      </c>
      <c r="C1" s="79"/>
      <c r="D1" s="79"/>
    </row>
    <row r="2" spans="1:4">
      <c r="A2" s="79" t="s">
        <v>247</v>
      </c>
      <c r="B2" s="1" t="s">
        <v>248</v>
      </c>
      <c r="C2" s="1" t="s">
        <v>249</v>
      </c>
      <c r="D2" s="1" t="s">
        <v>250</v>
      </c>
    </row>
    <row r="3" spans="1:4">
      <c r="A3" s="3" t="s">
        <v>8</v>
      </c>
      <c r="B3" s="2">
        <v>4.9118000000000004</v>
      </c>
      <c r="C3" s="2">
        <v>42.609499999999997</v>
      </c>
      <c r="D3" s="2"/>
    </row>
    <row r="4" spans="1:4">
      <c r="A4" s="4" t="s">
        <v>11</v>
      </c>
      <c r="B4" s="2">
        <v>4.9371999999999998</v>
      </c>
      <c r="C4" s="2">
        <v>42.270200000000003</v>
      </c>
      <c r="D4" s="2"/>
    </row>
    <row r="5" spans="1:4">
      <c r="A5" s="5" t="s">
        <v>14</v>
      </c>
      <c r="B5" s="2">
        <v>5.0309999999999997</v>
      </c>
      <c r="C5" s="2">
        <v>42.854700000000001</v>
      </c>
      <c r="D5" s="2"/>
    </row>
    <row r="6" spans="1:4">
      <c r="A6" s="5" t="s">
        <v>15</v>
      </c>
      <c r="B6" s="2">
        <v>5.4436</v>
      </c>
      <c r="C6" s="2">
        <v>44.362000000000002</v>
      </c>
      <c r="D6" s="2"/>
    </row>
    <row r="7" spans="1:4">
      <c r="A7" s="6" t="s">
        <v>18</v>
      </c>
      <c r="B7" s="2">
        <v>6.0598999999999998</v>
      </c>
      <c r="C7" s="2">
        <v>43.915599999999998</v>
      </c>
      <c r="D7" s="2"/>
    </row>
    <row r="8" spans="1:4">
      <c r="A8" s="6" t="s">
        <v>20</v>
      </c>
      <c r="B8" s="2">
        <v>5.2613000000000003</v>
      </c>
      <c r="C8" s="2">
        <v>44.5107</v>
      </c>
      <c r="D8" s="2"/>
    </row>
    <row r="9" spans="1:4">
      <c r="A9" s="6" t="s">
        <v>22</v>
      </c>
      <c r="B9" s="2">
        <v>5.9977999999999998</v>
      </c>
      <c r="C9" s="2">
        <v>44.595399999999998</v>
      </c>
      <c r="D9" s="2"/>
    </row>
    <row r="10" spans="1:4">
      <c r="A10" s="6" t="s">
        <v>24</v>
      </c>
      <c r="B10" s="2">
        <v>6.0933000000000002</v>
      </c>
      <c r="C10" s="2">
        <v>44.494700000000002</v>
      </c>
      <c r="D10" s="2"/>
    </row>
    <row r="11" spans="1:4">
      <c r="A11" s="7" t="s">
        <v>27</v>
      </c>
      <c r="B11" s="2">
        <v>5.1757</v>
      </c>
      <c r="C11" s="2">
        <v>15.214</v>
      </c>
      <c r="D11" s="2"/>
    </row>
    <row r="12" spans="1:4">
      <c r="A12" s="7" t="s">
        <v>29</v>
      </c>
      <c r="B12" s="2">
        <v>27.3782</v>
      </c>
      <c r="C12" s="2">
        <v>43.529299999999999</v>
      </c>
      <c r="D12" s="2"/>
    </row>
    <row r="13" spans="1:4">
      <c r="A13" s="7" t="s">
        <v>31</v>
      </c>
      <c r="B13" s="2">
        <v>7.0012999999999996</v>
      </c>
      <c r="C13" s="2">
        <v>42.015999999999998</v>
      </c>
      <c r="D13" s="2"/>
    </row>
    <row r="14" spans="1:4">
      <c r="A14" s="8" t="s">
        <v>34</v>
      </c>
      <c r="B14" s="2">
        <v>33.293300000000002</v>
      </c>
      <c r="C14" s="2">
        <v>33.293300000000002</v>
      </c>
      <c r="D14" s="2"/>
    </row>
    <row r="15" spans="1:4" ht="36">
      <c r="A15" s="9" t="s">
        <v>36</v>
      </c>
      <c r="B15" s="2"/>
      <c r="C15" s="2"/>
      <c r="D15" s="2" t="s">
        <v>251</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workbookViewId="0"/>
  </sheetViews>
  <sheetFormatPr defaultColWidth="11.42578125" defaultRowHeight="15"/>
  <cols>
    <col min="4" max="4" width="20.7109375" customWidth="1"/>
  </cols>
  <sheetData>
    <row r="1" spans="1:4" ht="48" customHeight="1">
      <c r="A1" s="79" t="s">
        <v>245</v>
      </c>
      <c r="B1" s="79" t="s">
        <v>252</v>
      </c>
      <c r="C1" s="79"/>
      <c r="D1" s="79"/>
    </row>
    <row r="2" spans="1:4">
      <c r="A2" s="79" t="s">
        <v>247</v>
      </c>
      <c r="B2" s="1" t="s">
        <v>248</v>
      </c>
      <c r="C2" s="1" t="s">
        <v>249</v>
      </c>
      <c r="D2" s="1" t="s">
        <v>250</v>
      </c>
    </row>
    <row r="3" spans="1:4">
      <c r="A3" s="3" t="s">
        <v>8</v>
      </c>
      <c r="B3" s="2">
        <v>4.9399999999999999E-2</v>
      </c>
      <c r="C3" s="2">
        <v>0.42870000000000003</v>
      </c>
      <c r="D3" s="2"/>
    </row>
    <row r="4" spans="1:4">
      <c r="A4" s="4" t="s">
        <v>11</v>
      </c>
      <c r="B4" s="2">
        <v>0.3629</v>
      </c>
      <c r="C4" s="2">
        <v>3.1073</v>
      </c>
      <c r="D4" s="2"/>
    </row>
    <row r="5" spans="1:4">
      <c r="A5" s="5" t="s">
        <v>14</v>
      </c>
      <c r="B5" s="2">
        <v>0.15340000000000001</v>
      </c>
      <c r="C5" s="2">
        <v>1.3067</v>
      </c>
      <c r="D5" s="2"/>
    </row>
    <row r="6" spans="1:4">
      <c r="A6" s="5" t="s">
        <v>15</v>
      </c>
      <c r="B6" s="2">
        <v>0.56640000000000001</v>
      </c>
      <c r="C6" s="2">
        <v>4.6158000000000001</v>
      </c>
      <c r="D6" s="2"/>
    </row>
    <row r="7" spans="1:4">
      <c r="A7" s="6" t="s">
        <v>18</v>
      </c>
      <c r="B7" s="2">
        <v>5.16</v>
      </c>
      <c r="C7" s="2">
        <v>37.394199999999998</v>
      </c>
      <c r="D7" s="2"/>
    </row>
    <row r="8" spans="1:4">
      <c r="A8" s="6" t="s">
        <v>20</v>
      </c>
      <c r="B8" s="2">
        <v>0.91300000000000003</v>
      </c>
      <c r="C8" s="2">
        <v>7.7240000000000002</v>
      </c>
      <c r="D8" s="2"/>
    </row>
    <row r="9" spans="1:4">
      <c r="A9" s="6" t="s">
        <v>22</v>
      </c>
      <c r="B9" s="2">
        <v>2.4636999999999998</v>
      </c>
      <c r="C9" s="2">
        <v>18.3185</v>
      </c>
      <c r="D9" s="2"/>
    </row>
    <row r="10" spans="1:4">
      <c r="A10" s="6" t="s">
        <v>24</v>
      </c>
      <c r="B10" s="2">
        <v>6.0900000000000003E-2</v>
      </c>
      <c r="C10" s="2">
        <v>0.44500000000000001</v>
      </c>
      <c r="D10" s="2"/>
    </row>
    <row r="11" spans="1:4">
      <c r="A11" s="7" t="s">
        <v>27</v>
      </c>
      <c r="B11" s="2">
        <v>0.54790000000000005</v>
      </c>
      <c r="C11" s="2">
        <v>1.6106</v>
      </c>
      <c r="D11" s="2"/>
    </row>
    <row r="12" spans="1:4">
      <c r="A12" s="7" t="s">
        <v>29</v>
      </c>
      <c r="B12" s="2">
        <v>0.27379999999999999</v>
      </c>
      <c r="C12" s="2">
        <v>0.43530000000000002</v>
      </c>
      <c r="D12" s="2"/>
    </row>
    <row r="13" spans="1:4">
      <c r="A13" s="7" t="s">
        <v>31</v>
      </c>
      <c r="B13" s="2">
        <v>7.0000000000000007E-2</v>
      </c>
      <c r="C13" s="2">
        <v>0.42020000000000002</v>
      </c>
      <c r="D13" s="2"/>
    </row>
    <row r="14" spans="1:4">
      <c r="A14" s="8" t="s">
        <v>34</v>
      </c>
      <c r="B14" s="2">
        <v>11.9422</v>
      </c>
      <c r="C14" s="2">
        <v>11.9422</v>
      </c>
      <c r="D14" s="2"/>
    </row>
    <row r="15" spans="1:4" ht="36">
      <c r="A15" s="9" t="s">
        <v>36</v>
      </c>
      <c r="B15" s="2"/>
      <c r="C15" s="2"/>
      <c r="D15" s="2" t="s">
        <v>251</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heetViews>
  <sheetFormatPr defaultColWidth="11.42578125" defaultRowHeight="15"/>
  <cols>
    <col min="4" max="4" width="20.7109375" customWidth="1"/>
  </cols>
  <sheetData>
    <row r="1" spans="1:4" ht="48" customHeight="1">
      <c r="A1" s="79" t="s">
        <v>245</v>
      </c>
      <c r="B1" s="79" t="s">
        <v>253</v>
      </c>
      <c r="C1" s="79"/>
      <c r="D1" s="79"/>
    </row>
    <row r="2" spans="1:4">
      <c r="A2" s="79" t="s">
        <v>247</v>
      </c>
      <c r="B2" s="1" t="s">
        <v>248</v>
      </c>
      <c r="C2" s="1" t="s">
        <v>249</v>
      </c>
      <c r="D2" s="1" t="s">
        <v>250</v>
      </c>
    </row>
    <row r="3" spans="1:4">
      <c r="A3" s="3" t="s">
        <v>8</v>
      </c>
      <c r="B3" s="2">
        <v>1.5314000000000001</v>
      </c>
      <c r="C3" s="2">
        <v>13.285</v>
      </c>
      <c r="D3" s="2"/>
    </row>
    <row r="4" spans="1:4">
      <c r="A4" s="4" t="s">
        <v>11</v>
      </c>
      <c r="B4" s="2">
        <v>1.5392999999999999</v>
      </c>
      <c r="C4" s="2">
        <v>13.1792</v>
      </c>
      <c r="D4" s="2"/>
    </row>
    <row r="5" spans="1:4">
      <c r="A5" s="5" t="s">
        <v>14</v>
      </c>
      <c r="B5" s="2">
        <v>1.5686</v>
      </c>
      <c r="C5" s="2">
        <v>13.361499999999999</v>
      </c>
      <c r="D5" s="2"/>
    </row>
    <row r="6" spans="1:4">
      <c r="A6" s="5" t="s">
        <v>15</v>
      </c>
      <c r="B6" s="2">
        <v>1.6972</v>
      </c>
      <c r="C6" s="2">
        <v>13.8314</v>
      </c>
      <c r="D6" s="2"/>
    </row>
    <row r="7" spans="1:4">
      <c r="A7" s="6" t="s">
        <v>18</v>
      </c>
      <c r="B7" s="2">
        <v>1.8894</v>
      </c>
      <c r="C7" s="2">
        <v>13.692299999999999</v>
      </c>
      <c r="D7" s="2"/>
    </row>
    <row r="8" spans="1:4">
      <c r="A8" s="6" t="s">
        <v>20</v>
      </c>
      <c r="B8" s="2">
        <v>1.6404000000000001</v>
      </c>
      <c r="C8" s="2">
        <v>13.877800000000001</v>
      </c>
      <c r="D8" s="2"/>
    </row>
    <row r="9" spans="1:4">
      <c r="A9" s="6" t="s">
        <v>22</v>
      </c>
      <c r="B9" s="2">
        <v>1.87</v>
      </c>
      <c r="C9" s="2">
        <v>13.904199999999999</v>
      </c>
      <c r="D9" s="2"/>
    </row>
    <row r="10" spans="1:4">
      <c r="A10" s="6" t="s">
        <v>24</v>
      </c>
      <c r="B10" s="2">
        <v>1.8997999999999999</v>
      </c>
      <c r="C10" s="2">
        <v>13.8728</v>
      </c>
      <c r="D10" s="2"/>
    </row>
    <row r="11" spans="1:4">
      <c r="A11" s="7" t="s">
        <v>27</v>
      </c>
      <c r="B11" s="2">
        <v>1.6136999999999999</v>
      </c>
      <c r="C11" s="2">
        <v>4.7435</v>
      </c>
      <c r="D11" s="2"/>
    </row>
    <row r="12" spans="1:4">
      <c r="A12" s="7" t="s">
        <v>29</v>
      </c>
      <c r="B12" s="2">
        <v>8.5360999999999994</v>
      </c>
      <c r="C12" s="2">
        <v>13.5718</v>
      </c>
      <c r="D12" s="2"/>
    </row>
    <row r="13" spans="1:4">
      <c r="A13" s="7" t="s">
        <v>31</v>
      </c>
      <c r="B13" s="2">
        <v>2.1829000000000001</v>
      </c>
      <c r="C13" s="2">
        <v>13.1</v>
      </c>
      <c r="D13" s="2"/>
    </row>
    <row r="14" spans="1:4">
      <c r="A14" s="8" t="s">
        <v>34</v>
      </c>
      <c r="B14" s="2">
        <v>10.3804</v>
      </c>
      <c r="C14" s="2">
        <v>10.3804</v>
      </c>
      <c r="D14" s="2"/>
    </row>
    <row r="15" spans="1:4" ht="36">
      <c r="A15" s="9" t="s">
        <v>36</v>
      </c>
      <c r="B15" s="2"/>
      <c r="C15" s="2"/>
      <c r="D15" s="2" t="s">
        <v>251</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
  <sheetViews>
    <sheetView workbookViewId="0"/>
  </sheetViews>
  <sheetFormatPr defaultColWidth="11.42578125" defaultRowHeight="15"/>
  <cols>
    <col min="4" max="4" width="20.7109375" customWidth="1"/>
  </cols>
  <sheetData>
    <row r="1" spans="1:4" ht="48" customHeight="1">
      <c r="A1" s="79" t="s">
        <v>245</v>
      </c>
      <c r="B1" s="79" t="s">
        <v>254</v>
      </c>
      <c r="C1" s="79"/>
      <c r="D1" s="79"/>
    </row>
    <row r="2" spans="1:4">
      <c r="A2" s="79" t="s">
        <v>247</v>
      </c>
      <c r="B2" s="1" t="s">
        <v>248</v>
      </c>
      <c r="C2" s="1" t="s">
        <v>249</v>
      </c>
      <c r="D2" s="1" t="s">
        <v>250</v>
      </c>
    </row>
    <row r="3" spans="1:4">
      <c r="A3" s="3" t="s">
        <v>8</v>
      </c>
      <c r="B3" s="2">
        <v>6.3E-3</v>
      </c>
      <c r="C3" s="2">
        <v>6.3E-3</v>
      </c>
      <c r="D3" s="2"/>
    </row>
    <row r="4" spans="1:4">
      <c r="A4" s="4" t="s">
        <v>11</v>
      </c>
      <c r="B4" s="2">
        <v>6.3E-3</v>
      </c>
      <c r="C4" s="2">
        <v>6.3E-3</v>
      </c>
      <c r="D4" s="2"/>
    </row>
    <row r="5" spans="1:4">
      <c r="A5" s="5" t="s">
        <v>14</v>
      </c>
      <c r="B5" s="2">
        <v>6.3E-3</v>
      </c>
      <c r="C5" s="2">
        <v>6.3E-3</v>
      </c>
      <c r="D5" s="2"/>
    </row>
    <row r="6" spans="1:4">
      <c r="A6" s="5" t="s">
        <v>15</v>
      </c>
      <c r="B6" s="2">
        <v>6.3E-3</v>
      </c>
      <c r="C6" s="2">
        <v>6.3E-3</v>
      </c>
      <c r="D6" s="2"/>
    </row>
    <row r="7" spans="1:4">
      <c r="A7" s="6" t="s">
        <v>18</v>
      </c>
      <c r="B7" s="2">
        <v>6.3E-3</v>
      </c>
      <c r="C7" s="2">
        <v>6.3E-3</v>
      </c>
      <c r="D7" s="2"/>
    </row>
    <row r="8" spans="1:4">
      <c r="A8" s="6" t="s">
        <v>20</v>
      </c>
      <c r="B8" s="2">
        <v>6.3E-3</v>
      </c>
      <c r="C8" s="2">
        <v>6.3E-3</v>
      </c>
      <c r="D8" s="2"/>
    </row>
    <row r="9" spans="1:4">
      <c r="A9" s="6" t="s">
        <v>22</v>
      </c>
      <c r="B9" s="2">
        <v>6.3E-3</v>
      </c>
      <c r="C9" s="2">
        <v>6.3E-3</v>
      </c>
      <c r="D9" s="2"/>
    </row>
    <row r="10" spans="1:4">
      <c r="A10" s="6" t="s">
        <v>24</v>
      </c>
      <c r="B10" s="2">
        <v>6.3E-3</v>
      </c>
      <c r="C10" s="2">
        <v>6.3E-3</v>
      </c>
      <c r="D10" s="2"/>
    </row>
    <row r="11" spans="1:4">
      <c r="A11" s="7" t="s">
        <v>27</v>
      </c>
      <c r="B11" s="2">
        <v>6.3E-3</v>
      </c>
      <c r="C11" s="2">
        <v>6.3E-3</v>
      </c>
      <c r="D11" s="2"/>
    </row>
    <row r="12" spans="1:4">
      <c r="A12" s="7" t="s">
        <v>29</v>
      </c>
      <c r="B12" s="2">
        <v>6.3E-3</v>
      </c>
      <c r="C12" s="2">
        <v>6.3E-3</v>
      </c>
      <c r="D12" s="2"/>
    </row>
    <row r="13" spans="1:4">
      <c r="A13" s="7" t="s">
        <v>31</v>
      </c>
      <c r="B13" s="2">
        <v>6.3E-3</v>
      </c>
      <c r="C13" s="2">
        <v>6.3E-3</v>
      </c>
      <c r="D13" s="2"/>
    </row>
    <row r="14" spans="1:4">
      <c r="A14" s="8" t="s">
        <v>34</v>
      </c>
      <c r="B14" s="2">
        <v>6.3E-3</v>
      </c>
      <c r="C14" s="2">
        <v>6.3E-3</v>
      </c>
      <c r="D14" s="2"/>
    </row>
    <row r="15" spans="1:4" ht="36">
      <c r="A15" s="9" t="s">
        <v>36</v>
      </c>
      <c r="B15" s="2"/>
      <c r="C15" s="2"/>
      <c r="D15" s="2" t="s">
        <v>251</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5"/>
  <sheetViews>
    <sheetView workbookViewId="0"/>
  </sheetViews>
  <sheetFormatPr defaultColWidth="11.42578125" defaultRowHeight="15"/>
  <cols>
    <col min="4" max="4" width="20.7109375" customWidth="1"/>
  </cols>
  <sheetData>
    <row r="1" spans="1:4" ht="48" customHeight="1">
      <c r="A1" s="79" t="s">
        <v>245</v>
      </c>
      <c r="B1" s="79" t="s">
        <v>255</v>
      </c>
      <c r="C1" s="79"/>
      <c r="D1" s="79"/>
    </row>
    <row r="2" spans="1:4">
      <c r="A2" s="79" t="s">
        <v>247</v>
      </c>
      <c r="B2" s="1" t="s">
        <v>248</v>
      </c>
      <c r="C2" s="1" t="s">
        <v>249</v>
      </c>
      <c r="D2" s="1" t="s">
        <v>250</v>
      </c>
    </row>
    <row r="3" spans="1:4">
      <c r="A3" s="3" t="s">
        <v>8</v>
      </c>
      <c r="B3" s="2">
        <v>1.9099999999999999E-2</v>
      </c>
      <c r="C3" s="2">
        <v>8.5300000000000001E-2</v>
      </c>
      <c r="D3" s="2"/>
    </row>
    <row r="4" spans="1:4">
      <c r="A4" s="4" t="s">
        <v>11</v>
      </c>
      <c r="B4" s="2">
        <v>2.1999999999999999E-2</v>
      </c>
      <c r="C4" s="2">
        <v>6.6199999999999995E-2</v>
      </c>
      <c r="D4" s="2"/>
    </row>
    <row r="5" spans="1:4">
      <c r="A5" s="5" t="s">
        <v>14</v>
      </c>
      <c r="B5" s="2">
        <v>2.1999999999999999E-2</v>
      </c>
      <c r="C5" s="2">
        <v>6.6199999999999995E-2</v>
      </c>
      <c r="D5" s="2"/>
    </row>
    <row r="6" spans="1:4">
      <c r="A6" s="5" t="s">
        <v>15</v>
      </c>
      <c r="B6" s="2">
        <v>1.9099999999999999E-2</v>
      </c>
      <c r="C6" s="2">
        <v>8.5300000000000001E-2</v>
      </c>
      <c r="D6" s="2"/>
    </row>
    <row r="7" spans="1:4">
      <c r="A7" s="6" t="s">
        <v>18</v>
      </c>
      <c r="B7" s="2">
        <v>2.1999999999999999E-2</v>
      </c>
      <c r="C7" s="2">
        <v>6.6199999999999995E-2</v>
      </c>
      <c r="D7" s="2"/>
    </row>
    <row r="8" spans="1:4">
      <c r="A8" s="6" t="s">
        <v>20</v>
      </c>
      <c r="B8" s="2">
        <v>2.6100000000000002E-2</v>
      </c>
      <c r="C8" s="2">
        <v>6.3299999999999995E-2</v>
      </c>
      <c r="D8" s="2"/>
    </row>
    <row r="9" spans="1:4">
      <c r="A9" s="6" t="s">
        <v>22</v>
      </c>
      <c r="B9" s="2">
        <v>2.1999999999999999E-2</v>
      </c>
      <c r="C9" s="2">
        <v>6.6199999999999995E-2</v>
      </c>
      <c r="D9" s="2"/>
    </row>
    <row r="10" spans="1:4">
      <c r="A10" s="6" t="s">
        <v>24</v>
      </c>
      <c r="B10" s="2">
        <v>2.1999999999999999E-2</v>
      </c>
      <c r="C10" s="2">
        <v>8.5300000000000001E-2</v>
      </c>
      <c r="D10" s="2"/>
    </row>
    <row r="11" spans="1:4">
      <c r="A11" s="7" t="s">
        <v>27</v>
      </c>
      <c r="B11" s="2">
        <v>3.6700000000000003E-2</v>
      </c>
      <c r="C11" s="2">
        <v>6.3299999999999995E-2</v>
      </c>
      <c r="D11" s="2"/>
    </row>
    <row r="12" spans="1:4">
      <c r="A12" s="7" t="s">
        <v>29</v>
      </c>
      <c r="B12" s="2">
        <v>2.6100000000000002E-2</v>
      </c>
      <c r="C12" s="2">
        <v>4.4200000000000003E-2</v>
      </c>
      <c r="D12" s="2"/>
    </row>
    <row r="13" spans="1:4">
      <c r="A13" s="7" t="s">
        <v>31</v>
      </c>
      <c r="B13" s="2">
        <v>2.1999999999999999E-2</v>
      </c>
      <c r="C13" s="2">
        <v>8.5300000000000001E-2</v>
      </c>
      <c r="D13" s="2"/>
    </row>
    <row r="14" spans="1:4">
      <c r="A14" s="8" t="s">
        <v>34</v>
      </c>
      <c r="B14" s="2">
        <v>4.4200000000000003E-2</v>
      </c>
      <c r="C14" s="2">
        <v>4.4200000000000003E-2</v>
      </c>
      <c r="D14" s="2"/>
    </row>
    <row r="15" spans="1:4" ht="36">
      <c r="A15" s="9" t="s">
        <v>36</v>
      </c>
      <c r="B15" s="2"/>
      <c r="C15" s="2"/>
      <c r="D15" s="2" t="s">
        <v>251</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2025-10-24T19:37:57+00:00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40D4E6-1080-41D9-A92F-D57720D110E5}"/>
</file>

<file path=customXml/itemProps2.xml><?xml version="1.0" encoding="utf-8"?>
<ds:datastoreItem xmlns:ds="http://schemas.openxmlformats.org/officeDocument/2006/customXml" ds:itemID="{81B4B0DD-EED6-47A9-B283-C78F5776407D}"/>
</file>

<file path=customXml/itemProps3.xml><?xml version="1.0" encoding="utf-8"?>
<ds:datastoreItem xmlns:ds="http://schemas.openxmlformats.org/officeDocument/2006/customXml" ds:itemID="{C6FBC737-933C-4D7F-A6D8-563C8D33D3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Daisy Zamira Delgado Mendez</cp:lastModifiedBy>
  <cp:revision/>
  <dcterms:created xsi:type="dcterms:W3CDTF">2025-10-24T19:11:18Z</dcterms:created>
  <dcterms:modified xsi:type="dcterms:W3CDTF">2025-11-29T00:40:11Z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