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16"/>
  <workbookPr updateLinks="always" defaultThemeVersion="166925"/>
  <mc:AlternateContent xmlns:mc="http://schemas.openxmlformats.org/markup-compatibility/2006">
    <mc:Choice Requires="x15">
      <x15ac:absPath xmlns:x15ac="http://schemas.microsoft.com/office/spreadsheetml/2010/11/ac" url="F:\Trabalho\ANT\2025\TRABAJO\7-julio 2025\7.3 AGUSTIN CODAZZI - CESAR\07. Insumos de campo revisados\Aptitud final\"/>
    </mc:Choice>
  </mc:AlternateContent>
  <xr:revisionPtr revIDLastSave="18" documentId="8_{A6330E56-19D8-4A7F-B091-3EDB36231235}" xr6:coauthVersionLast="47" xr6:coauthVersionMax="47" xr10:uidLastSave="{FA94200A-4B6F-4F62-8410-17366C2FAC4A}"/>
  <bookViews>
    <workbookView xWindow="0" yWindow="500" windowWidth="28800" windowHeight="15140" firstSheet="1" activeTab="1" xr2:uid="{00000000-000D-0000-FFFF-FFFF00000000}"/>
  </bookViews>
  <sheets>
    <sheet name="SIPRA" sheetId="13" r:id="rId1"/>
    <sheet name="Aptitud final" sheetId="12" r:id="rId2"/>
    <sheet name="UFH lider" sheetId="16" r:id="rId3"/>
    <sheet name="Diccionario Sharepoint" sheetId="17" r:id="rId4"/>
  </sheets>
  <externalReferences>
    <externalReference r:id="rId5"/>
    <externalReference r:id="rId6"/>
  </externalReferences>
  <definedNames>
    <definedName name="_xlnm._FilterDatabase" localSheetId="0" hidden="1">SIPRA!$B$1:$G$45</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02" i="12" l="1"/>
  <c r="L102" i="12"/>
  <c r="K102" i="12"/>
  <c r="J102" i="12"/>
  <c r="I102" i="12"/>
  <c r="H102" i="12"/>
  <c r="G102" i="12"/>
  <c r="AQ46" i="12"/>
  <c r="AP46" i="12"/>
  <c r="AQ45" i="12"/>
  <c r="AP45" i="12"/>
  <c r="AQ44" i="12"/>
  <c r="AP44" i="12"/>
  <c r="AQ43" i="12"/>
  <c r="AP43" i="12"/>
  <c r="AQ42" i="12"/>
  <c r="AP42" i="12"/>
  <c r="AQ41" i="12"/>
  <c r="AP41" i="12"/>
  <c r="AQ40" i="12"/>
  <c r="AP40" i="12"/>
  <c r="AQ39" i="12"/>
  <c r="AP39" i="12"/>
  <c r="AQ38" i="12"/>
  <c r="AP38" i="12"/>
  <c r="AQ37" i="12"/>
  <c r="AP37" i="12"/>
  <c r="AQ36" i="12"/>
  <c r="AP36" i="12"/>
  <c r="AQ35" i="12"/>
  <c r="AP35" i="12"/>
  <c r="AQ34" i="12"/>
  <c r="AP34" i="12"/>
  <c r="AQ33" i="12"/>
  <c r="AP33" i="12"/>
  <c r="AQ32" i="12"/>
  <c r="AP32" i="12"/>
  <c r="AQ31" i="12"/>
  <c r="AP31" i="12"/>
  <c r="AQ30" i="12"/>
  <c r="AP30" i="12"/>
  <c r="AQ29" i="12"/>
  <c r="AP29" i="12"/>
  <c r="AQ28" i="12"/>
  <c r="AP28" i="12"/>
  <c r="AQ27" i="12"/>
  <c r="AP27" i="12"/>
  <c r="AQ26" i="12"/>
  <c r="AP26" i="12"/>
  <c r="AQ25" i="12"/>
  <c r="AP25" i="12"/>
  <c r="AQ24" i="12"/>
  <c r="AP24" i="12"/>
  <c r="AQ23" i="12"/>
  <c r="AP23" i="12"/>
  <c r="AQ22" i="12"/>
  <c r="AP22" i="12"/>
  <c r="AQ21" i="12"/>
  <c r="AP21" i="12"/>
  <c r="AQ20" i="12"/>
  <c r="AP20" i="12"/>
  <c r="AQ19" i="12"/>
  <c r="AP19" i="12"/>
  <c r="AQ18" i="12"/>
  <c r="AP18" i="12"/>
  <c r="AQ17" i="12"/>
  <c r="AP17" i="12"/>
  <c r="AQ16" i="12"/>
  <c r="AP16" i="12"/>
  <c r="AQ15" i="12"/>
  <c r="AP15" i="12"/>
  <c r="AQ14" i="12"/>
  <c r="AP14" i="12"/>
  <c r="AQ13" i="12"/>
  <c r="AP13" i="12"/>
  <c r="AQ12" i="12"/>
  <c r="AP12" i="12"/>
  <c r="AQ11" i="12"/>
  <c r="AP11" i="12"/>
  <c r="AQ10" i="12"/>
  <c r="AP10" i="12"/>
  <c r="AQ9" i="12"/>
  <c r="AP9" i="12"/>
  <c r="AQ8" i="12"/>
  <c r="AP8" i="12"/>
  <c r="AQ7" i="12"/>
  <c r="AP7" i="12"/>
  <c r="AQ6" i="12"/>
  <c r="AP6" i="12"/>
  <c r="AQ5" i="12"/>
  <c r="AP5" i="12"/>
  <c r="AQ4" i="12"/>
  <c r="AP4" i="12"/>
  <c r="AQ3" i="12"/>
  <c r="AP3" i="12"/>
  <c r="AQ2" i="12"/>
  <c r="AP2" i="12"/>
  <c r="C1" i="17" l="1" a="1"/>
  <c r="C1" i="17" s="1"/>
  <c r="AO102" i="12"/>
  <c r="AN102" i="12"/>
  <c r="AM102" i="12"/>
  <c r="AL102" i="12"/>
  <c r="AK102" i="12"/>
  <c r="AJ102" i="12"/>
  <c r="AI102" i="12"/>
  <c r="AH102" i="12"/>
  <c r="AG102" i="12"/>
  <c r="AF102" i="12"/>
  <c r="AE102" i="12"/>
  <c r="AD102" i="12"/>
  <c r="AC102" i="12"/>
  <c r="AB102" i="12"/>
  <c r="AA102" i="12"/>
  <c r="Z102" i="12"/>
  <c r="Y102" i="12"/>
  <c r="X102" i="12"/>
  <c r="W102" i="12"/>
  <c r="V102"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U102" i="12"/>
  <c r="T102" i="12"/>
  <c r="S102" i="12"/>
  <c r="R102" i="12"/>
  <c r="Q102" i="12"/>
  <c r="P102" i="12"/>
  <c r="O102" i="12"/>
  <c r="F102" i="12"/>
  <c r="E102" i="12"/>
  <c r="D102" i="12"/>
  <c r="C102" i="12"/>
  <c r="B102" i="12"/>
  <c r="AQ102" i="12" s="1"/>
  <c r="AS57" i="12"/>
  <c r="AS100" i="12" l="1"/>
  <c r="AS46" i="12"/>
  <c r="AS30" i="12"/>
  <c r="AS14" i="12"/>
  <c r="AS19" i="12"/>
  <c r="AS3" i="12"/>
  <c r="AS13" i="12"/>
  <c r="AS16" i="12"/>
  <c r="AS35" i="12"/>
  <c r="AS37" i="12"/>
  <c r="AS40" i="12"/>
  <c r="AS24" i="12"/>
  <c r="AS8" i="12"/>
  <c r="AS29" i="12"/>
  <c r="AS5" i="12"/>
  <c r="AS45" i="12"/>
  <c r="AS34" i="12"/>
  <c r="AS18" i="12"/>
  <c r="AS2" i="12"/>
  <c r="AS12" i="12"/>
  <c r="AS22" i="12"/>
  <c r="AS21" i="12"/>
  <c r="AS39" i="12"/>
  <c r="AS23" i="12"/>
  <c r="AS7" i="12"/>
  <c r="AS17" i="12"/>
  <c r="AS11" i="12"/>
  <c r="AS44" i="12"/>
  <c r="AS28" i="12"/>
  <c r="AS6" i="12"/>
  <c r="AS27" i="12"/>
  <c r="AS10" i="12"/>
  <c r="AS33" i="12"/>
  <c r="AS38" i="12"/>
  <c r="AS43" i="12"/>
  <c r="AS26" i="12"/>
  <c r="AS32" i="12"/>
  <c r="AS42" i="12"/>
  <c r="AS31" i="12"/>
  <c r="AS15" i="12"/>
  <c r="AS4" i="12"/>
  <c r="AS36" i="12"/>
  <c r="AS20" i="12"/>
  <c r="AS41" i="12"/>
  <c r="AS25" i="12"/>
  <c r="AS9" i="12"/>
  <c r="AP102" i="12"/>
  <c r="AS71" i="12"/>
  <c r="AS47" i="12"/>
  <c r="AS77" i="12"/>
  <c r="AS98" i="12"/>
  <c r="AS93" i="12"/>
  <c r="AS52" i="12"/>
  <c r="AS90" i="12"/>
  <c r="AS87" i="12"/>
  <c r="AS83" i="12"/>
  <c r="AS73" i="12"/>
  <c r="AS72" i="12"/>
  <c r="AS79" i="12"/>
  <c r="AS75" i="12"/>
  <c r="AS97" i="12"/>
  <c r="AS96" i="12"/>
  <c r="AS64" i="12"/>
  <c r="AS86" i="12"/>
  <c r="AS67" i="12"/>
  <c r="AS74" i="12"/>
  <c r="AS78" i="12"/>
  <c r="AS70" i="12"/>
  <c r="AS84" i="12"/>
  <c r="AS50" i="12"/>
  <c r="AS59" i="12"/>
  <c r="AS85" i="12"/>
  <c r="AS49" i="12"/>
  <c r="AS65" i="12"/>
  <c r="AS68" i="12"/>
  <c r="AS55" i="12"/>
  <c r="AS60" i="12"/>
  <c r="AS99" i="12"/>
  <c r="AS89" i="12"/>
  <c r="AS48" i="12"/>
  <c r="AS88" i="12"/>
  <c r="AS91" i="12"/>
  <c r="AS81" i="12"/>
  <c r="AS95" i="12"/>
  <c r="AS61" i="12"/>
  <c r="AS82" i="12"/>
  <c r="AS94" i="12"/>
  <c r="AS66" i="12"/>
  <c r="AS63" i="12"/>
  <c r="AS56" i="12"/>
  <c r="AS92" i="12"/>
  <c r="AS58" i="12"/>
  <c r="AS101" i="12"/>
  <c r="AS80" i="12"/>
  <c r="AS53" i="12"/>
  <c r="AS76" i="12"/>
  <c r="AS51" i="12"/>
  <c r="AS69" i="12"/>
  <c r="AS54" i="12"/>
  <c r="AS62" i="12"/>
  <c r="AS102" i="12" l="1"/>
  <c r="A3" i="16"/>
  <c r="A4" i="16" l="1"/>
  <c r="A5" i="16" s="1"/>
  <c r="A6" i="16"/>
  <c r="A7" i="16" s="1"/>
  <c r="A8" i="16" s="1"/>
  <c r="A9" i="16" s="1"/>
  <c r="A10" i="16" s="1"/>
  <c r="A11" i="16" s="1"/>
  <c r="A12" i="16" s="1"/>
  <c r="A13" i="16" s="1"/>
  <c r="A14" i="16" s="1"/>
  <c r="A15" i="16" s="1"/>
  <c r="A16" i="16" s="1"/>
  <c r="A17"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DELL</author>
  </authors>
  <commentList>
    <comment ref="C1" authorId="0" shapeId="0" xr:uid="{34CD66F9-9975-461B-BF3C-C5FAF3B246BE}">
      <text>
        <r>
          <rPr>
            <sz val="9"/>
            <color indexed="81"/>
            <rFont val="Tahoma"/>
            <family val="2"/>
          </rPr>
          <t>SIPRA nacional</t>
        </r>
      </text>
    </comment>
    <comment ref="D1" authorId="0" shapeId="0" xr:uid="{ED5007A6-7B19-40F0-A80F-29E0C51E3158}">
      <text>
        <r>
          <rPr>
            <sz val="9"/>
            <color indexed="81"/>
            <rFont val="Tahoma"/>
            <family val="2"/>
          </rPr>
          <t>Ganaderia leche SIPRA nacional.</t>
        </r>
      </text>
    </comment>
    <comment ref="E1" authorId="0" shapeId="0" xr:uid="{6E4DB09A-93B6-44C2-82E2-33B3DE92638E}">
      <text>
        <r>
          <rPr>
            <sz val="9"/>
            <color indexed="81"/>
            <rFont val="Tahoma"/>
            <family val="2"/>
          </rPr>
          <t>SIPRA nacional</t>
        </r>
      </text>
    </comment>
    <comment ref="F1" authorId="0" shapeId="0" xr:uid="{6A8C79D3-3F89-4206-808A-F7924267667F}">
      <text>
        <r>
          <rPr>
            <sz val="9"/>
            <color indexed="81"/>
            <rFont val="Tahoma"/>
            <family val="2"/>
          </rPr>
          <t>SIPRA territorial</t>
        </r>
      </text>
    </comment>
    <comment ref="G1" authorId="0" shapeId="0" xr:uid="{2E6AF1B3-95E8-44A8-9C9A-5DB77419383E}">
      <text>
        <r>
          <rPr>
            <sz val="9"/>
            <color indexed="81"/>
            <rFont val="Tahoma"/>
            <family val="2"/>
          </rPr>
          <t>SIPRA territorial</t>
        </r>
      </text>
    </comment>
    <comment ref="I1" authorId="0" shapeId="0" xr:uid="{2EEBC061-1F9C-403E-9E3D-12671F0FB504}">
      <text>
        <r>
          <rPr>
            <sz val="9"/>
            <color indexed="81"/>
            <rFont val="Tahoma"/>
            <family val="2"/>
          </rPr>
          <t>Maíz_S1 de SIPRA territorial</t>
        </r>
      </text>
    </comment>
    <comment ref="J1" authorId="0" shapeId="0" xr:uid="{5A28F270-E60D-4AF5-A7A7-4A18606C335F}">
      <text>
        <r>
          <rPr>
            <sz val="9"/>
            <color indexed="81"/>
            <rFont val="Tahoma"/>
            <family val="2"/>
          </rPr>
          <t>SIPRA territorial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tc={E4BDDC9A-85E9-4233-8270-BCCADB3FE4B0}</author>
  </authors>
  <commentList>
    <comment ref="F37" authorId="0" shapeId="0" xr:uid="{E4BDDC9A-85E9-4233-8270-BCCADB3FE4B0}">
      <text>
        <t>[Threaded comment]
Your version of Excel allows you to read this threaded comment; however, any edits to it will get removed if the file is opened in a newer version of Excel. Learn more: https://go.microsoft.com/fwlink/?linkid=870924
Comment:
    se  habilita aptitud condicionada a partir de SIPRA nacional</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<sst xmlns="http://schemas.openxmlformats.org/spreadsheetml/2006/main" count="410" uniqueCount="96">
  <si>
    <t>UFH</t>
  </si>
  <si>
    <t>Avicultura engorde</t>
  </si>
  <si>
    <t>Ganaderia DP</t>
  </si>
  <si>
    <t>Porcicultura ciclo completo</t>
  </si>
  <si>
    <t>Cacao</t>
  </si>
  <si>
    <t>Café</t>
  </si>
  <si>
    <t>Café SIPRA nacional</t>
  </si>
  <si>
    <t>Maíz</t>
  </si>
  <si>
    <t>Yuca</t>
  </si>
  <si>
    <t>03Va-73</t>
  </si>
  <si>
    <t>Área total</t>
  </si>
  <si>
    <t>Apto</t>
  </si>
  <si>
    <t>No apto</t>
  </si>
  <si>
    <t>% aptitud</t>
  </si>
  <si>
    <t>03Wa-73</t>
  </si>
  <si>
    <t>03Was1-73</t>
  </si>
  <si>
    <t>04Vbi-67</t>
  </si>
  <si>
    <t>04Wa-67</t>
  </si>
  <si>
    <t>04Wai-67</t>
  </si>
  <si>
    <t>04Wbi-67</t>
  </si>
  <si>
    <t>05Wb2s1-61</t>
  </si>
  <si>
    <t>05Wbis1-61</t>
  </si>
  <si>
    <t>06Wa2s1-55</t>
  </si>
  <si>
    <t>06Wai-55</t>
  </si>
  <si>
    <t>06Wap-55</t>
  </si>
  <si>
    <t>06Was1-55</t>
  </si>
  <si>
    <t>08Ve2s1-44</t>
  </si>
  <si>
    <t>08Wa-44</t>
  </si>
  <si>
    <t>08Wa2s2-44</t>
  </si>
  <si>
    <t>08Was1-44</t>
  </si>
  <si>
    <t>08Wdp-44</t>
  </si>
  <si>
    <t>08We2s1-44</t>
  </si>
  <si>
    <t>08Wei2s1-44</t>
  </si>
  <si>
    <t>09Vbp-38</t>
  </si>
  <si>
    <t>09Wap-38</t>
  </si>
  <si>
    <t>09Wbp-38</t>
  </si>
  <si>
    <t>10Qf2s1-30</t>
  </si>
  <si>
    <t>10Rf2s1-30</t>
  </si>
  <si>
    <t>10Vf2s1-30</t>
  </si>
  <si>
    <t>10Wbps1-30</t>
  </si>
  <si>
    <t>11LfL2s1-23</t>
  </si>
  <si>
    <t>11LgL2s1-23</t>
  </si>
  <si>
    <t>11Mg3s2-23</t>
  </si>
  <si>
    <t>11MgL2s1-23</t>
  </si>
  <si>
    <t>11QfL2s1-23</t>
  </si>
  <si>
    <t>11Rf2s2-23</t>
  </si>
  <si>
    <t>11RfL2s1-23</t>
  </si>
  <si>
    <t>11Rg3s2-23</t>
  </si>
  <si>
    <t>11Vf2s1-23</t>
  </si>
  <si>
    <t>11VgL2s1-23</t>
  </si>
  <si>
    <t>11Wf2s1-23</t>
  </si>
  <si>
    <t>11Wf3s2-23</t>
  </si>
  <si>
    <t>11Wfp-23</t>
  </si>
  <si>
    <t>11WgL2s1-23</t>
  </si>
  <si>
    <t>12MgL2s1-17</t>
  </si>
  <si>
    <t>12QgL2s1-17</t>
  </si>
  <si>
    <t>12RgL2s1-17</t>
  </si>
  <si>
    <t>12RgL2s2-17</t>
  </si>
  <si>
    <t>Avicultura, ganaderia dp, porcicultura de SIPRA nacional; cacao, café, maíz y yuca de SIPRA territorial</t>
  </si>
  <si>
    <t>avicultura_engorde</t>
  </si>
  <si>
    <t>ganaderia_dp</t>
  </si>
  <si>
    <t>porcicultura_ciclo_completo</t>
  </si>
  <si>
    <t>cacao</t>
  </si>
  <si>
    <t>cafe</t>
  </si>
  <si>
    <t>maiz_amarillo_tradicional</t>
  </si>
  <si>
    <t>maiz_blanco_tradicional</t>
  </si>
  <si>
    <t>yuca</t>
  </si>
  <si>
    <t>frijol_rosado</t>
  </si>
  <si>
    <t>lulo</t>
  </si>
  <si>
    <t>platano</t>
  </si>
  <si>
    <t>mora</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</si>
  <si>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</si>
  <si>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</si>
  <si>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</si>
  <si>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</si>
  <si>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</si>
  <si>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</si>
  <si>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</si>
  <si>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</si>
  <si>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</si>
  <si>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</si>
  <si>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</si>
  <si>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</si>
  <si>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</si>
  <si>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</si>
  <si>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</si>
  <si>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</si>
  <si>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</si>
  <si>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</si>
  <si>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</si>
  <si>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</si>
  <si>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</si>
  <si>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</si>
  <si>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</si>
  <si>
    <t>maiz_tradicional</t>
  </si>
  <si>
    <t>frijol_rosado_zaragoza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</si>
</sst>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17">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9"/>
      <color indexed="81"/>
      <name val="Tahoma"/>
      <family val="2"/>
    </font>
  </fonts>
  <fills count="13">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D0CECE"/>
        <bgColor indexed="64"/>
      </patternFill>
    </fill>
    <fill>
      <patternFill patternType="solid">
        <fgColor theme="9"/>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82">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164" fontId="3" fillId="0" borderId="1" xfId="0" applyNumberFormat="1" applyFont="1" applyBorder="1" applyAlignment="1">
      <alignment horizontal="center"/>
    </xf>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10" fillId="4" borderId="2" xfId="0" applyFont="1" applyFill="1" applyBorder="1" applyAlignment="1">
      <alignment horizontal="center"/>
    </xf>
    <xf numFmtId="0" fontId="3" fillId="5" borderId="2" xfId="0" applyFont="1" applyFill="1" applyBorder="1" applyAlignment="1">
      <alignment horizontal="center"/>
    </xf>
    <xf numFmtId="0" fontId="10" fillId="7" borderId="2" xfId="0" applyFont="1" applyFill="1" applyBorder="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11" borderId="0" xfId="0" applyFont="1" applyFill="1" applyAlignment="1">
      <alignment horizontal="center" vertical="center" wrapText="1"/>
    </xf>
    <xf numFmtId="0" fontId="0" fillId="0" borderId="0" xfId="0" applyAlignment="1">
      <alignment horizontal="left"/>
    </xf>
    <xf numFmtId="0" fontId="1" fillId="3"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3" fillId="4" borderId="2" xfId="0" applyFont="1" applyFill="1" applyBorder="1" applyAlignment="1">
      <alignment horizontal="center"/>
    </xf>
    <xf numFmtId="0" fontId="8" fillId="12" borderId="1" xfId="0" applyFont="1" applyFill="1" applyBorder="1" applyAlignment="1">
      <alignment horizontal="center" vertical="center"/>
    </xf>
    <xf numFmtId="0" fontId="4" fillId="4" borderId="2" xfId="0" applyFont="1" applyFill="1" applyBorder="1" applyAlignment="1">
      <alignment horizontal="center"/>
    </xf>
    <xf numFmtId="0" fontId="8" fillId="6" borderId="1" xfId="0" applyFont="1" applyFill="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15" fillId="0" borderId="3" xfId="0" applyFont="1" applyBorder="1" applyAlignment="1">
      <alignment horizontal="left" wrapText="1"/>
    </xf>
    <xf numFmtId="0" fontId="15" fillId="0" borderId="0" xfId="0" applyFont="1" applyBorder="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154">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005CE6"/>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ont>
        <color theme="0"/>
      </font>
      <fill>
        <patternFill>
          <bgColor rgb="FF42288C"/>
        </patternFill>
      </fill>
    </dxf>
    <dxf>
      <fill>
        <patternFill>
          <bgColor rgb="FF00A9E6"/>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ont>
        <color rgb="FF006100"/>
      </font>
      <fill>
        <patternFill>
          <bgColor rgb="FFC6EFCE"/>
        </patternFill>
      </fill>
    </dxf>
  </dxfs>
  <tableStyles count="0" defaultTableStyle="TableStyleMedium2" defaultPivotStyle="PivotStyleLight16"/>
  <colors>
    <mruColors>
      <color rgb="FFD0CECE"/>
      <color rgb="FF473626"/>
      <color rgb="FF8D4925"/>
      <color rgb="FFFF4F7F"/>
      <color rgb="FFFF8C3C"/>
      <color rgb="FFFFFF00"/>
      <color rgb="FFFFF29C"/>
      <color rgb="FFAAFF00"/>
      <color rgb="FF38D400"/>
      <color rgb="FF26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theme" Target="theme/theme1.xml"/><Relationship Id="rId12" Type="http://schemas.microsoft.com/office/2017/10/relationships/person" Target="persons/person.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ccionario"/>
      <sheetName val="Diccionario producto"/>
      <sheetName val="Unidades insumos productivos"/>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 Hass</v>
          </cell>
        </row>
        <row r="4">
          <cell r="A4" t="str">
            <v>agricola</v>
          </cell>
          <cell r="B4" t="str">
            <v>aguacate_criollo</v>
          </cell>
          <cell r="C4" t="str">
            <v>Aguacate criollo</v>
          </cell>
        </row>
        <row r="5">
          <cell r="A5" t="str">
            <v>agricola</v>
          </cell>
          <cell r="B5" t="str">
            <v>aguacate_hass</v>
          </cell>
          <cell r="C5" t="str">
            <v>Aguacate Hass</v>
          </cell>
        </row>
        <row r="6">
          <cell r="A6" t="str">
            <v>agricola</v>
          </cell>
          <cell r="B6" t="str">
            <v>aguacate_papelillo</v>
          </cell>
          <cell r="C6" t="str">
            <v>Aguacate papelillo</v>
          </cell>
        </row>
        <row r="7">
          <cell r="A7" t="str">
            <v>agricola</v>
          </cell>
          <cell r="B7" t="str">
            <v>aguacate_reed</v>
          </cell>
          <cell r="C7" t="str">
            <v>Aguacate Reed</v>
          </cell>
        </row>
        <row r="8">
          <cell r="A8" t="str">
            <v>agricola</v>
          </cell>
          <cell r="B8" t="str">
            <v>ahuyama</v>
          </cell>
          <cell r="C8" t="str">
            <v>ahuyama</v>
          </cell>
        </row>
        <row r="9">
          <cell r="A9" t="str">
            <v>agricola</v>
          </cell>
          <cell r="B9" t="str">
            <v>aji</v>
          </cell>
          <cell r="C9" t="str">
            <v>ahí</v>
          </cell>
        </row>
        <row r="10">
          <cell r="A10" t="str">
            <v>agricola</v>
          </cell>
          <cell r="B10" t="str">
            <v>aji_dulce</v>
          </cell>
          <cell r="C10" t="str">
            <v>ají dulce</v>
          </cell>
        </row>
        <row r="11">
          <cell r="A11" t="str">
            <v>agricola</v>
          </cell>
          <cell r="B11" t="str">
            <v>ajo</v>
          </cell>
          <cell r="C11" t="str">
            <v>ajo</v>
          </cell>
        </row>
        <row r="12">
          <cell r="A12" t="str">
            <v>agricola</v>
          </cell>
          <cell r="B12" t="str">
            <v>ajonjoli</v>
          </cell>
          <cell r="C12" t="str">
            <v>ajonjolí</v>
          </cell>
        </row>
        <row r="13">
          <cell r="A13" t="str">
            <v>agricola</v>
          </cell>
          <cell r="B13" t="str">
            <v>algodon</v>
          </cell>
          <cell r="C13" t="str">
            <v>algodón</v>
          </cell>
        </row>
        <row r="14">
          <cell r="A14" t="str">
            <v>pecuaria</v>
          </cell>
          <cell r="B14" t="str">
            <v>apicultura</v>
          </cell>
          <cell r="C14" t="str">
            <v>apicultura</v>
          </cell>
        </row>
        <row r="15">
          <cell r="A15" t="str">
            <v>agricola</v>
          </cell>
          <cell r="B15" t="str">
            <v>arracacha</v>
          </cell>
          <cell r="C15" t="str">
            <v>arracacha</v>
          </cell>
        </row>
        <row r="16">
          <cell r="A16" t="str">
            <v>agricola</v>
          </cell>
          <cell r="B16" t="str">
            <v>arroz_riego</v>
          </cell>
          <cell r="C16" t="str">
            <v>arroz riego</v>
          </cell>
        </row>
        <row r="17">
          <cell r="A17" t="str">
            <v>agricola</v>
          </cell>
          <cell r="B17" t="str">
            <v>arroz_secano</v>
          </cell>
          <cell r="C17" t="str">
            <v>arroz secano</v>
          </cell>
        </row>
        <row r="18">
          <cell r="A18" t="str">
            <v>agricola</v>
          </cell>
          <cell r="B18" t="str">
            <v>arroz_secano_mecanizado</v>
          </cell>
          <cell r="C18" t="str">
            <v>arroz secano mecanizado</v>
          </cell>
        </row>
        <row r="19">
          <cell r="A19" t="str">
            <v>agricola</v>
          </cell>
          <cell r="B19" t="str">
            <v>arroz_secano_manual</v>
          </cell>
          <cell r="C19" t="str">
            <v>arroz secano manual</v>
          </cell>
        </row>
        <row r="20">
          <cell r="A20" t="str">
            <v>agricola</v>
          </cell>
          <cell r="B20" t="str">
            <v>arveja</v>
          </cell>
          <cell r="C20" t="str">
            <v>arveja</v>
          </cell>
        </row>
        <row r="21">
          <cell r="A21" t="str">
            <v>agricola</v>
          </cell>
          <cell r="B21" t="str">
            <v>asai</v>
          </cell>
          <cell r="C21" t="str">
            <v>açaí</v>
          </cell>
        </row>
        <row r="22">
          <cell r="A22" t="str">
            <v>agricola</v>
          </cell>
          <cell r="B22" t="str">
            <v>asai_platano</v>
          </cell>
          <cell r="C22" t="str">
            <v>açaí en asocio con plátano</v>
          </cell>
        </row>
        <row r="23">
          <cell r="A23" t="str">
            <v>agricola</v>
          </cell>
          <cell r="B23" t="str">
            <v>asai_cacao</v>
          </cell>
          <cell r="C23" t="str">
            <v>açaí en asocio con cacao</v>
          </cell>
        </row>
        <row r="24">
          <cell r="A24" t="str">
            <v>pecuaria</v>
          </cell>
          <cell r="B24" t="str">
            <v>avicultura_engorde</v>
          </cell>
          <cell r="C24" t="str">
            <v>avicultura de engorde</v>
          </cell>
        </row>
        <row r="25">
          <cell r="A25" t="str">
            <v>pecuaria</v>
          </cell>
          <cell r="B25" t="str">
            <v>avicultura_postura</v>
          </cell>
          <cell r="C25" t="str">
            <v>avicultura de postura</v>
          </cell>
        </row>
        <row r="26">
          <cell r="A26" t="str">
            <v>agricola</v>
          </cell>
          <cell r="B26" t="str">
            <v>banano</v>
          </cell>
          <cell r="C26" t="str">
            <v>banano</v>
          </cell>
        </row>
        <row r="27">
          <cell r="A27" t="str">
            <v>agricola</v>
          </cell>
          <cell r="B27" t="str">
            <v>batata</v>
          </cell>
          <cell r="C27" t="str">
            <v>batata</v>
          </cell>
        </row>
        <row r="28">
          <cell r="A28" t="str">
            <v>agricola</v>
          </cell>
          <cell r="B28" t="str">
            <v>berenjena</v>
          </cell>
          <cell r="C28" t="str">
            <v>berenjena</v>
          </cell>
        </row>
        <row r="29">
          <cell r="A29" t="str">
            <v>agricola</v>
          </cell>
          <cell r="B29" t="str">
            <v>bijao</v>
          </cell>
          <cell r="C29" t="str">
            <v>bijao</v>
          </cell>
        </row>
        <row r="30">
          <cell r="A30" t="str">
            <v>agricola</v>
          </cell>
          <cell r="B30" t="str">
            <v>brocoli</v>
          </cell>
          <cell r="C30" t="str">
            <v>brócoli</v>
          </cell>
        </row>
        <row r="31">
          <cell r="A31" t="str">
            <v>pecuaria</v>
          </cell>
          <cell r="B31" t="str">
            <v>bufalos</v>
          </cell>
          <cell r="C31" t="str">
            <v>búfalos</v>
          </cell>
        </row>
        <row r="32">
          <cell r="A32" t="str">
            <v>agricola</v>
          </cell>
          <cell r="B32" t="str">
            <v>cacao</v>
          </cell>
          <cell r="C32" t="str">
            <v>cacao</v>
          </cell>
        </row>
        <row r="33">
          <cell r="A33" t="str">
            <v>agricola</v>
          </cell>
          <cell r="B33" t="str">
            <v>cacao_aguacate_criollo</v>
          </cell>
          <cell r="C33" t="str">
            <v>cacao en asocio con aguacate criollo</v>
          </cell>
        </row>
        <row r="34">
          <cell r="A34" t="str">
            <v>agricola</v>
          </cell>
          <cell r="B34" t="str">
            <v>cacao_aguacate_papelillo</v>
          </cell>
          <cell r="C34" t="str">
            <v>cacao en asocio con aguacate papelillo</v>
          </cell>
        </row>
        <row r="35">
          <cell r="A35" t="str">
            <v>agricola</v>
          </cell>
          <cell r="B35" t="str">
            <v>cacao_banano</v>
          </cell>
          <cell r="C35" t="str">
            <v>cacao en asocio con banano</v>
          </cell>
        </row>
        <row r="36">
          <cell r="A36" t="str">
            <v>agricola</v>
          </cell>
          <cell r="B36" t="str">
            <v>cacao_banano_aguacate</v>
          </cell>
          <cell r="C36" t="str">
            <v>cacao en asocio con banano y aguacate</v>
          </cell>
        </row>
        <row r="37">
          <cell r="A37" t="str">
            <v>agricola</v>
          </cell>
          <cell r="B37" t="str">
            <v>cacao_banano_aguacate_mandarina_naranja</v>
          </cell>
          <cell r="C37" t="str">
            <v>cacao en asocio con banano,aguacate, mandarina y naranja</v>
          </cell>
        </row>
        <row r="38">
          <cell r="A38" t="str">
            <v>agricola</v>
          </cell>
          <cell r="B38" t="str">
            <v>cacao_platano</v>
          </cell>
          <cell r="C38" t="str">
            <v>cacao en asocio con plátano</v>
          </cell>
        </row>
        <row r="39">
          <cell r="A39" t="str">
            <v>agricola</v>
          </cell>
          <cell r="B39" t="str">
            <v>cacao_platano_limon</v>
          </cell>
          <cell r="C39" t="str">
            <v>cacao plátano limón</v>
          </cell>
        </row>
        <row r="40">
          <cell r="A40" t="str">
            <v>agricola</v>
          </cell>
          <cell r="B40" t="str">
            <v>cacao_sombrio</v>
          </cell>
          <cell r="C40" t="str">
            <v>cacao sombrío</v>
          </cell>
        </row>
        <row r="41">
          <cell r="A41" t="str">
            <v>agricola</v>
          </cell>
          <cell r="B41" t="str">
            <v>cachaco</v>
          </cell>
          <cell r="C41" t="str">
            <v>cachaco</v>
          </cell>
        </row>
        <row r="42">
          <cell r="A42" t="str">
            <v>agricola</v>
          </cell>
          <cell r="B42" t="str">
            <v>cafe</v>
          </cell>
          <cell r="C42" t="str">
            <v>café</v>
          </cell>
        </row>
        <row r="43">
          <cell r="A43" t="str">
            <v>agricola</v>
          </cell>
          <cell r="B43" t="str">
            <v>cafe_aguacate</v>
          </cell>
          <cell r="C43" t="str">
            <v>café en asocio con aguacate</v>
          </cell>
        </row>
        <row r="44">
          <cell r="A44" t="str">
            <v>agricola</v>
          </cell>
          <cell r="B44" t="str">
            <v>cafe_frijol_arbustivo</v>
          </cell>
          <cell r="C44" t="str">
            <v>café en asocio con frijol arbustivo</v>
          </cell>
        </row>
        <row r="45">
          <cell r="A45" t="str">
            <v>agricola</v>
          </cell>
          <cell r="B45" t="str">
            <v>cafe_maiz</v>
          </cell>
          <cell r="C45" t="str">
            <v>café en asocio con maíz</v>
          </cell>
        </row>
        <row r="46">
          <cell r="A46" t="str">
            <v>agricola</v>
          </cell>
          <cell r="B46" t="str">
            <v>cafe_platano</v>
          </cell>
          <cell r="C46" t="str">
            <v>café en asocio con plátano</v>
          </cell>
        </row>
        <row r="47">
          <cell r="A47" t="str">
            <v>agricola</v>
          </cell>
          <cell r="B47" t="str">
            <v>cafe_platano_frutales_forestal</v>
          </cell>
          <cell r="C47" t="str">
            <v>café en asocio con plátano, frutales y sistema forestal</v>
          </cell>
        </row>
        <row r="48">
          <cell r="A48" t="str">
            <v>agricola</v>
          </cell>
          <cell r="B48" t="str">
            <v>cafe_sombrio</v>
          </cell>
          <cell r="C48" t="str">
            <v>Café sombrío</v>
          </cell>
        </row>
        <row r="49">
          <cell r="A49" t="str">
            <v>agricola</v>
          </cell>
          <cell r="B49" t="str">
            <v>calabacin</v>
          </cell>
          <cell r="C49" t="str">
            <v>calabacín</v>
          </cell>
        </row>
        <row r="50">
          <cell r="A50" t="str">
            <v>agricola</v>
          </cell>
          <cell r="B50" t="str">
            <v>calendula</v>
          </cell>
          <cell r="C50" t="str">
            <v>caléndula</v>
          </cell>
        </row>
        <row r="51">
          <cell r="A51" t="str">
            <v>pecuaria</v>
          </cell>
          <cell r="B51" t="str">
            <v>camaron</v>
          </cell>
          <cell r="C51" t="str">
            <v>camarón</v>
          </cell>
        </row>
        <row r="52">
          <cell r="A52" t="str">
            <v>agricola</v>
          </cell>
          <cell r="B52" t="str">
            <v>cana</v>
          </cell>
          <cell r="C52" t="str">
            <v>caña</v>
          </cell>
        </row>
        <row r="53">
          <cell r="A53" t="str">
            <v>agricola</v>
          </cell>
          <cell r="B53" t="str">
            <v>cana_flecha</v>
          </cell>
          <cell r="C53" t="str">
            <v>caña flecha</v>
          </cell>
        </row>
        <row r="54">
          <cell r="A54" t="str">
            <v>agricola</v>
          </cell>
          <cell r="B54" t="str">
            <v>cana_panelera</v>
          </cell>
          <cell r="C54" t="str">
            <v>caña panelera</v>
          </cell>
        </row>
        <row r="55">
          <cell r="A55" t="str">
            <v>pecuaria</v>
          </cell>
          <cell r="B55" t="str">
            <v>caprinos</v>
          </cell>
          <cell r="C55" t="str">
            <v>caprinos</v>
          </cell>
        </row>
        <row r="56">
          <cell r="A56" t="str">
            <v>agricola</v>
          </cell>
          <cell r="B56" t="str">
            <v>caucho</v>
          </cell>
          <cell r="C56" t="str">
            <v>caucho</v>
          </cell>
        </row>
        <row r="57">
          <cell r="A57" t="str">
            <v>agricola</v>
          </cell>
          <cell r="B57" t="str">
            <v>cebolla_bulbo</v>
          </cell>
          <cell r="C57" t="str">
            <v>cebolla bulbo</v>
          </cell>
        </row>
        <row r="58">
          <cell r="A58" t="str">
            <v>agricola</v>
          </cell>
          <cell r="B58" t="str">
            <v>cebolla_junca</v>
          </cell>
          <cell r="C58" t="str">
            <v>cebolla junca</v>
          </cell>
        </row>
        <row r="59">
          <cell r="A59" t="str">
            <v>agricola</v>
          </cell>
          <cell r="B59" t="str">
            <v>cebolla_rama</v>
          </cell>
          <cell r="C59" t="str">
            <v>cebolla de rama</v>
          </cell>
        </row>
        <row r="60">
          <cell r="A60" t="str">
            <v>agricola</v>
          </cell>
          <cell r="B60" t="str">
            <v>chontaduro</v>
          </cell>
          <cell r="C60" t="str">
            <v>chontaduro</v>
          </cell>
        </row>
        <row r="61">
          <cell r="A61" t="str">
            <v>agricola</v>
          </cell>
          <cell r="B61" t="str">
            <v>cilantro</v>
          </cell>
          <cell r="C61" t="str">
            <v>cilantro</v>
          </cell>
        </row>
        <row r="62">
          <cell r="A62" t="str">
            <v>agricola</v>
          </cell>
          <cell r="B62" t="str">
            <v>cilantro_cimarron</v>
          </cell>
          <cell r="C62" t="str">
            <v>cilantro cimarron</v>
          </cell>
        </row>
        <row r="63">
          <cell r="A63" t="str">
            <v>agricola</v>
          </cell>
          <cell r="B63" t="str">
            <v>cilantro_repollo</v>
          </cell>
          <cell r="C63" t="str">
            <v>cilantro_repollo</v>
          </cell>
        </row>
        <row r="64">
          <cell r="A64" t="str">
            <v>agricola</v>
          </cell>
          <cell r="B64" t="str">
            <v>ciruela</v>
          </cell>
          <cell r="C64" t="str">
            <v>ciruela</v>
          </cell>
        </row>
        <row r="65">
          <cell r="A65" t="str">
            <v>agricola</v>
          </cell>
          <cell r="B65" t="str">
            <v>ciruela_castilla</v>
          </cell>
          <cell r="C65" t="str">
            <v>ciruela castilla</v>
          </cell>
        </row>
        <row r="66">
          <cell r="A66" t="str">
            <v>agricola</v>
          </cell>
          <cell r="B66" t="str">
            <v>ciruela_costena</v>
          </cell>
          <cell r="C66" t="str">
            <v>ciruela costeña</v>
          </cell>
        </row>
        <row r="67">
          <cell r="A67" t="str">
            <v>agricola</v>
          </cell>
          <cell r="B67" t="str">
            <v>citricos</v>
          </cell>
          <cell r="C67" t="str">
            <v>cítricos</v>
          </cell>
        </row>
        <row r="68">
          <cell r="A68" t="str">
            <v>agricola</v>
          </cell>
          <cell r="B68" t="str">
            <v>coco</v>
          </cell>
          <cell r="C68" t="str">
            <v>coco</v>
          </cell>
        </row>
        <row r="69">
          <cell r="A69" t="str">
            <v>pecuaria</v>
          </cell>
          <cell r="B69" t="str">
            <v>codornices</v>
          </cell>
          <cell r="C69" t="str">
            <v>codornices</v>
          </cell>
        </row>
        <row r="70">
          <cell r="A70" t="str">
            <v>agricola</v>
          </cell>
          <cell r="B70" t="str">
            <v>coliflor</v>
          </cell>
          <cell r="C70" t="str">
            <v>coliflor</v>
          </cell>
        </row>
        <row r="71">
          <cell r="A71" t="str">
            <v>pecuaria</v>
          </cell>
          <cell r="B71" t="str">
            <v>cunicultura</v>
          </cell>
          <cell r="C71" t="str">
            <v>cunicultura</v>
          </cell>
        </row>
        <row r="72">
          <cell r="A72" t="str">
            <v>pecuaria</v>
          </cell>
          <cell r="B72" t="str">
            <v>cuyicultura</v>
          </cell>
          <cell r="C72" t="str">
            <v>cuyicultura</v>
          </cell>
        </row>
        <row r="73">
          <cell r="A73" t="str">
            <v>agricola</v>
          </cell>
          <cell r="B73" t="str">
            <v>esparrago</v>
          </cell>
          <cell r="C73" t="str">
            <v>espárrago</v>
          </cell>
        </row>
        <row r="74">
          <cell r="A74" t="str">
            <v>agricola</v>
          </cell>
          <cell r="B74" t="str">
            <v>espinaca</v>
          </cell>
          <cell r="C74" t="str">
            <v>espinaca</v>
          </cell>
        </row>
        <row r="75">
          <cell r="A75" t="str">
            <v>agricola</v>
          </cell>
          <cell r="B75" t="str">
            <v>fique</v>
          </cell>
          <cell r="C75" t="str">
            <v>fique</v>
          </cell>
        </row>
        <row r="76">
          <cell r="A76" t="str">
            <v>agricola</v>
          </cell>
          <cell r="B76" t="str">
            <v>fresa</v>
          </cell>
          <cell r="C76" t="str">
            <v>fresa</v>
          </cell>
        </row>
        <row r="77">
          <cell r="A77" t="str">
            <v>agricola</v>
          </cell>
          <cell r="B77" t="str">
            <v>frijol</v>
          </cell>
          <cell r="C77" t="str">
            <v>frijol</v>
          </cell>
        </row>
        <row r="78">
          <cell r="A78" t="str">
            <v>agricola</v>
          </cell>
          <cell r="B78" t="str">
            <v>frijol_arbustivo</v>
          </cell>
          <cell r="C78" t="str">
            <v>frjiol arbustivo</v>
          </cell>
        </row>
        <row r="79">
          <cell r="A79" t="str">
            <v>agricola</v>
          </cell>
          <cell r="B79" t="str">
            <v>frijol_cabeza_negra</v>
          </cell>
          <cell r="C79" t="str">
            <v>frijol cabeza negra</v>
          </cell>
        </row>
        <row r="80">
          <cell r="A80" t="str">
            <v>agricola</v>
          </cell>
          <cell r="B80" t="str">
            <v>frijol_caraota</v>
          </cell>
          <cell r="C80" t="str">
            <v>frijol caraota</v>
          </cell>
        </row>
        <row r="81">
          <cell r="A81" t="str">
            <v>agricola</v>
          </cell>
          <cell r="B81" t="str">
            <v>frijol_caupi</v>
          </cell>
          <cell r="C81" t="str">
            <v>frijol caupí</v>
          </cell>
        </row>
        <row r="82">
          <cell r="A82" t="str">
            <v>agricola</v>
          </cell>
          <cell r="B82" t="str">
            <v>frijol_rosado</v>
          </cell>
          <cell r="C82" t="str">
            <v>frijol rosado</v>
          </cell>
        </row>
        <row r="83">
          <cell r="A83" t="str">
            <v>agricola</v>
          </cell>
          <cell r="B83" t="str">
            <v>frijol_voluble</v>
          </cell>
          <cell r="C83" t="str">
            <v>frijol voluble</v>
          </cell>
        </row>
        <row r="84">
          <cell r="A84" t="str">
            <v>agricola</v>
          </cell>
          <cell r="B84" t="str">
            <v>frijol_zaragoza</v>
          </cell>
          <cell r="C84" t="str">
            <v>frijol zaragoza</v>
          </cell>
        </row>
        <row r="85">
          <cell r="A85" t="str">
            <v>pecuaria</v>
          </cell>
          <cell r="B85" t="str">
            <v>ganaderia_carne</v>
          </cell>
          <cell r="C85" t="str">
            <v>ganadería de carne</v>
          </cell>
        </row>
        <row r="86">
          <cell r="A86" t="str">
            <v>pecuaria</v>
          </cell>
          <cell r="B86" t="str">
            <v>ganaderia_cria</v>
          </cell>
          <cell r="C86" t="str">
            <v>ganadería de cría</v>
          </cell>
        </row>
        <row r="87">
          <cell r="A87" t="str">
            <v>pecuaria</v>
          </cell>
          <cell r="B87" t="str">
            <v>ganaderia_dp</v>
          </cell>
          <cell r="C87" t="str">
            <v>ganadería doble propósito</v>
          </cell>
        </row>
        <row r="88">
          <cell r="A88" t="str">
            <v>pecuaria</v>
          </cell>
          <cell r="B88" t="str">
            <v>ganaderia_leche</v>
          </cell>
          <cell r="C88" t="str">
            <v>ganadería de leche</v>
          </cell>
        </row>
        <row r="89">
          <cell r="A89" t="str">
            <v>agricola</v>
          </cell>
          <cell r="B89" t="str">
            <v>granadilla</v>
          </cell>
          <cell r="C89" t="str">
            <v>granadilla</v>
          </cell>
        </row>
        <row r="90">
          <cell r="A90" t="str">
            <v>agricola</v>
          </cell>
          <cell r="B90" t="str">
            <v>guandul</v>
          </cell>
          <cell r="C90" t="str">
            <v>guandul</v>
          </cell>
        </row>
        <row r="91">
          <cell r="A91" t="str">
            <v>agricola</v>
          </cell>
          <cell r="B91" t="str">
            <v>guayaba</v>
          </cell>
          <cell r="C91" t="str">
            <v>guayaba</v>
          </cell>
        </row>
        <row r="92">
          <cell r="A92" t="str">
            <v>agricola</v>
          </cell>
          <cell r="B92" t="str">
            <v>gulupa</v>
          </cell>
          <cell r="C92" t="str">
            <v>gulupa</v>
          </cell>
        </row>
        <row r="93">
          <cell r="A93" t="str">
            <v>agricola</v>
          </cell>
          <cell r="B93" t="str">
            <v>hierbabuena</v>
          </cell>
          <cell r="C93" t="str">
            <v>hierbabuena</v>
          </cell>
        </row>
        <row r="94">
          <cell r="A94" t="str">
            <v>agricola</v>
          </cell>
          <cell r="B94" t="str">
            <v>hortalizas</v>
          </cell>
          <cell r="C94" t="str">
            <v>hortalizas</v>
          </cell>
        </row>
        <row r="95">
          <cell r="A95" t="str">
            <v>agricola</v>
          </cell>
          <cell r="B95" t="str">
            <v>hortensias</v>
          </cell>
          <cell r="C95" t="str">
            <v>Hortensias</v>
          </cell>
        </row>
        <row r="96">
          <cell r="A96" t="str">
            <v>agricola</v>
          </cell>
          <cell r="B96" t="str">
            <v xml:space="preserve">lechuga </v>
          </cell>
          <cell r="C96" t="str">
            <v>lechuga</v>
          </cell>
        </row>
        <row r="97">
          <cell r="A97" t="str">
            <v>agricola</v>
          </cell>
          <cell r="B97" t="str">
            <v>lechuga_gourmet</v>
          </cell>
          <cell r="C97" t="str">
            <v>lechuga gourmet</v>
          </cell>
        </row>
        <row r="98">
          <cell r="A98" t="str">
            <v>agricola</v>
          </cell>
          <cell r="B98" t="str">
            <v>lechuga_hidroponica</v>
          </cell>
          <cell r="C98" t="str">
            <v>lechuga hidroponica</v>
          </cell>
        </row>
        <row r="99">
          <cell r="A99" t="str">
            <v>agricola</v>
          </cell>
          <cell r="B99" t="str">
            <v>limon</v>
          </cell>
          <cell r="C99" t="str">
            <v>limón</v>
          </cell>
        </row>
        <row r="100">
          <cell r="A100" t="str">
            <v>agricola</v>
          </cell>
          <cell r="B100" t="str">
            <v>limon_castilla</v>
          </cell>
          <cell r="C100" t="str">
            <v>limón de castilla</v>
          </cell>
        </row>
        <row r="101">
          <cell r="A101" t="str">
            <v>agricola</v>
          </cell>
          <cell r="B101" t="str">
            <v>limon_castilla_limon_mandarino</v>
          </cell>
          <cell r="C101" t="str">
            <v>limón de castilla y limón mandarino</v>
          </cell>
        </row>
        <row r="102">
          <cell r="A102" t="str">
            <v>agricola</v>
          </cell>
          <cell r="B102" t="str">
            <v>limon_criollo</v>
          </cell>
          <cell r="C102" t="str">
            <v>limón criollo</v>
          </cell>
        </row>
        <row r="103">
          <cell r="A103" t="str">
            <v>agricola</v>
          </cell>
          <cell r="B103" t="str">
            <v>limon_mandarina</v>
          </cell>
          <cell r="C103" t="str">
            <v xml:space="preserve">limón en asocio con mandarina </v>
          </cell>
        </row>
        <row r="104">
          <cell r="A104" t="str">
            <v>agricola</v>
          </cell>
          <cell r="B104" t="str">
            <v>limon_mandarino</v>
          </cell>
          <cell r="C104" t="str">
            <v>limón mandarino</v>
          </cell>
        </row>
        <row r="105">
          <cell r="A105" t="str">
            <v>agricola</v>
          </cell>
          <cell r="B105" t="str">
            <v>limon_tahiti</v>
          </cell>
          <cell r="C105" t="str">
            <v>limón Tahití</v>
          </cell>
        </row>
        <row r="106">
          <cell r="A106" t="str">
            <v>agricola</v>
          </cell>
          <cell r="B106" t="str">
            <v>lulo</v>
          </cell>
          <cell r="C106" t="str">
            <v>lulo</v>
          </cell>
        </row>
        <row r="107">
          <cell r="A107" t="str">
            <v>agricola</v>
          </cell>
          <cell r="B107" t="str">
            <v>maiz</v>
          </cell>
          <cell r="C107" t="str">
            <v>maíz</v>
          </cell>
        </row>
        <row r="108">
          <cell r="A108" t="str">
            <v>agricola</v>
          </cell>
          <cell r="B108" t="str">
            <v>maiz amarillo</v>
          </cell>
          <cell r="C108" t="str">
            <v>maíz amarillo</v>
          </cell>
        </row>
        <row r="109">
          <cell r="A109" t="str">
            <v>agricola</v>
          </cell>
          <cell r="B109" t="str">
            <v>maiz puya</v>
          </cell>
          <cell r="C109" t="str">
            <v>maíz puya</v>
          </cell>
        </row>
        <row r="110">
          <cell r="A110" t="str">
            <v>agricola</v>
          </cell>
          <cell r="B110" t="str">
            <v>maiz_amarillo</v>
          </cell>
          <cell r="C110" t="str">
            <v xml:space="preserve">Maíz amarillo </v>
          </cell>
        </row>
        <row r="111">
          <cell r="A111" t="str">
            <v>agricola</v>
          </cell>
          <cell r="B111" t="str">
            <v>maiz_amarillo_tradicional</v>
          </cell>
          <cell r="C111" t="str">
            <v>maíz amarillo  tradicional</v>
          </cell>
        </row>
        <row r="112">
          <cell r="A112" t="str">
            <v>agricola</v>
          </cell>
          <cell r="B112" t="str">
            <v>maiz_amarillo_tecnificado</v>
          </cell>
          <cell r="C112" t="str">
            <v>maíz amarillo  tecnificado</v>
          </cell>
        </row>
        <row r="113">
          <cell r="A113" t="str">
            <v>agricola</v>
          </cell>
          <cell r="B113" t="str">
            <v>maiz_blanco</v>
          </cell>
          <cell r="C113" t="str">
            <v>Maíz blanco tradicional</v>
          </cell>
        </row>
        <row r="114">
          <cell r="A114" t="str">
            <v>agricola</v>
          </cell>
          <cell r="B114" t="str">
            <v>maiz_blanco_tradicional</v>
          </cell>
          <cell r="C114" t="str">
            <v>maíz blanco tradicional</v>
          </cell>
        </row>
        <row r="115">
          <cell r="A115" t="str">
            <v>agricola</v>
          </cell>
          <cell r="B115" t="str">
            <v>maiz_blanco_tecnificado</v>
          </cell>
          <cell r="C115" t="str">
            <v>maíz blanco tecnificado</v>
          </cell>
        </row>
        <row r="116">
          <cell r="A116" t="str">
            <v>agricola</v>
          </cell>
          <cell r="B116" t="str">
            <v>maiz_puya</v>
          </cell>
          <cell r="C116" t="str">
            <v>maíz puya</v>
          </cell>
        </row>
        <row r="117">
          <cell r="A117" t="str">
            <v>agricola</v>
          </cell>
          <cell r="B117" t="str">
            <v>maiz_tecnificado</v>
          </cell>
          <cell r="C117" t="str">
            <v>maíz tecnificado</v>
          </cell>
        </row>
        <row r="118">
          <cell r="A118" t="str">
            <v>agricola</v>
          </cell>
          <cell r="B118" t="str">
            <v>maiz_tradicional</v>
          </cell>
          <cell r="C118" t="str">
            <v>maíz tradicional</v>
          </cell>
        </row>
        <row r="119">
          <cell r="A119" t="str">
            <v>agricola</v>
          </cell>
          <cell r="B119" t="str">
            <v>malanga</v>
          </cell>
          <cell r="C119" t="str">
            <v>malanga</v>
          </cell>
        </row>
        <row r="120">
          <cell r="A120" t="str">
            <v>agricola</v>
          </cell>
          <cell r="B120" t="str">
            <v>mamoncillo</v>
          </cell>
          <cell r="C120" t="str">
            <v>mamoncillo</v>
          </cell>
        </row>
        <row r="121">
          <cell r="A121" t="str">
            <v>agricola</v>
          </cell>
          <cell r="B121" t="str">
            <v>mamoncillo</v>
          </cell>
          <cell r="C121" t="str">
            <v>mamoncillo</v>
          </cell>
        </row>
        <row r="122">
          <cell r="A122" t="str">
            <v>agricola</v>
          </cell>
          <cell r="B122" t="str">
            <v>mandarina</v>
          </cell>
          <cell r="C122" t="str">
            <v>mandarina</v>
          </cell>
        </row>
        <row r="123">
          <cell r="A123" t="str">
            <v>agricola</v>
          </cell>
          <cell r="B123" t="str">
            <v>mango</v>
          </cell>
          <cell r="C123" t="str">
            <v>mango</v>
          </cell>
        </row>
        <row r="124">
          <cell r="A124" t="str">
            <v>agricola</v>
          </cell>
          <cell r="B124" t="str">
            <v>mango_hilaza</v>
          </cell>
          <cell r="C124" t="str">
            <v>mango hilaza</v>
          </cell>
        </row>
        <row r="125">
          <cell r="A125" t="str">
            <v>agricola</v>
          </cell>
          <cell r="B125" t="str">
            <v>mango_keitt</v>
          </cell>
          <cell r="C125" t="str">
            <v>mango keitt</v>
          </cell>
        </row>
        <row r="126">
          <cell r="A126" t="str">
            <v>agricola</v>
          </cell>
          <cell r="B126" t="str">
            <v>mango_tommy</v>
          </cell>
          <cell r="C126" t="str">
            <v>mango tommy</v>
          </cell>
        </row>
        <row r="127">
          <cell r="A127" t="str">
            <v>agricola</v>
          </cell>
          <cell r="B127" t="str">
            <v>manzanilla</v>
          </cell>
          <cell r="C127" t="str">
            <v>manzanilla</v>
          </cell>
        </row>
        <row r="128">
          <cell r="A128" t="str">
            <v>agricola</v>
          </cell>
          <cell r="B128" t="str">
            <v>maracuya</v>
          </cell>
          <cell r="C128" t="str">
            <v>maracuyá</v>
          </cell>
        </row>
        <row r="129">
          <cell r="A129" t="str">
            <v>agricola</v>
          </cell>
          <cell r="B129" t="str">
            <v>melon</v>
          </cell>
          <cell r="C129" t="str">
            <v xml:space="preserve">melón </v>
          </cell>
        </row>
        <row r="130">
          <cell r="A130" t="str">
            <v>agricola</v>
          </cell>
          <cell r="B130" t="str">
            <v>mora</v>
          </cell>
          <cell r="C130" t="str">
            <v>mora</v>
          </cell>
        </row>
        <row r="131">
          <cell r="A131" t="str">
            <v>agricola</v>
          </cell>
          <cell r="B131" t="str">
            <v>name</v>
          </cell>
          <cell r="C131" t="str">
            <v>ñame</v>
          </cell>
        </row>
        <row r="132">
          <cell r="A132" t="str">
            <v>agricola</v>
          </cell>
          <cell r="B132" t="str">
            <v>name_diamante</v>
          </cell>
          <cell r="C132" t="str">
            <v>ñame diamante</v>
          </cell>
        </row>
        <row r="133">
          <cell r="A133" t="str">
            <v>agricola</v>
          </cell>
          <cell r="B133" t="str">
            <v>name_espino</v>
          </cell>
          <cell r="C133" t="str">
            <v>ñame espino</v>
          </cell>
        </row>
        <row r="134">
          <cell r="A134" t="str">
            <v>agricola</v>
          </cell>
          <cell r="B134" t="str">
            <v>naranja</v>
          </cell>
          <cell r="C134" t="str">
            <v>naranja</v>
          </cell>
        </row>
        <row r="135">
          <cell r="A135" t="str">
            <v>agricola</v>
          </cell>
          <cell r="B135" t="str">
            <v>naranja_valencia</v>
          </cell>
          <cell r="C135" t="str">
            <v>naranja valencia</v>
          </cell>
        </row>
        <row r="136">
          <cell r="A136" t="str">
            <v>pecuaria</v>
          </cell>
          <cell r="B136" t="str">
            <v>ovinos</v>
          </cell>
          <cell r="C136" t="str">
            <v>ovinos</v>
          </cell>
        </row>
        <row r="137">
          <cell r="A137" t="str">
            <v>agricola</v>
          </cell>
          <cell r="B137" t="str">
            <v>palma_aceite</v>
          </cell>
          <cell r="C137" t="str">
            <v>palma de aceite</v>
          </cell>
        </row>
        <row r="138">
          <cell r="A138" t="str">
            <v>agricola</v>
          </cell>
          <cell r="B138" t="str">
            <v>papa</v>
          </cell>
          <cell r="C138" t="str">
            <v>papa</v>
          </cell>
        </row>
        <row r="139">
          <cell r="A139" t="str">
            <v>agricola</v>
          </cell>
          <cell r="B139" t="str">
            <v>papa_criolla</v>
          </cell>
          <cell r="C139" t="str">
            <v>papa criolla</v>
          </cell>
        </row>
        <row r="140">
          <cell r="A140" t="str">
            <v>agricola</v>
          </cell>
          <cell r="B140" t="str">
            <v>papaya</v>
          </cell>
          <cell r="C140" t="str">
            <v>papaya</v>
          </cell>
        </row>
        <row r="141">
          <cell r="A141" t="str">
            <v>agricola</v>
          </cell>
          <cell r="B141" t="str">
            <v>patilla</v>
          </cell>
          <cell r="C141" t="str">
            <v>patilla</v>
          </cell>
        </row>
        <row r="142">
          <cell r="A142" t="str">
            <v>agricola</v>
          </cell>
          <cell r="B142" t="str">
            <v>patilla_melon</v>
          </cell>
          <cell r="C142" t="str">
            <v>patilla en asocio con melón</v>
          </cell>
        </row>
        <row r="143">
          <cell r="A143" t="str">
            <v>agricola</v>
          </cell>
          <cell r="B143" t="str">
            <v>pepino_guiso</v>
          </cell>
          <cell r="C143" t="str">
            <v>pepino guiso</v>
          </cell>
        </row>
        <row r="144">
          <cell r="A144" t="str">
            <v>pecuaria</v>
          </cell>
          <cell r="B144" t="str">
            <v>piangua</v>
          </cell>
          <cell r="C144" t="str">
            <v>piangua</v>
          </cell>
        </row>
        <row r="145">
          <cell r="A145" t="str">
            <v>agricola</v>
          </cell>
          <cell r="B145" t="str">
            <v>pimenton</v>
          </cell>
          <cell r="C145" t="str">
            <v>pimentón</v>
          </cell>
        </row>
        <row r="146">
          <cell r="A146" t="str">
            <v>agricola</v>
          </cell>
          <cell r="B146" t="str">
            <v>pimienta</v>
          </cell>
          <cell r="C146" t="str">
            <v>pimienta</v>
          </cell>
        </row>
        <row r="147">
          <cell r="A147" t="str">
            <v>agricola</v>
          </cell>
          <cell r="B147" t="str">
            <v>pimientos</v>
          </cell>
          <cell r="C147" t="str">
            <v>pimientos</v>
          </cell>
        </row>
        <row r="148">
          <cell r="A148" t="str">
            <v>agricola</v>
          </cell>
          <cell r="B148" t="str">
            <v>pina</v>
          </cell>
          <cell r="C148" t="str">
            <v>piña</v>
          </cell>
        </row>
        <row r="149">
          <cell r="A149" t="str">
            <v>pecuaria</v>
          </cell>
          <cell r="B149" t="str">
            <v>piscicultura_bocachico</v>
          </cell>
          <cell r="C149" t="str">
            <v>piscicultura</v>
          </cell>
        </row>
        <row r="150">
          <cell r="A150" t="str">
            <v>pecuaria</v>
          </cell>
          <cell r="B150" t="str">
            <v>piscicultura_cachama</v>
          </cell>
          <cell r="C150" t="str">
            <v>piscicultura cachama</v>
          </cell>
        </row>
        <row r="151">
          <cell r="A151" t="str">
            <v>pecuaria</v>
          </cell>
          <cell r="B151" t="str">
            <v>piscicultura_cachama_bocachico</v>
          </cell>
          <cell r="C151" t="str">
            <v>piscicultura cachama bocachico</v>
          </cell>
        </row>
        <row r="152">
          <cell r="A152" t="str">
            <v>pecuaria</v>
          </cell>
          <cell r="B152" t="str">
            <v>piscicultura_tilapia</v>
          </cell>
          <cell r="C152" t="str">
            <v>piscicultura tilapia</v>
          </cell>
        </row>
        <row r="153">
          <cell r="A153" t="str">
            <v>pecuaria</v>
          </cell>
          <cell r="B153" t="str">
            <v>piscicultura_tilapia_bocachico</v>
          </cell>
          <cell r="C153" t="str">
            <v>piscicultura tilapia y bocachico</v>
          </cell>
        </row>
        <row r="154">
          <cell r="A154" t="str">
            <v>pecuaria</v>
          </cell>
          <cell r="B154" t="str">
            <v>piscicultura_tilapia_cachama</v>
          </cell>
          <cell r="C154" t="str">
            <v>piscicultura tilapia y cachama</v>
          </cell>
        </row>
        <row r="155">
          <cell r="A155" t="str">
            <v>pecuaria</v>
          </cell>
          <cell r="B155" t="str">
            <v>piscicultura_cachama_mojarra</v>
          </cell>
          <cell r="C155" t="str">
            <v>piscicultura cachama y mojarra</v>
          </cell>
        </row>
        <row r="156">
          <cell r="A156" t="str">
            <v>pecuaria</v>
          </cell>
          <cell r="B156" t="str">
            <v>piscicultura_trucha</v>
          </cell>
          <cell r="C156" t="str">
            <v>piscicultura trucha</v>
          </cell>
        </row>
        <row r="157">
          <cell r="A157" t="str">
            <v>agricola</v>
          </cell>
          <cell r="B157" t="str">
            <v>platano</v>
          </cell>
          <cell r="C157" t="str">
            <v>plátano</v>
          </cell>
        </row>
        <row r="158">
          <cell r="A158" t="str">
            <v>agricola</v>
          </cell>
          <cell r="B158" t="str">
            <v>platano_harton</v>
          </cell>
          <cell r="C158" t="str">
            <v>plátano hartón</v>
          </cell>
        </row>
        <row r="159">
          <cell r="A159" t="str">
            <v>pecuaria</v>
          </cell>
          <cell r="B159" t="str">
            <v>porcicultura_ceba</v>
          </cell>
          <cell r="C159" t="str">
            <v>porcicultura de ceba</v>
          </cell>
        </row>
        <row r="160">
          <cell r="A160" t="str">
            <v>pecuaria</v>
          </cell>
          <cell r="B160" t="str">
            <v>porcicultura_ciclo_completo</v>
          </cell>
          <cell r="C160" t="str">
            <v>porcicultura de ciclo completo</v>
          </cell>
        </row>
        <row r="161">
          <cell r="A161" t="str">
            <v>pecuaria</v>
          </cell>
          <cell r="B161" t="str">
            <v>porcicultura_cria</v>
          </cell>
          <cell r="C161" t="str">
            <v>porcicultura de cría</v>
          </cell>
        </row>
        <row r="162">
          <cell r="A162" t="str">
            <v>pecuaria</v>
          </cell>
          <cell r="B162" t="str">
            <v>porcicultura_cria_levante</v>
          </cell>
          <cell r="C162" t="str">
            <v>porcicultura de cría y levante</v>
          </cell>
        </row>
        <row r="163">
          <cell r="A163" t="str">
            <v>agricola</v>
          </cell>
          <cell r="B163" t="str">
            <v>rambutan</v>
          </cell>
          <cell r="C163" t="str">
            <v>rambutan</v>
          </cell>
        </row>
        <row r="164">
          <cell r="A164" t="str">
            <v>agricola</v>
          </cell>
          <cell r="B164" t="str">
            <v>remolacha</v>
          </cell>
          <cell r="C164" t="str">
            <v>remolacha</v>
          </cell>
        </row>
        <row r="165">
          <cell r="A165" t="str">
            <v>agricola</v>
          </cell>
          <cell r="B165" t="str">
            <v>repollo</v>
          </cell>
          <cell r="C165" t="str">
            <v>repollo</v>
          </cell>
        </row>
        <row r="166">
          <cell r="A166" t="str">
            <v>agricola</v>
          </cell>
          <cell r="B166" t="str">
            <v>romero</v>
          </cell>
          <cell r="C166" t="str">
            <v>romero</v>
          </cell>
        </row>
        <row r="167">
          <cell r="A167" t="str">
            <v>agricola</v>
          </cell>
          <cell r="B167" t="str">
            <v>sacha_inchi</v>
          </cell>
          <cell r="C167" t="str">
            <v>sacha inchi</v>
          </cell>
        </row>
        <row r="168">
          <cell r="A168" t="str">
            <v>agricola</v>
          </cell>
          <cell r="B168" t="str">
            <v>sorgo</v>
          </cell>
          <cell r="C168" t="str">
            <v>sorgo</v>
          </cell>
        </row>
        <row r="169">
          <cell r="A169" t="str">
            <v>agricola</v>
          </cell>
          <cell r="B169" t="str">
            <v>soya</v>
          </cell>
          <cell r="C169" t="str">
            <v>soya</v>
          </cell>
        </row>
        <row r="170">
          <cell r="A170" t="str">
            <v>agricola</v>
          </cell>
          <cell r="B170" t="str">
            <v>stevia</v>
          </cell>
          <cell r="C170" t="str">
            <v>stevia</v>
          </cell>
        </row>
        <row r="171">
          <cell r="A171" t="str">
            <v>agricola</v>
          </cell>
          <cell r="B171" t="str">
            <v>tabaco</v>
          </cell>
          <cell r="C171" t="str">
            <v>tabaco</v>
          </cell>
        </row>
        <row r="172">
          <cell r="A172" t="str">
            <v>agricola</v>
          </cell>
          <cell r="B172" t="str">
            <v>tomate_arbol</v>
          </cell>
          <cell r="C172" t="str">
            <v>tomate de árbol</v>
          </cell>
        </row>
        <row r="173">
          <cell r="A173" t="str">
            <v>agricola</v>
          </cell>
          <cell r="B173" t="str">
            <v>tomate_cherry</v>
          </cell>
          <cell r="C173" t="str">
            <v>tomate cherry</v>
          </cell>
        </row>
        <row r="174">
          <cell r="A174" t="str">
            <v>agricola</v>
          </cell>
          <cell r="B174" t="str">
            <v>tomate_invernadero</v>
          </cell>
          <cell r="C174" t="str">
            <v>tomate de invernadero</v>
          </cell>
        </row>
        <row r="175">
          <cell r="A175" t="str">
            <v>agricola</v>
          </cell>
          <cell r="B175" t="str">
            <v>tomate_mesa</v>
          </cell>
          <cell r="C175" t="str">
            <v>tomate de mesa</v>
          </cell>
        </row>
        <row r="176">
          <cell r="A176" t="str">
            <v>agricola</v>
          </cell>
          <cell r="B176" t="str">
            <v>tomillo</v>
          </cell>
          <cell r="C176" t="str">
            <v>tomillo</v>
          </cell>
        </row>
        <row r="177">
          <cell r="A177" t="str">
            <v>agricola</v>
          </cell>
          <cell r="B177" t="str">
            <v>uchuva</v>
          </cell>
          <cell r="C177" t="str">
            <v>uchuva</v>
          </cell>
        </row>
        <row r="178">
          <cell r="A178" t="str">
            <v>agricola</v>
          </cell>
          <cell r="B178" t="str">
            <v>uva</v>
          </cell>
          <cell r="C178" t="str">
            <v>uva</v>
          </cell>
        </row>
        <row r="179">
          <cell r="A179" t="str">
            <v>agricola</v>
          </cell>
          <cell r="B179" t="str">
            <v>yuca</v>
          </cell>
          <cell r="C179" t="str">
            <v>yuca</v>
          </cell>
        </row>
        <row r="180">
          <cell r="A180" t="str">
            <v>agricola</v>
          </cell>
          <cell r="B180" t="str">
            <v>yuca_industrial</v>
          </cell>
          <cell r="C180" t="str">
            <v>yuca para uso industrial</v>
          </cell>
        </row>
        <row r="181">
          <cell r="A181" t="str">
            <v>agricola</v>
          </cell>
          <cell r="B181" t="str">
            <v>yuca_maiz</v>
          </cell>
          <cell r="C181" t="str">
            <v>yuca en asocio con maíz</v>
          </cell>
        </row>
        <row r="182">
          <cell r="A182" t="str">
            <v>agricola</v>
          </cell>
          <cell r="B182" t="str">
            <v>yuca_maiz_ahuyama</v>
          </cell>
          <cell r="C182" t="str">
            <v>yuca en asocio con maíz y ahuyama</v>
          </cell>
        </row>
        <row r="183">
          <cell r="A183" t="str">
            <v>agricola</v>
          </cell>
          <cell r="B183" t="str">
            <v>yuca_maiz_name</v>
          </cell>
          <cell r="C183" t="str">
            <v>yuca en asocio con maíz y ñame</v>
          </cell>
        </row>
        <row r="184">
          <cell r="A184" t="str">
            <v>agricola</v>
          </cell>
          <cell r="B184" t="str">
            <v>yuca_maiz_name_patilla</v>
          </cell>
          <cell r="C184" t="str">
            <v>Yuca en asocio con maíz, ñame y patilla</v>
          </cell>
        </row>
        <row r="185">
          <cell r="A185" t="str">
            <v>agricola</v>
          </cell>
          <cell r="B185" t="str">
            <v>yuca_maiz_patilla</v>
          </cell>
          <cell r="C185" t="str">
            <v>yuca en asocio con maíz y patilla</v>
          </cell>
        </row>
        <row r="186">
          <cell r="A186" t="str">
            <v>agricola</v>
          </cell>
          <cell r="B186" t="str">
            <v>yuca_name</v>
          </cell>
          <cell r="C186" t="str">
            <v>yuca en asocio con ñame</v>
          </cell>
        </row>
        <row r="187">
          <cell r="A187" t="str">
            <v>agricola</v>
          </cell>
          <cell r="B187" t="str">
            <v>zanahoria</v>
          </cell>
          <cell r="C187" t="str">
            <v>zanahoria</v>
          </cell>
        </row>
        <row r="188">
          <cell r="A188" t="str">
            <v>agricola</v>
          </cell>
          <cell r="B188" t="str">
            <v>pepino_cohombro</v>
          </cell>
          <cell r="C188" t="str">
            <v>pepino cohombro</v>
          </cell>
        </row>
        <row r="189">
          <cell r="A189" t="str">
            <v>agricola</v>
          </cell>
          <cell r="B189" t="str">
            <v>habichuela</v>
          </cell>
          <cell r="C189" t="str">
            <v>habichuela</v>
          </cell>
        </row>
        <row r="190">
          <cell r="A190" t="str">
            <v>pecuaria</v>
          </cell>
          <cell r="B190" t="str">
            <v>porcicultura_levante</v>
          </cell>
          <cell r="C190" t="str">
            <v>porcicultura de levante</v>
          </cell>
        </row>
        <row r="191">
          <cell r="A191" t="str">
            <v>agricola</v>
          </cell>
          <cell r="B191" t="str">
            <v>aromaticas</v>
          </cell>
          <cell r="C191" t="str">
            <v>aromáticas</v>
          </cell>
        </row>
        <row r="192">
          <cell r="A192" t="str">
            <v>agricola</v>
          </cell>
          <cell r="B192" t="str">
            <v>romero</v>
          </cell>
          <cell r="C192" t="str">
            <v>romero</v>
          </cell>
        </row>
        <row r="193">
          <cell r="A193" t="str">
            <v>agricola</v>
          </cell>
          <cell r="B193" t="str">
            <v>calendula</v>
          </cell>
          <cell r="C193" t="str">
            <v>caléndula</v>
          </cell>
        </row>
        <row r="194">
          <cell r="A194" t="str">
            <v>agricola</v>
          </cell>
          <cell r="B194" t="str">
            <v>arroz_riego_voleo</v>
          </cell>
          <cell r="C194" t="str">
            <v>Arroz riego siembra al voleo</v>
          </cell>
        </row>
        <row r="195">
          <cell r="A195" t="str">
            <v>agricola</v>
          </cell>
          <cell r="B195" t="str">
            <v>arroz_riego_transplante</v>
          </cell>
          <cell r="C195" t="str">
            <v xml:space="preserve">Arroz riego siembra transplante </v>
          </cell>
        </row>
        <row r="196">
          <cell r="A196" t="str">
            <v>agricola</v>
          </cell>
          <cell r="B196" t="str">
            <v>girasol</v>
          </cell>
          <cell r="C196" t="str">
            <v>girasol</v>
          </cell>
        </row>
        <row r="197">
          <cell r="A197" t="str">
            <v>agricola</v>
          </cell>
          <cell r="B197" t="str">
            <v>guayaba_agria</v>
          </cell>
          <cell r="C197" t="str">
            <v>guayaba agria</v>
          </cell>
        </row>
      </sheetData>
      <sheetData sheetId="1"/>
      <sheetData sheetId="2"/>
      <sheetData sheetId="3"/>
      <sheetData sheetId="4"/>
    </sheetDataSet>
  </externalBook>
</externalLink>
</file>

<file path=xl/persons/person.xml><?xml version="1.0" encoding="utf-8"?>
<personList xmlns="http://schemas.microsoft.com/office/spreadsheetml/2018/threadedcomments" xmlns:x="http://schemas.openxmlformats.org/spreadsheetml/2006/main">
  <person displayName="Anyela Mayerly Rojas Molina" id="{5971A5B4-2C5D-4B37-8902-EBECA7A9478D}" userId="S::anyela.rojas@ant.gov.co::ca1862f1-3dc1-4141-8ca4-ea7a8c8ed4f5"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37" dT="2025-07-16T22:16:29.50" personId="{5971A5B4-2C5D-4B37-8902-EBECA7A9478D}" id="{E4BDDC9A-85E9-4233-8270-BCCADB3FE4B0}">
    <text>se  habilita aptitud condicionada a partir de SIPRA nacional</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K183"/>
  <sheetViews>
    <sheetView zoomScale="120" zoomScaleNormal="120" workbookViewId="0">
      <pane ySplit="1" topLeftCell="A50" activePane="bottomLeft" state="frozen"/>
      <selection pane="bottomLeft" activeCell="A50" sqref="A50"/>
    </sheetView>
  </sheetViews>
  <sheetFormatPr defaultColWidth="11.42578125" defaultRowHeight="14.45"/>
  <cols>
    <col min="1" max="1" width="16.42578125" style="1" customWidth="1"/>
    <col min="2" max="2" width="11.42578125" style="1"/>
    <col min="3" max="4" width="15.42578125" style="1" customWidth="1"/>
    <col min="5" max="5" width="18" style="1" customWidth="1"/>
    <col min="6" max="6" width="13.42578125" style="1" customWidth="1"/>
    <col min="7" max="7" width="16.42578125" style="1" customWidth="1"/>
    <col min="8" max="8" width="14.85546875" style="1" customWidth="1"/>
    <col min="9" max="9" width="11.42578125" style="1"/>
    <col min="10" max="10" width="22.140625" style="1" customWidth="1"/>
    <col min="11" max="11" width="18" style="1" customWidth="1"/>
    <col min="12" max="16384" width="11.42578125" style="1"/>
  </cols>
  <sheetData>
    <row r="1" spans="1:11" ht="29.1">
      <c r="A1" s="3" t="s">
        <v>0</v>
      </c>
      <c r="B1" s="3"/>
      <c r="C1" s="68" t="s">
        <v>1</v>
      </c>
      <c r="D1" s="65" t="s">
        <v>2</v>
      </c>
      <c r="E1" s="68" t="s">
        <v>3</v>
      </c>
      <c r="F1" s="65" t="s">
        <v>4</v>
      </c>
      <c r="G1" s="65" t="s">
        <v>5</v>
      </c>
      <c r="H1" s="65" t="s">
        <v>6</v>
      </c>
      <c r="I1" s="65" t="s">
        <v>7</v>
      </c>
      <c r="J1" s="65" t="s">
        <v>8</v>
      </c>
      <c r="K1" s="3"/>
    </row>
    <row r="2" spans="1:11">
      <c r="A2" s="74" t="s">
        <v>9</v>
      </c>
      <c r="B2" s="25" t="s">
        <v>10</v>
      </c>
      <c r="C2" s="26">
        <v>368.09438979665458</v>
      </c>
      <c r="D2" s="5">
        <v>368.09439110428491</v>
      </c>
      <c r="E2" s="5">
        <v>368.09438963747391</v>
      </c>
      <c r="F2" s="26">
        <v>368.09438999999998</v>
      </c>
      <c r="G2" s="5">
        <v>368.09438999999998</v>
      </c>
      <c r="H2" s="5">
        <v>368.09438950151298</v>
      </c>
      <c r="I2" s="5">
        <v>368.09438999999998</v>
      </c>
      <c r="J2" s="5">
        <v>368.09438999999998</v>
      </c>
      <c r="K2" s="5"/>
    </row>
    <row r="3" spans="1:11">
      <c r="A3" s="75"/>
      <c r="B3" s="25" t="s">
        <v>11</v>
      </c>
      <c r="C3" s="26">
        <v>331.92511631972599</v>
      </c>
      <c r="D3" s="5">
        <v>331.883389499023</v>
      </c>
      <c r="E3" s="5">
        <v>330.380224763885</v>
      </c>
      <c r="F3" s="26">
        <v>0</v>
      </c>
      <c r="G3" s="5">
        <v>0</v>
      </c>
      <c r="H3" s="5">
        <v>0</v>
      </c>
      <c r="I3" s="5">
        <v>330.72179</v>
      </c>
      <c r="J3" s="5">
        <v>330.532419</v>
      </c>
      <c r="K3" s="5"/>
    </row>
    <row r="4" spans="1:11">
      <c r="A4" s="75"/>
      <c r="B4" s="25" t="s">
        <v>12</v>
      </c>
      <c r="C4" s="26">
        <v>36.169273476928602</v>
      </c>
      <c r="D4" s="5">
        <v>36.211001605261899</v>
      </c>
      <c r="E4" s="5">
        <v>37.714164873588899</v>
      </c>
      <c r="F4" s="26">
        <v>368.09438999999998</v>
      </c>
      <c r="G4" s="5">
        <v>368.09438999999998</v>
      </c>
      <c r="H4" s="5">
        <v>368.09438950151298</v>
      </c>
      <c r="I4" s="5">
        <v>37.372599999999998</v>
      </c>
      <c r="J4" s="5">
        <v>37.561971</v>
      </c>
      <c r="K4" s="5"/>
    </row>
    <row r="5" spans="1:11">
      <c r="A5" s="76"/>
      <c r="B5" s="27" t="s">
        <v>13</v>
      </c>
      <c r="C5" s="28">
        <v>0.90173913409299855</v>
      </c>
      <c r="D5" s="28">
        <v>0.90162577186620874</v>
      </c>
      <c r="E5" s="28">
        <v>0.89754213610608802</v>
      </c>
      <c r="F5" s="28">
        <v>0</v>
      </c>
      <c r="G5" s="28">
        <v>0</v>
      </c>
      <c r="H5" s="28">
        <v>0</v>
      </c>
      <c r="I5" s="28">
        <v>0.89847006361601989</v>
      </c>
      <c r="J5" s="28">
        <v>0.89795560046432665</v>
      </c>
      <c r="K5" s="28"/>
    </row>
    <row r="6" spans="1:11">
      <c r="A6" s="74" t="s">
        <v>14</v>
      </c>
      <c r="B6" s="25" t="s">
        <v>10</v>
      </c>
      <c r="C6" s="26">
        <v>57822.130244619526</v>
      </c>
      <c r="D6" s="5">
        <v>57822.130240518571</v>
      </c>
      <c r="E6" s="5">
        <v>57822.130254504053</v>
      </c>
      <c r="F6" s="26">
        <v>57822.130260999962</v>
      </c>
      <c r="G6" s="5">
        <v>57822.130254999996</v>
      </c>
      <c r="H6" s="5">
        <v>57822.130249120499</v>
      </c>
      <c r="I6" s="5">
        <v>57822.130260999977</v>
      </c>
      <c r="J6" s="5">
        <v>57822.130271000009</v>
      </c>
      <c r="K6" s="5"/>
    </row>
    <row r="7" spans="1:11">
      <c r="A7" s="75"/>
      <c r="B7" s="25" t="s">
        <v>11</v>
      </c>
      <c r="C7" s="26">
        <v>49788.656253214896</v>
      </c>
      <c r="D7" s="5">
        <v>48444.814436773202</v>
      </c>
      <c r="E7" s="5">
        <v>49149.839822854599</v>
      </c>
      <c r="F7" s="26">
        <v>28956.756893999966</v>
      </c>
      <c r="G7" s="5">
        <v>0</v>
      </c>
      <c r="H7" s="5">
        <v>0</v>
      </c>
      <c r="I7" s="5">
        <v>35752.078465999977</v>
      </c>
      <c r="J7" s="5">
        <v>35738.183195000005</v>
      </c>
      <c r="K7" s="5"/>
    </row>
    <row r="8" spans="1:11">
      <c r="A8" s="75"/>
      <c r="B8" s="25" t="s">
        <v>12</v>
      </c>
      <c r="C8" s="26">
        <v>8033.4739914046304</v>
      </c>
      <c r="D8" s="5">
        <v>9377.3158037453704</v>
      </c>
      <c r="E8" s="5">
        <v>8672.2904316494496</v>
      </c>
      <c r="F8" s="26">
        <v>28865.373366999997</v>
      </c>
      <c r="G8" s="5">
        <v>57822.130254999996</v>
      </c>
      <c r="H8" s="5">
        <v>57822.130249120499</v>
      </c>
      <c r="I8" s="5">
        <v>22070.051794999999</v>
      </c>
      <c r="J8" s="5">
        <v>22083.947076</v>
      </c>
      <c r="K8" s="5"/>
    </row>
    <row r="9" spans="1:11">
      <c r="A9" s="76"/>
      <c r="B9" s="27" t="s">
        <v>13</v>
      </c>
      <c r="C9" s="28">
        <v>0.8610657553186194</v>
      </c>
      <c r="D9" s="28">
        <v>0.8378247953726502</v>
      </c>
      <c r="E9" s="28">
        <v>0.85001779779682318</v>
      </c>
      <c r="F9" s="28">
        <v>0.5007902123857032</v>
      </c>
      <c r="G9" s="28">
        <v>0</v>
      </c>
      <c r="H9" s="28">
        <v>0</v>
      </c>
      <c r="I9" s="28">
        <v>0.61831133347423783</v>
      </c>
      <c r="J9" s="28">
        <v>0.61807102276416925</v>
      </c>
      <c r="K9" s="28"/>
    </row>
    <row r="10" spans="1:11">
      <c r="A10" s="74" t="s">
        <v>15</v>
      </c>
      <c r="B10" s="25" t="s">
        <v>10</v>
      </c>
      <c r="C10" s="26">
        <v>14687.45596091675</v>
      </c>
      <c r="D10" s="5">
        <v>14687.45595329595</v>
      </c>
      <c r="E10" s="5">
        <v>14687.45594855355</v>
      </c>
      <c r="F10" s="26">
        <v>14687.455948999999</v>
      </c>
      <c r="G10" s="5">
        <v>14687.455952999999</v>
      </c>
      <c r="H10" s="5">
        <v>14687.455956674699</v>
      </c>
      <c r="I10" s="5">
        <v>14687.455949000001</v>
      </c>
      <c r="J10" s="5">
        <v>14687.455944000003</v>
      </c>
      <c r="K10" s="5"/>
    </row>
    <row r="11" spans="1:11">
      <c r="A11" s="75"/>
      <c r="B11" s="25" t="s">
        <v>11</v>
      </c>
      <c r="C11" s="26">
        <v>12745.1036869975</v>
      </c>
      <c r="D11" s="5">
        <v>12735.7606660744</v>
      </c>
      <c r="E11" s="5">
        <v>13409.662960746</v>
      </c>
      <c r="F11" s="26">
        <v>5878.5721009999961</v>
      </c>
      <c r="G11" s="5">
        <v>0</v>
      </c>
      <c r="H11" s="5">
        <v>0</v>
      </c>
      <c r="I11" s="5">
        <v>5895.9162770000003</v>
      </c>
      <c r="J11" s="5">
        <v>5898.6922880000002</v>
      </c>
      <c r="K11" s="5"/>
    </row>
    <row r="12" spans="1:11">
      <c r="A12" s="75"/>
      <c r="B12" s="25" t="s">
        <v>12</v>
      </c>
      <c r="C12" s="26">
        <v>1942.3522739192499</v>
      </c>
      <c r="D12" s="5">
        <v>1951.69528722155</v>
      </c>
      <c r="E12" s="5">
        <v>1277.7929878075499</v>
      </c>
      <c r="F12" s="26">
        <v>8808.8838480000031</v>
      </c>
      <c r="G12" s="5">
        <v>14687.455952999999</v>
      </c>
      <c r="H12" s="5">
        <v>14687.455956674699</v>
      </c>
      <c r="I12" s="5">
        <v>8791.5396720000008</v>
      </c>
      <c r="J12" s="5">
        <v>8788.7636560000028</v>
      </c>
      <c r="K12" s="5"/>
    </row>
    <row r="13" spans="1:11">
      <c r="A13" s="76"/>
      <c r="B13" s="27" t="s">
        <v>13</v>
      </c>
      <c r="C13" s="28">
        <v>0.86775434227085746</v>
      </c>
      <c r="D13" s="28">
        <v>0.86711822023993357</v>
      </c>
      <c r="E13" s="28">
        <v>0.91300106755837518</v>
      </c>
      <c r="F13" s="28">
        <v>0.40024440729643451</v>
      </c>
      <c r="G13" s="28">
        <v>0</v>
      </c>
      <c r="H13" s="28">
        <v>0</v>
      </c>
      <c r="I13" s="28">
        <v>0.40142529090624612</v>
      </c>
      <c r="J13" s="28">
        <v>0.40161429661409026</v>
      </c>
      <c r="K13" s="28"/>
    </row>
    <row r="14" spans="1:11">
      <c r="A14" s="77" t="s">
        <v>16</v>
      </c>
      <c r="B14" s="25" t="s">
        <v>10</v>
      </c>
      <c r="C14" s="26">
        <v>295.4085357811814</v>
      </c>
      <c r="D14" s="5">
        <v>295.4085391766551</v>
      </c>
      <c r="E14" s="5">
        <v>295.40853395866782</v>
      </c>
      <c r="F14" s="26">
        <v>295.40853500000003</v>
      </c>
      <c r="G14" s="5">
        <v>295.40853600000003</v>
      </c>
      <c r="H14" s="5">
        <v>295.40854178275498</v>
      </c>
      <c r="I14" s="5">
        <v>295.40853699999997</v>
      </c>
      <c r="J14" s="5">
        <v>295.40853600000003</v>
      </c>
      <c r="K14" s="5"/>
    </row>
    <row r="15" spans="1:11">
      <c r="A15" s="78"/>
      <c r="B15" s="25" t="s">
        <v>11</v>
      </c>
      <c r="C15" s="26">
        <v>201.055352754159</v>
      </c>
      <c r="D15" s="5">
        <v>32.142722953332097</v>
      </c>
      <c r="E15" s="5">
        <v>94.705524018396801</v>
      </c>
      <c r="F15" s="26">
        <v>40.074922000000043</v>
      </c>
      <c r="G15" s="5">
        <v>0</v>
      </c>
      <c r="H15" s="5">
        <v>0</v>
      </c>
      <c r="I15" s="5">
        <v>36.702473999999995</v>
      </c>
      <c r="J15" s="5">
        <v>3.0707429999999931</v>
      </c>
      <c r="K15" s="5"/>
    </row>
    <row r="16" spans="1:11">
      <c r="A16" s="78"/>
      <c r="B16" s="25" t="s">
        <v>12</v>
      </c>
      <c r="C16" s="26">
        <v>94.353183027022396</v>
      </c>
      <c r="D16" s="5">
        <v>263.26581622332299</v>
      </c>
      <c r="E16" s="5">
        <v>200.70300994027099</v>
      </c>
      <c r="F16" s="26">
        <v>255.33361299999999</v>
      </c>
      <c r="G16" s="5">
        <v>295.40853600000003</v>
      </c>
      <c r="H16" s="5">
        <v>295.40854178275498</v>
      </c>
      <c r="I16" s="5">
        <v>258.70606299999997</v>
      </c>
      <c r="J16" s="5">
        <v>292.33779300000003</v>
      </c>
      <c r="K16" s="5"/>
    </row>
    <row r="17" spans="1:11">
      <c r="A17" s="79"/>
      <c r="B17" s="27" t="s">
        <v>13</v>
      </c>
      <c r="C17" s="28">
        <v>0.68060102671876466</v>
      </c>
      <c r="D17" s="28">
        <v>0.10880769744476027</v>
      </c>
      <c r="E17" s="28">
        <v>0.32059169973622886</v>
      </c>
      <c r="F17" s="28">
        <v>0.13565932345184284</v>
      </c>
      <c r="G17" s="28">
        <v>0</v>
      </c>
      <c r="H17" s="28">
        <v>0</v>
      </c>
      <c r="I17" s="28">
        <v>0.12424310540490574</v>
      </c>
      <c r="J17" s="28">
        <v>1.0394902739032541E-2</v>
      </c>
      <c r="K17" s="28"/>
    </row>
    <row r="18" spans="1:11">
      <c r="A18" s="77" t="s">
        <v>17</v>
      </c>
      <c r="B18" s="25" t="s">
        <v>10</v>
      </c>
      <c r="C18" s="26">
        <v>28.612765424322504</v>
      </c>
      <c r="D18" s="5">
        <v>28.61276557851485</v>
      </c>
      <c r="E18" s="5">
        <v>28.61276582613349</v>
      </c>
      <c r="F18" s="26">
        <v>28.612764000000002</v>
      </c>
      <c r="G18" s="5">
        <v>28.612765000000003</v>
      </c>
      <c r="H18" s="5">
        <v>28.612765391274699</v>
      </c>
      <c r="I18" s="5">
        <v>28.612766000000004</v>
      </c>
      <c r="J18" s="5">
        <v>28.612765</v>
      </c>
      <c r="K18" s="5"/>
    </row>
    <row r="19" spans="1:11">
      <c r="A19" s="78"/>
      <c r="B19" s="25" t="s">
        <v>11</v>
      </c>
      <c r="C19" s="26">
        <v>11.8770723274607</v>
      </c>
      <c r="D19" s="5">
        <v>2.55014069288685</v>
      </c>
      <c r="E19" s="5">
        <v>1.2478497386893901</v>
      </c>
      <c r="F19" s="26">
        <v>2.0516819999999996</v>
      </c>
      <c r="G19" s="5">
        <v>0</v>
      </c>
      <c r="H19" s="5">
        <v>0</v>
      </c>
      <c r="I19" s="5">
        <v>0.7268100000000004</v>
      </c>
      <c r="J19" s="5">
        <v>2.0417909999999999</v>
      </c>
      <c r="K19" s="5"/>
    </row>
    <row r="20" spans="1:11">
      <c r="A20" s="78"/>
      <c r="B20" s="25" t="s">
        <v>12</v>
      </c>
      <c r="C20" s="26">
        <v>16.735693096861802</v>
      </c>
      <c r="D20" s="5">
        <v>26.062624885628001</v>
      </c>
      <c r="E20" s="5">
        <v>27.364916087444101</v>
      </c>
      <c r="F20" s="26">
        <v>26.561082000000003</v>
      </c>
      <c r="G20" s="5">
        <v>28.612765000000003</v>
      </c>
      <c r="H20" s="5">
        <v>28.612765391274699</v>
      </c>
      <c r="I20" s="5">
        <v>27.885956000000004</v>
      </c>
      <c r="J20" s="5">
        <v>26.570974</v>
      </c>
      <c r="K20" s="5"/>
    </row>
    <row r="21" spans="1:11">
      <c r="A21" s="79"/>
      <c r="B21" s="27" t="s">
        <v>13</v>
      </c>
      <c r="C21" s="28">
        <v>0.41509697337274859</v>
      </c>
      <c r="D21" s="28">
        <v>8.9125977210736146E-2</v>
      </c>
      <c r="E21" s="28">
        <v>4.3611643357793314E-2</v>
      </c>
      <c r="F21" s="28">
        <v>7.1705131318316517E-2</v>
      </c>
      <c r="G21" s="28">
        <v>0</v>
      </c>
      <c r="H21" s="28">
        <v>0</v>
      </c>
      <c r="I21" s="28">
        <v>2.5401598712966104E-2</v>
      </c>
      <c r="J21" s="28">
        <v>7.1359443940492998E-2</v>
      </c>
      <c r="K21" s="28"/>
    </row>
    <row r="22" spans="1:11">
      <c r="A22" s="77" t="s">
        <v>18</v>
      </c>
      <c r="B22" s="25" t="s">
        <v>10</v>
      </c>
      <c r="C22" s="26">
        <v>1359.705006513813</v>
      </c>
      <c r="D22" s="5">
        <v>1359.705004842689</v>
      </c>
      <c r="E22" s="5">
        <v>1359.7050071972931</v>
      </c>
      <c r="F22" s="26">
        <v>1359.7050089999998</v>
      </c>
      <c r="G22" s="5">
        <v>1359.705005</v>
      </c>
      <c r="H22" s="5">
        <v>1359.7050055263401</v>
      </c>
      <c r="I22" s="5">
        <v>1359.7050099999999</v>
      </c>
      <c r="J22" s="5">
        <v>1359.7050079999999</v>
      </c>
      <c r="K22" s="5"/>
    </row>
    <row r="23" spans="1:11">
      <c r="A23" s="78"/>
      <c r="B23" s="25" t="s">
        <v>11</v>
      </c>
      <c r="C23" s="26">
        <v>1181.57266189137</v>
      </c>
      <c r="D23" s="5">
        <v>878.19971287004705</v>
      </c>
      <c r="E23" s="5">
        <v>960.10529084398604</v>
      </c>
      <c r="F23" s="26">
        <v>965.83036799999979</v>
      </c>
      <c r="G23" s="5">
        <v>0</v>
      </c>
      <c r="H23" s="5">
        <v>0</v>
      </c>
      <c r="I23" s="5">
        <v>945.90539999999987</v>
      </c>
      <c r="J23" s="5">
        <v>964.64528399999995</v>
      </c>
      <c r="K23" s="5"/>
    </row>
    <row r="24" spans="1:11">
      <c r="A24" s="78"/>
      <c r="B24" s="25" t="s">
        <v>12</v>
      </c>
      <c r="C24" s="26">
        <v>178.13234462244299</v>
      </c>
      <c r="D24" s="5">
        <v>481.505291972642</v>
      </c>
      <c r="E24" s="5">
        <v>399.59971635330697</v>
      </c>
      <c r="F24" s="26">
        <v>393.874641</v>
      </c>
      <c r="G24" s="5">
        <v>1359.705005</v>
      </c>
      <c r="H24" s="5">
        <v>1359.7050055263401</v>
      </c>
      <c r="I24" s="5">
        <v>413.79960999999997</v>
      </c>
      <c r="J24" s="5">
        <v>395.05972400000002</v>
      </c>
      <c r="K24" s="5"/>
    </row>
    <row r="25" spans="1:11">
      <c r="A25" s="79"/>
      <c r="B25" s="29" t="s">
        <v>13</v>
      </c>
      <c r="C25" s="28">
        <v>0.86899191826971223</v>
      </c>
      <c r="D25" s="28">
        <v>0.64587517861762245</v>
      </c>
      <c r="E25" s="28">
        <v>0.70611293314497214</v>
      </c>
      <c r="F25" s="28">
        <v>0.71032346105007249</v>
      </c>
      <c r="G25" s="28">
        <v>0</v>
      </c>
      <c r="H25" s="28">
        <v>0</v>
      </c>
      <c r="I25" s="28">
        <v>0.69566957026951015</v>
      </c>
      <c r="J25" s="28">
        <v>0.70945188722876285</v>
      </c>
      <c r="K25" s="28"/>
    </row>
    <row r="26" spans="1:11">
      <c r="A26" s="77" t="s">
        <v>19</v>
      </c>
      <c r="B26" s="25" t="s">
        <v>10</v>
      </c>
      <c r="C26" s="26">
        <v>389.59486528079702</v>
      </c>
      <c r="D26" s="5">
        <v>389.59486556677399</v>
      </c>
      <c r="E26" s="5">
        <v>389.594865256616</v>
      </c>
      <c r="F26" s="26">
        <v>389.59486200000003</v>
      </c>
      <c r="G26" s="5">
        <v>389.59486500000003</v>
      </c>
      <c r="H26" s="5">
        <v>389.59486528079702</v>
      </c>
      <c r="I26" s="5">
        <v>389.59486600000002</v>
      </c>
      <c r="J26" s="5">
        <v>389.59486300000003</v>
      </c>
      <c r="K26" s="5"/>
    </row>
    <row r="27" spans="1:11">
      <c r="A27" s="78"/>
      <c r="B27" s="25" t="s">
        <v>11</v>
      </c>
      <c r="C27" s="26">
        <v>389.59486528079702</v>
      </c>
      <c r="D27" s="5">
        <v>188.032036808691</v>
      </c>
      <c r="E27" s="5">
        <v>231.22006084910899</v>
      </c>
      <c r="F27" s="26">
        <v>233.64430100000004</v>
      </c>
      <c r="G27" s="5">
        <v>0</v>
      </c>
      <c r="H27" s="5">
        <v>0</v>
      </c>
      <c r="I27" s="5">
        <v>234.19174800000002</v>
      </c>
      <c r="J27" s="5">
        <v>233.63526600000003</v>
      </c>
      <c r="K27" s="5"/>
    </row>
    <row r="28" spans="1:11">
      <c r="A28" s="78"/>
      <c r="B28" s="25" t="s">
        <v>12</v>
      </c>
      <c r="C28" s="26">
        <v>0</v>
      </c>
      <c r="D28" s="5">
        <v>201.56282875808299</v>
      </c>
      <c r="E28" s="5">
        <v>158.37480440750701</v>
      </c>
      <c r="F28" s="26">
        <v>155.95056099999999</v>
      </c>
      <c r="G28" s="5">
        <v>389.59486500000003</v>
      </c>
      <c r="H28" s="5">
        <v>389.59486528079702</v>
      </c>
      <c r="I28" s="5">
        <v>155.40311800000001</v>
      </c>
      <c r="J28" s="5">
        <v>155.959597</v>
      </c>
      <c r="K28" s="5"/>
    </row>
    <row r="29" spans="1:11">
      <c r="A29" s="79"/>
      <c r="B29" s="27" t="s">
        <v>13</v>
      </c>
      <c r="C29" s="28">
        <v>1</v>
      </c>
      <c r="D29" s="28">
        <v>0.48263479174743784</v>
      </c>
      <c r="E29" s="28">
        <v>0.59348847089350198</v>
      </c>
      <c r="F29" s="28">
        <v>0.59971094023308757</v>
      </c>
      <c r="G29" s="28">
        <v>0</v>
      </c>
      <c r="H29" s="28">
        <v>0</v>
      </c>
      <c r="I29" s="28">
        <v>0.60111610402997462</v>
      </c>
      <c r="J29" s="28">
        <v>0.59968774793624524</v>
      </c>
      <c r="K29" s="28"/>
    </row>
    <row r="30" spans="1:11">
      <c r="A30" s="74" t="s">
        <v>20</v>
      </c>
      <c r="B30" s="25" t="s">
        <v>10</v>
      </c>
      <c r="C30" s="26">
        <v>1846.2856029240152</v>
      </c>
      <c r="D30" s="5">
        <v>1846.2856024329469</v>
      </c>
      <c r="E30" s="5">
        <v>1846.2856016202988</v>
      </c>
      <c r="F30" s="26">
        <v>1846.2856019999999</v>
      </c>
      <c r="G30" s="5">
        <v>1846.2856019999999</v>
      </c>
      <c r="H30" s="5">
        <v>1846.2856042375299</v>
      </c>
      <c r="I30" s="5">
        <v>1846.285607</v>
      </c>
      <c r="J30" s="5">
        <v>1846.2856030000003</v>
      </c>
      <c r="K30" s="5"/>
    </row>
    <row r="31" spans="1:11">
      <c r="A31" s="75"/>
      <c r="B31" s="25" t="s">
        <v>11</v>
      </c>
      <c r="C31" s="26">
        <v>1846.2472433321</v>
      </c>
      <c r="D31" s="5">
        <v>1690.5986008525899</v>
      </c>
      <c r="E31" s="5">
        <v>1705.7711532149699</v>
      </c>
      <c r="F31" s="26">
        <v>3.0356970000000274</v>
      </c>
      <c r="G31" s="5">
        <v>0</v>
      </c>
      <c r="H31" s="5">
        <v>0</v>
      </c>
      <c r="I31" s="5">
        <v>12.895776000000069</v>
      </c>
      <c r="J31" s="5">
        <v>3.0315160000002379</v>
      </c>
      <c r="K31" s="5"/>
    </row>
    <row r="32" spans="1:11">
      <c r="A32" s="75"/>
      <c r="B32" s="25" t="s">
        <v>12</v>
      </c>
      <c r="C32" s="26">
        <v>3.8359591915303297E-2</v>
      </c>
      <c r="D32" s="5">
        <v>155.68700158035699</v>
      </c>
      <c r="E32" s="5">
        <v>140.51444840532901</v>
      </c>
      <c r="F32" s="26">
        <v>1843.2499049999999</v>
      </c>
      <c r="G32" s="5">
        <v>1846.2856019999999</v>
      </c>
      <c r="H32" s="5">
        <v>1846.2856042375299</v>
      </c>
      <c r="I32" s="5">
        <v>1833.389831</v>
      </c>
      <c r="J32" s="5">
        <v>1843.254087</v>
      </c>
      <c r="K32" s="5"/>
    </row>
    <row r="33" spans="1:11">
      <c r="A33" s="76"/>
      <c r="B33" s="27" t="s">
        <v>13</v>
      </c>
      <c r="C33" s="28">
        <v>0.99997922337050427</v>
      </c>
      <c r="D33" s="28">
        <v>0.91567555887604812</v>
      </c>
      <c r="E33" s="28">
        <v>0.92389343865217088</v>
      </c>
      <c r="F33" s="28">
        <v>1.6442185308229618E-3</v>
      </c>
      <c r="G33" s="28">
        <v>0</v>
      </c>
      <c r="H33" s="28">
        <v>0</v>
      </c>
      <c r="I33" s="28">
        <v>6.9847134977963727E-3</v>
      </c>
      <c r="J33" s="28">
        <v>1.641953983216018E-3</v>
      </c>
      <c r="K33" s="28"/>
    </row>
    <row r="34" spans="1:11">
      <c r="A34" s="74" t="s">
        <v>21</v>
      </c>
      <c r="B34" s="25" t="s">
        <v>10</v>
      </c>
      <c r="C34" s="26">
        <v>33.273292232219703</v>
      </c>
      <c r="D34" s="5">
        <v>33.273294362236598</v>
      </c>
      <c r="E34" s="5">
        <v>33.273292052202201</v>
      </c>
      <c r="F34" s="26">
        <v>33.273294</v>
      </c>
      <c r="G34" s="5">
        <v>33.273291999999998</v>
      </c>
      <c r="H34" s="5">
        <v>33.273292232219703</v>
      </c>
      <c r="I34" s="5">
        <v>33.273294</v>
      </c>
      <c r="J34" s="5">
        <v>33.273293000000002</v>
      </c>
      <c r="K34" s="5"/>
    </row>
    <row r="35" spans="1:11">
      <c r="A35" s="75"/>
      <c r="B35" s="25" t="s">
        <v>11</v>
      </c>
      <c r="C35" s="26">
        <v>33.273292232219703</v>
      </c>
      <c r="D35" s="5">
        <v>21.975783635363101</v>
      </c>
      <c r="E35" s="5">
        <v>21.9512827555386</v>
      </c>
      <c r="F35" s="26">
        <v>23.256875000000001</v>
      </c>
      <c r="G35" s="5">
        <v>0</v>
      </c>
      <c r="H35" s="5">
        <v>0</v>
      </c>
      <c r="I35" s="5">
        <v>23.256875000000001</v>
      </c>
      <c r="J35" s="5">
        <v>23.256875000000001</v>
      </c>
      <c r="K35" s="5"/>
    </row>
    <row r="36" spans="1:11">
      <c r="A36" s="75"/>
      <c r="B36" s="25" t="s">
        <v>12</v>
      </c>
      <c r="C36" s="26">
        <v>0</v>
      </c>
      <c r="D36" s="5">
        <v>11.297510726873501</v>
      </c>
      <c r="E36" s="5">
        <v>11.3220092966636</v>
      </c>
      <c r="F36" s="26">
        <v>10.016419000000001</v>
      </c>
      <c r="G36" s="5">
        <v>33.273291999999998</v>
      </c>
      <c r="H36" s="5">
        <v>33.273292232219703</v>
      </c>
      <c r="I36" s="5">
        <v>10.016419000000001</v>
      </c>
      <c r="J36" s="5">
        <v>10.016418</v>
      </c>
      <c r="K36" s="5"/>
    </row>
    <row r="37" spans="1:11">
      <c r="A37" s="76"/>
      <c r="B37" s="27" t="s">
        <v>13</v>
      </c>
      <c r="C37" s="28">
        <v>1</v>
      </c>
      <c r="D37" s="28">
        <v>0.66046311483675735</v>
      </c>
      <c r="E37" s="28">
        <v>0.65972680794853145</v>
      </c>
      <c r="F37" s="28">
        <v>0.69896521216083984</v>
      </c>
      <c r="G37" s="28">
        <v>0</v>
      </c>
      <c r="H37" s="28">
        <v>0</v>
      </c>
      <c r="I37" s="28">
        <v>0.69896521216083984</v>
      </c>
      <c r="J37" s="28">
        <v>0.69896523316763381</v>
      </c>
      <c r="K37" s="28"/>
    </row>
    <row r="38" spans="1:11">
      <c r="A38" s="77" t="s">
        <v>22</v>
      </c>
      <c r="B38" s="25" t="s">
        <v>10</v>
      </c>
      <c r="C38" s="26">
        <v>938.2588702717369</v>
      </c>
      <c r="D38" s="5">
        <v>938.25886814145701</v>
      </c>
      <c r="E38" s="5">
        <v>938.258870359713</v>
      </c>
      <c r="F38" s="26">
        <v>938.25886899999989</v>
      </c>
      <c r="G38" s="5">
        <v>938.258869</v>
      </c>
      <c r="H38" s="5">
        <v>938.258868840177</v>
      </c>
      <c r="I38" s="5">
        <v>938.25886300000013</v>
      </c>
      <c r="J38" s="5">
        <v>938.25886999999989</v>
      </c>
      <c r="K38" s="5"/>
    </row>
    <row r="39" spans="1:11">
      <c r="A39" s="78"/>
      <c r="B39" s="25" t="s">
        <v>11</v>
      </c>
      <c r="C39" s="26">
        <v>683.08526313650896</v>
      </c>
      <c r="D39" s="5">
        <v>694.52275868045899</v>
      </c>
      <c r="E39" s="5">
        <v>733.43344254684405</v>
      </c>
      <c r="F39" s="26">
        <v>5.3696639999999434</v>
      </c>
      <c r="G39" s="5">
        <v>0</v>
      </c>
      <c r="H39" s="5">
        <v>0</v>
      </c>
      <c r="I39" s="5">
        <v>4.6263920000001235</v>
      </c>
      <c r="J39" s="5">
        <v>5.3623709999999392</v>
      </c>
      <c r="K39" s="5"/>
    </row>
    <row r="40" spans="1:11">
      <c r="A40" s="78"/>
      <c r="B40" s="25" t="s">
        <v>12</v>
      </c>
      <c r="C40" s="26">
        <v>255.173607135228</v>
      </c>
      <c r="D40" s="5">
        <v>243.73610946099799</v>
      </c>
      <c r="E40" s="5">
        <v>204.82542781286901</v>
      </c>
      <c r="F40" s="26">
        <v>932.88920499999995</v>
      </c>
      <c r="G40" s="5">
        <v>938.258869</v>
      </c>
      <c r="H40" s="5">
        <v>938.258868840177</v>
      </c>
      <c r="I40" s="5">
        <v>933.63247100000001</v>
      </c>
      <c r="J40" s="5">
        <v>932.89649899999995</v>
      </c>
      <c r="K40" s="5"/>
    </row>
    <row r="41" spans="1:11">
      <c r="A41" s="79"/>
      <c r="B41" s="27" t="s">
        <v>13</v>
      </c>
      <c r="C41" s="28">
        <v>0.72803496431499226</v>
      </c>
      <c r="D41" s="28">
        <v>0.74022509380188339</v>
      </c>
      <c r="E41" s="28">
        <v>0.78169625219280658</v>
      </c>
      <c r="F41" s="28">
        <v>5.7230090515669229E-3</v>
      </c>
      <c r="G41" s="28">
        <v>0</v>
      </c>
      <c r="H41" s="28">
        <v>0</v>
      </c>
      <c r="I41" s="28">
        <v>4.9308268564686323E-3</v>
      </c>
      <c r="J41" s="28">
        <v>5.7152361373358929E-3</v>
      </c>
      <c r="K41" s="28"/>
    </row>
    <row r="42" spans="1:11">
      <c r="A42" s="77" t="s">
        <v>23</v>
      </c>
      <c r="B42" s="25" t="s">
        <v>10</v>
      </c>
      <c r="C42" s="26">
        <v>1760.3968678850429</v>
      </c>
      <c r="D42" s="5">
        <v>1760.3968683228782</v>
      </c>
      <c r="E42" s="5">
        <v>1760.3968699698889</v>
      </c>
      <c r="F42" s="26">
        <v>1760.39687</v>
      </c>
      <c r="G42" s="5">
        <v>1760.3968669999999</v>
      </c>
      <c r="H42" s="5">
        <v>1760.3968688104901</v>
      </c>
      <c r="I42" s="5">
        <v>1760.3968670000002</v>
      </c>
      <c r="J42" s="5">
        <v>1760.3968689999999</v>
      </c>
      <c r="K42" s="5"/>
    </row>
    <row r="43" spans="1:11">
      <c r="A43" s="78"/>
      <c r="B43" s="25" t="s">
        <v>11</v>
      </c>
      <c r="C43" s="26">
        <v>398.363836174433</v>
      </c>
      <c r="D43" s="5">
        <v>436.77737702264801</v>
      </c>
      <c r="E43" s="5">
        <v>434.83959156549901</v>
      </c>
      <c r="F43" s="26">
        <v>1.5014499999999771</v>
      </c>
      <c r="G43" s="5">
        <v>0</v>
      </c>
      <c r="H43" s="5">
        <v>0</v>
      </c>
      <c r="I43" s="5">
        <v>1.3734699999999975</v>
      </c>
      <c r="J43" s="5">
        <v>1.5541509999998198</v>
      </c>
      <c r="K43" s="5"/>
    </row>
    <row r="44" spans="1:11">
      <c r="A44" s="78"/>
      <c r="B44" s="25" t="s">
        <v>12</v>
      </c>
      <c r="C44" s="26">
        <v>1362.03303171061</v>
      </c>
      <c r="D44" s="5">
        <v>1323.61949130023</v>
      </c>
      <c r="E44" s="5">
        <v>1325.55727840439</v>
      </c>
      <c r="F44" s="26">
        <v>1758.8954200000001</v>
      </c>
      <c r="G44" s="5">
        <v>1760.3968669999999</v>
      </c>
      <c r="H44" s="5">
        <v>1760.3968688104901</v>
      </c>
      <c r="I44" s="5">
        <v>1759.0233970000002</v>
      </c>
      <c r="J44" s="5">
        <v>1758.8427180000001</v>
      </c>
      <c r="K44" s="5"/>
    </row>
    <row r="45" spans="1:11">
      <c r="A45" s="79"/>
      <c r="B45" s="27" t="s">
        <v>13</v>
      </c>
      <c r="C45" s="28">
        <v>0.22629206143330113</v>
      </c>
      <c r="D45" s="28">
        <v>0.24811301637838276</v>
      </c>
      <c r="E45" s="28">
        <v>0.24701224989847703</v>
      </c>
      <c r="F45" s="28">
        <v>8.5290426584317715E-4</v>
      </c>
      <c r="G45" s="28">
        <v>0</v>
      </c>
      <c r="H45" s="28">
        <v>0</v>
      </c>
      <c r="I45" s="28">
        <v>7.8020475140961351E-4</v>
      </c>
      <c r="J45" s="28">
        <v>8.8284126572132633E-4</v>
      </c>
      <c r="K45" s="28"/>
    </row>
    <row r="46" spans="1:11">
      <c r="A46" s="77" t="s">
        <v>24</v>
      </c>
      <c r="B46" s="25" t="s">
        <v>10</v>
      </c>
      <c r="C46" s="26">
        <v>465.19181339488443</v>
      </c>
      <c r="D46" s="5">
        <v>465.19181490240339</v>
      </c>
      <c r="E46" s="5">
        <v>465.19181545130641</v>
      </c>
      <c r="F46" s="26">
        <v>465.19181399999997</v>
      </c>
      <c r="G46" s="5">
        <v>465.19181399999997</v>
      </c>
      <c r="H46" s="5">
        <v>465.19181473237597</v>
      </c>
      <c r="I46" s="5">
        <v>465.19181399999997</v>
      </c>
      <c r="J46" s="5">
        <v>465.19181300000002</v>
      </c>
    </row>
    <row r="47" spans="1:11">
      <c r="A47" s="78"/>
      <c r="B47" s="25" t="s">
        <v>11</v>
      </c>
      <c r="C47" s="26">
        <v>461.33984325236901</v>
      </c>
      <c r="D47" s="5">
        <v>429.51869776064302</v>
      </c>
      <c r="E47" s="5">
        <v>439.22268885195803</v>
      </c>
      <c r="F47" s="26">
        <v>0</v>
      </c>
      <c r="G47" s="5">
        <v>0</v>
      </c>
      <c r="H47" s="5">
        <v>0</v>
      </c>
      <c r="I47" s="5">
        <v>460.83588999999995</v>
      </c>
      <c r="J47" s="5">
        <v>1.8519709999999918</v>
      </c>
    </row>
    <row r="48" spans="1:11">
      <c r="A48" s="78"/>
      <c r="B48" s="25" t="s">
        <v>12</v>
      </c>
      <c r="C48" s="26">
        <v>3.8519701425154</v>
      </c>
      <c r="D48" s="5">
        <v>35.6731171417604</v>
      </c>
      <c r="E48" s="5">
        <v>25.9691265993484</v>
      </c>
      <c r="F48" s="26">
        <v>465.19181399999997</v>
      </c>
      <c r="G48" s="5">
        <v>465.19181399999997</v>
      </c>
      <c r="H48" s="5">
        <v>465.19181473237597</v>
      </c>
      <c r="I48" s="5">
        <v>4.3559239999999999</v>
      </c>
      <c r="J48" s="5">
        <v>463.33984200000003</v>
      </c>
    </row>
    <row r="49" spans="1:10">
      <c r="A49" s="79"/>
      <c r="B49" s="27" t="s">
        <v>13</v>
      </c>
      <c r="C49" s="28">
        <v>0.99171960891915867</v>
      </c>
      <c r="D49" s="28">
        <v>0.92331525190475561</v>
      </c>
      <c r="E49" s="28">
        <v>0.94417544389908403</v>
      </c>
      <c r="F49" s="28">
        <v>0</v>
      </c>
      <c r="G49" s="28">
        <v>0</v>
      </c>
      <c r="H49" s="28">
        <v>0</v>
      </c>
      <c r="I49" s="28">
        <v>0.99063628406840365</v>
      </c>
      <c r="J49" s="28">
        <v>3.9810911289618759E-3</v>
      </c>
    </row>
    <row r="50" spans="1:10">
      <c r="A50" s="77" t="s">
        <v>25</v>
      </c>
      <c r="B50" s="25" t="s">
        <v>10</v>
      </c>
      <c r="C50" s="26">
        <v>1513.2849502459001</v>
      </c>
      <c r="D50" s="5">
        <v>1513.2849524194701</v>
      </c>
      <c r="E50" s="5">
        <v>1513.28495001794</v>
      </c>
      <c r="F50" s="26">
        <v>1513.284948</v>
      </c>
      <c r="G50" s="5">
        <v>1513.28495</v>
      </c>
      <c r="H50" s="5">
        <v>1513.2849502459001</v>
      </c>
      <c r="I50" s="5">
        <v>1513.2849509999999</v>
      </c>
      <c r="J50" s="5">
        <v>1513.2849490000001</v>
      </c>
    </row>
    <row r="51" spans="1:10">
      <c r="A51" s="78"/>
      <c r="B51" s="25" t="s">
        <v>11</v>
      </c>
      <c r="C51" s="26">
        <v>1513.2849502459001</v>
      </c>
      <c r="D51" s="5">
        <v>1513.2849524194701</v>
      </c>
      <c r="E51" s="5">
        <v>1513.28495001794</v>
      </c>
      <c r="F51" s="26">
        <v>3.7533960000000661</v>
      </c>
      <c r="G51" s="5">
        <v>0</v>
      </c>
      <c r="H51" s="5">
        <v>0</v>
      </c>
      <c r="I51" s="5">
        <v>4.3674909999999727</v>
      </c>
      <c r="J51" s="5">
        <v>4.5759630000000016</v>
      </c>
    </row>
    <row r="52" spans="1:10">
      <c r="A52" s="78"/>
      <c r="B52" s="25" t="s">
        <v>12</v>
      </c>
      <c r="C52" s="26">
        <v>0</v>
      </c>
      <c r="D52" s="5">
        <v>0</v>
      </c>
      <c r="E52" s="5">
        <v>0</v>
      </c>
      <c r="F52" s="26">
        <v>1509.5315519999999</v>
      </c>
      <c r="G52" s="5">
        <v>1513.28495</v>
      </c>
      <c r="H52" s="5">
        <v>1513.2849502459001</v>
      </c>
      <c r="I52" s="5">
        <v>1508.9174599999999</v>
      </c>
      <c r="J52" s="5">
        <v>1508.7089860000001</v>
      </c>
    </row>
    <row r="53" spans="1:10">
      <c r="A53" s="79"/>
      <c r="B53" s="27" t="s">
        <v>13</v>
      </c>
      <c r="C53" s="28">
        <v>1</v>
      </c>
      <c r="D53" s="28">
        <v>1</v>
      </c>
      <c r="E53" s="28">
        <v>1</v>
      </c>
      <c r="F53" s="28">
        <v>2.4802969229031583E-3</v>
      </c>
      <c r="G53" s="28">
        <v>0</v>
      </c>
      <c r="H53" s="28">
        <v>0</v>
      </c>
      <c r="I53" s="28">
        <v>2.8860995393589777E-3</v>
      </c>
      <c r="J53" s="28">
        <v>3.0238607758729524E-3</v>
      </c>
    </row>
    <row r="54" spans="1:10">
      <c r="A54" s="77" t="s">
        <v>26</v>
      </c>
      <c r="B54" s="25" t="s">
        <v>10</v>
      </c>
      <c r="C54" s="26">
        <v>65.264632492578201</v>
      </c>
      <c r="D54" s="5">
        <v>65.264631804175792</v>
      </c>
      <c r="E54" s="5">
        <v>65.264632260922397</v>
      </c>
      <c r="F54" s="26">
        <v>65.264632000000006</v>
      </c>
      <c r="G54" s="5">
        <v>65.264632000000006</v>
      </c>
      <c r="H54" s="5">
        <v>65.264632492578201</v>
      </c>
      <c r="I54" s="5">
        <v>65.264634000000001</v>
      </c>
      <c r="J54" s="5">
        <v>65.264632000000006</v>
      </c>
    </row>
    <row r="55" spans="1:10">
      <c r="A55" s="78"/>
      <c r="B55" s="25" t="s">
        <v>11</v>
      </c>
      <c r="C55" s="26">
        <v>65.264632492578201</v>
      </c>
      <c r="D55" s="5">
        <v>60.959635562827401</v>
      </c>
      <c r="E55" s="5">
        <v>65.264632260922397</v>
      </c>
      <c r="F55" s="26">
        <v>0</v>
      </c>
      <c r="G55" s="5">
        <v>0</v>
      </c>
      <c r="H55" s="5">
        <v>0</v>
      </c>
      <c r="I55" s="5">
        <v>63.720375000000004</v>
      </c>
      <c r="J55" s="5">
        <v>62.472199000000003</v>
      </c>
    </row>
    <row r="56" spans="1:10">
      <c r="A56" s="78"/>
      <c r="B56" s="25" t="s">
        <v>12</v>
      </c>
      <c r="C56" s="26">
        <v>0</v>
      </c>
      <c r="D56" s="5">
        <v>4.3049962413483902</v>
      </c>
      <c r="E56" s="5">
        <v>0</v>
      </c>
      <c r="F56" s="26">
        <v>65.264632000000006</v>
      </c>
      <c r="G56" s="5">
        <v>65.264632000000006</v>
      </c>
      <c r="H56" s="5">
        <v>65.264632492578201</v>
      </c>
      <c r="I56" s="5">
        <v>1.544259</v>
      </c>
      <c r="J56" s="5">
        <v>2.7924329999999999</v>
      </c>
    </row>
    <row r="57" spans="1:10">
      <c r="A57" s="79"/>
      <c r="B57" s="27" t="s">
        <v>13</v>
      </c>
      <c r="C57" s="28">
        <v>1</v>
      </c>
      <c r="D57" s="28">
        <v>0.93403783761064674</v>
      </c>
      <c r="E57" s="28">
        <v>1</v>
      </c>
      <c r="F57" s="28">
        <v>0</v>
      </c>
      <c r="G57" s="28">
        <v>0</v>
      </c>
      <c r="H57" s="28">
        <v>0</v>
      </c>
      <c r="I57" s="28">
        <v>0.97633850210513706</v>
      </c>
      <c r="J57" s="28">
        <v>0.95721368657989214</v>
      </c>
    </row>
    <row r="58" spans="1:10">
      <c r="A58" s="77" t="s">
        <v>27</v>
      </c>
      <c r="B58" s="25" t="s">
        <v>10</v>
      </c>
      <c r="C58" s="26">
        <v>121.8528270483172</v>
      </c>
      <c r="D58" s="5">
        <v>121.85282605677929</v>
      </c>
      <c r="E58" s="5">
        <v>121.8528264415344</v>
      </c>
      <c r="F58" s="26">
        <v>121.852827</v>
      </c>
      <c r="G58" s="5">
        <v>121.85282699999999</v>
      </c>
      <c r="H58" s="5">
        <v>121.85282545920001</v>
      </c>
      <c r="I58" s="5">
        <v>121.85282699999999</v>
      </c>
      <c r="J58" s="5">
        <v>121.85282600000001</v>
      </c>
    </row>
    <row r="59" spans="1:10">
      <c r="A59" s="78"/>
      <c r="B59" s="25" t="s">
        <v>11</v>
      </c>
      <c r="C59" s="26">
        <v>98.534513573222895</v>
      </c>
      <c r="D59" s="5">
        <v>63.751693557497902</v>
      </c>
      <c r="E59" s="5">
        <v>64.536218479211598</v>
      </c>
      <c r="F59" s="26">
        <v>0.64141100000000506</v>
      </c>
      <c r="G59" s="5">
        <v>0</v>
      </c>
      <c r="H59" s="5">
        <v>0</v>
      </c>
      <c r="I59" s="5">
        <v>64.48903399999999</v>
      </c>
      <c r="J59" s="5">
        <v>64.489470000000011</v>
      </c>
    </row>
    <row r="60" spans="1:10">
      <c r="A60" s="78"/>
      <c r="B60" s="25" t="s">
        <v>12</v>
      </c>
      <c r="C60" s="26">
        <v>23.3183134750943</v>
      </c>
      <c r="D60" s="5">
        <v>58.101132499281398</v>
      </c>
      <c r="E60" s="5">
        <v>57.316607962322799</v>
      </c>
      <c r="F60" s="26">
        <v>121.211416</v>
      </c>
      <c r="G60" s="5">
        <v>121.85282699999999</v>
      </c>
      <c r="H60" s="5">
        <v>121.85282545920001</v>
      </c>
      <c r="I60" s="5">
        <v>57.363793000000001</v>
      </c>
      <c r="J60" s="5">
        <v>57.363355999999996</v>
      </c>
    </row>
    <row r="61" spans="1:10">
      <c r="A61" s="79"/>
      <c r="B61" s="27" t="s">
        <v>13</v>
      </c>
      <c r="C61" s="28">
        <v>0.80863543308808006</v>
      </c>
      <c r="D61" s="28">
        <v>0.52318600742006405</v>
      </c>
      <c r="E61" s="28">
        <v>0.52962430469494604</v>
      </c>
      <c r="F61" s="28">
        <v>5.2638171455800945E-3</v>
      </c>
      <c r="G61" s="28">
        <v>0</v>
      </c>
      <c r="H61" s="28">
        <v>0</v>
      </c>
      <c r="I61" s="28">
        <v>0.52923707711762813</v>
      </c>
      <c r="J61" s="28">
        <v>0.52924065954777288</v>
      </c>
    </row>
    <row r="62" spans="1:10">
      <c r="A62" s="77" t="s">
        <v>28</v>
      </c>
      <c r="B62" s="25" t="s">
        <v>10</v>
      </c>
      <c r="C62" s="26">
        <v>1138.6595547564532</v>
      </c>
      <c r="D62" s="5">
        <v>1138.6595569782742</v>
      </c>
      <c r="E62" s="5">
        <v>1138.6595549734984</v>
      </c>
      <c r="F62" s="26">
        <v>1138.659555</v>
      </c>
      <c r="G62" s="5">
        <v>1138.659555</v>
      </c>
      <c r="H62" s="5">
        <v>1138.6595552368699</v>
      </c>
      <c r="I62" s="5">
        <v>1138.659555</v>
      </c>
      <c r="J62" s="5">
        <v>1138.659555</v>
      </c>
    </row>
    <row r="63" spans="1:10">
      <c r="A63" s="78"/>
      <c r="B63" s="25" t="s">
        <v>11</v>
      </c>
      <c r="C63" s="26">
        <v>1129.40629022238</v>
      </c>
      <c r="D63" s="5">
        <v>22.0239009163143</v>
      </c>
      <c r="E63" s="5">
        <v>1121.9373326028101</v>
      </c>
      <c r="F63" s="26">
        <v>0</v>
      </c>
      <c r="G63" s="5">
        <v>0</v>
      </c>
      <c r="H63" s="5">
        <v>0</v>
      </c>
      <c r="I63" s="5">
        <v>0</v>
      </c>
      <c r="J63" s="5">
        <v>0</v>
      </c>
    </row>
    <row r="64" spans="1:10">
      <c r="A64" s="78"/>
      <c r="B64" s="25" t="s">
        <v>12</v>
      </c>
      <c r="C64" s="26">
        <v>9.2532645340731996</v>
      </c>
      <c r="D64" s="5">
        <v>1116.6356560619599</v>
      </c>
      <c r="E64" s="5">
        <v>16.722222370688399</v>
      </c>
      <c r="F64" s="26">
        <v>1138.659555</v>
      </c>
      <c r="G64" s="5">
        <v>1138.659555</v>
      </c>
      <c r="H64" s="5">
        <v>1138.6595552368699</v>
      </c>
      <c r="I64" s="5">
        <v>1138.659555</v>
      </c>
      <c r="J64" s="5">
        <v>1138.659555</v>
      </c>
    </row>
    <row r="65" spans="1:10">
      <c r="A65" s="79"/>
      <c r="B65" s="27" t="s">
        <v>13</v>
      </c>
      <c r="C65" s="28">
        <v>0.99187354596426991</v>
      </c>
      <c r="D65" s="28">
        <v>1.934195412609576E-2</v>
      </c>
      <c r="E65" s="28">
        <v>0.98531411579725647</v>
      </c>
      <c r="F65" s="28">
        <v>0</v>
      </c>
      <c r="G65" s="28">
        <v>0</v>
      </c>
      <c r="H65" s="28">
        <v>0</v>
      </c>
      <c r="I65" s="28">
        <v>0</v>
      </c>
      <c r="J65" s="28">
        <v>0</v>
      </c>
    </row>
    <row r="66" spans="1:10">
      <c r="A66" s="77" t="s">
        <v>29</v>
      </c>
      <c r="B66" s="25" t="s">
        <v>10</v>
      </c>
      <c r="C66" s="26">
        <v>1282.11258668758</v>
      </c>
      <c r="D66" s="5">
        <v>1282.1125890359999</v>
      </c>
      <c r="E66" s="5">
        <v>1282.1125910067049</v>
      </c>
      <c r="F66" s="26">
        <v>1282.1125890000003</v>
      </c>
      <c r="G66" s="5">
        <v>1282.1125890000003</v>
      </c>
      <c r="H66" s="5">
        <v>1282.11259080221</v>
      </c>
      <c r="I66" s="5">
        <v>1282.1125870000001</v>
      </c>
      <c r="J66" s="5">
        <v>1282.112586</v>
      </c>
    </row>
    <row r="67" spans="1:10">
      <c r="A67" s="78"/>
      <c r="B67" s="25" t="s">
        <v>11</v>
      </c>
      <c r="C67" s="26">
        <v>830.41702806763305</v>
      </c>
      <c r="D67" s="5">
        <v>936.48436572023502</v>
      </c>
      <c r="E67" s="5">
        <v>947.85755485747995</v>
      </c>
      <c r="F67" s="26">
        <v>8.6195000000088839E-2</v>
      </c>
      <c r="G67" s="5">
        <v>0</v>
      </c>
      <c r="H67" s="5">
        <v>0</v>
      </c>
      <c r="I67" s="5">
        <v>462.10800800000004</v>
      </c>
      <c r="J67" s="5">
        <v>462.21093699999994</v>
      </c>
    </row>
    <row r="68" spans="1:10">
      <c r="A68" s="78"/>
      <c r="B68" s="25" t="s">
        <v>12</v>
      </c>
      <c r="C68" s="26">
        <v>451.69555861994701</v>
      </c>
      <c r="D68" s="5">
        <v>345.62822331576501</v>
      </c>
      <c r="E68" s="5">
        <v>334.25503614922502</v>
      </c>
      <c r="F68" s="26">
        <v>1282.0263940000002</v>
      </c>
      <c r="G68" s="5">
        <v>1282.1125890000003</v>
      </c>
      <c r="H68" s="5">
        <v>1282.11259080221</v>
      </c>
      <c r="I68" s="5">
        <v>820.00457900000004</v>
      </c>
      <c r="J68" s="5">
        <v>819.90164900000002</v>
      </c>
    </row>
    <row r="69" spans="1:10">
      <c r="A69" s="79"/>
      <c r="B69" s="29" t="s">
        <v>13</v>
      </c>
      <c r="C69" s="28">
        <v>0.64769431069471728</v>
      </c>
      <c r="D69" s="28">
        <v>0.73042287684294771</v>
      </c>
      <c r="E69" s="28">
        <v>0.73929353904342332</v>
      </c>
      <c r="F69" s="28">
        <v>6.7228885153773981E-5</v>
      </c>
      <c r="G69" s="28">
        <v>0</v>
      </c>
      <c r="H69" s="28">
        <v>0</v>
      </c>
      <c r="I69" s="28">
        <v>0.36042701139162908</v>
      </c>
      <c r="J69" s="28">
        <v>0.36050729245395613</v>
      </c>
    </row>
    <row r="70" spans="1:10">
      <c r="A70" s="77" t="s">
        <v>30</v>
      </c>
      <c r="B70" s="25" t="s">
        <v>10</v>
      </c>
      <c r="C70" s="26">
        <v>101.92134398610401</v>
      </c>
      <c r="D70" s="5">
        <v>101.92134628662181</v>
      </c>
      <c r="E70" s="5">
        <v>101.92134434140183</v>
      </c>
      <c r="F70" s="26">
        <v>101.92134300000001</v>
      </c>
      <c r="G70" s="5">
        <v>101.921344</v>
      </c>
      <c r="H70" s="5">
        <v>101.921343761172</v>
      </c>
      <c r="I70" s="5">
        <v>101.92134299999999</v>
      </c>
      <c r="J70" s="5">
        <v>101.92134300000001</v>
      </c>
    </row>
    <row r="71" spans="1:10">
      <c r="A71" s="78"/>
      <c r="B71" s="25" t="s">
        <v>11</v>
      </c>
      <c r="C71" s="26">
        <v>101.92134398610401</v>
      </c>
      <c r="D71" s="5">
        <v>94.2150011968386</v>
      </c>
      <c r="E71" s="5">
        <v>92.644827378496402</v>
      </c>
      <c r="F71" s="26">
        <v>1.7268170000000111</v>
      </c>
      <c r="G71" s="5">
        <v>0</v>
      </c>
      <c r="H71" s="5">
        <v>0</v>
      </c>
      <c r="I71" s="5">
        <v>96.012068999999997</v>
      </c>
      <c r="J71" s="5">
        <v>1.653174000000007</v>
      </c>
    </row>
    <row r="72" spans="1:10">
      <c r="A72" s="78"/>
      <c r="B72" s="25" t="s">
        <v>12</v>
      </c>
      <c r="C72" s="26">
        <v>0</v>
      </c>
      <c r="D72" s="5">
        <v>7.70634508978321</v>
      </c>
      <c r="E72" s="5">
        <v>9.2765169629054398</v>
      </c>
      <c r="F72" s="26">
        <v>100.194526</v>
      </c>
      <c r="G72" s="5">
        <v>101.921344</v>
      </c>
      <c r="H72" s="5">
        <v>101.921343761172</v>
      </c>
      <c r="I72" s="5">
        <v>5.9092739999999999</v>
      </c>
      <c r="J72" s="5">
        <v>100.268169</v>
      </c>
    </row>
    <row r="73" spans="1:10">
      <c r="A73" s="79"/>
      <c r="B73" s="27" t="s">
        <v>13</v>
      </c>
      <c r="C73" s="28">
        <v>1</v>
      </c>
      <c r="D73" s="28">
        <v>0.92438929262068881</v>
      </c>
      <c r="E73" s="28">
        <v>0.90898356940983571</v>
      </c>
      <c r="F73" s="28">
        <v>1.6942643701231556E-2</v>
      </c>
      <c r="G73" s="28">
        <v>0</v>
      </c>
      <c r="H73" s="28">
        <v>0</v>
      </c>
      <c r="I73" s="28">
        <v>0.94202123101929691</v>
      </c>
      <c r="J73" s="28">
        <v>1.6220096314861224E-2</v>
      </c>
    </row>
    <row r="74" spans="1:10">
      <c r="A74" s="77" t="s">
        <v>31</v>
      </c>
      <c r="B74" s="25" t="s">
        <v>10</v>
      </c>
      <c r="C74" s="26">
        <v>4380.3871636321501</v>
      </c>
      <c r="D74" s="5">
        <v>4380.3871631922993</v>
      </c>
      <c r="E74" s="5">
        <v>4380.3871625544998</v>
      </c>
      <c r="F74" s="26">
        <v>4380.3871650000001</v>
      </c>
      <c r="G74" s="5">
        <v>4380.3871639999998</v>
      </c>
      <c r="H74" s="5">
        <v>4380.3871625722604</v>
      </c>
      <c r="I74" s="5">
        <v>4380.3871630000003</v>
      </c>
      <c r="J74" s="5">
        <v>4380.3871719999997</v>
      </c>
    </row>
    <row r="75" spans="1:10">
      <c r="A75" s="78"/>
      <c r="B75" s="25" t="s">
        <v>11</v>
      </c>
      <c r="C75" s="26">
        <v>4380.3871636321501</v>
      </c>
      <c r="D75" s="5">
        <v>2225.3844638160799</v>
      </c>
      <c r="E75" s="5">
        <v>2410.31904360504</v>
      </c>
      <c r="F75" s="26">
        <v>2.7315380000000005</v>
      </c>
      <c r="G75" s="5">
        <v>0</v>
      </c>
      <c r="H75" s="5">
        <v>14.909345705920799</v>
      </c>
      <c r="I75" s="5">
        <v>2427.3617330000002</v>
      </c>
      <c r="J75" s="5">
        <v>2419.8082629999999</v>
      </c>
    </row>
    <row r="76" spans="1:10">
      <c r="A76" s="78"/>
      <c r="B76" s="25" t="s">
        <v>12</v>
      </c>
      <c r="C76" s="26">
        <v>0</v>
      </c>
      <c r="D76" s="5">
        <v>2155.0026993762199</v>
      </c>
      <c r="E76" s="5">
        <v>1970.0681189494601</v>
      </c>
      <c r="F76" s="26">
        <v>4377.6556270000001</v>
      </c>
      <c r="G76" s="5">
        <v>4380.3871639999998</v>
      </c>
      <c r="H76" s="5">
        <v>4365.4778168663397</v>
      </c>
      <c r="I76" s="5">
        <v>1953.0254300000001</v>
      </c>
      <c r="J76" s="5">
        <v>1960.5789090000001</v>
      </c>
    </row>
    <row r="77" spans="1:10">
      <c r="A77" s="79"/>
      <c r="B77" s="27" t="s">
        <v>13</v>
      </c>
      <c r="C77" s="28">
        <v>1</v>
      </c>
      <c r="D77" s="28">
        <v>0.50803373786582928</v>
      </c>
      <c r="E77" s="28">
        <v>0.55025251288505284</v>
      </c>
      <c r="F77" s="28">
        <v>6.2358369183103943E-4</v>
      </c>
      <c r="G77" s="28">
        <v>0</v>
      </c>
      <c r="H77" s="28">
        <v>3.4036593462130641E-3</v>
      </c>
      <c r="I77" s="28">
        <v>0.5541431938946626</v>
      </c>
      <c r="J77" s="28">
        <v>0.55241880865411319</v>
      </c>
    </row>
    <row r="78" spans="1:10">
      <c r="A78" s="77" t="s">
        <v>32</v>
      </c>
      <c r="B78" s="25" t="s">
        <v>10</v>
      </c>
      <c r="C78" s="26">
        <v>2978.5910543701652</v>
      </c>
      <c r="D78" s="5">
        <v>2978.5910544174703</v>
      </c>
      <c r="E78" s="5">
        <v>2978.5910569324201</v>
      </c>
      <c r="F78" s="26">
        <v>2978.5910560000002</v>
      </c>
      <c r="G78" s="5">
        <v>2978.5910550000003</v>
      </c>
      <c r="H78" s="5">
        <v>2978.5910539758311</v>
      </c>
      <c r="I78" s="5">
        <v>2978.591054</v>
      </c>
      <c r="J78" s="5">
        <v>2978.5910599999997</v>
      </c>
    </row>
    <row r="79" spans="1:10">
      <c r="A79" s="78"/>
      <c r="B79" s="25" t="s">
        <v>11</v>
      </c>
      <c r="C79" s="26">
        <v>2431.5215002617501</v>
      </c>
      <c r="D79" s="5">
        <v>1666.1400628076301</v>
      </c>
      <c r="E79" s="5">
        <v>1754.0008741658801</v>
      </c>
      <c r="F79" s="26">
        <v>1777.2515000000003</v>
      </c>
      <c r="G79" s="5">
        <v>0</v>
      </c>
      <c r="H79" s="5">
        <v>8.5297184945213704</v>
      </c>
      <c r="I79" s="5">
        <v>1767.0881909999998</v>
      </c>
      <c r="J79" s="5">
        <v>1790.6644439999998</v>
      </c>
    </row>
    <row r="80" spans="1:10">
      <c r="A80" s="78"/>
      <c r="B80" s="25" t="s">
        <v>12</v>
      </c>
      <c r="C80" s="26">
        <v>547.06955410841499</v>
      </c>
      <c r="D80" s="5">
        <v>1312.45099160984</v>
      </c>
      <c r="E80" s="5">
        <v>1224.59018276654</v>
      </c>
      <c r="F80" s="26">
        <v>1201.3395559999999</v>
      </c>
      <c r="G80" s="5">
        <v>2978.5910550000003</v>
      </c>
      <c r="H80" s="5">
        <v>2970.0613354813099</v>
      </c>
      <c r="I80" s="5">
        <v>1211.5028630000002</v>
      </c>
      <c r="J80" s="5">
        <v>1187.926616</v>
      </c>
    </row>
    <row r="81" spans="1:10">
      <c r="A81" s="79"/>
      <c r="B81" s="27" t="s">
        <v>13</v>
      </c>
      <c r="C81" s="28">
        <v>0.81633277475074706</v>
      </c>
      <c r="D81" s="28">
        <v>0.55937187494625062</v>
      </c>
      <c r="E81" s="28">
        <v>0.58886931459879011</v>
      </c>
      <c r="F81" s="28">
        <v>0.59667522885357116</v>
      </c>
      <c r="G81" s="28">
        <v>0</v>
      </c>
      <c r="H81" s="28">
        <v>2.8636755902210478E-3</v>
      </c>
      <c r="I81" s="28">
        <v>0.59326310962592443</v>
      </c>
      <c r="J81" s="28">
        <v>0.60117834503941603</v>
      </c>
    </row>
    <row r="82" spans="1:10">
      <c r="A82" s="77" t="s">
        <v>33</v>
      </c>
      <c r="B82" s="25" t="s">
        <v>10</v>
      </c>
      <c r="C82" s="26">
        <v>112.66796046058292</v>
      </c>
      <c r="D82" s="5">
        <v>112.66796127126921</v>
      </c>
      <c r="E82" s="5">
        <v>112.66796070361541</v>
      </c>
      <c r="F82" s="26">
        <v>112.66796100000001</v>
      </c>
      <c r="G82" s="5">
        <v>112.66796100000001</v>
      </c>
      <c r="H82" s="5">
        <v>112.667960731045</v>
      </c>
      <c r="I82" s="5">
        <v>112.66796100000002</v>
      </c>
      <c r="J82" s="5">
        <v>112.66796100000001</v>
      </c>
    </row>
    <row r="83" spans="1:10">
      <c r="A83" s="78"/>
      <c r="B83" s="25" t="s">
        <v>11</v>
      </c>
      <c r="C83" s="26">
        <v>104.020859085928</v>
      </c>
      <c r="D83" s="5">
        <v>93.371054337526303</v>
      </c>
      <c r="E83" s="5">
        <v>106.710634694753</v>
      </c>
      <c r="F83" s="26">
        <v>0</v>
      </c>
      <c r="G83" s="5">
        <v>0</v>
      </c>
      <c r="H83" s="5">
        <v>0</v>
      </c>
      <c r="I83" s="5">
        <v>103.79183600000002</v>
      </c>
      <c r="J83" s="5">
        <v>2.332900000000393E-2</v>
      </c>
    </row>
    <row r="84" spans="1:10">
      <c r="A84" s="78"/>
      <c r="B84" s="25" t="s">
        <v>12</v>
      </c>
      <c r="C84" s="26">
        <v>8.6471013746549197</v>
      </c>
      <c r="D84" s="5">
        <v>19.2969069337429</v>
      </c>
      <c r="E84" s="5">
        <v>5.9573260088624096</v>
      </c>
      <c r="F84" s="26">
        <v>112.66796100000001</v>
      </c>
      <c r="G84" s="5">
        <v>112.66796100000001</v>
      </c>
      <c r="H84" s="5">
        <v>112.667960731045</v>
      </c>
      <c r="I84" s="5">
        <v>8.876125</v>
      </c>
      <c r="J84" s="5">
        <v>112.644632</v>
      </c>
    </row>
    <row r="85" spans="1:10">
      <c r="A85" s="79"/>
      <c r="B85" s="27" t="s">
        <v>13</v>
      </c>
      <c r="C85" s="28">
        <v>0.92325146084737975</v>
      </c>
      <c r="D85" s="28">
        <v>0.82872764612042649</v>
      </c>
      <c r="E85" s="28">
        <v>0.94712493266356557</v>
      </c>
      <c r="F85" s="28">
        <v>0</v>
      </c>
      <c r="G85" s="28">
        <v>0</v>
      </c>
      <c r="H85" s="28">
        <v>0</v>
      </c>
      <c r="I85" s="28">
        <v>0.92121873049606351</v>
      </c>
      <c r="J85" s="28">
        <v>2.0705975144081934E-4</v>
      </c>
    </row>
    <row r="86" spans="1:10">
      <c r="A86" s="77" t="s">
        <v>34</v>
      </c>
      <c r="B86" s="25" t="s">
        <v>10</v>
      </c>
      <c r="C86" s="26">
        <v>2770.8717265645628</v>
      </c>
      <c r="D86" s="5">
        <v>2770.8717264850247</v>
      </c>
      <c r="E86" s="5">
        <v>2770.8717255004221</v>
      </c>
      <c r="F86" s="26">
        <v>2770.8717269999997</v>
      </c>
      <c r="G86" s="5">
        <v>2770.8717290000004</v>
      </c>
      <c r="H86" s="5">
        <v>2770.8717274681799</v>
      </c>
      <c r="I86" s="5">
        <v>2770.8717250000004</v>
      </c>
      <c r="J86" s="5">
        <v>2770.8717280000005</v>
      </c>
    </row>
    <row r="87" spans="1:10">
      <c r="A87" s="78"/>
      <c r="B87" s="25" t="s">
        <v>11</v>
      </c>
      <c r="C87" s="26">
        <v>2684.9064986336898</v>
      </c>
      <c r="D87" s="5">
        <v>2374.57449177016</v>
      </c>
      <c r="E87" s="5">
        <v>2419.1348709676799</v>
      </c>
      <c r="F87" s="26">
        <v>12.334676999999829</v>
      </c>
      <c r="G87" s="5">
        <v>0</v>
      </c>
      <c r="H87" s="5">
        <v>0</v>
      </c>
      <c r="I87" s="5">
        <v>2416.7718660000005</v>
      </c>
      <c r="J87" s="5">
        <v>14.4759710000003</v>
      </c>
    </row>
    <row r="88" spans="1:10">
      <c r="A88" s="78"/>
      <c r="B88" s="25" t="s">
        <v>12</v>
      </c>
      <c r="C88" s="26">
        <v>85.965227930873198</v>
      </c>
      <c r="D88" s="5">
        <v>396.297234714865</v>
      </c>
      <c r="E88" s="5">
        <v>351.73685453274197</v>
      </c>
      <c r="F88" s="26">
        <v>2758.5370499999999</v>
      </c>
      <c r="G88" s="5">
        <v>2770.8717290000004</v>
      </c>
      <c r="H88" s="5">
        <v>2770.8717274681799</v>
      </c>
      <c r="I88" s="5">
        <v>354.09985899999998</v>
      </c>
      <c r="J88" s="5">
        <v>2756.3957570000002</v>
      </c>
    </row>
    <row r="89" spans="1:10">
      <c r="A89" s="79"/>
      <c r="B89" s="27" t="s">
        <v>13</v>
      </c>
      <c r="C89" s="28">
        <v>0.96897538521660254</v>
      </c>
      <c r="D89" s="28">
        <v>0.85697741583383014</v>
      </c>
      <c r="E89" s="28">
        <v>0.87305913467747476</v>
      </c>
      <c r="F89" s="28">
        <v>4.4515510695814428E-3</v>
      </c>
      <c r="G89" s="28">
        <v>0</v>
      </c>
      <c r="H89" s="28">
        <v>0</v>
      </c>
      <c r="I89" s="28">
        <v>0.87220633282834492</v>
      </c>
      <c r="J89" s="28">
        <v>5.224338194265302E-3</v>
      </c>
    </row>
    <row r="90" spans="1:10">
      <c r="A90" s="77" t="s">
        <v>35</v>
      </c>
      <c r="B90" s="25" t="s">
        <v>10</v>
      </c>
      <c r="C90" s="26">
        <v>1563.2600321751286</v>
      </c>
      <c r="D90" s="5">
        <v>1563.2600316124406</v>
      </c>
      <c r="E90" s="5">
        <v>1563.2600291502029</v>
      </c>
      <c r="F90" s="26">
        <v>1563.260033</v>
      </c>
      <c r="G90" s="5">
        <v>1563.2600319999999</v>
      </c>
      <c r="H90" s="5">
        <v>1563.2600325264</v>
      </c>
      <c r="I90" s="5">
        <v>1563.260031</v>
      </c>
      <c r="J90" s="5">
        <v>1563.260031</v>
      </c>
    </row>
    <row r="91" spans="1:10">
      <c r="A91" s="78"/>
      <c r="B91" s="25" t="s">
        <v>11</v>
      </c>
      <c r="C91" s="26">
        <v>1560.94933676816</v>
      </c>
      <c r="D91" s="5">
        <v>1534.6045581482299</v>
      </c>
      <c r="E91" s="5">
        <v>1536.76127010307</v>
      </c>
      <c r="F91" s="26">
        <v>6.1533770000000914</v>
      </c>
      <c r="G91" s="5">
        <v>0</v>
      </c>
      <c r="H91" s="5">
        <v>0</v>
      </c>
      <c r="I91" s="5">
        <v>1537.793664</v>
      </c>
      <c r="J91" s="5">
        <v>7.3532240000001821</v>
      </c>
    </row>
    <row r="92" spans="1:10">
      <c r="A92" s="78"/>
      <c r="B92" s="25" t="s">
        <v>12</v>
      </c>
      <c r="C92" s="26">
        <v>2.3106954069685099</v>
      </c>
      <c r="D92" s="5">
        <v>28.655473464210701</v>
      </c>
      <c r="E92" s="5">
        <v>26.498759047132801</v>
      </c>
      <c r="F92" s="26">
        <v>1557.1066559999999</v>
      </c>
      <c r="G92" s="5">
        <v>1563.2600319999999</v>
      </c>
      <c r="H92" s="5">
        <v>1563.2600325264</v>
      </c>
      <c r="I92" s="5">
        <v>25.466366999999998</v>
      </c>
      <c r="J92" s="5">
        <v>1555.9068069999998</v>
      </c>
    </row>
    <row r="93" spans="1:10">
      <c r="A93" s="79"/>
      <c r="B93" s="27" t="s">
        <v>13</v>
      </c>
      <c r="C93" s="28">
        <v>0.99852187393049807</v>
      </c>
      <c r="D93" s="28">
        <v>0.98166941335111491</v>
      </c>
      <c r="E93" s="28">
        <v>0.98304903947327449</v>
      </c>
      <c r="F93" s="28">
        <v>3.9362466065171204E-3</v>
      </c>
      <c r="G93" s="28">
        <v>0</v>
      </c>
      <c r="H93" s="28">
        <v>0</v>
      </c>
      <c r="I93" s="28">
        <v>0.98370944916712966</v>
      </c>
      <c r="J93" s="28">
        <v>4.7037753503468048E-3</v>
      </c>
    </row>
    <row r="94" spans="1:10">
      <c r="A94" s="74" t="s">
        <v>36</v>
      </c>
      <c r="B94" s="25" t="s">
        <v>10</v>
      </c>
      <c r="C94" s="26">
        <v>3622.7081404060791</v>
      </c>
      <c r="D94" s="5">
        <v>3622.7081384733301</v>
      </c>
      <c r="E94" s="5">
        <v>3622.7081423892005</v>
      </c>
      <c r="F94" s="26">
        <v>3622.7081390000003</v>
      </c>
      <c r="G94" s="5">
        <v>3622.7081389999998</v>
      </c>
      <c r="H94" s="5">
        <v>3622.70813710127</v>
      </c>
      <c r="I94" s="5">
        <v>3622.7081390000003</v>
      </c>
      <c r="J94" s="5">
        <v>3622.7081390000003</v>
      </c>
    </row>
    <row r="95" spans="1:10">
      <c r="A95" s="75"/>
      <c r="B95" s="25" t="s">
        <v>11</v>
      </c>
      <c r="C95" s="26">
        <v>3445.3647059913701</v>
      </c>
      <c r="D95" s="5">
        <v>0</v>
      </c>
      <c r="E95" s="5">
        <v>2111.9875535389801</v>
      </c>
      <c r="F95" s="26">
        <v>0</v>
      </c>
      <c r="G95" s="5">
        <v>1995.003275</v>
      </c>
      <c r="H95" s="5">
        <v>2620.5199181593398</v>
      </c>
      <c r="I95" s="5">
        <v>0</v>
      </c>
      <c r="J95" s="5">
        <v>0</v>
      </c>
    </row>
    <row r="96" spans="1:10">
      <c r="A96" s="75"/>
      <c r="B96" s="25" t="s">
        <v>12</v>
      </c>
      <c r="C96" s="26">
        <v>177.34343441470901</v>
      </c>
      <c r="D96" s="5">
        <v>3622.7081384733301</v>
      </c>
      <c r="E96" s="5">
        <v>1510.7205888502201</v>
      </c>
      <c r="F96" s="26">
        <v>3622.7081390000003</v>
      </c>
      <c r="G96" s="5">
        <v>1627.7048639999998</v>
      </c>
      <c r="H96" s="5">
        <v>1002.18821894193</v>
      </c>
      <c r="I96" s="5">
        <v>3622.7081390000003</v>
      </c>
      <c r="J96" s="5">
        <v>3622.7081390000003</v>
      </c>
    </row>
    <row r="97" spans="1:10">
      <c r="A97" s="76"/>
      <c r="B97" s="27" t="s">
        <v>13</v>
      </c>
      <c r="C97" s="28">
        <v>0.95104672318570216</v>
      </c>
      <c r="D97" s="28">
        <v>0</v>
      </c>
      <c r="E97" s="28">
        <v>0.58298584112439988</v>
      </c>
      <c r="F97" s="28">
        <v>0</v>
      </c>
      <c r="G97" s="28">
        <v>0.55069390037881827</v>
      </c>
      <c r="H97" s="28">
        <v>0.72335938170723391</v>
      </c>
      <c r="I97" s="28">
        <v>0</v>
      </c>
      <c r="J97" s="28">
        <v>0</v>
      </c>
    </row>
    <row r="98" spans="1:10">
      <c r="A98" s="74" t="s">
        <v>37</v>
      </c>
      <c r="B98" s="25" t="s">
        <v>10</v>
      </c>
      <c r="C98" s="26">
        <v>1696.6212727001121</v>
      </c>
      <c r="D98" s="5">
        <v>1696.6212715072199</v>
      </c>
      <c r="E98" s="5">
        <v>1696.62127174179</v>
      </c>
      <c r="F98" s="26">
        <v>1696.6212710000002</v>
      </c>
      <c r="G98" s="5">
        <v>1696.6212690000002</v>
      </c>
      <c r="H98" s="5">
        <v>1696.6212698804729</v>
      </c>
      <c r="I98" s="5">
        <v>1696.6212710000002</v>
      </c>
      <c r="J98" s="5">
        <v>1696.6212710000002</v>
      </c>
    </row>
    <row r="99" spans="1:10">
      <c r="A99" s="75"/>
      <c r="B99" s="25" t="s">
        <v>11</v>
      </c>
      <c r="C99" s="26">
        <v>1279.5850331384599</v>
      </c>
      <c r="D99" s="5">
        <v>0</v>
      </c>
      <c r="E99" s="5">
        <v>906.88437249260699</v>
      </c>
      <c r="F99" s="26">
        <v>0</v>
      </c>
      <c r="G99" s="5">
        <v>867.39316900000017</v>
      </c>
      <c r="H99" s="5">
        <v>975.76759505725204</v>
      </c>
      <c r="I99" s="5">
        <v>0</v>
      </c>
      <c r="J99" s="5">
        <v>0</v>
      </c>
    </row>
    <row r="100" spans="1:10">
      <c r="A100" s="75"/>
      <c r="B100" s="25" t="s">
        <v>12</v>
      </c>
      <c r="C100" s="26">
        <v>417.036239561652</v>
      </c>
      <c r="D100" s="5">
        <v>1696.6212715072199</v>
      </c>
      <c r="E100" s="5">
        <v>789.73689924918301</v>
      </c>
      <c r="F100" s="26">
        <v>1696.6212710000002</v>
      </c>
      <c r="G100" s="5">
        <v>829.22810000000004</v>
      </c>
      <c r="H100" s="5">
        <v>720.85367482322101</v>
      </c>
      <c r="I100" s="5">
        <v>1696.6212710000002</v>
      </c>
      <c r="J100" s="5">
        <v>1696.6212710000002</v>
      </c>
    </row>
    <row r="101" spans="1:10">
      <c r="A101" s="76"/>
      <c r="B101" s="27" t="s">
        <v>13</v>
      </c>
      <c r="C101" s="28">
        <v>0.75419603286126791</v>
      </c>
      <c r="D101" s="28">
        <v>0</v>
      </c>
      <c r="E101" s="28">
        <v>0.53452375471019464</v>
      </c>
      <c r="F101" s="28">
        <v>0</v>
      </c>
      <c r="G101" s="28">
        <v>0.51124737432488243</v>
      </c>
      <c r="H101" s="28">
        <v>0.57512399047431184</v>
      </c>
      <c r="I101" s="28">
        <v>0</v>
      </c>
      <c r="J101" s="28">
        <v>0</v>
      </c>
    </row>
    <row r="102" spans="1:10">
      <c r="A102" s="74" t="s">
        <v>38</v>
      </c>
      <c r="B102" s="25" t="s">
        <v>10</v>
      </c>
      <c r="C102" s="26">
        <v>26.153837488416499</v>
      </c>
      <c r="D102" s="5">
        <v>26.153837488416499</v>
      </c>
      <c r="E102" s="5">
        <v>26.153838640911168</v>
      </c>
      <c r="F102" s="26">
        <v>26.153836999999999</v>
      </c>
      <c r="G102" s="5">
        <v>26.153835999999998</v>
      </c>
      <c r="H102" s="5">
        <v>26.153838443965082</v>
      </c>
      <c r="I102" s="5">
        <v>26.153836999999999</v>
      </c>
      <c r="J102" s="5">
        <v>26.153836999999999</v>
      </c>
    </row>
    <row r="103" spans="1:10">
      <c r="A103" s="75"/>
      <c r="B103" s="25" t="s">
        <v>11</v>
      </c>
      <c r="C103" s="26">
        <v>26.153837488416499</v>
      </c>
      <c r="D103" s="5">
        <v>0</v>
      </c>
      <c r="E103" s="5">
        <v>23.2451498998471</v>
      </c>
      <c r="F103" s="26">
        <v>0</v>
      </c>
      <c r="G103" s="5">
        <v>0.42876599999999954</v>
      </c>
      <c r="H103" s="5">
        <v>23.239456000906301</v>
      </c>
      <c r="I103" s="5">
        <v>0</v>
      </c>
      <c r="J103" s="5">
        <v>0</v>
      </c>
    </row>
    <row r="104" spans="1:10">
      <c r="A104" s="75"/>
      <c r="B104" s="25" t="s">
        <v>12</v>
      </c>
      <c r="C104" s="26">
        <v>0</v>
      </c>
      <c r="D104" s="5">
        <v>26.153837488416499</v>
      </c>
      <c r="E104" s="5">
        <v>2.9086887410640698</v>
      </c>
      <c r="F104" s="26">
        <v>26.153836999999999</v>
      </c>
      <c r="G104" s="5">
        <v>25.725069999999999</v>
      </c>
      <c r="H104" s="5">
        <v>2.9143824430587801</v>
      </c>
      <c r="I104" s="5">
        <v>26.153836999999999</v>
      </c>
      <c r="J104" s="5">
        <v>26.153836999999999</v>
      </c>
    </row>
    <row r="105" spans="1:10">
      <c r="A105" s="76"/>
      <c r="B105" s="27" t="s">
        <v>13</v>
      </c>
      <c r="C105" s="28">
        <v>1</v>
      </c>
      <c r="D105" s="28">
        <v>0</v>
      </c>
      <c r="E105" s="28">
        <v>0.88878539854130056</v>
      </c>
      <c r="F105" s="28">
        <v>0</v>
      </c>
      <c r="G105" s="28">
        <v>1.6394000482376641E-2</v>
      </c>
      <c r="H105" s="28">
        <v>0.8885676972692601</v>
      </c>
      <c r="I105" s="28">
        <v>0</v>
      </c>
      <c r="J105" s="28">
        <v>0</v>
      </c>
    </row>
    <row r="106" spans="1:10">
      <c r="A106" s="74" t="s">
        <v>39</v>
      </c>
      <c r="B106" s="25" t="s">
        <v>10</v>
      </c>
      <c r="C106" s="26">
        <v>55.591317572540397</v>
      </c>
      <c r="D106" s="5">
        <v>55.591316231374044</v>
      </c>
      <c r="E106" s="5">
        <v>55.591317555738001</v>
      </c>
      <c r="F106" s="26">
        <v>55.591318000000001</v>
      </c>
      <c r="G106" s="5">
        <v>55.591318000000001</v>
      </c>
      <c r="H106" s="5">
        <v>55.591317572540397</v>
      </c>
      <c r="I106" s="5">
        <v>55.591315999999999</v>
      </c>
      <c r="J106" s="5">
        <v>55.591318000000001</v>
      </c>
    </row>
    <row r="107" spans="1:10">
      <c r="A107" s="75"/>
      <c r="B107" s="25" t="s">
        <v>11</v>
      </c>
      <c r="C107" s="26">
        <v>55.591317572540397</v>
      </c>
      <c r="D107" s="5">
        <v>54.141675445298198</v>
      </c>
      <c r="E107" s="5">
        <v>54.875397440069499</v>
      </c>
      <c r="F107" s="26">
        <v>6.9907000000000608E-2</v>
      </c>
      <c r="G107" s="5">
        <v>0</v>
      </c>
      <c r="H107" s="5">
        <v>0</v>
      </c>
      <c r="I107" s="5">
        <v>54.907899</v>
      </c>
      <c r="J107" s="5">
        <v>6.9907000000000608E-2</v>
      </c>
    </row>
    <row r="108" spans="1:10">
      <c r="A108" s="75"/>
      <c r="B108" s="25" t="s">
        <v>12</v>
      </c>
      <c r="C108" s="26">
        <v>0</v>
      </c>
      <c r="D108" s="5">
        <v>1.44964078607585</v>
      </c>
      <c r="E108" s="5">
        <v>0.715920115668506</v>
      </c>
      <c r="F108" s="26">
        <v>55.521411000000001</v>
      </c>
      <c r="G108" s="5">
        <v>55.591318000000001</v>
      </c>
      <c r="H108" s="5">
        <v>55.591317572540397</v>
      </c>
      <c r="I108" s="5">
        <v>0.68341700000000005</v>
      </c>
      <c r="J108" s="5">
        <v>55.521411000000001</v>
      </c>
    </row>
    <row r="109" spans="1:10">
      <c r="A109" s="76"/>
      <c r="B109" s="27" t="s">
        <v>13</v>
      </c>
      <c r="C109" s="28">
        <v>1</v>
      </c>
      <c r="D109" s="28">
        <v>0.9739232512494872</v>
      </c>
      <c r="E109" s="28">
        <v>0.98712172786783303</v>
      </c>
      <c r="F109" s="28">
        <v>1.2575165064444165E-3</v>
      </c>
      <c r="G109" s="28">
        <v>0</v>
      </c>
      <c r="H109" s="28">
        <v>0</v>
      </c>
      <c r="I109" s="28">
        <v>0.98770640723813774</v>
      </c>
      <c r="J109" s="28">
        <v>1.2575165064444165E-3</v>
      </c>
    </row>
    <row r="110" spans="1:10">
      <c r="A110" s="74" t="s">
        <v>40</v>
      </c>
      <c r="B110" s="25" t="s">
        <v>10</v>
      </c>
      <c r="C110" s="26">
        <v>654.62343499509507</v>
      </c>
      <c r="D110" s="5">
        <v>654.623466951522</v>
      </c>
      <c r="E110" s="5">
        <v>654.62346218384437</v>
      </c>
      <c r="F110" s="26">
        <v>654.62343299999998</v>
      </c>
      <c r="G110" s="5">
        <v>654.62343299999998</v>
      </c>
      <c r="H110" s="5">
        <v>654.62346686385422</v>
      </c>
      <c r="I110" s="5">
        <v>654.62343299999998</v>
      </c>
      <c r="J110" s="5">
        <v>654.62343299999998</v>
      </c>
    </row>
    <row r="111" spans="1:10">
      <c r="A111" s="75"/>
      <c r="B111" s="25" t="s">
        <v>11</v>
      </c>
      <c r="C111" s="26">
        <v>173.114859106643</v>
      </c>
      <c r="D111" s="5">
        <v>0</v>
      </c>
      <c r="E111" s="5">
        <v>6.4968297265534698</v>
      </c>
      <c r="F111" s="26">
        <v>46.298401000000013</v>
      </c>
      <c r="G111" s="5">
        <v>46.298401000000013</v>
      </c>
      <c r="H111" s="5">
        <v>7.8479839395701596</v>
      </c>
      <c r="I111" s="5">
        <v>46.298401000000013</v>
      </c>
      <c r="J111" s="5">
        <v>46.298401000000013</v>
      </c>
    </row>
    <row r="112" spans="1:10">
      <c r="A112" s="75"/>
      <c r="B112" s="25" t="s">
        <v>12</v>
      </c>
      <c r="C112" s="26">
        <v>481.50857588845201</v>
      </c>
      <c r="D112" s="5">
        <v>654.623466951522</v>
      </c>
      <c r="E112" s="5">
        <v>648.12663245729095</v>
      </c>
      <c r="F112" s="26">
        <v>608.32503199999996</v>
      </c>
      <c r="G112" s="5">
        <v>608.32503199999996</v>
      </c>
      <c r="H112" s="5">
        <v>646.77548292428401</v>
      </c>
      <c r="I112" s="5">
        <v>608.32503199999996</v>
      </c>
      <c r="J112" s="5">
        <v>608.32503199999996</v>
      </c>
    </row>
    <row r="113" spans="1:10">
      <c r="A113" s="76"/>
      <c r="B113" s="29" t="s">
        <v>13</v>
      </c>
      <c r="C113" s="28">
        <v>0.26444952907611702</v>
      </c>
      <c r="D113" s="28">
        <v>0</v>
      </c>
      <c r="E113" s="28">
        <v>9.9245292933434464E-3</v>
      </c>
      <c r="F113" s="28">
        <v>7.0725242431093988E-2</v>
      </c>
      <c r="G113" s="28">
        <v>7.0725242431093988E-2</v>
      </c>
      <c r="H113" s="28">
        <v>1.1988546602473617E-2</v>
      </c>
      <c r="I113" s="28">
        <v>7.0725242431093988E-2</v>
      </c>
      <c r="J113" s="28">
        <v>7.0725242431093988E-2</v>
      </c>
    </row>
    <row r="114" spans="1:10">
      <c r="A114" s="74" t="s">
        <v>41</v>
      </c>
      <c r="B114" s="25" t="s">
        <v>10</v>
      </c>
      <c r="C114" s="26">
        <v>326.59813946816899</v>
      </c>
      <c r="D114" s="5">
        <v>326.59812379840099</v>
      </c>
      <c r="E114" s="5">
        <v>326.59812393813507</v>
      </c>
      <c r="F114" s="26">
        <v>326.59812699999998</v>
      </c>
      <c r="G114" s="5">
        <v>326.59812699999998</v>
      </c>
      <c r="H114" s="5">
        <v>326.59812389838589</v>
      </c>
      <c r="I114" s="5">
        <v>326.59812699999998</v>
      </c>
      <c r="J114" s="5">
        <v>326.59812699999998</v>
      </c>
    </row>
    <row r="115" spans="1:10">
      <c r="A115" s="75"/>
      <c r="B115" s="25" t="s">
        <v>11</v>
      </c>
      <c r="C115" s="26">
        <v>226.568886342507</v>
      </c>
      <c r="D115" s="5">
        <v>0</v>
      </c>
      <c r="E115" s="5">
        <v>66.018418153456096</v>
      </c>
      <c r="F115" s="26">
        <v>0</v>
      </c>
      <c r="G115" s="5">
        <v>0</v>
      </c>
      <c r="H115" s="5">
        <v>78.785727694617904</v>
      </c>
      <c r="I115" s="5">
        <v>0</v>
      </c>
      <c r="J115" s="5">
        <v>0</v>
      </c>
    </row>
    <row r="116" spans="1:10">
      <c r="A116" s="75"/>
      <c r="B116" s="25" t="s">
        <v>12</v>
      </c>
      <c r="C116" s="26">
        <v>100.029253125662</v>
      </c>
      <c r="D116" s="5">
        <v>326.59812379840099</v>
      </c>
      <c r="E116" s="5">
        <v>260.57970578467899</v>
      </c>
      <c r="F116" s="26">
        <v>326.59812699999998</v>
      </c>
      <c r="G116" s="5">
        <v>326.59812699999998</v>
      </c>
      <c r="H116" s="5">
        <v>247.812396203768</v>
      </c>
      <c r="I116" s="5">
        <v>326.59812699999998</v>
      </c>
      <c r="J116" s="5">
        <v>326.59812699999998</v>
      </c>
    </row>
    <row r="117" spans="1:10">
      <c r="A117" s="76"/>
      <c r="B117" s="27" t="s">
        <v>13</v>
      </c>
      <c r="C117" s="28">
        <v>0.69372375088067184</v>
      </c>
      <c r="D117" s="28">
        <v>0</v>
      </c>
      <c r="E117" s="28">
        <v>0.20213961230824903</v>
      </c>
      <c r="F117" s="28">
        <v>0</v>
      </c>
      <c r="G117" s="28">
        <v>0</v>
      </c>
      <c r="H117" s="28">
        <v>0.24123141539885398</v>
      </c>
      <c r="I117" s="28">
        <v>0</v>
      </c>
      <c r="J117" s="28">
        <v>0</v>
      </c>
    </row>
    <row r="118" spans="1:10">
      <c r="A118" s="74" t="s">
        <v>42</v>
      </c>
      <c r="B118" s="25" t="s">
        <v>10</v>
      </c>
      <c r="C118" s="26">
        <v>5.3884258760275898</v>
      </c>
      <c r="D118" s="5">
        <v>5.3884254831287199</v>
      </c>
      <c r="E118" s="5">
        <v>5.3884258741188802</v>
      </c>
      <c r="F118" s="26">
        <v>5.3884259999999999</v>
      </c>
      <c r="G118" s="5">
        <v>5.3884259999999999</v>
      </c>
      <c r="H118" s="5">
        <v>5.3884254831287199</v>
      </c>
      <c r="I118" s="5">
        <v>5.3884259999999999</v>
      </c>
      <c r="J118" s="5">
        <v>5.3884259999999999</v>
      </c>
    </row>
    <row r="119" spans="1:10">
      <c r="A119" s="75"/>
      <c r="B119" s="25" t="s">
        <v>11</v>
      </c>
      <c r="C119" s="26">
        <v>2.2890782149992499</v>
      </c>
      <c r="D119" s="5">
        <v>0</v>
      </c>
      <c r="E119" s="5">
        <v>0.84948654014281999</v>
      </c>
      <c r="F119" s="26">
        <v>0</v>
      </c>
      <c r="G119" s="5">
        <v>0</v>
      </c>
      <c r="H119" s="5">
        <v>0</v>
      </c>
      <c r="I119" s="5">
        <v>0</v>
      </c>
      <c r="J119" s="5">
        <v>0</v>
      </c>
    </row>
    <row r="120" spans="1:10">
      <c r="A120" s="75"/>
      <c r="B120" s="25" t="s">
        <v>12</v>
      </c>
      <c r="C120" s="26">
        <v>3.0993476610283399</v>
      </c>
      <c r="D120" s="5">
        <v>5.3884254831287199</v>
      </c>
      <c r="E120" s="5">
        <v>4.5389393339760602</v>
      </c>
      <c r="F120" s="26">
        <v>5.3884259999999999</v>
      </c>
      <c r="G120" s="5">
        <v>5.3884259999999999</v>
      </c>
      <c r="H120" s="5">
        <v>5.3884254831287199</v>
      </c>
      <c r="I120" s="5">
        <v>5.3884259999999999</v>
      </c>
      <c r="J120" s="5">
        <v>5.3884259999999999</v>
      </c>
    </row>
    <row r="121" spans="1:10">
      <c r="A121" s="76"/>
      <c r="B121" s="27" t="s">
        <v>13</v>
      </c>
      <c r="C121" s="28">
        <v>0.42481390069464681</v>
      </c>
      <c r="D121" s="28">
        <v>0</v>
      </c>
      <c r="E121" s="28">
        <v>0.15765022290145705</v>
      </c>
      <c r="F121" s="28">
        <v>0</v>
      </c>
      <c r="G121" s="28">
        <v>0</v>
      </c>
      <c r="H121" s="28">
        <v>0</v>
      </c>
      <c r="I121" s="28">
        <v>0</v>
      </c>
      <c r="J121" s="28">
        <v>0</v>
      </c>
    </row>
    <row r="122" spans="1:10">
      <c r="A122" s="74" t="s">
        <v>43</v>
      </c>
      <c r="B122" s="25" t="s">
        <v>10</v>
      </c>
      <c r="C122" s="26">
        <v>63.792909421414244</v>
      </c>
      <c r="D122" s="5">
        <v>63.792900388808</v>
      </c>
      <c r="E122" s="5">
        <v>63.792897178169767</v>
      </c>
      <c r="F122" s="26">
        <v>63.792911000000004</v>
      </c>
      <c r="G122" s="5">
        <v>63.792911000000004</v>
      </c>
      <c r="H122" s="5">
        <v>63.792901110802859</v>
      </c>
      <c r="I122" s="5">
        <v>63.792911000000004</v>
      </c>
      <c r="J122" s="5">
        <v>63.792911000000004</v>
      </c>
    </row>
    <row r="123" spans="1:10">
      <c r="A123" s="75"/>
      <c r="B123" s="25" t="s">
        <v>11</v>
      </c>
      <c r="C123" s="26">
        <v>2.5800653389478501</v>
      </c>
      <c r="D123" s="5">
        <v>0</v>
      </c>
      <c r="E123" s="5">
        <v>7.4516893820545702</v>
      </c>
      <c r="F123" s="26">
        <v>2.0165780000000026</v>
      </c>
      <c r="G123" s="5">
        <v>2.0165780000000026</v>
      </c>
      <c r="H123" s="5">
        <v>7.0414529492036602</v>
      </c>
      <c r="I123" s="5">
        <v>2.0165780000000026</v>
      </c>
      <c r="J123" s="5">
        <v>2.0165780000000026</v>
      </c>
    </row>
    <row r="124" spans="1:10">
      <c r="A124" s="75"/>
      <c r="B124" s="25" t="s">
        <v>12</v>
      </c>
      <c r="C124" s="26">
        <v>61.212844082466397</v>
      </c>
      <c r="D124" s="5">
        <v>63.792900388808</v>
      </c>
      <c r="E124" s="5">
        <v>56.341207796115199</v>
      </c>
      <c r="F124" s="26">
        <v>61.776333000000001</v>
      </c>
      <c r="G124" s="5">
        <v>61.776333000000001</v>
      </c>
      <c r="H124" s="5">
        <v>56.7514481615992</v>
      </c>
      <c r="I124" s="5">
        <v>61.776333000000001</v>
      </c>
      <c r="J124" s="5">
        <v>61.776333000000001</v>
      </c>
    </row>
    <row r="125" spans="1:10">
      <c r="A125" s="76"/>
      <c r="B125" s="27" t="s">
        <v>13</v>
      </c>
      <c r="C125" s="28">
        <v>4.0444390487099559E-2</v>
      </c>
      <c r="D125" s="28">
        <v>0</v>
      </c>
      <c r="E125" s="28">
        <v>0.11681064368721873</v>
      </c>
      <c r="F125" s="28">
        <v>3.1611318066360111E-2</v>
      </c>
      <c r="G125" s="28">
        <v>3.1611318066360111E-2</v>
      </c>
      <c r="H125" s="28">
        <v>0.11037988281757642</v>
      </c>
      <c r="I125" s="28">
        <v>3.1611318066360111E-2</v>
      </c>
      <c r="J125" s="28">
        <v>3.1611318066360111E-2</v>
      </c>
    </row>
    <row r="126" spans="1:10">
      <c r="A126" s="74" t="s">
        <v>44</v>
      </c>
      <c r="B126" s="25" t="s">
        <v>10</v>
      </c>
      <c r="C126" s="26">
        <v>82.702672139848403</v>
      </c>
      <c r="D126" s="5">
        <v>82.702674269962401</v>
      </c>
      <c r="E126" s="5">
        <v>82.702672998453991</v>
      </c>
      <c r="F126" s="26">
        <v>82.702674999999999</v>
      </c>
      <c r="G126" s="5">
        <v>82.702674999999999</v>
      </c>
      <c r="H126" s="5">
        <v>82.702670165559795</v>
      </c>
      <c r="I126" s="5">
        <v>82.702674999999999</v>
      </c>
      <c r="J126" s="5">
        <v>82.702674999999999</v>
      </c>
    </row>
    <row r="127" spans="1:10">
      <c r="A127" s="75"/>
      <c r="B127" s="25" t="s">
        <v>11</v>
      </c>
      <c r="C127" s="26">
        <v>45.907215936807603</v>
      </c>
      <c r="D127" s="5">
        <v>0</v>
      </c>
      <c r="E127" s="5">
        <v>15.946987277579799</v>
      </c>
      <c r="F127" s="26">
        <v>0</v>
      </c>
      <c r="G127" s="5">
        <v>0</v>
      </c>
      <c r="H127" s="5">
        <v>15.187888306007199</v>
      </c>
      <c r="I127" s="5">
        <v>0</v>
      </c>
      <c r="J127" s="5">
        <v>0</v>
      </c>
    </row>
    <row r="128" spans="1:10">
      <c r="A128" s="75"/>
      <c r="B128" s="25" t="s">
        <v>12</v>
      </c>
      <c r="C128" s="26">
        <v>36.7954562030408</v>
      </c>
      <c r="D128" s="5">
        <v>82.702674269962401</v>
      </c>
      <c r="E128" s="5">
        <v>66.755685720874197</v>
      </c>
      <c r="F128" s="26">
        <v>82.702674999999999</v>
      </c>
      <c r="G128" s="5">
        <v>82.702674999999999</v>
      </c>
      <c r="H128" s="5">
        <v>67.514781859552599</v>
      </c>
      <c r="I128" s="5">
        <v>82.702674999999999</v>
      </c>
      <c r="J128" s="5">
        <v>82.702674999999999</v>
      </c>
    </row>
    <row r="129" spans="1:10">
      <c r="A129" s="76"/>
      <c r="B129" s="27" t="s">
        <v>13</v>
      </c>
      <c r="C129" s="28">
        <v>0.55508745665653347</v>
      </c>
      <c r="D129" s="28">
        <v>0</v>
      </c>
      <c r="E129" s="28">
        <v>0.19282311803728405</v>
      </c>
      <c r="F129" s="28">
        <v>0</v>
      </c>
      <c r="G129" s="28">
        <v>0</v>
      </c>
      <c r="H129" s="28">
        <v>0.18364447333566206</v>
      </c>
      <c r="I129" s="28">
        <v>0</v>
      </c>
      <c r="J129" s="28">
        <v>0</v>
      </c>
    </row>
    <row r="130" spans="1:10">
      <c r="A130" s="74" t="s">
        <v>45</v>
      </c>
      <c r="B130" s="25" t="s">
        <v>10</v>
      </c>
      <c r="C130" s="26">
        <v>158.9041776444169</v>
      </c>
      <c r="D130" s="5">
        <v>158.90418066414699</v>
      </c>
      <c r="E130" s="5">
        <v>158.90418570500509</v>
      </c>
      <c r="F130" s="26">
        <v>158.90418099999999</v>
      </c>
      <c r="G130" s="5">
        <v>158.90418099999999</v>
      </c>
      <c r="H130" s="5">
        <v>158.9041777873075</v>
      </c>
      <c r="I130" s="5">
        <v>158.90418099999999</v>
      </c>
      <c r="J130" s="5">
        <v>158.90418099999999</v>
      </c>
    </row>
    <row r="131" spans="1:10">
      <c r="A131" s="75"/>
      <c r="B131" s="25" t="s">
        <v>11</v>
      </c>
      <c r="C131" s="26">
        <v>139.78303540089101</v>
      </c>
      <c r="D131" s="5">
        <v>0</v>
      </c>
      <c r="E131" s="5">
        <v>112.25228674733999</v>
      </c>
      <c r="F131" s="26">
        <v>0</v>
      </c>
      <c r="G131" s="5">
        <v>0.16381599999999708</v>
      </c>
      <c r="H131" s="5">
        <v>123.45788913947401</v>
      </c>
      <c r="I131" s="5">
        <v>0</v>
      </c>
      <c r="J131" s="5">
        <v>0</v>
      </c>
    </row>
    <row r="132" spans="1:10">
      <c r="A132" s="75"/>
      <c r="B132" s="25" t="s">
        <v>12</v>
      </c>
      <c r="C132" s="26">
        <v>19.121142243525899</v>
      </c>
      <c r="D132" s="5">
        <v>158.90418066414699</v>
      </c>
      <c r="E132" s="5">
        <v>46.651898957665097</v>
      </c>
      <c r="F132" s="26">
        <v>158.90418099999999</v>
      </c>
      <c r="G132" s="5">
        <v>158.740365</v>
      </c>
      <c r="H132" s="5">
        <v>35.446288647833498</v>
      </c>
      <c r="I132" s="5">
        <v>158.90418099999999</v>
      </c>
      <c r="J132" s="5">
        <v>158.90418099999999</v>
      </c>
    </row>
    <row r="133" spans="1:10">
      <c r="A133" s="76"/>
      <c r="B133" s="27" t="s">
        <v>13</v>
      </c>
      <c r="C133" s="28">
        <v>0.87966872534771445</v>
      </c>
      <c r="D133" s="28">
        <v>0</v>
      </c>
      <c r="E133" s="28">
        <v>0.70641491442981119</v>
      </c>
      <c r="F133" s="28">
        <v>0</v>
      </c>
      <c r="G133" s="28">
        <v>1.0309105711950844E-3</v>
      </c>
      <c r="H133" s="28">
        <v>0.77693293441738087</v>
      </c>
      <c r="I133" s="28">
        <v>0</v>
      </c>
      <c r="J133" s="28">
        <v>0</v>
      </c>
    </row>
    <row r="134" spans="1:10">
      <c r="A134" s="74" t="s">
        <v>46</v>
      </c>
      <c r="B134" s="25" t="s">
        <v>10</v>
      </c>
      <c r="C134" s="26">
        <v>149.21618307016479</v>
      </c>
      <c r="D134" s="5">
        <v>149.21618347218501</v>
      </c>
      <c r="E134" s="5">
        <v>149.21618424051886</v>
      </c>
      <c r="F134" s="26">
        <v>149.216183</v>
      </c>
      <c r="G134" s="5">
        <v>149.216183</v>
      </c>
      <c r="H134" s="5">
        <v>149.21618347218501</v>
      </c>
      <c r="I134" s="5">
        <v>149.216183</v>
      </c>
      <c r="J134" s="5">
        <v>149.216183</v>
      </c>
    </row>
    <row r="135" spans="1:10">
      <c r="A135" s="75"/>
      <c r="B135" s="25" t="s">
        <v>11</v>
      </c>
      <c r="C135" s="26">
        <v>16.111310472621799</v>
      </c>
      <c r="D135" s="5">
        <v>0</v>
      </c>
      <c r="E135" s="5">
        <v>9.3062171496158506</v>
      </c>
      <c r="F135" s="26">
        <v>0</v>
      </c>
      <c r="G135" s="5">
        <v>0</v>
      </c>
      <c r="H135" s="5">
        <v>0</v>
      </c>
      <c r="I135" s="5">
        <v>0</v>
      </c>
      <c r="J135" s="5">
        <v>0</v>
      </c>
    </row>
    <row r="136" spans="1:10">
      <c r="A136" s="75"/>
      <c r="B136" s="25" t="s">
        <v>12</v>
      </c>
      <c r="C136" s="26">
        <v>133.10487259754299</v>
      </c>
      <c r="D136" s="5">
        <v>149.21618347218501</v>
      </c>
      <c r="E136" s="5">
        <v>139.909967090903</v>
      </c>
      <c r="F136" s="26">
        <v>149.216183</v>
      </c>
      <c r="G136" s="5">
        <v>149.216183</v>
      </c>
      <c r="H136" s="5">
        <v>149.21618347218501</v>
      </c>
      <c r="I136" s="5">
        <v>149.216183</v>
      </c>
      <c r="J136" s="5">
        <v>149.216183</v>
      </c>
    </row>
    <row r="137" spans="1:10">
      <c r="A137" s="76"/>
      <c r="B137" s="27" t="s">
        <v>13</v>
      </c>
      <c r="C137" s="28">
        <v>0.10797294329024554</v>
      </c>
      <c r="D137" s="28">
        <v>0</v>
      </c>
      <c r="E137" s="28">
        <v>6.2367344380119843E-2</v>
      </c>
      <c r="F137" s="28">
        <v>0</v>
      </c>
      <c r="G137" s="28">
        <v>0</v>
      </c>
      <c r="H137" s="28">
        <v>0</v>
      </c>
      <c r="I137" s="28">
        <v>0</v>
      </c>
      <c r="J137" s="28">
        <v>0</v>
      </c>
    </row>
    <row r="138" spans="1:10">
      <c r="A138" s="74" t="s">
        <v>47</v>
      </c>
      <c r="B138" s="25" t="s">
        <v>10</v>
      </c>
      <c r="C138" s="26">
        <v>354.26262371826652</v>
      </c>
      <c r="D138" s="5">
        <v>354.26262337326</v>
      </c>
      <c r="E138" s="5">
        <v>354.26262364470256</v>
      </c>
      <c r="F138" s="26">
        <v>354.26262500000001</v>
      </c>
      <c r="G138" s="5">
        <v>354.26262500000001</v>
      </c>
      <c r="H138" s="5">
        <v>354.2626225104101</v>
      </c>
      <c r="I138" s="5">
        <v>354.26262500000001</v>
      </c>
      <c r="J138" s="5">
        <v>354.26262500000001</v>
      </c>
    </row>
    <row r="139" spans="1:10">
      <c r="A139" s="75"/>
      <c r="B139" s="25" t="s">
        <v>11</v>
      </c>
      <c r="C139" s="26">
        <v>56.590836010195503</v>
      </c>
      <c r="D139" s="5">
        <v>0</v>
      </c>
      <c r="E139" s="5">
        <v>56.049608139094602</v>
      </c>
      <c r="F139" s="26">
        <v>0</v>
      </c>
      <c r="G139" s="5">
        <v>0.27798000000001366</v>
      </c>
      <c r="H139" s="5">
        <v>28.756482443552098</v>
      </c>
      <c r="I139" s="5">
        <v>0</v>
      </c>
      <c r="J139" s="5">
        <v>0</v>
      </c>
    </row>
    <row r="140" spans="1:10">
      <c r="A140" s="75"/>
      <c r="B140" s="25" t="s">
        <v>12</v>
      </c>
      <c r="C140" s="26">
        <v>297.67178770807101</v>
      </c>
      <c r="D140" s="5">
        <v>354.26262337326</v>
      </c>
      <c r="E140" s="5">
        <v>298.21301550560798</v>
      </c>
      <c r="F140" s="26">
        <v>354.26262500000001</v>
      </c>
      <c r="G140" s="5">
        <v>353.984645</v>
      </c>
      <c r="H140" s="5">
        <v>325.50614006685799</v>
      </c>
      <c r="I140" s="5">
        <v>354.26262500000001</v>
      </c>
      <c r="J140" s="5">
        <v>354.26262500000001</v>
      </c>
    </row>
    <row r="141" spans="1:10">
      <c r="A141" s="76"/>
      <c r="B141" s="27" t="s">
        <v>13</v>
      </c>
      <c r="C141" s="28">
        <v>0.15974260963866271</v>
      </c>
      <c r="D141" s="28">
        <v>0</v>
      </c>
      <c r="E141" s="28">
        <v>0.15821485078625719</v>
      </c>
      <c r="F141" s="28">
        <v>0</v>
      </c>
      <c r="G141" s="28">
        <v>7.8467210589887554E-4</v>
      </c>
      <c r="H141" s="28">
        <v>8.1172781479951592E-2</v>
      </c>
      <c r="I141" s="28">
        <v>0</v>
      </c>
      <c r="J141" s="28">
        <v>0</v>
      </c>
    </row>
    <row r="142" spans="1:10">
      <c r="A142" s="74" t="s">
        <v>48</v>
      </c>
      <c r="B142" s="25" t="s">
        <v>10</v>
      </c>
      <c r="C142" s="26">
        <v>5746.5464401456202</v>
      </c>
      <c r="D142" s="5">
        <v>5746.5464393633247</v>
      </c>
      <c r="E142" s="5">
        <v>5746.5464368639205</v>
      </c>
      <c r="F142" s="26">
        <v>5746.5464430000002</v>
      </c>
      <c r="G142" s="5">
        <v>5746.5464419999989</v>
      </c>
      <c r="H142" s="5">
        <v>5746.5464373337509</v>
      </c>
      <c r="I142" s="5">
        <v>5746.5464410000013</v>
      </c>
      <c r="J142" s="5">
        <v>5746.5464410000004</v>
      </c>
    </row>
    <row r="143" spans="1:10">
      <c r="A143" s="75"/>
      <c r="B143" s="25" t="s">
        <v>11</v>
      </c>
      <c r="C143" s="26">
        <v>4713.9531357911401</v>
      </c>
      <c r="D143" s="5">
        <v>4.2339634879546102</v>
      </c>
      <c r="E143" s="5">
        <v>2586.8967080288598</v>
      </c>
      <c r="F143" s="26">
        <v>0.41214899999977206</v>
      </c>
      <c r="G143" s="5">
        <v>0.47641199999907258</v>
      </c>
      <c r="H143" s="5">
        <v>1497.1955036157401</v>
      </c>
      <c r="I143" s="5">
        <v>3.7043770000009317</v>
      </c>
      <c r="J143" s="5">
        <v>0.41723000000001775</v>
      </c>
    </row>
    <row r="144" spans="1:10">
      <c r="A144" s="75"/>
      <c r="B144" s="25" t="s">
        <v>12</v>
      </c>
      <c r="C144" s="26">
        <v>1032.5933043544801</v>
      </c>
      <c r="D144" s="5">
        <v>5742.3124758753702</v>
      </c>
      <c r="E144" s="5">
        <v>3159.6497288350602</v>
      </c>
      <c r="F144" s="26">
        <v>5746.1342940000004</v>
      </c>
      <c r="G144" s="5">
        <v>5746.0700299999999</v>
      </c>
      <c r="H144" s="5">
        <v>4249.3509337180103</v>
      </c>
      <c r="I144" s="5">
        <v>5742.8420640000004</v>
      </c>
      <c r="J144" s="5">
        <v>5746.1292110000004</v>
      </c>
    </row>
    <row r="145" spans="1:10">
      <c r="A145" s="76"/>
      <c r="B145" s="27" t="s">
        <v>13</v>
      </c>
      <c r="C145" s="28">
        <v>0.82031063089636957</v>
      </c>
      <c r="D145" s="28">
        <v>7.3678400281468922E-4</v>
      </c>
      <c r="E145" s="28">
        <v>0.45016545788858436</v>
      </c>
      <c r="F145" s="28">
        <v>7.1721164022231154E-5</v>
      </c>
      <c r="G145" s="28">
        <v>8.2904054601752174E-5</v>
      </c>
      <c r="H145" s="28">
        <v>0.26053831113046744</v>
      </c>
      <c r="I145" s="28">
        <v>6.4462665324885185E-4</v>
      </c>
      <c r="J145" s="28">
        <v>7.2605347278358089E-5</v>
      </c>
    </row>
    <row r="146" spans="1:10">
      <c r="A146" s="74" t="s">
        <v>49</v>
      </c>
      <c r="B146" s="25" t="s">
        <v>10</v>
      </c>
      <c r="C146" s="26">
        <v>41.870074114963799</v>
      </c>
      <c r="D146" s="5">
        <v>41.870073126854102</v>
      </c>
      <c r="E146" s="5">
        <v>41.8700719942874</v>
      </c>
      <c r="F146" s="26">
        <v>41.870074000000002</v>
      </c>
      <c r="G146" s="5">
        <v>41.870074000000002</v>
      </c>
      <c r="H146" s="5">
        <v>41.870074699850399</v>
      </c>
      <c r="I146" s="5">
        <v>41.870074000000002</v>
      </c>
      <c r="J146" s="5">
        <v>41.870074000000002</v>
      </c>
    </row>
    <row r="147" spans="1:10">
      <c r="A147" s="75"/>
      <c r="B147" s="25" t="s">
        <v>11</v>
      </c>
      <c r="C147" s="26">
        <v>22.763717649985299</v>
      </c>
      <c r="D147" s="5">
        <v>0</v>
      </c>
      <c r="E147" s="5">
        <v>17.6884054074701</v>
      </c>
      <c r="F147" s="26">
        <v>0</v>
      </c>
      <c r="G147" s="5">
        <v>0</v>
      </c>
      <c r="H147" s="5">
        <v>16.1976976079793</v>
      </c>
      <c r="I147" s="5">
        <v>0</v>
      </c>
      <c r="J147" s="5">
        <v>0</v>
      </c>
    </row>
    <row r="148" spans="1:10">
      <c r="A148" s="75"/>
      <c r="B148" s="25" t="s">
        <v>12</v>
      </c>
      <c r="C148" s="26">
        <v>19.1063564649785</v>
      </c>
      <c r="D148" s="5">
        <v>41.870073126854102</v>
      </c>
      <c r="E148" s="5">
        <v>24.1816665868173</v>
      </c>
      <c r="F148" s="26">
        <v>41.870074000000002</v>
      </c>
      <c r="G148" s="5">
        <v>41.870074000000002</v>
      </c>
      <c r="H148" s="5">
        <v>25.672377091871098</v>
      </c>
      <c r="I148" s="5">
        <v>41.870074000000002</v>
      </c>
      <c r="J148" s="5">
        <v>41.870074000000002</v>
      </c>
    </row>
    <row r="149" spans="1:10">
      <c r="A149" s="76"/>
      <c r="B149" s="27" t="s">
        <v>13</v>
      </c>
      <c r="C149" s="28">
        <v>0.54367512193750467</v>
      </c>
      <c r="D149" s="28">
        <v>0</v>
      </c>
      <c r="E149" s="28">
        <v>0.4224593979652923</v>
      </c>
      <c r="F149" s="28">
        <v>0</v>
      </c>
      <c r="G149" s="28">
        <v>0</v>
      </c>
      <c r="H149" s="28">
        <v>0.38685619082588296</v>
      </c>
      <c r="I149" s="28">
        <v>0</v>
      </c>
      <c r="J149" s="28">
        <v>0</v>
      </c>
    </row>
    <row r="150" spans="1:10">
      <c r="A150" s="74" t="s">
        <v>50</v>
      </c>
      <c r="B150" s="25" t="s">
        <v>10</v>
      </c>
      <c r="C150" s="26">
        <v>12720.646324753883</v>
      </c>
      <c r="D150" s="5">
        <v>12720.646330623171</v>
      </c>
      <c r="E150" s="5">
        <v>12720.64632453983</v>
      </c>
      <c r="F150" s="26">
        <v>12720.646321999999</v>
      </c>
      <c r="G150" s="5">
        <v>12720.646321999997</v>
      </c>
      <c r="H150" s="5">
        <v>12720.64633068283</v>
      </c>
      <c r="I150" s="5">
        <v>12720.646324000003</v>
      </c>
      <c r="J150" s="5">
        <v>12720.646318999998</v>
      </c>
    </row>
    <row r="151" spans="1:10">
      <c r="A151" s="75"/>
      <c r="B151" s="25" t="s">
        <v>11</v>
      </c>
      <c r="C151" s="26">
        <v>11844.491699774801</v>
      </c>
      <c r="D151" s="5">
        <v>30.086645360071</v>
      </c>
      <c r="E151" s="5">
        <v>6482.5927418588599</v>
      </c>
      <c r="F151" s="26">
        <v>4.6279899999990448</v>
      </c>
      <c r="G151" s="5">
        <v>8.5978959999974904</v>
      </c>
      <c r="H151" s="5">
        <v>2986.6792895523499</v>
      </c>
      <c r="I151" s="5">
        <v>11.815636000001177</v>
      </c>
      <c r="J151" s="5">
        <v>7.9599999999973079</v>
      </c>
    </row>
    <row r="152" spans="1:10">
      <c r="A152" s="75"/>
      <c r="B152" s="25" t="s">
        <v>12</v>
      </c>
      <c r="C152" s="26">
        <v>876.15462497908197</v>
      </c>
      <c r="D152" s="5">
        <v>12690.559685263101</v>
      </c>
      <c r="E152" s="5">
        <v>6238.0535826809701</v>
      </c>
      <c r="F152" s="26">
        <v>12716.018332</v>
      </c>
      <c r="G152" s="5">
        <v>12712.048425999999</v>
      </c>
      <c r="H152" s="5">
        <v>9733.9670411304796</v>
      </c>
      <c r="I152" s="5">
        <v>12708.830688000002</v>
      </c>
      <c r="J152" s="5">
        <v>12712.686319</v>
      </c>
    </row>
    <row r="153" spans="1:10">
      <c r="A153" s="76"/>
      <c r="B153" s="27" t="s">
        <v>13</v>
      </c>
      <c r="C153" s="28">
        <v>0.93112341915566665</v>
      </c>
      <c r="D153" s="28">
        <v>2.3651821281786304E-3</v>
      </c>
      <c r="E153" s="28">
        <v>0.50961189993570299</v>
      </c>
      <c r="F153" s="28">
        <v>3.6381720573388371E-4</v>
      </c>
      <c r="G153" s="28">
        <v>6.7590087660307583E-4</v>
      </c>
      <c r="H153" s="28">
        <v>0.23478990075750564</v>
      </c>
      <c r="I153" s="28">
        <v>9.2885500461628698E-4</v>
      </c>
      <c r="J153" s="28">
        <v>6.2575436816508106E-4</v>
      </c>
    </row>
    <row r="154" spans="1:10">
      <c r="A154" s="74" t="s">
        <v>51</v>
      </c>
      <c r="B154" s="25" t="s">
        <v>10</v>
      </c>
      <c r="C154" s="26">
        <v>74.256874184395599</v>
      </c>
      <c r="D154" s="5">
        <v>74.256872791113622</v>
      </c>
      <c r="E154" s="5">
        <v>74.256871416892608</v>
      </c>
      <c r="F154" s="26">
        <v>74.256872999999999</v>
      </c>
      <c r="G154" s="5">
        <v>74.256872999999999</v>
      </c>
      <c r="H154" s="5">
        <v>74.256873282789201</v>
      </c>
      <c r="I154" s="5">
        <v>74.256874999999994</v>
      </c>
      <c r="J154" s="5">
        <v>74.256872999999999</v>
      </c>
    </row>
    <row r="155" spans="1:10">
      <c r="A155" s="75"/>
      <c r="B155" s="25" t="s">
        <v>11</v>
      </c>
      <c r="C155" s="26">
        <v>57.441229590450497</v>
      </c>
      <c r="D155" s="5">
        <v>0.90085906730201704</v>
      </c>
      <c r="E155" s="5">
        <v>60.6808843985959</v>
      </c>
      <c r="F155" s="26">
        <v>0</v>
      </c>
      <c r="G155" s="5">
        <v>0</v>
      </c>
      <c r="H155" s="5">
        <v>0</v>
      </c>
      <c r="I155" s="5">
        <v>0.1842099999999931</v>
      </c>
      <c r="J155" s="5">
        <v>0</v>
      </c>
    </row>
    <row r="156" spans="1:10">
      <c r="A156" s="75"/>
      <c r="B156" s="25" t="s">
        <v>12</v>
      </c>
      <c r="C156" s="26">
        <v>16.815644593945098</v>
      </c>
      <c r="D156" s="5">
        <v>73.3560137238116</v>
      </c>
      <c r="E156" s="5">
        <v>13.575987018296701</v>
      </c>
      <c r="F156" s="26">
        <v>74.256872999999999</v>
      </c>
      <c r="G156" s="5">
        <v>74.256872999999999</v>
      </c>
      <c r="H156" s="5">
        <v>74.256873282789201</v>
      </c>
      <c r="I156" s="5">
        <v>74.072665000000001</v>
      </c>
      <c r="J156" s="5">
        <v>74.256872999999999</v>
      </c>
    </row>
    <row r="157" spans="1:10">
      <c r="A157" s="76"/>
      <c r="B157" s="29" t="s">
        <v>13</v>
      </c>
      <c r="C157" s="28">
        <v>0.77354763745928379</v>
      </c>
      <c r="D157" s="28">
        <v>1.2131659110344646E-2</v>
      </c>
      <c r="E157" s="28">
        <v>0.81717534338231868</v>
      </c>
      <c r="F157" s="28">
        <v>0</v>
      </c>
      <c r="G157" s="28">
        <v>0</v>
      </c>
      <c r="H157" s="28">
        <v>0</v>
      </c>
      <c r="I157" s="28">
        <v>2.480713065288475E-3</v>
      </c>
      <c r="J157" s="28">
        <v>0</v>
      </c>
    </row>
    <row r="158" spans="1:10">
      <c r="A158" s="74" t="s">
        <v>52</v>
      </c>
      <c r="B158" s="25" t="s">
        <v>10</v>
      </c>
      <c r="C158" s="26">
        <v>1253.450778919459</v>
      </c>
      <c r="D158" s="5">
        <v>1253.4507771644051</v>
      </c>
      <c r="E158" s="5">
        <v>1253.4507790749121</v>
      </c>
      <c r="F158" s="26">
        <v>1253.4507779999999</v>
      </c>
      <c r="G158" s="5">
        <v>1253.4507779999999</v>
      </c>
      <c r="H158" s="5">
        <v>1253.45077685454</v>
      </c>
      <c r="I158" s="5">
        <v>1253.4507799999999</v>
      </c>
      <c r="J158" s="5">
        <v>1253.4507769999998</v>
      </c>
    </row>
    <row r="159" spans="1:10">
      <c r="A159" s="75"/>
      <c r="B159" s="25" t="s">
        <v>11</v>
      </c>
      <c r="C159" s="26">
        <v>815.97376621269598</v>
      </c>
      <c r="D159" s="5">
        <v>23.249037432685199</v>
      </c>
      <c r="E159" s="5">
        <v>308.834866670726</v>
      </c>
      <c r="F159" s="26">
        <v>10.217615999999907</v>
      </c>
      <c r="G159" s="5">
        <v>0</v>
      </c>
      <c r="H159" s="5">
        <v>0</v>
      </c>
      <c r="I159" s="5">
        <v>10.436328999999887</v>
      </c>
      <c r="J159" s="5">
        <v>10.165844999999763</v>
      </c>
    </row>
    <row r="160" spans="1:10">
      <c r="A160" s="75"/>
      <c r="B160" s="25" t="s">
        <v>12</v>
      </c>
      <c r="C160" s="26">
        <v>437.47701270676299</v>
      </c>
      <c r="D160" s="5">
        <v>1230.20173973172</v>
      </c>
      <c r="E160" s="5">
        <v>944.61591240418602</v>
      </c>
      <c r="F160" s="26">
        <v>1243.233162</v>
      </c>
      <c r="G160" s="5">
        <v>1253.4507779999999</v>
      </c>
      <c r="H160" s="5">
        <v>1253.45077685454</v>
      </c>
      <c r="I160" s="5">
        <v>1243.014451</v>
      </c>
      <c r="J160" s="5">
        <v>1243.284932</v>
      </c>
    </row>
    <row r="161" spans="1:10">
      <c r="A161" s="76"/>
      <c r="B161" s="27" t="s">
        <v>13</v>
      </c>
      <c r="C161" s="28">
        <v>0.65098189728368006</v>
      </c>
      <c r="D161" s="28">
        <v>1.854802586287424E-2</v>
      </c>
      <c r="E161" s="28">
        <v>0.24638770969423807</v>
      </c>
      <c r="F161" s="28">
        <v>8.1515893398726724E-3</v>
      </c>
      <c r="G161" s="28">
        <v>0</v>
      </c>
      <c r="H161" s="28">
        <v>0</v>
      </c>
      <c r="I161" s="28">
        <v>8.32607802916672E-3</v>
      </c>
      <c r="J161" s="28">
        <v>8.1102865677187778E-3</v>
      </c>
    </row>
    <row r="162" spans="1:10">
      <c r="A162" s="74" t="s">
        <v>53</v>
      </c>
      <c r="B162" s="25" t="s">
        <v>10</v>
      </c>
      <c r="C162" s="26">
        <v>375.58707447995772</v>
      </c>
      <c r="D162" s="5">
        <v>375.58707503769301</v>
      </c>
      <c r="E162" s="5">
        <v>375.58707728516003</v>
      </c>
      <c r="F162" s="26">
        <v>375.58707500000003</v>
      </c>
      <c r="G162" s="5">
        <v>375.58707500000003</v>
      </c>
      <c r="H162" s="5">
        <v>375.58707437734802</v>
      </c>
      <c r="I162" s="5">
        <v>375.58707500000003</v>
      </c>
      <c r="J162" s="5">
        <v>375.58707500000003</v>
      </c>
    </row>
    <row r="163" spans="1:10">
      <c r="A163" s="75"/>
      <c r="B163" s="25" t="s">
        <v>11</v>
      </c>
      <c r="C163" s="26">
        <v>374.60770763240799</v>
      </c>
      <c r="D163" s="5">
        <v>0</v>
      </c>
      <c r="E163" s="5">
        <v>204.73166222594401</v>
      </c>
      <c r="F163" s="26">
        <v>0</v>
      </c>
      <c r="G163" s="5">
        <v>0</v>
      </c>
      <c r="H163" s="5">
        <v>202.811282298354</v>
      </c>
      <c r="I163" s="5">
        <v>0</v>
      </c>
      <c r="J163" s="5">
        <v>0</v>
      </c>
    </row>
    <row r="164" spans="1:10">
      <c r="A164" s="75"/>
      <c r="B164" s="25" t="s">
        <v>12</v>
      </c>
      <c r="C164" s="26">
        <v>0.97936684754972503</v>
      </c>
      <c r="D164" s="5">
        <v>375.58707503769301</v>
      </c>
      <c r="E164" s="5">
        <v>170.855415059216</v>
      </c>
      <c r="F164" s="26">
        <v>375.58707500000003</v>
      </c>
      <c r="G164" s="5">
        <v>375.58707500000003</v>
      </c>
      <c r="H164" s="5">
        <v>172.77579207899399</v>
      </c>
      <c r="I164" s="5">
        <v>375.58707500000003</v>
      </c>
      <c r="J164" s="5">
        <v>375.58707500000003</v>
      </c>
    </row>
    <row r="165" spans="1:10">
      <c r="A165" s="76"/>
      <c r="B165" s="27" t="s">
        <v>13</v>
      </c>
      <c r="C165" s="28">
        <v>0.99739243729591665</v>
      </c>
      <c r="D165" s="28">
        <v>0</v>
      </c>
      <c r="E165" s="28">
        <v>0.54509772728549954</v>
      </c>
      <c r="F165" s="28">
        <v>0</v>
      </c>
      <c r="G165" s="28">
        <v>0</v>
      </c>
      <c r="H165" s="28">
        <v>0.53998472294228061</v>
      </c>
      <c r="I165" s="28">
        <v>0</v>
      </c>
      <c r="J165" s="28">
        <v>0</v>
      </c>
    </row>
    <row r="166" spans="1:10">
      <c r="A166" s="74" t="s">
        <v>54</v>
      </c>
      <c r="B166" s="25" t="s">
        <v>10</v>
      </c>
      <c r="C166" s="26">
        <v>2.8875340356171502</v>
      </c>
      <c r="D166" s="5">
        <v>2.8875145380345799</v>
      </c>
      <c r="E166" s="5">
        <v>2.8875052205367102</v>
      </c>
      <c r="F166" s="26">
        <v>2.8875310000000001</v>
      </c>
      <c r="G166" s="5">
        <v>2.8875310000000001</v>
      </c>
      <c r="H166" s="5">
        <v>2.8875093229332101</v>
      </c>
      <c r="I166" s="5">
        <v>2.8875310000000001</v>
      </c>
      <c r="J166" s="5">
        <v>2.8875310000000001</v>
      </c>
    </row>
    <row r="167" spans="1:10">
      <c r="A167" s="75"/>
      <c r="B167" s="25" t="s">
        <v>11</v>
      </c>
      <c r="C167" s="26">
        <v>0</v>
      </c>
      <c r="D167" s="5">
        <v>0</v>
      </c>
      <c r="E167" s="5">
        <v>0</v>
      </c>
      <c r="F167" s="26">
        <v>2.8874870000000001</v>
      </c>
      <c r="G167" s="5">
        <v>2.8874870000000001</v>
      </c>
      <c r="H167" s="5">
        <v>0</v>
      </c>
      <c r="I167" s="5">
        <v>2.8874870000000001</v>
      </c>
      <c r="J167" s="5">
        <v>2.8874870000000001</v>
      </c>
    </row>
    <row r="168" spans="1:10">
      <c r="A168" s="75"/>
      <c r="B168" s="25" t="s">
        <v>12</v>
      </c>
      <c r="C168" s="26">
        <v>2.8875340356171502</v>
      </c>
      <c r="D168" s="5">
        <v>2.8875145380345799</v>
      </c>
      <c r="E168" s="5">
        <v>2.8875052205367102</v>
      </c>
      <c r="F168" s="26">
        <v>4.3999999999999999E-5</v>
      </c>
      <c r="G168" s="5">
        <v>4.3999999999999999E-5</v>
      </c>
      <c r="H168" s="5">
        <v>2.8875093229332101</v>
      </c>
      <c r="I168" s="5">
        <v>4.3999999999999999E-5</v>
      </c>
      <c r="J168" s="5">
        <v>4.3999999999999999E-5</v>
      </c>
    </row>
    <row r="169" spans="1:10">
      <c r="A169" s="76"/>
      <c r="B169" s="27" t="s">
        <v>13</v>
      </c>
      <c r="C169" s="28">
        <v>0</v>
      </c>
      <c r="D169" s="28">
        <v>0</v>
      </c>
      <c r="E169" s="28">
        <v>0</v>
      </c>
      <c r="F169" s="28">
        <v>0.99998476206835529</v>
      </c>
      <c r="G169" s="28">
        <v>0.99998476206835529</v>
      </c>
      <c r="H169" s="28">
        <v>0</v>
      </c>
      <c r="I169" s="28">
        <v>0.99998476206835529</v>
      </c>
      <c r="J169" s="28">
        <v>0.99998476206835529</v>
      </c>
    </row>
    <row r="170" spans="1:10">
      <c r="A170" s="74" t="s">
        <v>55</v>
      </c>
      <c r="B170" s="25" t="s">
        <v>10</v>
      </c>
      <c r="C170" s="26">
        <v>3904.553627777821</v>
      </c>
      <c r="D170" s="5">
        <v>3904.5536290702098</v>
      </c>
      <c r="E170" s="5">
        <v>3904.55363527277</v>
      </c>
      <c r="F170" s="26">
        <v>3904.553629</v>
      </c>
      <c r="G170" s="5">
        <v>3904.5536269999998</v>
      </c>
      <c r="H170" s="5">
        <v>3904.5536680782538</v>
      </c>
      <c r="I170" s="5">
        <v>3904.553629</v>
      </c>
      <c r="J170" s="5">
        <v>3904.553629</v>
      </c>
    </row>
    <row r="171" spans="1:10">
      <c r="A171" s="75"/>
      <c r="B171" s="25" t="s">
        <v>11</v>
      </c>
      <c r="C171" s="26">
        <v>3372.6616081912398</v>
      </c>
      <c r="D171" s="5">
        <v>0</v>
      </c>
      <c r="E171" s="5">
        <v>2540.67686815652</v>
      </c>
      <c r="F171" s="26">
        <v>0</v>
      </c>
      <c r="G171" s="5">
        <v>3.8523549999999886</v>
      </c>
      <c r="H171" s="5">
        <v>2914.6046466440198</v>
      </c>
      <c r="I171" s="5">
        <v>0</v>
      </c>
      <c r="J171" s="5">
        <v>0</v>
      </c>
    </row>
    <row r="172" spans="1:10">
      <c r="A172" s="75"/>
      <c r="B172" s="25" t="s">
        <v>12</v>
      </c>
      <c r="C172" s="26">
        <v>531.892019586581</v>
      </c>
      <c r="D172" s="5">
        <v>3904.5536290702098</v>
      </c>
      <c r="E172" s="5">
        <v>1363.87676711625</v>
      </c>
      <c r="F172" s="26">
        <v>3904.553629</v>
      </c>
      <c r="G172" s="5">
        <v>3900.7012719999998</v>
      </c>
      <c r="H172" s="5">
        <v>989.94902143423406</v>
      </c>
      <c r="I172" s="5">
        <v>3904.553629</v>
      </c>
      <c r="J172" s="5">
        <v>3904.553629</v>
      </c>
    </row>
    <row r="173" spans="1:10">
      <c r="A173" s="76"/>
      <c r="B173" s="27" t="s">
        <v>13</v>
      </c>
      <c r="C173" s="28">
        <v>0.86377648502441129</v>
      </c>
      <c r="D173" s="28">
        <v>0</v>
      </c>
      <c r="E173" s="28">
        <v>0.65069585552742182</v>
      </c>
      <c r="F173" s="28">
        <v>0</v>
      </c>
      <c r="G173" s="28">
        <v>9.8663134586267245E-4</v>
      </c>
      <c r="H173" s="28">
        <v>0.74646294926675505</v>
      </c>
      <c r="I173" s="28">
        <v>0</v>
      </c>
      <c r="J173" s="28">
        <v>0</v>
      </c>
    </row>
    <row r="174" spans="1:10">
      <c r="A174" s="74" t="s">
        <v>56</v>
      </c>
      <c r="B174" s="25" t="s">
        <v>10</v>
      </c>
      <c r="C174" s="26">
        <v>2811.587650966293</v>
      </c>
      <c r="D174" s="5">
        <v>2811.5876494408499</v>
      </c>
      <c r="E174" s="5">
        <v>2811.5876477959</v>
      </c>
      <c r="F174" s="26">
        <v>2811.5876490000005</v>
      </c>
      <c r="G174" s="5">
        <v>2811.5876529999996</v>
      </c>
      <c r="H174" s="5">
        <v>2811.5876496321398</v>
      </c>
      <c r="I174" s="5">
        <v>2811.5876490000005</v>
      </c>
      <c r="J174" s="5">
        <v>2811.5876490000005</v>
      </c>
    </row>
    <row r="175" spans="1:10">
      <c r="A175" s="75"/>
      <c r="B175" s="25" t="s">
        <v>11</v>
      </c>
      <c r="C175" s="26">
        <v>2314.7641725973099</v>
      </c>
      <c r="D175" s="5">
        <v>0</v>
      </c>
      <c r="E175" s="5">
        <v>1605.52944729147</v>
      </c>
      <c r="F175" s="26">
        <v>0</v>
      </c>
      <c r="G175" s="5">
        <v>3.4782789999994748</v>
      </c>
      <c r="H175" s="5">
        <v>1612.7473289442501</v>
      </c>
      <c r="I175" s="5">
        <v>0</v>
      </c>
      <c r="J175" s="5">
        <v>0</v>
      </c>
    </row>
    <row r="176" spans="1:10">
      <c r="A176" s="75"/>
      <c r="B176" s="25" t="s">
        <v>12</v>
      </c>
      <c r="C176" s="26">
        <v>496.82347836898299</v>
      </c>
      <c r="D176" s="5">
        <v>2811.5876494408499</v>
      </c>
      <c r="E176" s="5">
        <v>1206.05820050443</v>
      </c>
      <c r="F176" s="26">
        <v>2811.5876490000005</v>
      </c>
      <c r="G176" s="5">
        <v>2808.1093740000001</v>
      </c>
      <c r="H176" s="5">
        <v>1198.84032068789</v>
      </c>
      <c r="I176" s="5">
        <v>2811.5876490000005</v>
      </c>
      <c r="J176" s="5">
        <v>2811.5876490000005</v>
      </c>
    </row>
    <row r="177" spans="1:10">
      <c r="A177" s="76"/>
      <c r="B177" s="27" t="s">
        <v>13</v>
      </c>
      <c r="C177" s="28">
        <v>0.82329433044769784</v>
      </c>
      <c r="D177" s="28">
        <v>0</v>
      </c>
      <c r="E177" s="28">
        <v>0.57104015539053166</v>
      </c>
      <c r="F177" s="28">
        <v>0</v>
      </c>
      <c r="G177" s="28">
        <v>1.2371227325202211E-3</v>
      </c>
      <c r="H177" s="28">
        <v>0.57360734571275318</v>
      </c>
      <c r="I177" s="28">
        <v>0</v>
      </c>
      <c r="J177" s="28">
        <v>0</v>
      </c>
    </row>
    <row r="178" spans="1:10">
      <c r="A178" s="74" t="s">
        <v>57</v>
      </c>
      <c r="B178" s="25" t="s">
        <v>10</v>
      </c>
      <c r="C178" s="26">
        <v>269.09705234563529</v>
      </c>
      <c r="D178" s="5">
        <v>269.09705268419901</v>
      </c>
      <c r="E178" s="5">
        <v>269.09704900883929</v>
      </c>
      <c r="F178" s="26">
        <v>269.09705300000002</v>
      </c>
      <c r="G178" s="5">
        <v>269.09705300000002</v>
      </c>
      <c r="H178" s="5">
        <v>269.09705638908878</v>
      </c>
      <c r="I178" s="5">
        <v>269.09705300000002</v>
      </c>
      <c r="J178" s="5">
        <v>269.09705300000002</v>
      </c>
    </row>
    <row r="179" spans="1:10">
      <c r="A179" s="75"/>
      <c r="B179" s="25" t="s">
        <v>11</v>
      </c>
      <c r="C179" s="26">
        <v>247.77506466953801</v>
      </c>
      <c r="D179" s="5">
        <v>0</v>
      </c>
      <c r="E179" s="5">
        <v>212.262958861426</v>
      </c>
      <c r="F179" s="26">
        <v>0</v>
      </c>
      <c r="G179" s="5">
        <v>0</v>
      </c>
      <c r="H179" s="5">
        <v>205.07875432847499</v>
      </c>
      <c r="I179" s="5">
        <v>0</v>
      </c>
      <c r="J179" s="5">
        <v>0</v>
      </c>
    </row>
    <row r="180" spans="1:10">
      <c r="A180" s="75"/>
      <c r="B180" s="25" t="s">
        <v>12</v>
      </c>
      <c r="C180" s="26">
        <v>21.321987676097301</v>
      </c>
      <c r="D180" s="5">
        <v>269.09705268419901</v>
      </c>
      <c r="E180" s="5">
        <v>56.834090147413299</v>
      </c>
      <c r="F180" s="26">
        <v>269.09705300000002</v>
      </c>
      <c r="G180" s="5">
        <v>269.09705300000002</v>
      </c>
      <c r="H180" s="5">
        <v>64.018302060613806</v>
      </c>
      <c r="I180" s="5">
        <v>269.09705300000002</v>
      </c>
      <c r="J180" s="5">
        <v>269.09705300000002</v>
      </c>
    </row>
    <row r="181" spans="1:10">
      <c r="A181" s="76"/>
      <c r="B181" s="27" t="s">
        <v>13</v>
      </c>
      <c r="C181" s="28">
        <v>0.92076469255147853</v>
      </c>
      <c r="D181" s="28">
        <v>0</v>
      </c>
      <c r="E181" s="28">
        <v>0.78879705163341862</v>
      </c>
      <c r="F181" s="28">
        <v>0</v>
      </c>
      <c r="G181" s="28">
        <v>0</v>
      </c>
      <c r="H181" s="28">
        <v>0.76209958250881271</v>
      </c>
      <c r="I181" s="28">
        <v>0</v>
      </c>
      <c r="J181" s="28">
        <v>0</v>
      </c>
    </row>
    <row r="183" spans="1:10">
      <c r="A183" s="67" t="s">
        <v>58</v>
      </c>
    </row>
  </sheetData>
  <autoFilter ref="B1:G45" xr:uid="{0A81C690-5968-40EA-9542-AD00D72632C9}"/>
  <mergeCells count="45">
    <mergeCell ref="A166:A169"/>
    <mergeCell ref="A170:A173"/>
    <mergeCell ref="A174:A177"/>
    <mergeCell ref="A178:A181"/>
    <mergeCell ref="A146:A149"/>
    <mergeCell ref="A150:A153"/>
    <mergeCell ref="A154:A157"/>
    <mergeCell ref="A158:A161"/>
    <mergeCell ref="A162:A165"/>
    <mergeCell ref="A126:A129"/>
    <mergeCell ref="A130:A133"/>
    <mergeCell ref="A134:A137"/>
    <mergeCell ref="A138:A141"/>
    <mergeCell ref="A142:A145"/>
    <mergeCell ref="A106:A109"/>
    <mergeCell ref="A110:A113"/>
    <mergeCell ref="A114:A117"/>
    <mergeCell ref="A118:A121"/>
    <mergeCell ref="A122:A125"/>
    <mergeCell ref="A86:A89"/>
    <mergeCell ref="A90:A93"/>
    <mergeCell ref="A94:A97"/>
    <mergeCell ref="A98:A101"/>
    <mergeCell ref="A102:A105"/>
    <mergeCell ref="A66:A69"/>
    <mergeCell ref="A70:A73"/>
    <mergeCell ref="A74:A77"/>
    <mergeCell ref="A78:A81"/>
    <mergeCell ref="A82:A85"/>
    <mergeCell ref="A46:A49"/>
    <mergeCell ref="A50:A53"/>
    <mergeCell ref="A54:A57"/>
    <mergeCell ref="A58:A61"/>
    <mergeCell ref="A62:A65"/>
    <mergeCell ref="A42:A45"/>
    <mergeCell ref="A22:A25"/>
    <mergeCell ref="A26:A29"/>
    <mergeCell ref="A30:A33"/>
    <mergeCell ref="A34:A37"/>
    <mergeCell ref="A38:A41"/>
    <mergeCell ref="A2:A5"/>
    <mergeCell ref="A6:A9"/>
    <mergeCell ref="A10:A13"/>
    <mergeCell ref="A14:A17"/>
    <mergeCell ref="A18:A21"/>
  </mergeCells>
  <conditionalFormatting sqref="K5 K9 K13 K17 K21 K25 K29 K33 K37 K41 K45">
    <cfRule type="cellIs" dxfId="153" priority="34" operator="greaterThan">
      <formula>0.25</formula>
    </cfRule>
  </conditionalFormatting>
  <conditionalFormatting sqref="A2">
    <cfRule type="beginsWith" dxfId="152" priority="17" operator="beginsWith" text="8">
      <formula>LEFT((A2),LEN("8"))=("8")</formula>
    </cfRule>
    <cfRule type="beginsWith" dxfId="151" priority="18" operator="beginsWith" text="7">
      <formula>LEFT((A2),LEN("7"))=("7")</formula>
    </cfRule>
    <cfRule type="beginsWith" dxfId="150" priority="19" operator="beginsWith" text="4">
      <formula>LEFT((A2),LEN("4"))=("4")</formula>
    </cfRule>
    <cfRule type="beginsWith" dxfId="149" priority="20" operator="beginsWith" text="13">
      <formula>LEFT(A2,LEN("13"))="13"</formula>
    </cfRule>
    <cfRule type="beginsWith" dxfId="148" priority="21" operator="beginsWith" text="12">
      <formula>LEFT(A2,LEN("12"))="12"</formula>
    </cfRule>
    <cfRule type="beginsWith" dxfId="147" priority="22" operator="beginsWith" text="11">
      <formula>LEFT(A2,LEN("11"))="11"</formula>
    </cfRule>
    <cfRule type="beginsWith" dxfId="146" priority="23" operator="beginsWith" text="10">
      <formula>LEFT(A2,LEN("10"))="10"</formula>
    </cfRule>
    <cfRule type="beginsWith" dxfId="145" priority="24" operator="beginsWith" text="09">
      <formula>LEFT(A2,LEN("09"))="09"</formula>
    </cfRule>
    <cfRule type="beginsWith" dxfId="144" priority="25" operator="beginsWith" text="08">
      <formula>LEFT(A2,LEN("08"))="08"</formula>
    </cfRule>
    <cfRule type="beginsWith" dxfId="143" priority="26" operator="beginsWith" text="07">
      <formula>LEFT(A2,LEN("07"))="07"</formula>
    </cfRule>
    <cfRule type="beginsWith" dxfId="142" priority="27" operator="beginsWith" text="06">
      <formula>LEFT(A2,LEN("06"))="06"</formula>
    </cfRule>
    <cfRule type="beginsWith" dxfId="141" priority="28" operator="beginsWith" text="05">
      <formula>LEFT(A2,LEN("05"))="05"</formula>
    </cfRule>
    <cfRule type="beginsWith" dxfId="140" priority="29" operator="beginsWith" text="04">
      <formula>LEFT(A2,LEN("04"))="04"</formula>
    </cfRule>
    <cfRule type="beginsWith" dxfId="139" priority="30" operator="beginsWith" text="03">
      <formula>LEFT(A2,LEN("03"))="03"</formula>
    </cfRule>
    <cfRule type="beginsWith" dxfId="138" priority="31" operator="beginsWith" text="02">
      <formula>LEFT(A2,LEN("02"))="02"</formula>
    </cfRule>
    <cfRule type="beginsWith" dxfId="137" priority="32" operator="beginsWith" text="01">
      <formula>LEFT(A2,LEN("01"))="01"</formula>
    </cfRule>
  </conditionalFormatting>
  <conditionalFormatting sqref="A6 A10 A14 A18 A22 A26 A30 A34 A38 A42 A46 A50 A54 A58 A62 A66 A70 A74 A78 A82 A86 A90 A94 A98 A102 A106 A110 A114 A118 A122 A126 A130 A134 A138 A142 A146 A150 A154 A158 A162 A166 A170 A174 A178">
    <cfRule type="beginsWith" dxfId="136" priority="1" operator="beginsWith" text="8">
      <formula>LEFT((A6),LEN("8"))=("8")</formula>
    </cfRule>
    <cfRule type="beginsWith" dxfId="135" priority="2" operator="beginsWith" text="7">
      <formula>LEFT((A6),LEN("7"))=("7")</formula>
    </cfRule>
    <cfRule type="beginsWith" dxfId="134" priority="3" operator="beginsWith" text="4">
      <formula>LEFT((A6),LEN("4"))=("4")</formula>
    </cfRule>
    <cfRule type="beginsWith" dxfId="133" priority="4" operator="beginsWith" text="13">
      <formula>LEFT(A6,LEN("13"))="13"</formula>
    </cfRule>
    <cfRule type="beginsWith" dxfId="132" priority="5" operator="beginsWith" text="12">
      <formula>LEFT(A6,LEN("12"))="12"</formula>
    </cfRule>
    <cfRule type="beginsWith" dxfId="131" priority="6" operator="beginsWith" text="11">
      <formula>LEFT(A6,LEN("11"))="11"</formula>
    </cfRule>
    <cfRule type="beginsWith" dxfId="130" priority="7" operator="beginsWith" text="10">
      <formula>LEFT(A6,LEN("10"))="10"</formula>
    </cfRule>
    <cfRule type="beginsWith" dxfId="129" priority="8" operator="beginsWith" text="09">
      <formula>LEFT(A6,LEN("09"))="09"</formula>
    </cfRule>
    <cfRule type="beginsWith" dxfId="128" priority="9" operator="beginsWith" text="08">
      <formula>LEFT(A6,LEN("08"))="08"</formula>
    </cfRule>
    <cfRule type="beginsWith" dxfId="127" priority="10" operator="beginsWith" text="07">
      <formula>LEFT(A6,LEN("07"))="07"</formula>
    </cfRule>
    <cfRule type="beginsWith" dxfId="126" priority="11" operator="beginsWith" text="06">
      <formula>LEFT(A6,LEN("06"))="06"</formula>
    </cfRule>
    <cfRule type="beginsWith" dxfId="125" priority="12" operator="beginsWith" text="05">
      <formula>LEFT(A6,LEN("05"))="05"</formula>
    </cfRule>
    <cfRule type="beginsWith" dxfId="124" priority="13" operator="beginsWith" text="04">
      <formula>LEFT(A6,LEN("04"))="04"</formula>
    </cfRule>
    <cfRule type="beginsWith" dxfId="123" priority="14" operator="beginsWith" text="03">
      <formula>LEFT(A6,LEN("03"))="03"</formula>
    </cfRule>
    <cfRule type="beginsWith" dxfId="122" priority="15" operator="beginsWith" text="02">
      <formula>LEFT(A6,LEN("02"))="02"</formula>
    </cfRule>
    <cfRule type="beginsWith" dxfId="121" priority="16" operator="beginsWith" text="01">
      <formula>LEFT(A6,LEN("01"))="01"</formula>
    </cfRule>
  </conditionalFormatting>
  <conditionalFormatting sqref="C5:J5 C9:J9 C13:J13 C17:J17 C21:J21 C25:J25 C29:J29 C33:J33 C37:J37 C41:J41 C45:J45 C49:J49 C53:J53 C57:J57 C61:J61 C65:J65 C69:J69 C73:J73 C77:J77 C81:J81 C85:J85 C89:J89 C93:J93 C97:J97 C101:J101 C105:J105 C109:J109 C113:J113 C117:J117 C121:J121 C125:J125 C129:J129 C133:J133 C137:J137 C141:J141 C145:J145 C149:J149 C153:J153 C157:J157 C161:J161 C165:J165 C169:J169 C173:J173 C177:J177 C181:J181">
    <cfRule type="cellIs" dxfId="120" priority="33" operator="greaterThan">
      <formula>0.25</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tabSelected="1" zoomScale="70" zoomScaleNormal="70" workbookViewId="0">
      <pane xSplit="1" ySplit="1" topLeftCell="J40" activePane="bottomRight" state="frozen"/>
      <selection pane="bottomRight" activeCell="AP106" sqref="AP106"/>
      <selection pane="bottomLeft" activeCell="A2" sqref="A2"/>
      <selection pane="topRight" activeCell="B1" sqref="B1"/>
    </sheetView>
  </sheetViews>
  <sheetFormatPr defaultColWidth="11.42578125" defaultRowHeight="15" customHeight="1"/>
  <cols>
    <col min="1" max="1" width="28.85546875" style="48" customWidth="1"/>
    <col min="2" max="6" width="15.42578125" style="36" customWidth="1"/>
    <col min="7" max="10" width="15.85546875" style="36" customWidth="1"/>
    <col min="11" max="11" width="21.7109375" style="36" customWidth="1"/>
    <col min="12" max="13" width="15.85546875" style="36" customWidth="1"/>
    <col min="14" max="16" width="15.85546875" style="36" hidden="1" customWidth="1"/>
    <col min="17" max="17" width="11.42578125" style="36" hidden="1" customWidth="1"/>
    <col min="18" max="41" width="15.85546875" style="36" hidden="1" customWidth="1"/>
    <col min="42" max="43" width="16.28515625" style="43" customWidth="1"/>
    <col min="44" max="45" width="16.28515625" style="59" customWidth="1"/>
    <col min="46" max="46" width="16.28515625" style="43" customWidth="1"/>
    <col min="47" max="16384" width="11.42578125" style="36"/>
  </cols>
  <sheetData>
    <row r="1" spans="1:46" ht="30.75">
      <c r="A1" s="33" t="s">
        <v>0</v>
      </c>
      <c r="B1" s="34" t="s">
        <v>59</v>
      </c>
      <c r="C1" s="34" t="s">
        <v>60</v>
      </c>
      <c r="D1" s="34" t="s">
        <v>61</v>
      </c>
      <c r="E1" s="34" t="s">
        <v>62</v>
      </c>
      <c r="F1" s="34" t="s">
        <v>63</v>
      </c>
      <c r="G1" s="73" t="s">
        <v>64</v>
      </c>
      <c r="H1" s="34" t="s">
        <v>65</v>
      </c>
      <c r="I1" s="34" t="s">
        <v>66</v>
      </c>
      <c r="J1" s="71" t="s">
        <v>67</v>
      </c>
      <c r="K1" s="71" t="s">
        <v>68</v>
      </c>
      <c r="L1" s="71" t="s">
        <v>69</v>
      </c>
      <c r="M1" s="71" t="s">
        <v>70</v>
      </c>
      <c r="N1" s="71"/>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17" t="s">
        <v>71</v>
      </c>
      <c r="AQ1" s="15" t="s">
        <v>72</v>
      </c>
      <c r="AR1" s="49" t="s">
        <v>73</v>
      </c>
      <c r="AS1" s="49" t="s">
        <v>74</v>
      </c>
      <c r="AT1" s="35" t="s">
        <v>75</v>
      </c>
    </row>
    <row r="2" spans="1:46">
      <c r="A2" s="18" t="s">
        <v>9</v>
      </c>
      <c r="B2" s="23">
        <v>1</v>
      </c>
      <c r="C2" s="23">
        <v>1</v>
      </c>
      <c r="D2" s="23">
        <v>1</v>
      </c>
      <c r="E2" s="23">
        <v>0</v>
      </c>
      <c r="F2" s="23">
        <v>0</v>
      </c>
      <c r="G2" s="23">
        <v>1</v>
      </c>
      <c r="H2" s="23">
        <v>1</v>
      </c>
      <c r="I2" s="23">
        <v>1</v>
      </c>
      <c r="J2" s="24">
        <v>1</v>
      </c>
      <c r="K2" s="24">
        <v>0</v>
      </c>
      <c r="L2" s="24">
        <v>1</v>
      </c>
      <c r="M2" s="24">
        <v>0</v>
      </c>
      <c r="N2" s="24"/>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17">
        <f>SUMIFS(B2:AO2,$B$106:$AO$106,"X",$B$103:$AO$103,"X")</f>
        <v>5</v>
      </c>
      <c r="AQ2" s="17">
        <f t="shared" ref="AQ2:AQ46" si="0">SUMIFS(B2:AO2,$B$103:$AO$103,"X")</f>
        <v>8</v>
      </c>
      <c r="AR2" s="50">
        <v>368.09438950151389</v>
      </c>
      <c r="AS2" s="50">
        <f t="shared" ref="AS2:AS46" si="1">IFERROR(AR2/$AR$102,0)*100</f>
        <v>0.28223697438518019</v>
      </c>
      <c r="AT2" s="8"/>
    </row>
    <row r="3" spans="1:46">
      <c r="A3" s="18" t="s">
        <v>14</v>
      </c>
      <c r="B3" s="23">
        <v>1</v>
      </c>
      <c r="C3" s="23">
        <v>1</v>
      </c>
      <c r="D3" s="23">
        <v>1</v>
      </c>
      <c r="E3" s="23">
        <v>1</v>
      </c>
      <c r="F3" s="23">
        <v>0</v>
      </c>
      <c r="G3" s="23">
        <v>1</v>
      </c>
      <c r="H3" s="23">
        <v>1</v>
      </c>
      <c r="I3" s="23">
        <v>1</v>
      </c>
      <c r="J3" s="24">
        <v>1</v>
      </c>
      <c r="K3" s="24">
        <v>0</v>
      </c>
      <c r="L3" s="24">
        <v>1</v>
      </c>
      <c r="M3" s="24">
        <v>0</v>
      </c>
      <c r="N3" s="24"/>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17">
        <f t="shared" ref="AP3:AP46" si="2">SUMIF($B$106:$U$106,"X",B3:U3)</f>
        <v>6</v>
      </c>
      <c r="AQ3" s="17">
        <f t="shared" si="0"/>
        <v>9</v>
      </c>
      <c r="AR3" s="50">
        <v>57822.130254259377</v>
      </c>
      <c r="AS3" s="50">
        <f t="shared" si="1"/>
        <v>44.335212817474471</v>
      </c>
      <c r="AT3" s="37"/>
    </row>
    <row r="4" spans="1:46">
      <c r="A4" s="18" t="s">
        <v>15</v>
      </c>
      <c r="B4" s="23">
        <v>1</v>
      </c>
      <c r="C4" s="23">
        <v>1</v>
      </c>
      <c r="D4" s="23">
        <v>1</v>
      </c>
      <c r="E4" s="23">
        <v>1</v>
      </c>
      <c r="F4" s="23">
        <v>0</v>
      </c>
      <c r="G4" s="23">
        <v>1</v>
      </c>
      <c r="H4" s="23">
        <v>1</v>
      </c>
      <c r="I4" s="23">
        <v>1</v>
      </c>
      <c r="J4" s="24">
        <v>1</v>
      </c>
      <c r="K4" s="24">
        <v>0</v>
      </c>
      <c r="L4" s="24">
        <v>1</v>
      </c>
      <c r="M4" s="24">
        <v>0</v>
      </c>
      <c r="N4" s="24"/>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17">
        <f t="shared" si="2"/>
        <v>6</v>
      </c>
      <c r="AQ4" s="17">
        <f t="shared" si="0"/>
        <v>9</v>
      </c>
      <c r="AR4" s="50">
        <v>14687.455954925759</v>
      </c>
      <c r="AS4" s="50">
        <f t="shared" si="1"/>
        <v>11.261630843511663</v>
      </c>
      <c r="AT4" s="37"/>
    </row>
    <row r="5" spans="1:46">
      <c r="A5" s="69" t="s">
        <v>16</v>
      </c>
      <c r="B5" s="23">
        <v>1</v>
      </c>
      <c r="C5" s="70">
        <v>1</v>
      </c>
      <c r="D5" s="23">
        <v>1</v>
      </c>
      <c r="E5" s="70">
        <v>1</v>
      </c>
      <c r="F5" s="23">
        <v>0</v>
      </c>
      <c r="G5" s="70">
        <v>1</v>
      </c>
      <c r="H5" s="23">
        <v>0</v>
      </c>
      <c r="I5" s="70">
        <v>1</v>
      </c>
      <c r="J5" s="24">
        <v>1</v>
      </c>
      <c r="K5" s="24">
        <v>0</v>
      </c>
      <c r="L5" s="24">
        <v>1</v>
      </c>
      <c r="M5" s="24">
        <v>0</v>
      </c>
      <c r="N5" s="24"/>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17">
        <f t="shared" si="2"/>
        <v>5</v>
      </c>
      <c r="AQ5" s="17">
        <f t="shared" si="0"/>
        <v>8</v>
      </c>
      <c r="AR5" s="50">
        <v>295.40853685718253</v>
      </c>
      <c r="AS5" s="50">
        <f t="shared" si="1"/>
        <v>0.22650497814713713</v>
      </c>
      <c r="AT5" s="8" t="s">
        <v>76</v>
      </c>
    </row>
    <row r="6" spans="1:46">
      <c r="A6" s="69" t="s">
        <v>17</v>
      </c>
      <c r="B6" s="23">
        <v>1</v>
      </c>
      <c r="C6" s="70">
        <v>1</v>
      </c>
      <c r="D6" s="70">
        <v>1</v>
      </c>
      <c r="E6" s="70">
        <v>1</v>
      </c>
      <c r="F6" s="23">
        <v>0</v>
      </c>
      <c r="G6" s="70">
        <v>1</v>
      </c>
      <c r="H6" s="23">
        <v>0</v>
      </c>
      <c r="I6" s="70">
        <v>1</v>
      </c>
      <c r="J6" s="24">
        <v>1</v>
      </c>
      <c r="K6" s="24">
        <v>0</v>
      </c>
      <c r="L6" s="24">
        <v>1</v>
      </c>
      <c r="M6" s="24">
        <v>0</v>
      </c>
      <c r="N6" s="24"/>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17">
        <f t="shared" si="2"/>
        <v>5</v>
      </c>
      <c r="AQ6" s="17">
        <f t="shared" si="0"/>
        <v>8</v>
      </c>
      <c r="AR6" s="50">
        <v>28.612765347329699</v>
      </c>
      <c r="AS6" s="50">
        <f t="shared" si="1"/>
        <v>2.1938884565341224E-2</v>
      </c>
      <c r="AT6" s="37" t="s">
        <v>76</v>
      </c>
    </row>
    <row r="7" spans="1:46">
      <c r="A7" s="69" t="s">
        <v>18</v>
      </c>
      <c r="B7" s="23">
        <v>1</v>
      </c>
      <c r="C7" s="23">
        <v>1</v>
      </c>
      <c r="D7" s="23">
        <v>1</v>
      </c>
      <c r="E7" s="23">
        <v>1</v>
      </c>
      <c r="F7" s="23">
        <v>0</v>
      </c>
      <c r="G7" s="23">
        <v>1</v>
      </c>
      <c r="H7" s="23">
        <v>1</v>
      </c>
      <c r="I7" s="23">
        <v>1</v>
      </c>
      <c r="J7" s="24">
        <v>1</v>
      </c>
      <c r="K7" s="24">
        <v>0</v>
      </c>
      <c r="L7" s="24">
        <v>1</v>
      </c>
      <c r="M7" s="24">
        <v>0</v>
      </c>
      <c r="N7" s="24"/>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17">
        <f t="shared" si="2"/>
        <v>6</v>
      </c>
      <c r="AQ7" s="17">
        <f t="shared" si="0"/>
        <v>9</v>
      </c>
      <c r="AR7" s="50">
        <v>1359.705005526341</v>
      </c>
      <c r="AS7" s="50">
        <f t="shared" si="1"/>
        <v>1.0425560338907607</v>
      </c>
      <c r="AT7" s="37"/>
    </row>
    <row r="8" spans="1:46">
      <c r="A8" s="69" t="s">
        <v>19</v>
      </c>
      <c r="B8" s="23">
        <v>1</v>
      </c>
      <c r="C8" s="23">
        <v>1</v>
      </c>
      <c r="D8" s="23">
        <v>1</v>
      </c>
      <c r="E8" s="23">
        <v>1</v>
      </c>
      <c r="F8" s="23">
        <v>0</v>
      </c>
      <c r="G8" s="23">
        <v>1</v>
      </c>
      <c r="H8" s="23">
        <v>1</v>
      </c>
      <c r="I8" s="23">
        <v>1</v>
      </c>
      <c r="J8" s="24">
        <v>1</v>
      </c>
      <c r="K8" s="24">
        <v>0</v>
      </c>
      <c r="L8" s="24">
        <v>1</v>
      </c>
      <c r="M8" s="24">
        <v>0</v>
      </c>
      <c r="N8" s="24"/>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17">
        <f t="shared" si="2"/>
        <v>6</v>
      </c>
      <c r="AQ8" s="17">
        <f t="shared" si="0"/>
        <v>9</v>
      </c>
      <c r="AR8" s="50">
        <v>389.59486528079731</v>
      </c>
      <c r="AS8" s="50">
        <f t="shared" si="1"/>
        <v>0.29872249930721068</v>
      </c>
      <c r="AT8" s="37"/>
    </row>
    <row r="9" spans="1:46">
      <c r="A9" s="18" t="s">
        <v>20</v>
      </c>
      <c r="B9" s="23">
        <v>1</v>
      </c>
      <c r="C9" s="23">
        <v>1</v>
      </c>
      <c r="D9" s="23">
        <v>1</v>
      </c>
      <c r="E9" s="23">
        <v>0</v>
      </c>
      <c r="F9" s="23">
        <v>0</v>
      </c>
      <c r="G9" s="23">
        <v>0</v>
      </c>
      <c r="H9" s="23">
        <v>0</v>
      </c>
      <c r="I9" s="70">
        <v>1</v>
      </c>
      <c r="J9" s="24">
        <v>1</v>
      </c>
      <c r="K9" s="24">
        <v>0</v>
      </c>
      <c r="L9" s="24">
        <v>1</v>
      </c>
      <c r="M9" s="24">
        <v>0</v>
      </c>
      <c r="N9" s="24"/>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17">
        <f t="shared" si="2"/>
        <v>3</v>
      </c>
      <c r="AQ9" s="17">
        <f t="shared" si="0"/>
        <v>6</v>
      </c>
      <c r="AR9" s="50">
        <v>1846.285602845368</v>
      </c>
      <c r="AS9" s="50">
        <f t="shared" si="1"/>
        <v>1.4156425016520171</v>
      </c>
      <c r="AT9" s="8" t="s">
        <v>76</v>
      </c>
    </row>
    <row r="10" spans="1:46">
      <c r="A10" s="18" t="s">
        <v>21</v>
      </c>
      <c r="B10" s="23">
        <v>1</v>
      </c>
      <c r="C10" s="23">
        <v>1</v>
      </c>
      <c r="D10" s="23">
        <v>1</v>
      </c>
      <c r="E10" s="23">
        <v>1</v>
      </c>
      <c r="F10" s="23">
        <v>0</v>
      </c>
      <c r="G10" s="23">
        <v>1</v>
      </c>
      <c r="H10" s="23">
        <v>1</v>
      </c>
      <c r="I10" s="23">
        <v>1</v>
      </c>
      <c r="J10" s="24">
        <v>1</v>
      </c>
      <c r="K10" s="24">
        <v>0</v>
      </c>
      <c r="L10" s="24">
        <v>1</v>
      </c>
      <c r="M10" s="24">
        <v>0</v>
      </c>
      <c r="N10" s="24"/>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17">
        <f t="shared" si="2"/>
        <v>6</v>
      </c>
      <c r="AQ10" s="17">
        <f t="shared" si="0"/>
        <v>9</v>
      </c>
      <c r="AR10" s="50">
        <v>33.273292232219738</v>
      </c>
      <c r="AS10" s="50">
        <f t="shared" si="1"/>
        <v>2.5512351166702571E-2</v>
      </c>
      <c r="AT10" s="8"/>
    </row>
    <row r="11" spans="1:46">
      <c r="A11" s="69" t="s">
        <v>22</v>
      </c>
      <c r="B11" s="23">
        <v>1</v>
      </c>
      <c r="C11" s="23">
        <v>1</v>
      </c>
      <c r="D11" s="23">
        <v>1</v>
      </c>
      <c r="E11" s="23">
        <v>0</v>
      </c>
      <c r="F11" s="23">
        <v>0</v>
      </c>
      <c r="G11" s="70">
        <v>1</v>
      </c>
      <c r="H11" s="23">
        <v>0</v>
      </c>
      <c r="I11" s="70">
        <v>1</v>
      </c>
      <c r="J11" s="24">
        <v>1</v>
      </c>
      <c r="K11" s="24">
        <v>0</v>
      </c>
      <c r="L11" s="24">
        <v>1</v>
      </c>
      <c r="M11" s="24">
        <v>0</v>
      </c>
      <c r="N11" s="24"/>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17">
        <f t="shared" si="2"/>
        <v>4</v>
      </c>
      <c r="AQ11" s="17">
        <f t="shared" si="0"/>
        <v>7</v>
      </c>
      <c r="AR11" s="50">
        <v>938.25886890843356</v>
      </c>
      <c r="AS11" s="50">
        <f t="shared" si="1"/>
        <v>0.71941152026086119</v>
      </c>
      <c r="AT11" s="37" t="s">
        <v>76</v>
      </c>
    </row>
    <row r="12" spans="1:46">
      <c r="A12" s="69" t="s">
        <v>23</v>
      </c>
      <c r="B12" s="70">
        <v>1</v>
      </c>
      <c r="C12" s="70">
        <v>1</v>
      </c>
      <c r="D12" s="70">
        <v>1</v>
      </c>
      <c r="E12" s="23">
        <v>0</v>
      </c>
      <c r="F12" s="23">
        <v>0</v>
      </c>
      <c r="G12" s="70">
        <v>1</v>
      </c>
      <c r="H12" s="23">
        <v>0</v>
      </c>
      <c r="I12" s="23">
        <v>0</v>
      </c>
      <c r="J12" s="24">
        <v>1</v>
      </c>
      <c r="K12" s="24">
        <v>0</v>
      </c>
      <c r="L12" s="24">
        <v>1</v>
      </c>
      <c r="M12" s="24">
        <v>0</v>
      </c>
      <c r="N12" s="24"/>
      <c r="O12" s="21"/>
      <c r="P12" s="21"/>
      <c r="Q12" s="21"/>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17">
        <f t="shared" si="2"/>
        <v>3</v>
      </c>
      <c r="AQ12" s="17">
        <f t="shared" si="0"/>
        <v>6</v>
      </c>
      <c r="AR12" s="50">
        <v>1760.396867426593</v>
      </c>
      <c r="AS12" s="50">
        <f t="shared" si="1"/>
        <v>1.3497871734814566</v>
      </c>
      <c r="AT12" s="37" t="s">
        <v>76</v>
      </c>
    </row>
    <row r="13" spans="1:46">
      <c r="A13" s="69" t="s">
        <v>24</v>
      </c>
      <c r="B13" s="23">
        <v>1</v>
      </c>
      <c r="C13" s="23">
        <v>1</v>
      </c>
      <c r="D13" s="23">
        <v>1</v>
      </c>
      <c r="E13" s="23">
        <v>0</v>
      </c>
      <c r="F13" s="23">
        <v>0</v>
      </c>
      <c r="G13" s="23">
        <v>1</v>
      </c>
      <c r="H13" s="23">
        <v>1</v>
      </c>
      <c r="I13" s="23">
        <v>0</v>
      </c>
      <c r="J13" s="24">
        <v>1</v>
      </c>
      <c r="K13" s="24">
        <v>0</v>
      </c>
      <c r="L13" s="24">
        <v>1</v>
      </c>
      <c r="M13" s="24">
        <v>0</v>
      </c>
      <c r="N13" s="24"/>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17">
        <f t="shared" si="2"/>
        <v>4</v>
      </c>
      <c r="AQ13" s="17">
        <f t="shared" si="0"/>
        <v>7</v>
      </c>
      <c r="AR13" s="50">
        <v>465.19181412373632</v>
      </c>
      <c r="AS13" s="50">
        <f t="shared" si="1"/>
        <v>0.35668658331043784</v>
      </c>
      <c r="AT13" s="8"/>
    </row>
    <row r="14" spans="1:46">
      <c r="A14" s="69" t="s">
        <v>25</v>
      </c>
      <c r="B14" s="23">
        <v>1</v>
      </c>
      <c r="C14" s="23">
        <v>1</v>
      </c>
      <c r="D14" s="23">
        <v>1</v>
      </c>
      <c r="E14" s="23">
        <v>0</v>
      </c>
      <c r="F14" s="23">
        <v>0</v>
      </c>
      <c r="G14" s="70">
        <v>1</v>
      </c>
      <c r="H14" s="70">
        <v>1</v>
      </c>
      <c r="I14" s="23">
        <v>0</v>
      </c>
      <c r="J14" s="24">
        <v>1</v>
      </c>
      <c r="K14" s="24">
        <v>0</v>
      </c>
      <c r="L14" s="24">
        <v>1</v>
      </c>
      <c r="M14" s="24">
        <v>0</v>
      </c>
      <c r="N14" s="24"/>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17">
        <f t="shared" si="2"/>
        <v>4</v>
      </c>
      <c r="AQ14" s="17">
        <f t="shared" si="0"/>
        <v>7</v>
      </c>
      <c r="AR14" s="50">
        <v>1513.284950245901</v>
      </c>
      <c r="AS14" s="50">
        <f t="shared" si="1"/>
        <v>1.160313707357592</v>
      </c>
      <c r="AT14" s="37"/>
    </row>
    <row r="15" spans="1:46">
      <c r="A15" s="69" t="s">
        <v>26</v>
      </c>
      <c r="B15" s="23">
        <v>1</v>
      </c>
      <c r="C15" s="23">
        <v>1</v>
      </c>
      <c r="D15" s="23">
        <v>1</v>
      </c>
      <c r="E15" s="23">
        <v>0</v>
      </c>
      <c r="F15" s="23">
        <v>0</v>
      </c>
      <c r="G15" s="23">
        <v>1</v>
      </c>
      <c r="H15" s="23">
        <v>1</v>
      </c>
      <c r="I15" s="23">
        <v>1</v>
      </c>
      <c r="J15" s="24">
        <v>0</v>
      </c>
      <c r="K15" s="24">
        <v>0</v>
      </c>
      <c r="L15" s="24">
        <v>1</v>
      </c>
      <c r="M15" s="24">
        <v>0</v>
      </c>
      <c r="N15" s="24"/>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17">
        <f t="shared" si="2"/>
        <v>4</v>
      </c>
      <c r="AQ15" s="17">
        <f t="shared" si="0"/>
        <v>7</v>
      </c>
      <c r="AR15" s="50">
        <v>65.264632492578244</v>
      </c>
      <c r="AS15" s="50">
        <f t="shared" si="1"/>
        <v>5.004176356507669E-2</v>
      </c>
      <c r="AT15" s="37"/>
    </row>
    <row r="16" spans="1:46">
      <c r="A16" s="69" t="s">
        <v>28</v>
      </c>
      <c r="B16" s="23">
        <v>1</v>
      </c>
      <c r="C16" s="23">
        <v>0</v>
      </c>
      <c r="D16" s="23">
        <v>1</v>
      </c>
      <c r="E16" s="23">
        <v>0</v>
      </c>
      <c r="F16" s="23">
        <v>0</v>
      </c>
      <c r="G16" s="70">
        <v>1</v>
      </c>
      <c r="H16" s="23">
        <v>0</v>
      </c>
      <c r="I16" s="23">
        <v>0</v>
      </c>
      <c r="J16" s="24">
        <v>1</v>
      </c>
      <c r="K16" s="24">
        <v>0</v>
      </c>
      <c r="L16" s="24">
        <v>1</v>
      </c>
      <c r="M16" s="24">
        <v>0</v>
      </c>
      <c r="N16" s="24"/>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17">
        <f t="shared" si="2"/>
        <v>3</v>
      </c>
      <c r="AQ16" s="17">
        <f t="shared" si="0"/>
        <v>5</v>
      </c>
      <c r="AR16" s="50">
        <v>1138.6595552368769</v>
      </c>
      <c r="AS16" s="50">
        <f t="shared" si="1"/>
        <v>0.87306907383196997</v>
      </c>
      <c r="AT16" s="37" t="s">
        <v>76</v>
      </c>
    </row>
    <row r="17" spans="1:46">
      <c r="A17" s="69" t="s">
        <v>27</v>
      </c>
      <c r="B17" s="23">
        <v>1</v>
      </c>
      <c r="C17" s="23">
        <v>1</v>
      </c>
      <c r="D17" s="23">
        <v>1</v>
      </c>
      <c r="E17" s="23">
        <v>0</v>
      </c>
      <c r="F17" s="23">
        <v>0</v>
      </c>
      <c r="G17" s="23">
        <v>1</v>
      </c>
      <c r="H17" s="23">
        <v>1</v>
      </c>
      <c r="I17" s="23">
        <v>1</v>
      </c>
      <c r="J17" s="24">
        <v>1</v>
      </c>
      <c r="K17" s="24">
        <v>0</v>
      </c>
      <c r="L17" s="24">
        <v>1</v>
      </c>
      <c r="M17" s="24">
        <v>0</v>
      </c>
      <c r="N17" s="24"/>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17">
        <f t="shared" si="2"/>
        <v>5</v>
      </c>
      <c r="AQ17" s="17">
        <f t="shared" si="0"/>
        <v>8</v>
      </c>
      <c r="AR17" s="50">
        <v>121.852827367976</v>
      </c>
      <c r="AS17" s="50">
        <f t="shared" si="1"/>
        <v>9.3430854415334094E-2</v>
      </c>
      <c r="AT17" s="8"/>
    </row>
    <row r="18" spans="1:46">
      <c r="A18" s="69" t="s">
        <v>29</v>
      </c>
      <c r="B18" s="23">
        <v>1</v>
      </c>
      <c r="C18" s="23">
        <v>1</v>
      </c>
      <c r="D18" s="23">
        <v>1</v>
      </c>
      <c r="E18" s="23">
        <v>0</v>
      </c>
      <c r="F18" s="23">
        <v>0</v>
      </c>
      <c r="G18" s="23">
        <v>1</v>
      </c>
      <c r="H18" s="23">
        <v>1</v>
      </c>
      <c r="I18" s="23">
        <v>1</v>
      </c>
      <c r="J18" s="24">
        <v>1</v>
      </c>
      <c r="K18" s="24">
        <v>0</v>
      </c>
      <c r="L18" s="24">
        <v>1</v>
      </c>
      <c r="M18" s="24">
        <v>0</v>
      </c>
      <c r="N18" s="24"/>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17">
        <f t="shared" si="2"/>
        <v>5</v>
      </c>
      <c r="AQ18" s="17">
        <f t="shared" si="0"/>
        <v>8</v>
      </c>
      <c r="AR18" s="50">
        <v>1282.1125887027149</v>
      </c>
      <c r="AS18" s="50">
        <f t="shared" si="1"/>
        <v>0.98306192155400118</v>
      </c>
      <c r="AT18" s="37"/>
    </row>
    <row r="19" spans="1:46">
      <c r="A19" s="69" t="s">
        <v>30</v>
      </c>
      <c r="B19" s="23">
        <v>1</v>
      </c>
      <c r="C19" s="23">
        <v>1</v>
      </c>
      <c r="D19" s="23">
        <v>1</v>
      </c>
      <c r="E19" s="23">
        <v>0</v>
      </c>
      <c r="F19" s="23">
        <v>0</v>
      </c>
      <c r="G19" s="23">
        <v>1</v>
      </c>
      <c r="H19" s="23">
        <v>1</v>
      </c>
      <c r="I19" s="23">
        <v>0</v>
      </c>
      <c r="J19" s="24">
        <v>1</v>
      </c>
      <c r="K19" s="24">
        <v>0</v>
      </c>
      <c r="L19" s="24">
        <v>1</v>
      </c>
      <c r="M19" s="24">
        <v>0</v>
      </c>
      <c r="N19" s="24"/>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17">
        <f t="shared" si="2"/>
        <v>4</v>
      </c>
      <c r="AQ19" s="17">
        <f t="shared" si="0"/>
        <v>7</v>
      </c>
      <c r="AR19" s="50">
        <v>101.9213441829525</v>
      </c>
      <c r="AS19" s="50">
        <f t="shared" si="1"/>
        <v>7.8148357127700227E-2</v>
      </c>
      <c r="AT19" s="37"/>
    </row>
    <row r="20" spans="1:46">
      <c r="A20" s="69" t="s">
        <v>31</v>
      </c>
      <c r="B20" s="23">
        <v>1</v>
      </c>
      <c r="C20" s="23">
        <v>1</v>
      </c>
      <c r="D20" s="23">
        <v>1</v>
      </c>
      <c r="E20" s="72">
        <v>1</v>
      </c>
      <c r="F20" s="23">
        <v>0</v>
      </c>
      <c r="G20" s="23">
        <v>1</v>
      </c>
      <c r="H20" s="23">
        <v>1</v>
      </c>
      <c r="I20" s="23">
        <v>1</v>
      </c>
      <c r="J20" s="24">
        <v>0</v>
      </c>
      <c r="K20" s="22">
        <v>1</v>
      </c>
      <c r="L20" s="24">
        <v>1</v>
      </c>
      <c r="M20" s="22">
        <v>1</v>
      </c>
      <c r="N20" s="22"/>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17">
        <f t="shared" si="2"/>
        <v>7</v>
      </c>
      <c r="AQ20" s="17">
        <f t="shared" si="0"/>
        <v>10</v>
      </c>
      <c r="AR20" s="50">
        <v>4380.3871636321574</v>
      </c>
      <c r="AS20" s="50">
        <f t="shared" si="1"/>
        <v>3.3586690125146195</v>
      </c>
      <c r="AT20" s="37" t="s">
        <v>76</v>
      </c>
    </row>
    <row r="21" spans="1:46">
      <c r="A21" s="69" t="s">
        <v>32</v>
      </c>
      <c r="B21" s="23">
        <v>1</v>
      </c>
      <c r="C21" s="23">
        <v>1</v>
      </c>
      <c r="D21" s="23">
        <v>1</v>
      </c>
      <c r="E21" s="23">
        <v>1</v>
      </c>
      <c r="F21" s="70">
        <v>1</v>
      </c>
      <c r="G21" s="23">
        <v>1</v>
      </c>
      <c r="H21" s="23">
        <v>1</v>
      </c>
      <c r="I21" s="23">
        <v>1</v>
      </c>
      <c r="J21" s="22">
        <v>1</v>
      </c>
      <c r="K21" s="22">
        <v>1</v>
      </c>
      <c r="L21" s="24">
        <v>1</v>
      </c>
      <c r="M21" s="24">
        <v>0</v>
      </c>
      <c r="N21" s="24"/>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17">
        <f t="shared" si="2"/>
        <v>8</v>
      </c>
      <c r="AQ21" s="17">
        <f t="shared" si="0"/>
        <v>11</v>
      </c>
      <c r="AR21" s="50">
        <v>2978.5910551707279</v>
      </c>
      <c r="AS21" s="50">
        <f t="shared" si="1"/>
        <v>2.2838395566979708</v>
      </c>
      <c r="AT21" s="37" t="s">
        <v>76</v>
      </c>
    </row>
    <row r="22" spans="1:46">
      <c r="A22" s="69" t="s">
        <v>33</v>
      </c>
      <c r="B22" s="23">
        <v>1</v>
      </c>
      <c r="C22" s="23">
        <v>1</v>
      </c>
      <c r="D22" s="23">
        <v>1</v>
      </c>
      <c r="E22" s="70">
        <v>1</v>
      </c>
      <c r="F22" s="23">
        <v>0</v>
      </c>
      <c r="G22" s="23">
        <v>1</v>
      </c>
      <c r="H22" s="23">
        <v>1</v>
      </c>
      <c r="I22" s="23">
        <v>0</v>
      </c>
      <c r="J22" s="24">
        <v>1</v>
      </c>
      <c r="K22" s="24">
        <v>0</v>
      </c>
      <c r="L22" s="24">
        <v>1</v>
      </c>
      <c r="M22" s="24">
        <v>0</v>
      </c>
      <c r="N22" s="24"/>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17">
        <f t="shared" si="2"/>
        <v>5</v>
      </c>
      <c r="AQ22" s="17">
        <f t="shared" si="0"/>
        <v>8</v>
      </c>
      <c r="AR22" s="50">
        <v>112.6679607310458</v>
      </c>
      <c r="AS22" s="50">
        <f t="shared" si="1"/>
        <v>8.6388342919168234E-2</v>
      </c>
      <c r="AT22" s="37" t="s">
        <v>76</v>
      </c>
    </row>
    <row r="23" spans="1:46">
      <c r="A23" s="69" t="s">
        <v>34</v>
      </c>
      <c r="B23" s="23">
        <v>1</v>
      </c>
      <c r="C23" s="23">
        <v>1</v>
      </c>
      <c r="D23" s="23">
        <v>1</v>
      </c>
      <c r="E23" s="23">
        <v>0</v>
      </c>
      <c r="F23" s="23">
        <v>0</v>
      </c>
      <c r="G23" s="23">
        <v>1</v>
      </c>
      <c r="H23" s="23">
        <v>1</v>
      </c>
      <c r="I23" s="23">
        <v>0</v>
      </c>
      <c r="J23" s="24">
        <v>1</v>
      </c>
      <c r="K23" s="24">
        <v>0</v>
      </c>
      <c r="L23" s="24">
        <v>1</v>
      </c>
      <c r="M23" s="24">
        <v>0</v>
      </c>
      <c r="N23" s="24"/>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17">
        <f t="shared" si="2"/>
        <v>4</v>
      </c>
      <c r="AQ23" s="17">
        <f t="shared" si="0"/>
        <v>7</v>
      </c>
      <c r="AR23" s="50">
        <v>2770.8717284421668</v>
      </c>
      <c r="AS23" s="50">
        <f t="shared" si="1"/>
        <v>2.1245704236460128</v>
      </c>
      <c r="AT23" s="37"/>
    </row>
    <row r="24" spans="1:46">
      <c r="A24" s="69" t="s">
        <v>35</v>
      </c>
      <c r="B24" s="23">
        <v>1</v>
      </c>
      <c r="C24" s="23">
        <v>1</v>
      </c>
      <c r="D24" s="23">
        <v>1</v>
      </c>
      <c r="E24" s="23">
        <v>0</v>
      </c>
      <c r="F24" s="23">
        <v>0</v>
      </c>
      <c r="G24" s="23">
        <v>1</v>
      </c>
      <c r="H24" s="23">
        <v>1</v>
      </c>
      <c r="I24" s="23">
        <v>0</v>
      </c>
      <c r="J24" s="24">
        <v>1</v>
      </c>
      <c r="K24" s="24">
        <v>0</v>
      </c>
      <c r="L24" s="24">
        <v>1</v>
      </c>
      <c r="M24" s="24">
        <v>0</v>
      </c>
      <c r="N24" s="24"/>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17">
        <f t="shared" si="2"/>
        <v>4</v>
      </c>
      <c r="AQ24" s="17">
        <f t="shared" si="0"/>
        <v>7</v>
      </c>
      <c r="AR24" s="50">
        <v>1563.260032439159</v>
      </c>
      <c r="AS24" s="50">
        <f t="shared" si="1"/>
        <v>1.1986321832571487</v>
      </c>
      <c r="AT24" s="37"/>
    </row>
    <row r="25" spans="1:46">
      <c r="A25" s="18" t="s">
        <v>36</v>
      </c>
      <c r="B25" s="23">
        <v>1</v>
      </c>
      <c r="C25" s="23">
        <v>0</v>
      </c>
      <c r="D25" s="23">
        <v>1</v>
      </c>
      <c r="E25" s="70">
        <v>1</v>
      </c>
      <c r="F25" s="23">
        <v>1</v>
      </c>
      <c r="G25" s="23">
        <v>0</v>
      </c>
      <c r="H25" s="23">
        <v>0</v>
      </c>
      <c r="I25" s="70">
        <v>1</v>
      </c>
      <c r="J25" s="24">
        <v>0</v>
      </c>
      <c r="K25" s="24">
        <v>0</v>
      </c>
      <c r="L25" s="24">
        <v>0</v>
      </c>
      <c r="M25" s="24">
        <v>1</v>
      </c>
      <c r="N25" s="24"/>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17">
        <f t="shared" si="2"/>
        <v>4</v>
      </c>
      <c r="AQ25" s="17">
        <f t="shared" si="0"/>
        <v>6</v>
      </c>
      <c r="AR25" s="50">
        <v>3622.7081384733342</v>
      </c>
      <c r="AS25" s="50">
        <f t="shared" si="1"/>
        <v>2.7777173824027468</v>
      </c>
      <c r="AT25" s="37" t="s">
        <v>76</v>
      </c>
    </row>
    <row r="26" spans="1:46">
      <c r="A26" s="18" t="s">
        <v>37</v>
      </c>
      <c r="B26" s="23">
        <v>1</v>
      </c>
      <c r="C26" s="23">
        <v>0</v>
      </c>
      <c r="D26" s="23">
        <v>1</v>
      </c>
      <c r="E26" s="70">
        <v>1</v>
      </c>
      <c r="F26" s="23">
        <v>1</v>
      </c>
      <c r="G26" s="23">
        <v>0</v>
      </c>
      <c r="H26" s="23">
        <v>0</v>
      </c>
      <c r="I26" s="23">
        <v>0</v>
      </c>
      <c r="J26" s="24">
        <v>0</v>
      </c>
      <c r="K26" s="24">
        <v>0</v>
      </c>
      <c r="L26" s="24">
        <v>0</v>
      </c>
      <c r="M26" s="24">
        <v>1</v>
      </c>
      <c r="N26" s="24"/>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17">
        <f t="shared" si="2"/>
        <v>3</v>
      </c>
      <c r="AQ26" s="17">
        <f t="shared" si="0"/>
        <v>5</v>
      </c>
      <c r="AR26" s="50">
        <v>1696.621271345696</v>
      </c>
      <c r="AS26" s="50">
        <f t="shared" si="1"/>
        <v>1.3008871310171861</v>
      </c>
      <c r="AT26" s="37" t="s">
        <v>76</v>
      </c>
    </row>
    <row r="27" spans="1:46">
      <c r="A27" s="18" t="s">
        <v>38</v>
      </c>
      <c r="B27" s="23">
        <v>1</v>
      </c>
      <c r="C27" s="23">
        <v>0</v>
      </c>
      <c r="D27" s="23">
        <v>1</v>
      </c>
      <c r="E27" s="23">
        <v>0</v>
      </c>
      <c r="F27" s="23">
        <v>0</v>
      </c>
      <c r="G27" s="23">
        <v>0</v>
      </c>
      <c r="H27" s="23">
        <v>0</v>
      </c>
      <c r="I27" s="23">
        <v>0</v>
      </c>
      <c r="J27" s="24">
        <v>0</v>
      </c>
      <c r="K27" s="24">
        <v>0</v>
      </c>
      <c r="L27" s="24">
        <v>0</v>
      </c>
      <c r="M27" s="24">
        <v>0</v>
      </c>
      <c r="N27" s="24"/>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17">
        <f t="shared" si="2"/>
        <v>0</v>
      </c>
      <c r="AQ27" s="17">
        <f t="shared" si="0"/>
        <v>2</v>
      </c>
      <c r="AR27" s="50">
        <v>26.153837488416531</v>
      </c>
      <c r="AS27" s="50">
        <f t="shared" si="1"/>
        <v>2.0053497613176808E-2</v>
      </c>
      <c r="AT27" s="37"/>
    </row>
    <row r="28" spans="1:46">
      <c r="A28" s="18" t="s">
        <v>39</v>
      </c>
      <c r="B28" s="23">
        <v>1</v>
      </c>
      <c r="C28" s="23">
        <v>1</v>
      </c>
      <c r="D28" s="23">
        <v>1</v>
      </c>
      <c r="E28" s="23">
        <v>0</v>
      </c>
      <c r="F28" s="23">
        <v>0</v>
      </c>
      <c r="G28" s="23">
        <v>1</v>
      </c>
      <c r="H28" s="23">
        <v>1</v>
      </c>
      <c r="I28" s="23">
        <v>0</v>
      </c>
      <c r="J28" s="24">
        <v>1</v>
      </c>
      <c r="K28" s="24">
        <v>0</v>
      </c>
      <c r="L28" s="24">
        <v>1</v>
      </c>
      <c r="M28" s="24">
        <v>0</v>
      </c>
      <c r="N28" s="24"/>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17">
        <f t="shared" si="2"/>
        <v>4</v>
      </c>
      <c r="AQ28" s="17">
        <f t="shared" si="0"/>
        <v>7</v>
      </c>
      <c r="AR28" s="50">
        <v>55.59131757254049</v>
      </c>
      <c r="AS28" s="50">
        <f t="shared" si="1"/>
        <v>4.2624733550020596E-2</v>
      </c>
      <c r="AT28" s="37"/>
    </row>
    <row r="29" spans="1:46">
      <c r="A29" s="18" t="s">
        <v>40</v>
      </c>
      <c r="B29" s="23">
        <v>1</v>
      </c>
      <c r="C29" s="23">
        <v>0</v>
      </c>
      <c r="D29" s="23">
        <v>0</v>
      </c>
      <c r="E29" s="23">
        <v>0</v>
      </c>
      <c r="F29" s="23">
        <v>0</v>
      </c>
      <c r="G29" s="23">
        <v>0</v>
      </c>
      <c r="H29" s="23">
        <v>0</v>
      </c>
      <c r="I29" s="23">
        <v>0</v>
      </c>
      <c r="J29" s="24">
        <v>0</v>
      </c>
      <c r="K29" s="24">
        <v>0</v>
      </c>
      <c r="L29" s="24">
        <v>0</v>
      </c>
      <c r="M29" s="24">
        <v>1</v>
      </c>
      <c r="N29" s="24"/>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17">
        <f t="shared" si="2"/>
        <v>1</v>
      </c>
      <c r="AQ29" s="17">
        <f t="shared" si="0"/>
        <v>2</v>
      </c>
      <c r="AR29" s="50">
        <v>654.62343396551887</v>
      </c>
      <c r="AS29" s="50">
        <f t="shared" si="1"/>
        <v>0.50193358723633841</v>
      </c>
      <c r="AT29" s="37"/>
    </row>
    <row r="30" spans="1:46">
      <c r="A30" s="18" t="s">
        <v>41</v>
      </c>
      <c r="B30" s="23">
        <v>1</v>
      </c>
      <c r="C30" s="23">
        <v>0</v>
      </c>
      <c r="D30" s="23">
        <v>0</v>
      </c>
      <c r="E30" s="23">
        <v>0</v>
      </c>
      <c r="F30" s="23">
        <v>0</v>
      </c>
      <c r="G30" s="23">
        <v>0</v>
      </c>
      <c r="H30" s="23">
        <v>0</v>
      </c>
      <c r="I30" s="23">
        <v>0</v>
      </c>
      <c r="J30" s="24">
        <v>0</v>
      </c>
      <c r="K30" s="24">
        <v>0</v>
      </c>
      <c r="L30" s="24">
        <v>0</v>
      </c>
      <c r="M30" s="24">
        <v>0</v>
      </c>
      <c r="N30" s="24"/>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17">
        <f t="shared" si="2"/>
        <v>0</v>
      </c>
      <c r="AQ30" s="17">
        <f t="shared" si="0"/>
        <v>1</v>
      </c>
      <c r="AR30" s="50">
        <v>326.59813792154557</v>
      </c>
      <c r="AS30" s="50">
        <f t="shared" si="1"/>
        <v>0.25041965570744373</v>
      </c>
      <c r="AT30" s="37"/>
    </row>
    <row r="31" spans="1:46">
      <c r="A31" s="18" t="s">
        <v>42</v>
      </c>
      <c r="B31" s="23">
        <v>1</v>
      </c>
      <c r="C31" s="23">
        <v>0</v>
      </c>
      <c r="D31" s="70">
        <v>1</v>
      </c>
      <c r="E31" s="23">
        <v>0</v>
      </c>
      <c r="F31" s="23">
        <v>0</v>
      </c>
      <c r="G31" s="23">
        <v>0</v>
      </c>
      <c r="H31" s="23">
        <v>0</v>
      </c>
      <c r="I31" s="23">
        <v>0</v>
      </c>
      <c r="J31" s="24">
        <v>0</v>
      </c>
      <c r="K31" s="24">
        <v>0</v>
      </c>
      <c r="L31" s="24">
        <v>0</v>
      </c>
      <c r="M31" s="24">
        <v>0</v>
      </c>
      <c r="N31" s="24"/>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17">
        <f t="shared" si="2"/>
        <v>0</v>
      </c>
      <c r="AQ31" s="17">
        <f t="shared" si="0"/>
        <v>2</v>
      </c>
      <c r="AR31" s="50">
        <v>5.3884260054168376</v>
      </c>
      <c r="AS31" s="50">
        <f t="shared" si="1"/>
        <v>4.1315844409549633E-3</v>
      </c>
      <c r="AT31" s="37" t="s">
        <v>76</v>
      </c>
    </row>
    <row r="32" spans="1:46">
      <c r="A32" s="18" t="s">
        <v>43</v>
      </c>
      <c r="B32" s="70">
        <v>1</v>
      </c>
      <c r="C32" s="23">
        <v>0</v>
      </c>
      <c r="D32" s="70">
        <v>1</v>
      </c>
      <c r="E32" s="23">
        <v>0</v>
      </c>
      <c r="F32" s="23">
        <v>0</v>
      </c>
      <c r="G32" s="23">
        <v>0</v>
      </c>
      <c r="H32" s="23">
        <v>0</v>
      </c>
      <c r="I32" s="23">
        <v>0</v>
      </c>
      <c r="J32" s="24">
        <v>0</v>
      </c>
      <c r="K32" s="24">
        <v>0</v>
      </c>
      <c r="L32" s="24">
        <v>0</v>
      </c>
      <c r="M32" s="24">
        <v>0</v>
      </c>
      <c r="N32" s="24"/>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17">
        <f t="shared" si="2"/>
        <v>0</v>
      </c>
      <c r="AQ32" s="17">
        <f t="shared" si="0"/>
        <v>2</v>
      </c>
      <c r="AR32" s="50">
        <v>63.792907613700677</v>
      </c>
      <c r="AS32" s="50">
        <f t="shared" si="1"/>
        <v>4.8913316110323804E-2</v>
      </c>
      <c r="AT32" s="37" t="s">
        <v>76</v>
      </c>
    </row>
    <row r="33" spans="1:46">
      <c r="A33" s="18" t="s">
        <v>44</v>
      </c>
      <c r="B33" s="23">
        <v>1</v>
      </c>
      <c r="C33" s="23">
        <v>0</v>
      </c>
      <c r="D33" s="23">
        <v>0</v>
      </c>
      <c r="E33" s="23">
        <v>0</v>
      </c>
      <c r="F33" s="70">
        <v>1</v>
      </c>
      <c r="G33" s="23">
        <v>0</v>
      </c>
      <c r="H33" s="23">
        <v>0</v>
      </c>
      <c r="I33" s="23">
        <v>0</v>
      </c>
      <c r="J33" s="24">
        <v>0</v>
      </c>
      <c r="K33" s="24">
        <v>0</v>
      </c>
      <c r="L33" s="24">
        <v>0</v>
      </c>
      <c r="M33" s="24">
        <v>1</v>
      </c>
      <c r="N33" s="24"/>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17">
        <f t="shared" si="2"/>
        <v>2</v>
      </c>
      <c r="AQ33" s="17">
        <f t="shared" si="0"/>
        <v>3</v>
      </c>
      <c r="AR33" s="50">
        <v>82.702675456305897</v>
      </c>
      <c r="AS33" s="50">
        <f t="shared" si="1"/>
        <v>6.3412411490317705E-2</v>
      </c>
      <c r="AT33" s="37" t="s">
        <v>76</v>
      </c>
    </row>
    <row r="34" spans="1:46">
      <c r="A34" s="18" t="s">
        <v>45</v>
      </c>
      <c r="B34" s="23">
        <v>1</v>
      </c>
      <c r="C34" s="23">
        <v>0</v>
      </c>
      <c r="D34" s="23">
        <v>1</v>
      </c>
      <c r="E34" s="23">
        <v>0</v>
      </c>
      <c r="F34" s="23">
        <v>0</v>
      </c>
      <c r="G34" s="23">
        <v>0</v>
      </c>
      <c r="H34" s="23">
        <v>0</v>
      </c>
      <c r="I34" s="23">
        <v>0</v>
      </c>
      <c r="J34" s="24">
        <v>0</v>
      </c>
      <c r="K34" s="24">
        <v>0</v>
      </c>
      <c r="L34" s="24">
        <v>0</v>
      </c>
      <c r="M34" s="24">
        <v>1</v>
      </c>
      <c r="N34" s="24"/>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17">
        <f t="shared" si="2"/>
        <v>1</v>
      </c>
      <c r="AQ34" s="17">
        <f t="shared" si="0"/>
        <v>3</v>
      </c>
      <c r="AR34" s="50">
        <v>158.9041806641477</v>
      </c>
      <c r="AS34" s="50">
        <f t="shared" si="1"/>
        <v>0.1218400400737992</v>
      </c>
      <c r="AT34" s="37"/>
    </row>
    <row r="35" spans="1:46">
      <c r="A35" s="18" t="s">
        <v>46</v>
      </c>
      <c r="B35" s="70">
        <v>1</v>
      </c>
      <c r="C35" s="23">
        <v>0</v>
      </c>
      <c r="D35" s="70">
        <v>1</v>
      </c>
      <c r="E35" s="23">
        <v>0</v>
      </c>
      <c r="F35" s="23">
        <v>0</v>
      </c>
      <c r="G35" s="23">
        <v>0</v>
      </c>
      <c r="H35" s="23">
        <v>0</v>
      </c>
      <c r="I35" s="23">
        <v>0</v>
      </c>
      <c r="J35" s="24">
        <v>0</v>
      </c>
      <c r="K35" s="24">
        <v>0</v>
      </c>
      <c r="L35" s="24">
        <v>0</v>
      </c>
      <c r="M35" s="24">
        <v>1</v>
      </c>
      <c r="N35" s="24"/>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17">
        <f t="shared" si="2"/>
        <v>1</v>
      </c>
      <c r="AQ35" s="17">
        <f t="shared" si="0"/>
        <v>3</v>
      </c>
      <c r="AR35" s="50">
        <v>149.21618347218521</v>
      </c>
      <c r="AS35" s="50">
        <f t="shared" si="1"/>
        <v>0.11441175240276322</v>
      </c>
      <c r="AT35" s="37" t="s">
        <v>76</v>
      </c>
    </row>
    <row r="36" spans="1:46">
      <c r="A36" s="18" t="s">
        <v>47</v>
      </c>
      <c r="B36" s="70">
        <v>1</v>
      </c>
      <c r="C36" s="23">
        <v>0</v>
      </c>
      <c r="D36" s="70">
        <v>1</v>
      </c>
      <c r="E36" s="23">
        <v>0</v>
      </c>
      <c r="F36" s="23">
        <v>0</v>
      </c>
      <c r="G36" s="23">
        <v>0</v>
      </c>
      <c r="H36" s="23">
        <v>0</v>
      </c>
      <c r="I36" s="23">
        <v>0</v>
      </c>
      <c r="J36" s="24">
        <v>0</v>
      </c>
      <c r="K36" s="24">
        <v>0</v>
      </c>
      <c r="L36" s="24">
        <v>0</v>
      </c>
      <c r="M36" s="24">
        <v>0</v>
      </c>
      <c r="N36" s="24"/>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17">
        <f t="shared" si="2"/>
        <v>0</v>
      </c>
      <c r="AQ36" s="17">
        <f t="shared" si="0"/>
        <v>2</v>
      </c>
      <c r="AR36" s="50">
        <v>354.26262455700862</v>
      </c>
      <c r="AS36" s="50">
        <f t="shared" si="1"/>
        <v>0.27163144602156974</v>
      </c>
      <c r="AT36" s="37" t="s">
        <v>76</v>
      </c>
    </row>
    <row r="37" spans="1:46">
      <c r="A37" s="18" t="s">
        <v>48</v>
      </c>
      <c r="B37" s="23">
        <v>1</v>
      </c>
      <c r="C37" s="23">
        <v>0</v>
      </c>
      <c r="D37" s="23">
        <v>1</v>
      </c>
      <c r="E37" s="70">
        <v>1</v>
      </c>
      <c r="F37" s="70">
        <v>1</v>
      </c>
      <c r="G37" s="23">
        <v>0</v>
      </c>
      <c r="H37" s="23">
        <v>0</v>
      </c>
      <c r="I37" s="70">
        <v>1</v>
      </c>
      <c r="J37" s="22">
        <v>1</v>
      </c>
      <c r="K37" s="24">
        <v>0</v>
      </c>
      <c r="L37" s="22">
        <v>1</v>
      </c>
      <c r="M37" s="24">
        <v>0</v>
      </c>
      <c r="N37" s="24"/>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17">
        <f t="shared" si="2"/>
        <v>5</v>
      </c>
      <c r="AQ37" s="17">
        <f t="shared" si="0"/>
        <v>7</v>
      </c>
      <c r="AR37" s="50">
        <v>5746.5464411942457</v>
      </c>
      <c r="AS37" s="50">
        <f t="shared" si="1"/>
        <v>4.4061738700310142</v>
      </c>
      <c r="AT37" s="37" t="s">
        <v>76</v>
      </c>
    </row>
    <row r="38" spans="1:46">
      <c r="A38" s="18" t="s">
        <v>49</v>
      </c>
      <c r="B38" s="23">
        <v>1</v>
      </c>
      <c r="C38" s="23">
        <v>0</v>
      </c>
      <c r="D38" s="23">
        <v>1</v>
      </c>
      <c r="E38" s="23">
        <v>0</v>
      </c>
      <c r="F38" s="23">
        <v>0</v>
      </c>
      <c r="G38" s="23">
        <v>0</v>
      </c>
      <c r="H38" s="23">
        <v>0</v>
      </c>
      <c r="I38" s="23">
        <v>0</v>
      </c>
      <c r="J38" s="24">
        <v>0</v>
      </c>
      <c r="K38" s="24">
        <v>0</v>
      </c>
      <c r="L38" s="24">
        <v>0</v>
      </c>
      <c r="M38" s="24">
        <v>0</v>
      </c>
      <c r="N38" s="24"/>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17">
        <f t="shared" si="2"/>
        <v>0</v>
      </c>
      <c r="AQ38" s="17">
        <f t="shared" si="0"/>
        <v>2</v>
      </c>
      <c r="AR38" s="50">
        <v>41.870073126854173</v>
      </c>
      <c r="AS38" s="50">
        <f t="shared" si="1"/>
        <v>3.2103946959400644E-2</v>
      </c>
      <c r="AT38" s="37"/>
    </row>
    <row r="39" spans="1:46">
      <c r="A39" s="18" t="s">
        <v>50</v>
      </c>
      <c r="B39" s="23">
        <v>1</v>
      </c>
      <c r="C39" s="23">
        <v>0</v>
      </c>
      <c r="D39" s="23">
        <v>1</v>
      </c>
      <c r="E39" s="70">
        <v>1</v>
      </c>
      <c r="F39" s="23">
        <v>0</v>
      </c>
      <c r="G39" s="23">
        <v>0</v>
      </c>
      <c r="H39" s="23">
        <v>0</v>
      </c>
      <c r="I39" s="23">
        <v>0</v>
      </c>
      <c r="J39" s="24">
        <v>0</v>
      </c>
      <c r="K39" s="24">
        <v>0</v>
      </c>
      <c r="L39" s="22">
        <v>1</v>
      </c>
      <c r="M39" s="24">
        <v>0</v>
      </c>
      <c r="N39" s="24"/>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17">
        <f t="shared" si="2"/>
        <v>2</v>
      </c>
      <c r="AQ39" s="17">
        <f t="shared" si="0"/>
        <v>4</v>
      </c>
      <c r="AR39" s="50">
        <v>12720.646324641561</v>
      </c>
      <c r="AS39" s="50">
        <f t="shared" si="1"/>
        <v>9.753576346960406</v>
      </c>
      <c r="AT39" s="37" t="s">
        <v>76</v>
      </c>
    </row>
    <row r="40" spans="1:46">
      <c r="A40" s="18" t="s">
        <v>51</v>
      </c>
      <c r="B40" s="23">
        <v>1</v>
      </c>
      <c r="C40" s="23">
        <v>0</v>
      </c>
      <c r="D40" s="23">
        <v>1</v>
      </c>
      <c r="E40" s="70">
        <v>1</v>
      </c>
      <c r="F40" s="23">
        <v>0</v>
      </c>
      <c r="G40" s="23">
        <v>0</v>
      </c>
      <c r="H40" s="23">
        <v>0</v>
      </c>
      <c r="I40" s="23">
        <v>0</v>
      </c>
      <c r="J40" s="24">
        <v>0</v>
      </c>
      <c r="K40" s="24">
        <v>0</v>
      </c>
      <c r="L40" s="24">
        <v>0</v>
      </c>
      <c r="M40" s="24">
        <v>0</v>
      </c>
      <c r="N40" s="24"/>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17">
        <f t="shared" si="2"/>
        <v>1</v>
      </c>
      <c r="AQ40" s="17">
        <f t="shared" si="0"/>
        <v>3</v>
      </c>
      <c r="AR40" s="50">
        <v>74.256873157709791</v>
      </c>
      <c r="AS40" s="50">
        <f t="shared" si="1"/>
        <v>5.6936578782736155E-2</v>
      </c>
      <c r="AT40" s="37" t="s">
        <v>76</v>
      </c>
    </row>
    <row r="41" spans="1:46">
      <c r="A41" s="18" t="s">
        <v>52</v>
      </c>
      <c r="B41" s="23">
        <v>1</v>
      </c>
      <c r="C41" s="23">
        <v>0</v>
      </c>
      <c r="D41" s="70">
        <v>1</v>
      </c>
      <c r="E41" s="70">
        <v>1</v>
      </c>
      <c r="F41" s="23">
        <v>0</v>
      </c>
      <c r="G41" s="70">
        <v>1</v>
      </c>
      <c r="H41" s="23">
        <v>0</v>
      </c>
      <c r="I41" s="23">
        <v>0</v>
      </c>
      <c r="J41" s="24">
        <v>0</v>
      </c>
      <c r="K41" s="70">
        <v>1</v>
      </c>
      <c r="L41" s="24">
        <v>0</v>
      </c>
      <c r="M41" s="24">
        <v>0</v>
      </c>
      <c r="N41" s="24"/>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17">
        <f t="shared" si="2"/>
        <v>3</v>
      </c>
      <c r="AQ41" s="17">
        <f t="shared" si="0"/>
        <v>5</v>
      </c>
      <c r="AR41" s="50">
        <v>1253.450777165257</v>
      </c>
      <c r="AS41" s="50">
        <f t="shared" si="1"/>
        <v>0.96108543074226871</v>
      </c>
      <c r="AT41" s="37" t="s">
        <v>76</v>
      </c>
    </row>
    <row r="42" spans="1:46">
      <c r="A42" s="18" t="s">
        <v>53</v>
      </c>
      <c r="B42" s="23">
        <v>1</v>
      </c>
      <c r="C42" s="23">
        <v>0</v>
      </c>
      <c r="D42" s="23">
        <v>1</v>
      </c>
      <c r="E42" s="23">
        <v>0</v>
      </c>
      <c r="F42" s="23">
        <v>0</v>
      </c>
      <c r="G42" s="23">
        <v>0</v>
      </c>
      <c r="H42" s="23">
        <v>0</v>
      </c>
      <c r="I42" s="23">
        <v>0</v>
      </c>
      <c r="J42" s="24">
        <v>0</v>
      </c>
      <c r="K42" s="24">
        <v>0</v>
      </c>
      <c r="L42" s="24">
        <v>0</v>
      </c>
      <c r="M42" s="24">
        <v>0</v>
      </c>
      <c r="N42" s="24"/>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17">
        <f t="shared" si="2"/>
        <v>0</v>
      </c>
      <c r="AQ42" s="17">
        <f t="shared" si="0"/>
        <v>2</v>
      </c>
      <c r="AR42" s="50">
        <v>375.58707503769341</v>
      </c>
      <c r="AS42" s="50">
        <f t="shared" si="1"/>
        <v>0.28798200325838508</v>
      </c>
      <c r="AT42" s="37"/>
    </row>
    <row r="43" spans="1:46">
      <c r="A43" s="18" t="s">
        <v>54</v>
      </c>
      <c r="B43" s="23">
        <v>0</v>
      </c>
      <c r="C43" s="23">
        <v>0</v>
      </c>
      <c r="D43" s="23">
        <v>0</v>
      </c>
      <c r="E43" s="23">
        <v>1</v>
      </c>
      <c r="F43" s="23">
        <v>1</v>
      </c>
      <c r="G43" s="23">
        <v>1</v>
      </c>
      <c r="H43" s="23">
        <v>1</v>
      </c>
      <c r="I43" s="23">
        <v>1</v>
      </c>
      <c r="J43" s="24">
        <v>0</v>
      </c>
      <c r="K43" s="24">
        <v>0</v>
      </c>
      <c r="L43" s="24">
        <v>0</v>
      </c>
      <c r="M43" s="24">
        <v>0</v>
      </c>
      <c r="N43" s="24"/>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17">
        <f t="shared" si="2"/>
        <v>5</v>
      </c>
      <c r="AQ43" s="17">
        <f t="shared" si="0"/>
        <v>5</v>
      </c>
      <c r="AR43" s="50">
        <v>2.887527263701501</v>
      </c>
      <c r="AS43" s="50">
        <f t="shared" si="1"/>
        <v>2.2140162458479367E-3</v>
      </c>
      <c r="AT43" s="37"/>
    </row>
    <row r="44" spans="1:46">
      <c r="A44" s="18" t="s">
        <v>55</v>
      </c>
      <c r="B44" s="23">
        <v>1</v>
      </c>
      <c r="C44" s="23">
        <v>0</v>
      </c>
      <c r="D44" s="23">
        <v>1</v>
      </c>
      <c r="E44" s="23">
        <v>0</v>
      </c>
      <c r="F44" s="70">
        <v>1</v>
      </c>
      <c r="G44" s="23">
        <v>0</v>
      </c>
      <c r="H44" s="23">
        <v>0</v>
      </c>
      <c r="I44" s="23">
        <v>0</v>
      </c>
      <c r="J44" s="24">
        <v>0</v>
      </c>
      <c r="K44" s="24">
        <v>0</v>
      </c>
      <c r="L44" s="24">
        <v>0</v>
      </c>
      <c r="M44" s="24">
        <v>0</v>
      </c>
      <c r="N44" s="24"/>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17">
        <f t="shared" si="2"/>
        <v>1</v>
      </c>
      <c r="AQ44" s="17">
        <f t="shared" si="0"/>
        <v>3</v>
      </c>
      <c r="AR44" s="50">
        <v>3904.553643764958</v>
      </c>
      <c r="AS44" s="50">
        <f t="shared" si="1"/>
        <v>2.9938228839435221</v>
      </c>
      <c r="AT44" s="37" t="s">
        <v>76</v>
      </c>
    </row>
    <row r="45" spans="1:46">
      <c r="A45" s="18" t="s">
        <v>56</v>
      </c>
      <c r="B45" s="23">
        <v>1</v>
      </c>
      <c r="C45" s="23">
        <v>0</v>
      </c>
      <c r="D45" s="23">
        <v>1</v>
      </c>
      <c r="E45" s="23">
        <v>0</v>
      </c>
      <c r="F45" s="70">
        <v>1</v>
      </c>
      <c r="G45" s="23">
        <v>0</v>
      </c>
      <c r="H45" s="23">
        <v>0</v>
      </c>
      <c r="I45" s="23">
        <v>0</v>
      </c>
      <c r="J45" s="24">
        <v>0</v>
      </c>
      <c r="K45" s="24">
        <v>0</v>
      </c>
      <c r="L45" s="24">
        <v>0</v>
      </c>
      <c r="M45" s="24">
        <v>0</v>
      </c>
      <c r="N45" s="24"/>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17">
        <f t="shared" si="2"/>
        <v>1</v>
      </c>
      <c r="AQ45" s="17">
        <f t="shared" si="0"/>
        <v>3</v>
      </c>
      <c r="AR45" s="50">
        <v>2811.5876490663818</v>
      </c>
      <c r="AS45" s="50">
        <f t="shared" si="1"/>
        <v>2.155789422288855</v>
      </c>
      <c r="AT45" s="37" t="s">
        <v>76</v>
      </c>
    </row>
    <row r="46" spans="1:46">
      <c r="A46" s="18" t="s">
        <v>57</v>
      </c>
      <c r="B46" s="23">
        <v>1</v>
      </c>
      <c r="C46" s="23">
        <v>0</v>
      </c>
      <c r="D46" s="23">
        <v>1</v>
      </c>
      <c r="E46" s="23">
        <v>0</v>
      </c>
      <c r="F46" s="23">
        <v>0</v>
      </c>
      <c r="G46" s="23">
        <v>0</v>
      </c>
      <c r="H46" s="23">
        <v>0</v>
      </c>
      <c r="I46" s="23">
        <v>0</v>
      </c>
      <c r="J46" s="24">
        <v>0</v>
      </c>
      <c r="K46" s="24">
        <v>0</v>
      </c>
      <c r="L46" s="24">
        <v>0</v>
      </c>
      <c r="M46" s="24">
        <v>0</v>
      </c>
      <c r="N46" s="24"/>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17">
        <f t="shared" si="2"/>
        <v>0</v>
      </c>
      <c r="AQ46" s="17">
        <f t="shared" si="0"/>
        <v>2</v>
      </c>
      <c r="AR46" s="50">
        <v>269.0970526841997</v>
      </c>
      <c r="AS46" s="50">
        <f t="shared" si="1"/>
        <v>0.2063306046810735</v>
      </c>
      <c r="AT46" s="37"/>
    </row>
    <row r="47" spans="1:46" ht="15" hidden="1" customHeight="1">
      <c r="A47" s="18"/>
      <c r="B47" s="19"/>
      <c r="C47" s="19"/>
      <c r="D47" s="19"/>
      <c r="E47" s="19"/>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17">
        <f t="shared" ref="AP4:AP67" si="3">SUMIF($B$106:$U$106,"X",B47:U47)</f>
        <v>0</v>
      </c>
      <c r="AQ47" s="17">
        <f t="shared" ref="AQ3:AQ66" si="4">SUMIFS(B47:AO47,$B$103:$AO$103,"X")</f>
        <v>0</v>
      </c>
      <c r="AR47" s="50"/>
      <c r="AS47" s="50">
        <f t="shared" ref="AS34:AS65" si="5">IFERROR(AR47/$AR$102,0)*100</f>
        <v>0</v>
      </c>
      <c r="AT47" s="37"/>
    </row>
    <row r="48" spans="1:46" ht="15" hidden="1" customHeight="1">
      <c r="A48" s="18"/>
      <c r="B48" s="19"/>
      <c r="C48" s="19"/>
      <c r="D48" s="19"/>
      <c r="E48" s="19"/>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17">
        <f t="shared" si="3"/>
        <v>0</v>
      </c>
      <c r="AQ48" s="17">
        <f t="shared" si="4"/>
        <v>0</v>
      </c>
      <c r="AR48" s="50"/>
      <c r="AS48" s="50">
        <f t="shared" si="5"/>
        <v>0</v>
      </c>
      <c r="AT48" s="37"/>
    </row>
    <row r="49" spans="1:46" ht="15" hidden="1" customHeight="1">
      <c r="A49" s="18"/>
      <c r="B49" s="19"/>
      <c r="C49" s="19"/>
      <c r="D49" s="19"/>
      <c r="E49" s="19"/>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17">
        <f t="shared" si="3"/>
        <v>0</v>
      </c>
      <c r="AQ49" s="17">
        <f t="shared" si="4"/>
        <v>0</v>
      </c>
      <c r="AR49" s="50"/>
      <c r="AS49" s="50">
        <f t="shared" si="5"/>
        <v>0</v>
      </c>
      <c r="AT49" s="37"/>
    </row>
    <row r="50" spans="1:46" ht="15" hidden="1" customHeight="1">
      <c r="A50" s="18"/>
      <c r="B50" s="19"/>
      <c r="C50" s="19"/>
      <c r="D50" s="19"/>
      <c r="E50" s="19"/>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17">
        <f t="shared" si="3"/>
        <v>0</v>
      </c>
      <c r="AQ50" s="17">
        <f t="shared" si="4"/>
        <v>0</v>
      </c>
      <c r="AR50" s="50"/>
      <c r="AS50" s="50">
        <f t="shared" si="5"/>
        <v>0</v>
      </c>
      <c r="AT50" s="37"/>
    </row>
    <row r="51" spans="1:46" ht="15" hidden="1" customHeight="1">
      <c r="A51" s="18"/>
      <c r="B51" s="19"/>
      <c r="C51" s="19"/>
      <c r="D51" s="19"/>
      <c r="E51" s="19"/>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17">
        <f t="shared" si="3"/>
        <v>0</v>
      </c>
      <c r="AQ51" s="17">
        <f t="shared" si="4"/>
        <v>0</v>
      </c>
      <c r="AR51" s="50"/>
      <c r="AS51" s="50">
        <f t="shared" si="5"/>
        <v>0</v>
      </c>
      <c r="AT51" s="37"/>
    </row>
    <row r="52" spans="1:46" ht="15" hidden="1" customHeight="1">
      <c r="A52" s="18"/>
      <c r="B52" s="19"/>
      <c r="C52" s="19"/>
      <c r="D52" s="19"/>
      <c r="E52" s="19"/>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17">
        <f t="shared" si="3"/>
        <v>0</v>
      </c>
      <c r="AQ52" s="17">
        <f t="shared" si="4"/>
        <v>0</v>
      </c>
      <c r="AR52" s="50"/>
      <c r="AS52" s="50">
        <f t="shared" si="5"/>
        <v>0</v>
      </c>
      <c r="AT52" s="37"/>
    </row>
    <row r="53" spans="1:46" ht="15" hidden="1" customHeight="1">
      <c r="A53" s="18"/>
      <c r="B53" s="19"/>
      <c r="C53" s="19"/>
      <c r="D53" s="19"/>
      <c r="E53" s="19"/>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17">
        <f t="shared" si="3"/>
        <v>0</v>
      </c>
      <c r="AQ53" s="17">
        <f t="shared" si="4"/>
        <v>0</v>
      </c>
      <c r="AR53" s="50"/>
      <c r="AS53" s="50">
        <f t="shared" si="5"/>
        <v>0</v>
      </c>
      <c r="AT53" s="37"/>
    </row>
    <row r="54" spans="1:46" ht="15" hidden="1" customHeight="1">
      <c r="A54" s="18"/>
      <c r="B54" s="19"/>
      <c r="C54" s="19"/>
      <c r="D54" s="19"/>
      <c r="E54" s="19"/>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17">
        <f t="shared" si="3"/>
        <v>0</v>
      </c>
      <c r="AQ54" s="17">
        <f t="shared" si="4"/>
        <v>0</v>
      </c>
      <c r="AR54" s="50"/>
      <c r="AS54" s="50">
        <f t="shared" si="5"/>
        <v>0</v>
      </c>
      <c r="AT54" s="37"/>
    </row>
    <row r="55" spans="1:46" ht="15" hidden="1" customHeight="1">
      <c r="A55" s="18"/>
      <c r="B55" s="19"/>
      <c r="C55" s="19"/>
      <c r="D55" s="19"/>
      <c r="E55" s="19"/>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17">
        <f t="shared" si="3"/>
        <v>0</v>
      </c>
      <c r="AQ55" s="17">
        <f t="shared" si="4"/>
        <v>0</v>
      </c>
      <c r="AR55" s="50"/>
      <c r="AS55" s="50">
        <f t="shared" si="5"/>
        <v>0</v>
      </c>
      <c r="AT55" s="37"/>
    </row>
    <row r="56" spans="1:46" ht="15" hidden="1" customHeight="1">
      <c r="A56" s="18"/>
      <c r="B56" s="19"/>
      <c r="C56" s="19"/>
      <c r="D56" s="19"/>
      <c r="E56" s="19"/>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17">
        <f t="shared" si="3"/>
        <v>0</v>
      </c>
      <c r="AQ56" s="17">
        <f t="shared" si="4"/>
        <v>0</v>
      </c>
      <c r="AR56" s="50"/>
      <c r="AS56" s="50">
        <f t="shared" si="5"/>
        <v>0</v>
      </c>
      <c r="AT56" s="37"/>
    </row>
    <row r="57" spans="1:46" ht="15" hidden="1" customHeight="1">
      <c r="A57" s="18"/>
      <c r="B57" s="19"/>
      <c r="C57" s="19"/>
      <c r="D57" s="19"/>
      <c r="E57" s="19"/>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17">
        <f t="shared" si="3"/>
        <v>0</v>
      </c>
      <c r="AQ57" s="17">
        <f t="shared" si="4"/>
        <v>0</v>
      </c>
      <c r="AR57" s="50"/>
      <c r="AS57" s="50">
        <f t="shared" si="5"/>
        <v>0</v>
      </c>
      <c r="AT57" s="37"/>
    </row>
    <row r="58" spans="1:46" ht="15" hidden="1" customHeight="1">
      <c r="A58" s="18"/>
      <c r="B58" s="19"/>
      <c r="C58" s="19"/>
      <c r="D58" s="19"/>
      <c r="E58" s="19"/>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17">
        <f t="shared" si="3"/>
        <v>0</v>
      </c>
      <c r="AQ58" s="17">
        <f t="shared" si="4"/>
        <v>0</v>
      </c>
      <c r="AR58" s="50"/>
      <c r="AS58" s="50">
        <f t="shared" si="5"/>
        <v>0</v>
      </c>
      <c r="AT58" s="37"/>
    </row>
    <row r="59" spans="1:46" ht="15" hidden="1" customHeight="1">
      <c r="A59" s="18"/>
      <c r="B59" s="19"/>
      <c r="C59" s="19"/>
      <c r="D59" s="19"/>
      <c r="E59" s="19"/>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17">
        <f t="shared" si="3"/>
        <v>0</v>
      </c>
      <c r="AQ59" s="17">
        <f t="shared" si="4"/>
        <v>0</v>
      </c>
      <c r="AR59" s="50"/>
      <c r="AS59" s="50">
        <f t="shared" si="5"/>
        <v>0</v>
      </c>
      <c r="AT59" s="37"/>
    </row>
    <row r="60" spans="1:46" ht="15" hidden="1" customHeight="1">
      <c r="A60" s="18"/>
      <c r="B60" s="19"/>
      <c r="C60" s="19"/>
      <c r="D60" s="19"/>
      <c r="E60" s="19"/>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17">
        <f t="shared" si="3"/>
        <v>0</v>
      </c>
      <c r="AQ60" s="17">
        <f t="shared" si="4"/>
        <v>0</v>
      </c>
      <c r="AR60" s="50"/>
      <c r="AS60" s="50">
        <f t="shared" si="5"/>
        <v>0</v>
      </c>
      <c r="AT60" s="37"/>
    </row>
    <row r="61" spans="1:46" ht="15" hidden="1" customHeight="1">
      <c r="A61" s="18"/>
      <c r="B61" s="19"/>
      <c r="C61" s="19"/>
      <c r="D61" s="19"/>
      <c r="E61" s="19"/>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17">
        <f t="shared" si="3"/>
        <v>0</v>
      </c>
      <c r="AQ61" s="17">
        <f t="shared" si="4"/>
        <v>0</v>
      </c>
      <c r="AR61" s="50"/>
      <c r="AS61" s="50">
        <f t="shared" si="5"/>
        <v>0</v>
      </c>
      <c r="AT61" s="37"/>
    </row>
    <row r="62" spans="1:46" ht="15" hidden="1" customHeight="1">
      <c r="A62" s="18"/>
      <c r="B62" s="19"/>
      <c r="C62" s="19"/>
      <c r="D62" s="19"/>
      <c r="E62" s="19"/>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17">
        <f t="shared" si="3"/>
        <v>0</v>
      </c>
      <c r="AQ62" s="17">
        <f t="shared" si="4"/>
        <v>0</v>
      </c>
      <c r="AR62" s="50"/>
      <c r="AS62" s="50">
        <f t="shared" si="5"/>
        <v>0</v>
      </c>
      <c r="AT62" s="37"/>
    </row>
    <row r="63" spans="1:46" ht="15" hidden="1" customHeight="1">
      <c r="A63" s="18"/>
      <c r="B63" s="19"/>
      <c r="C63" s="19"/>
      <c r="D63" s="19"/>
      <c r="E63" s="19"/>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17">
        <f t="shared" si="3"/>
        <v>0</v>
      </c>
      <c r="AQ63" s="17">
        <f t="shared" si="4"/>
        <v>0</v>
      </c>
      <c r="AR63" s="50"/>
      <c r="AS63" s="50">
        <f t="shared" si="5"/>
        <v>0</v>
      </c>
      <c r="AT63" s="37"/>
    </row>
    <row r="64" spans="1:46" ht="15" hidden="1" customHeight="1">
      <c r="A64" s="18"/>
      <c r="B64" s="19"/>
      <c r="C64" s="19"/>
      <c r="D64" s="19"/>
      <c r="E64" s="19"/>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17">
        <f t="shared" si="3"/>
        <v>0</v>
      </c>
      <c r="AQ64" s="17">
        <f t="shared" si="4"/>
        <v>0</v>
      </c>
      <c r="AR64" s="50"/>
      <c r="AS64" s="50">
        <f t="shared" si="5"/>
        <v>0</v>
      </c>
      <c r="AT64" s="37"/>
    </row>
    <row r="65" spans="1:46" ht="15" hidden="1" customHeight="1">
      <c r="A65" s="18"/>
      <c r="B65" s="19"/>
      <c r="C65" s="19"/>
      <c r="D65" s="19"/>
      <c r="E65" s="19"/>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17">
        <f t="shared" si="3"/>
        <v>0</v>
      </c>
      <c r="AQ65" s="17">
        <f t="shared" si="4"/>
        <v>0</v>
      </c>
      <c r="AR65" s="50"/>
      <c r="AS65" s="50">
        <f t="shared" si="5"/>
        <v>0</v>
      </c>
      <c r="AT65" s="37"/>
    </row>
    <row r="66" spans="1:46" ht="15" hidden="1" customHeight="1">
      <c r="A66" s="18"/>
      <c r="B66" s="19"/>
      <c r="C66" s="19"/>
      <c r="D66" s="19"/>
      <c r="E66" s="19"/>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17">
        <f t="shared" si="3"/>
        <v>0</v>
      </c>
      <c r="AQ66" s="17">
        <f t="shared" si="4"/>
        <v>0</v>
      </c>
      <c r="AR66" s="50"/>
      <c r="AS66" s="50">
        <f t="shared" ref="AS66:AS97" si="6">IFERROR(AR66/$AR$102,0)*100</f>
        <v>0</v>
      </c>
      <c r="AT66" s="37"/>
    </row>
    <row r="67" spans="1:46" ht="15" hidden="1" customHeight="1">
      <c r="A67" s="18"/>
      <c r="B67" s="19"/>
      <c r="C67" s="19"/>
      <c r="D67" s="19"/>
      <c r="E67" s="19"/>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17">
        <f t="shared" si="3"/>
        <v>0</v>
      </c>
      <c r="AQ67" s="17">
        <f t="shared" ref="AQ67:AQ102" si="7">SUMIFS(B67:AO67,$B$103:$AO$103,"X")</f>
        <v>0</v>
      </c>
      <c r="AR67" s="50"/>
      <c r="AS67" s="50">
        <f t="shared" si="6"/>
        <v>0</v>
      </c>
      <c r="AT67" s="37"/>
    </row>
    <row r="68" spans="1:46" ht="15" hidden="1" customHeight="1">
      <c r="A68" s="18"/>
      <c r="B68" s="19"/>
      <c r="C68" s="19"/>
      <c r="D68" s="19"/>
      <c r="E68" s="19"/>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17">
        <f t="shared" ref="AP68:AP102" si="8">SUMIF($B$106:$U$106,"X",B68:U68)</f>
        <v>0</v>
      </c>
      <c r="AQ68" s="17">
        <f t="shared" si="7"/>
        <v>0</v>
      </c>
      <c r="AR68" s="50"/>
      <c r="AS68" s="50">
        <f t="shared" si="6"/>
        <v>0</v>
      </c>
      <c r="AT68" s="37"/>
    </row>
    <row r="69" spans="1:46" ht="15" hidden="1" customHeight="1">
      <c r="A69" s="18"/>
      <c r="B69" s="19"/>
      <c r="C69" s="19"/>
      <c r="D69" s="19"/>
      <c r="E69" s="19"/>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17">
        <f t="shared" si="8"/>
        <v>0</v>
      </c>
      <c r="AQ69" s="17">
        <f t="shared" si="7"/>
        <v>0</v>
      </c>
      <c r="AR69" s="50"/>
      <c r="AS69" s="50">
        <f t="shared" si="6"/>
        <v>0</v>
      </c>
      <c r="AT69" s="37"/>
    </row>
    <row r="70" spans="1:46" ht="15" hidden="1" customHeight="1">
      <c r="A70" s="18"/>
      <c r="B70" s="19"/>
      <c r="C70" s="19"/>
      <c r="D70" s="19"/>
      <c r="E70" s="19"/>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17">
        <f t="shared" si="8"/>
        <v>0</v>
      </c>
      <c r="AQ70" s="17">
        <f t="shared" si="7"/>
        <v>0</v>
      </c>
      <c r="AR70" s="50"/>
      <c r="AS70" s="50">
        <f t="shared" si="6"/>
        <v>0</v>
      </c>
      <c r="AT70" s="37"/>
    </row>
    <row r="71" spans="1:46" ht="15" hidden="1" customHeight="1">
      <c r="A71" s="18"/>
      <c r="B71" s="19"/>
      <c r="C71" s="19"/>
      <c r="D71" s="19"/>
      <c r="E71" s="19"/>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
        <f t="shared" si="8"/>
        <v>0</v>
      </c>
      <c r="AQ71" s="17">
        <f t="shared" si="7"/>
        <v>0</v>
      </c>
      <c r="AR71" s="50"/>
      <c r="AS71" s="50">
        <f t="shared" si="6"/>
        <v>0</v>
      </c>
      <c r="AT71" s="37"/>
    </row>
    <row r="72" spans="1:46" ht="15" hidden="1" customHeight="1">
      <c r="A72" s="18"/>
      <c r="B72" s="19"/>
      <c r="C72" s="19"/>
      <c r="D72" s="19"/>
      <c r="E72" s="19"/>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17">
        <f t="shared" si="8"/>
        <v>0</v>
      </c>
      <c r="AQ72" s="17">
        <f t="shared" si="7"/>
        <v>0</v>
      </c>
      <c r="AR72" s="50"/>
      <c r="AS72" s="50">
        <f t="shared" si="6"/>
        <v>0</v>
      </c>
      <c r="AT72" s="37"/>
    </row>
    <row r="73" spans="1:46" ht="15" hidden="1" customHeight="1">
      <c r="A73" s="18"/>
      <c r="B73" s="19"/>
      <c r="C73" s="19"/>
      <c r="D73" s="19"/>
      <c r="E73" s="19"/>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17">
        <f t="shared" si="8"/>
        <v>0</v>
      </c>
      <c r="AQ73" s="17">
        <f t="shared" si="7"/>
        <v>0</v>
      </c>
      <c r="AR73" s="50"/>
      <c r="AS73" s="50">
        <f t="shared" si="6"/>
        <v>0</v>
      </c>
      <c r="AT73" s="37"/>
    </row>
    <row r="74" spans="1:46" ht="15" hidden="1" customHeight="1">
      <c r="A74" s="18"/>
      <c r="B74" s="19"/>
      <c r="C74" s="19"/>
      <c r="D74" s="19"/>
      <c r="E74" s="19"/>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17">
        <f t="shared" si="8"/>
        <v>0</v>
      </c>
      <c r="AQ74" s="17">
        <f t="shared" si="7"/>
        <v>0</v>
      </c>
      <c r="AR74" s="50"/>
      <c r="AS74" s="50">
        <f t="shared" si="6"/>
        <v>0</v>
      </c>
      <c r="AT74" s="37"/>
    </row>
    <row r="75" spans="1:46" ht="15" hidden="1" customHeight="1">
      <c r="A75" s="18"/>
      <c r="B75" s="19"/>
      <c r="C75" s="19"/>
      <c r="D75" s="19"/>
      <c r="E75" s="19"/>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17">
        <f t="shared" si="8"/>
        <v>0</v>
      </c>
      <c r="AQ75" s="17">
        <f t="shared" si="7"/>
        <v>0</v>
      </c>
      <c r="AR75" s="50"/>
      <c r="AS75" s="50">
        <f t="shared" si="6"/>
        <v>0</v>
      </c>
      <c r="AT75" s="37"/>
    </row>
    <row r="76" spans="1:46" ht="15" hidden="1" customHeight="1">
      <c r="A76" s="18"/>
      <c r="B76" s="19"/>
      <c r="C76" s="19"/>
      <c r="D76" s="19"/>
      <c r="E76" s="19"/>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17">
        <f t="shared" si="8"/>
        <v>0</v>
      </c>
      <c r="AQ76" s="17">
        <f t="shared" si="7"/>
        <v>0</v>
      </c>
      <c r="AR76" s="50"/>
      <c r="AS76" s="50">
        <f t="shared" si="6"/>
        <v>0</v>
      </c>
      <c r="AT76" s="37"/>
    </row>
    <row r="77" spans="1:46" ht="15" hidden="1" customHeight="1">
      <c r="A77" s="18"/>
      <c r="B77" s="19"/>
      <c r="C77" s="19"/>
      <c r="D77" s="19"/>
      <c r="E77" s="19"/>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17">
        <f t="shared" si="8"/>
        <v>0</v>
      </c>
      <c r="AQ77" s="17">
        <f t="shared" si="7"/>
        <v>0</v>
      </c>
      <c r="AR77" s="50"/>
      <c r="AS77" s="50">
        <f t="shared" si="6"/>
        <v>0</v>
      </c>
      <c r="AT77" s="37"/>
    </row>
    <row r="78" spans="1:46" ht="15" hidden="1" customHeight="1">
      <c r="A78" s="18"/>
      <c r="B78" s="19"/>
      <c r="C78" s="19"/>
      <c r="D78" s="19"/>
      <c r="E78" s="19"/>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17">
        <f t="shared" si="8"/>
        <v>0</v>
      </c>
      <c r="AQ78" s="17">
        <f t="shared" si="7"/>
        <v>0</v>
      </c>
      <c r="AR78" s="50"/>
      <c r="AS78" s="50">
        <f t="shared" si="6"/>
        <v>0</v>
      </c>
      <c r="AT78" s="37"/>
    </row>
    <row r="79" spans="1:46" ht="15" hidden="1" customHeight="1">
      <c r="A79" s="18"/>
      <c r="B79" s="19"/>
      <c r="C79" s="19"/>
      <c r="D79" s="19"/>
      <c r="E79" s="19"/>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17">
        <f t="shared" si="8"/>
        <v>0</v>
      </c>
      <c r="AQ79" s="17">
        <f t="shared" si="7"/>
        <v>0</v>
      </c>
      <c r="AR79" s="50"/>
      <c r="AS79" s="50">
        <f t="shared" si="6"/>
        <v>0</v>
      </c>
      <c r="AT79" s="37"/>
    </row>
    <row r="80" spans="1:46" ht="15" hidden="1" customHeight="1">
      <c r="A80" s="18"/>
      <c r="B80" s="19"/>
      <c r="C80" s="19"/>
      <c r="D80" s="19"/>
      <c r="E80" s="19"/>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17">
        <f t="shared" si="8"/>
        <v>0</v>
      </c>
      <c r="AQ80" s="17">
        <f t="shared" si="7"/>
        <v>0</v>
      </c>
      <c r="AR80" s="50"/>
      <c r="AS80" s="50">
        <f t="shared" si="6"/>
        <v>0</v>
      </c>
      <c r="AT80" s="37"/>
    </row>
    <row r="81" spans="1:46" ht="15" hidden="1" customHeight="1">
      <c r="A81" s="18"/>
      <c r="B81" s="19"/>
      <c r="C81" s="19"/>
      <c r="D81" s="19"/>
      <c r="E81" s="19"/>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17">
        <f t="shared" si="8"/>
        <v>0</v>
      </c>
      <c r="AQ81" s="17">
        <f t="shared" si="7"/>
        <v>0</v>
      </c>
      <c r="AR81" s="50"/>
      <c r="AS81" s="50">
        <f t="shared" si="6"/>
        <v>0</v>
      </c>
      <c r="AT81" s="37"/>
    </row>
    <row r="82" spans="1:46" ht="15" hidden="1" customHeight="1">
      <c r="A82" s="18"/>
      <c r="B82" s="19"/>
      <c r="C82" s="19"/>
      <c r="D82" s="19"/>
      <c r="E82" s="19"/>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17">
        <f t="shared" si="8"/>
        <v>0</v>
      </c>
      <c r="AQ82" s="17">
        <f t="shared" si="7"/>
        <v>0</v>
      </c>
      <c r="AR82" s="50"/>
      <c r="AS82" s="50">
        <f t="shared" si="6"/>
        <v>0</v>
      </c>
      <c r="AT82" s="37"/>
    </row>
    <row r="83" spans="1:46" ht="15" hidden="1" customHeight="1">
      <c r="A83" s="18"/>
      <c r="B83" s="19"/>
      <c r="C83" s="19"/>
      <c r="D83" s="19"/>
      <c r="E83" s="19"/>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17">
        <f t="shared" si="8"/>
        <v>0</v>
      </c>
      <c r="AQ83" s="17">
        <f t="shared" si="7"/>
        <v>0</v>
      </c>
      <c r="AR83" s="50"/>
      <c r="AS83" s="50">
        <f t="shared" si="6"/>
        <v>0</v>
      </c>
      <c r="AT83" s="37"/>
    </row>
    <row r="84" spans="1:46" ht="15" hidden="1" customHeight="1">
      <c r="A84" s="18"/>
      <c r="B84" s="19"/>
      <c r="C84" s="19"/>
      <c r="D84" s="19"/>
      <c r="E84" s="19"/>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17">
        <f t="shared" si="8"/>
        <v>0</v>
      </c>
      <c r="AQ84" s="17">
        <f t="shared" si="7"/>
        <v>0</v>
      </c>
      <c r="AR84" s="50"/>
      <c r="AS84" s="50">
        <f t="shared" si="6"/>
        <v>0</v>
      </c>
      <c r="AT84" s="37"/>
    </row>
    <row r="85" spans="1:46" ht="15" hidden="1" customHeight="1">
      <c r="A85" s="18"/>
      <c r="B85" s="19"/>
      <c r="C85" s="19"/>
      <c r="D85" s="19"/>
      <c r="E85" s="19"/>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17">
        <f t="shared" si="8"/>
        <v>0</v>
      </c>
      <c r="AQ85" s="17">
        <f t="shared" si="7"/>
        <v>0</v>
      </c>
      <c r="AR85" s="50"/>
      <c r="AS85" s="50">
        <f t="shared" si="6"/>
        <v>0</v>
      </c>
      <c r="AT85" s="37"/>
    </row>
    <row r="86" spans="1:46" ht="15" hidden="1" customHeight="1">
      <c r="A86" s="18"/>
      <c r="B86" s="19"/>
      <c r="C86" s="19"/>
      <c r="D86" s="19"/>
      <c r="E86" s="19"/>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17">
        <f t="shared" si="8"/>
        <v>0</v>
      </c>
      <c r="AQ86" s="17">
        <f t="shared" si="7"/>
        <v>0</v>
      </c>
      <c r="AR86" s="50"/>
      <c r="AS86" s="50">
        <f t="shared" si="6"/>
        <v>0</v>
      </c>
      <c r="AT86" s="37"/>
    </row>
    <row r="87" spans="1:46" ht="15" hidden="1" customHeight="1">
      <c r="A87" s="18"/>
      <c r="B87" s="19"/>
      <c r="C87" s="19"/>
      <c r="D87" s="19"/>
      <c r="E87" s="19"/>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17">
        <f t="shared" si="8"/>
        <v>0</v>
      </c>
      <c r="AQ87" s="17">
        <f t="shared" si="7"/>
        <v>0</v>
      </c>
      <c r="AR87" s="50"/>
      <c r="AS87" s="50">
        <f t="shared" si="6"/>
        <v>0</v>
      </c>
      <c r="AT87" s="37"/>
    </row>
    <row r="88" spans="1:46" ht="15" hidden="1" customHeight="1">
      <c r="A88" s="18"/>
      <c r="B88" s="19"/>
      <c r="C88" s="19"/>
      <c r="D88" s="19"/>
      <c r="E88" s="19"/>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17">
        <f t="shared" si="8"/>
        <v>0</v>
      </c>
      <c r="AQ88" s="17">
        <f t="shared" si="7"/>
        <v>0</v>
      </c>
      <c r="AR88" s="50"/>
      <c r="AS88" s="50">
        <f t="shared" si="6"/>
        <v>0</v>
      </c>
      <c r="AT88" s="37"/>
    </row>
    <row r="89" spans="1:46" ht="15" hidden="1" customHeight="1">
      <c r="A89" s="18"/>
      <c r="B89" s="19"/>
      <c r="C89" s="19"/>
      <c r="D89" s="19"/>
      <c r="E89" s="19"/>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17">
        <f t="shared" si="8"/>
        <v>0</v>
      </c>
      <c r="AQ89" s="17">
        <f t="shared" si="7"/>
        <v>0</v>
      </c>
      <c r="AR89" s="50"/>
      <c r="AS89" s="50">
        <f t="shared" si="6"/>
        <v>0</v>
      </c>
      <c r="AT89" s="37"/>
    </row>
    <row r="90" spans="1:46" ht="15" hidden="1" customHeight="1">
      <c r="A90" s="18"/>
      <c r="B90" s="19"/>
      <c r="C90" s="19"/>
      <c r="D90" s="19"/>
      <c r="E90" s="19"/>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17">
        <f t="shared" si="8"/>
        <v>0</v>
      </c>
      <c r="AQ90" s="17">
        <f t="shared" si="7"/>
        <v>0</v>
      </c>
      <c r="AR90" s="50"/>
      <c r="AS90" s="50">
        <f t="shared" si="6"/>
        <v>0</v>
      </c>
      <c r="AT90" s="37"/>
    </row>
    <row r="91" spans="1:46" ht="15" hidden="1" customHeight="1">
      <c r="A91" s="18"/>
      <c r="B91" s="19"/>
      <c r="C91" s="19"/>
      <c r="D91" s="19"/>
      <c r="E91" s="19"/>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17">
        <f t="shared" si="8"/>
        <v>0</v>
      </c>
      <c r="AQ91" s="17">
        <f t="shared" si="7"/>
        <v>0</v>
      </c>
      <c r="AR91" s="50"/>
      <c r="AS91" s="50">
        <f t="shared" si="6"/>
        <v>0</v>
      </c>
      <c r="AT91" s="37"/>
    </row>
    <row r="92" spans="1:46" ht="15" hidden="1" customHeight="1">
      <c r="A92" s="18"/>
      <c r="B92" s="19"/>
      <c r="C92" s="19"/>
      <c r="D92" s="19"/>
      <c r="E92" s="19"/>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17">
        <f t="shared" si="8"/>
        <v>0</v>
      </c>
      <c r="AQ92" s="17">
        <f t="shared" si="7"/>
        <v>0</v>
      </c>
      <c r="AR92" s="50"/>
      <c r="AS92" s="50">
        <f t="shared" si="6"/>
        <v>0</v>
      </c>
      <c r="AT92" s="37"/>
    </row>
    <row r="93" spans="1:46" ht="15" hidden="1" customHeight="1">
      <c r="A93" s="18"/>
      <c r="B93" s="19"/>
      <c r="C93" s="19"/>
      <c r="D93" s="19"/>
      <c r="E93" s="19"/>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17">
        <f t="shared" si="8"/>
        <v>0</v>
      </c>
      <c r="AQ93" s="17">
        <f t="shared" si="7"/>
        <v>0</v>
      </c>
      <c r="AR93" s="50"/>
      <c r="AS93" s="50">
        <f t="shared" si="6"/>
        <v>0</v>
      </c>
      <c r="AT93" s="37"/>
    </row>
    <row r="94" spans="1:46" ht="15" hidden="1" customHeight="1">
      <c r="A94" s="18"/>
      <c r="B94" s="19"/>
      <c r="C94" s="19"/>
      <c r="D94" s="19"/>
      <c r="E94" s="19"/>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17">
        <f t="shared" si="8"/>
        <v>0</v>
      </c>
      <c r="AQ94" s="17">
        <f t="shared" si="7"/>
        <v>0</v>
      </c>
      <c r="AR94" s="50"/>
      <c r="AS94" s="50">
        <f t="shared" si="6"/>
        <v>0</v>
      </c>
      <c r="AT94" s="37"/>
    </row>
    <row r="95" spans="1:46" ht="15" hidden="1" customHeight="1">
      <c r="A95" s="18"/>
      <c r="B95" s="19"/>
      <c r="C95" s="19"/>
      <c r="D95" s="19"/>
      <c r="E95" s="19"/>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17">
        <f t="shared" si="8"/>
        <v>0</v>
      </c>
      <c r="AQ95" s="17">
        <f t="shared" si="7"/>
        <v>0</v>
      </c>
      <c r="AR95" s="50"/>
      <c r="AS95" s="50">
        <f t="shared" si="6"/>
        <v>0</v>
      </c>
      <c r="AT95" s="37"/>
    </row>
    <row r="96" spans="1:46" ht="15" hidden="1" customHeight="1">
      <c r="A96" s="18"/>
      <c r="B96" s="19"/>
      <c r="C96" s="19"/>
      <c r="D96" s="19"/>
      <c r="E96" s="19"/>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17">
        <f t="shared" si="8"/>
        <v>0</v>
      </c>
      <c r="AQ96" s="17">
        <f t="shared" si="7"/>
        <v>0</v>
      </c>
      <c r="AR96" s="50"/>
      <c r="AS96" s="50">
        <f t="shared" si="6"/>
        <v>0</v>
      </c>
      <c r="AT96" s="37"/>
    </row>
    <row r="97" spans="1:47" ht="15" hidden="1" customHeight="1">
      <c r="A97" s="18"/>
      <c r="B97" s="19"/>
      <c r="C97" s="19"/>
      <c r="D97" s="19"/>
      <c r="E97" s="19"/>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17">
        <f t="shared" si="8"/>
        <v>0</v>
      </c>
      <c r="AQ97" s="17">
        <f t="shared" si="7"/>
        <v>0</v>
      </c>
      <c r="AR97" s="50"/>
      <c r="AS97" s="50">
        <f t="shared" si="6"/>
        <v>0</v>
      </c>
      <c r="AT97" s="37"/>
    </row>
    <row r="98" spans="1:47" ht="15" hidden="1" customHeight="1">
      <c r="A98" s="18"/>
      <c r="B98" s="19"/>
      <c r="C98" s="19"/>
      <c r="D98" s="19"/>
      <c r="E98" s="19"/>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17">
        <f t="shared" si="8"/>
        <v>0</v>
      </c>
      <c r="AQ98" s="17">
        <f t="shared" si="7"/>
        <v>0</v>
      </c>
      <c r="AR98" s="50"/>
      <c r="AS98" s="50">
        <f t="shared" ref="AS98:AS101" si="9">IFERROR(AR98/$AR$102,0)*100</f>
        <v>0</v>
      </c>
      <c r="AT98" s="37"/>
    </row>
    <row r="99" spans="1:47" ht="15" hidden="1" customHeight="1">
      <c r="A99" s="18"/>
      <c r="B99" s="19"/>
      <c r="C99" s="19"/>
      <c r="D99" s="19"/>
      <c r="E99" s="19"/>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17">
        <f t="shared" si="8"/>
        <v>0</v>
      </c>
      <c r="AQ99" s="17">
        <f t="shared" si="7"/>
        <v>0</v>
      </c>
      <c r="AR99" s="50"/>
      <c r="AS99" s="50">
        <f t="shared" si="9"/>
        <v>0</v>
      </c>
      <c r="AT99" s="37"/>
    </row>
    <row r="100" spans="1:47" ht="15" hidden="1" customHeight="1">
      <c r="A100" s="18"/>
      <c r="B100" s="19"/>
      <c r="C100" s="19"/>
      <c r="D100" s="19"/>
      <c r="E100" s="19"/>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17">
        <f t="shared" si="8"/>
        <v>0</v>
      </c>
      <c r="AQ100" s="17">
        <f t="shared" si="7"/>
        <v>0</v>
      </c>
      <c r="AR100" s="50"/>
      <c r="AS100" s="50">
        <f t="shared" si="9"/>
        <v>0</v>
      </c>
      <c r="AT100" s="37"/>
    </row>
    <row r="101" spans="1:47" ht="15" hidden="1" customHeight="1">
      <c r="A101" s="18"/>
      <c r="B101" s="19"/>
      <c r="C101" s="19"/>
      <c r="D101" s="19"/>
      <c r="E101" s="19"/>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17">
        <f t="shared" si="8"/>
        <v>0</v>
      </c>
      <c r="AQ101" s="17">
        <f t="shared" si="7"/>
        <v>0</v>
      </c>
      <c r="AR101" s="50"/>
      <c r="AS101" s="50">
        <f t="shared" si="9"/>
        <v>0</v>
      </c>
      <c r="AT101" s="37"/>
    </row>
    <row r="102" spans="1:47">
      <c r="A102" s="16" t="s">
        <v>77</v>
      </c>
      <c r="B102" s="20">
        <f>SUM(B2:B101)</f>
        <v>44</v>
      </c>
      <c r="C102" s="20">
        <f t="shared" ref="C102:AO102" si="10">SUM(C2:C101)</f>
        <v>23</v>
      </c>
      <c r="D102" s="20">
        <f t="shared" si="10"/>
        <v>41</v>
      </c>
      <c r="E102" s="20">
        <f t="shared" si="10"/>
        <v>17</v>
      </c>
      <c r="F102" s="20">
        <f t="shared" si="10"/>
        <v>8</v>
      </c>
      <c r="G102" s="20">
        <f t="shared" ref="G102:M102" si="11">SUM(G2:G101)</f>
        <v>25</v>
      </c>
      <c r="H102" s="20">
        <f t="shared" si="11"/>
        <v>19</v>
      </c>
      <c r="I102" s="20">
        <f t="shared" si="11"/>
        <v>18</v>
      </c>
      <c r="J102" s="20">
        <f t="shared" si="11"/>
        <v>23</v>
      </c>
      <c r="K102" s="20">
        <f t="shared" si="11"/>
        <v>3</v>
      </c>
      <c r="L102" s="20">
        <f t="shared" si="11"/>
        <v>26</v>
      </c>
      <c r="M102" s="20">
        <f t="shared" si="11"/>
        <v>7</v>
      </c>
      <c r="N102" s="20"/>
      <c r="O102" s="20">
        <f t="shared" si="10"/>
        <v>0</v>
      </c>
      <c r="P102" s="20">
        <f t="shared" si="10"/>
        <v>0</v>
      </c>
      <c r="Q102" s="20">
        <f t="shared" si="10"/>
        <v>0</v>
      </c>
      <c r="R102" s="20">
        <f t="shared" si="10"/>
        <v>0</v>
      </c>
      <c r="S102" s="20">
        <f t="shared" si="10"/>
        <v>0</v>
      </c>
      <c r="T102" s="20">
        <f t="shared" si="10"/>
        <v>0</v>
      </c>
      <c r="U102" s="20">
        <f t="shared" si="10"/>
        <v>0</v>
      </c>
      <c r="V102" s="20">
        <f t="shared" si="10"/>
        <v>0</v>
      </c>
      <c r="W102" s="20">
        <f t="shared" si="10"/>
        <v>0</v>
      </c>
      <c r="X102" s="20">
        <f t="shared" si="10"/>
        <v>0</v>
      </c>
      <c r="Y102" s="20">
        <f t="shared" si="10"/>
        <v>0</v>
      </c>
      <c r="Z102" s="20">
        <f t="shared" si="10"/>
        <v>0</v>
      </c>
      <c r="AA102" s="20">
        <f t="shared" si="10"/>
        <v>0</v>
      </c>
      <c r="AB102" s="20">
        <f t="shared" si="10"/>
        <v>0</v>
      </c>
      <c r="AC102" s="20">
        <f t="shared" si="10"/>
        <v>0</v>
      </c>
      <c r="AD102" s="20">
        <f t="shared" si="10"/>
        <v>0</v>
      </c>
      <c r="AE102" s="20">
        <f t="shared" si="10"/>
        <v>0</v>
      </c>
      <c r="AF102" s="20">
        <f t="shared" si="10"/>
        <v>0</v>
      </c>
      <c r="AG102" s="20">
        <f t="shared" si="10"/>
        <v>0</v>
      </c>
      <c r="AH102" s="20">
        <f t="shared" si="10"/>
        <v>0</v>
      </c>
      <c r="AI102" s="20">
        <f t="shared" si="10"/>
        <v>0</v>
      </c>
      <c r="AJ102" s="20">
        <f t="shared" si="10"/>
        <v>0</v>
      </c>
      <c r="AK102" s="20">
        <f t="shared" si="10"/>
        <v>0</v>
      </c>
      <c r="AL102" s="20">
        <f t="shared" si="10"/>
        <v>0</v>
      </c>
      <c r="AM102" s="20">
        <f t="shared" si="10"/>
        <v>0</v>
      </c>
      <c r="AN102" s="20">
        <f t="shared" si="10"/>
        <v>0</v>
      </c>
      <c r="AO102" s="20">
        <f t="shared" si="10"/>
        <v>0</v>
      </c>
      <c r="AP102" s="17">
        <f t="shared" si="8"/>
        <v>146</v>
      </c>
      <c r="AQ102" s="17">
        <f t="shared" si="7"/>
        <v>254</v>
      </c>
      <c r="AR102" s="51">
        <f>SUM(AR2:AR101)</f>
        <v>130420.32862751732</v>
      </c>
      <c r="AS102" s="51">
        <f>SUM(AS2:AS101)</f>
        <v>99.999999999999986</v>
      </c>
      <c r="AT102" s="37"/>
    </row>
    <row r="103" spans="1:47">
      <c r="A103" s="60" t="s">
        <v>78</v>
      </c>
      <c r="B103" s="60" t="s">
        <v>76</v>
      </c>
      <c r="C103" s="60" t="s">
        <v>76</v>
      </c>
      <c r="D103" s="60" t="s">
        <v>76</v>
      </c>
      <c r="E103" s="60" t="s">
        <v>76</v>
      </c>
      <c r="F103" s="60" t="s">
        <v>76</v>
      </c>
      <c r="G103" s="60" t="s">
        <v>76</v>
      </c>
      <c r="H103" s="60" t="s">
        <v>76</v>
      </c>
      <c r="I103" s="60" t="s">
        <v>76</v>
      </c>
      <c r="J103" s="60" t="s">
        <v>76</v>
      </c>
      <c r="K103" s="60" t="s">
        <v>76</v>
      </c>
      <c r="L103" s="60" t="s">
        <v>76</v>
      </c>
      <c r="M103" s="60" t="s">
        <v>76</v>
      </c>
      <c r="N103" s="60"/>
      <c r="O103" s="60"/>
      <c r="P103" s="60"/>
      <c r="Q103" s="60"/>
      <c r="R103" s="60"/>
      <c r="S103" s="60"/>
      <c r="T103" s="60"/>
      <c r="U103" s="60"/>
      <c r="V103" s="60"/>
      <c r="W103" s="60"/>
      <c r="X103" s="60"/>
      <c r="Y103" s="60"/>
      <c r="Z103" s="60"/>
      <c r="AA103" s="60"/>
      <c r="AB103" s="60"/>
      <c r="AC103" s="60"/>
      <c r="AD103" s="60"/>
      <c r="AE103" s="60"/>
      <c r="AF103" s="60"/>
      <c r="AG103" s="60"/>
      <c r="AH103" s="60"/>
      <c r="AI103" s="60"/>
      <c r="AJ103" s="60"/>
      <c r="AK103" s="60"/>
      <c r="AL103" s="60"/>
      <c r="AM103" s="60"/>
      <c r="AN103" s="60"/>
      <c r="AO103" s="60"/>
      <c r="AP103" s="11"/>
      <c r="AQ103" s="11"/>
      <c r="AR103" s="52"/>
      <c r="AS103" s="52"/>
      <c r="AT103" s="38"/>
      <c r="AU103" s="38"/>
    </row>
    <row r="104" spans="1:47">
      <c r="A104" s="8" t="s">
        <v>79</v>
      </c>
      <c r="B104" s="8"/>
      <c r="C104" s="8"/>
      <c r="D104" s="8"/>
      <c r="E104" s="8"/>
      <c r="F104" s="8"/>
      <c r="G104" s="8"/>
      <c r="H104" s="8" t="s">
        <v>76</v>
      </c>
      <c r="I104" s="8"/>
      <c r="J104" s="8" t="s">
        <v>76</v>
      </c>
      <c r="K104" s="8" t="s">
        <v>76</v>
      </c>
      <c r="L104" s="8"/>
      <c r="M104" s="8" t="s">
        <v>76</v>
      </c>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11"/>
      <c r="AQ104" s="11"/>
      <c r="AR104" s="52"/>
      <c r="AS104" s="52"/>
      <c r="AT104" s="38"/>
      <c r="AU104" s="38"/>
    </row>
    <row r="105" spans="1:47" ht="14.45" customHeight="1">
      <c r="A105" s="8" t="s">
        <v>80</v>
      </c>
      <c r="B105" s="8" t="s">
        <v>76</v>
      </c>
      <c r="C105" s="8" t="s">
        <v>76</v>
      </c>
      <c r="D105" s="8" t="s">
        <v>76</v>
      </c>
      <c r="E105" s="8" t="s">
        <v>76</v>
      </c>
      <c r="F105" s="8" t="s">
        <v>76</v>
      </c>
      <c r="G105" s="61" t="s">
        <v>76</v>
      </c>
      <c r="H105" s="61" t="s">
        <v>76</v>
      </c>
      <c r="I105" s="61" t="s">
        <v>76</v>
      </c>
      <c r="J105" s="61"/>
      <c r="K105" s="61"/>
      <c r="L105" s="61"/>
      <c r="M105" s="61"/>
      <c r="N105" s="61"/>
      <c r="O105" s="61"/>
      <c r="P105" s="61"/>
      <c r="Q105" s="61"/>
      <c r="R105" s="61"/>
      <c r="S105" s="61"/>
      <c r="T105" s="61"/>
      <c r="U105" s="61"/>
      <c r="V105" s="61"/>
      <c r="W105" s="61"/>
      <c r="X105" s="61"/>
      <c r="Y105" s="61"/>
      <c r="Z105" s="61"/>
      <c r="AA105" s="61"/>
      <c r="AB105" s="61"/>
      <c r="AC105" s="61"/>
      <c r="AD105" s="61"/>
      <c r="AE105" s="61"/>
      <c r="AF105" s="61"/>
      <c r="AG105" s="61"/>
      <c r="AH105" s="61"/>
      <c r="AI105" s="61"/>
      <c r="AJ105" s="61"/>
      <c r="AK105" s="61"/>
      <c r="AL105" s="61"/>
      <c r="AM105" s="61"/>
      <c r="AN105" s="61"/>
      <c r="AO105" s="61"/>
      <c r="AP105" s="11"/>
      <c r="AQ105" s="11"/>
      <c r="AR105" s="53"/>
      <c r="AS105" s="53"/>
      <c r="AT105" s="38"/>
      <c r="AU105" s="38"/>
    </row>
    <row r="106" spans="1:47" ht="14.45" customHeight="1">
      <c r="A106" s="8" t="s">
        <v>81</v>
      </c>
      <c r="B106" s="8"/>
      <c r="C106" s="8"/>
      <c r="D106" s="8"/>
      <c r="E106" s="8" t="s">
        <v>76</v>
      </c>
      <c r="F106" s="8" t="s">
        <v>76</v>
      </c>
      <c r="G106" s="61" t="s">
        <v>76</v>
      </c>
      <c r="H106" s="61" t="s">
        <v>76</v>
      </c>
      <c r="I106" s="61" t="s">
        <v>76</v>
      </c>
      <c r="J106" s="61" t="s">
        <v>76</v>
      </c>
      <c r="K106" s="61" t="s">
        <v>76</v>
      </c>
      <c r="L106" s="61" t="s">
        <v>76</v>
      </c>
      <c r="M106" s="61" t="s">
        <v>76</v>
      </c>
      <c r="N106" s="61"/>
      <c r="O106" s="61"/>
      <c r="P106" s="61"/>
      <c r="Q106" s="61"/>
      <c r="R106" s="61"/>
      <c r="S106" s="61"/>
      <c r="T106" s="61"/>
      <c r="U106" s="61"/>
      <c r="V106" s="61"/>
      <c r="W106" s="61"/>
      <c r="X106" s="61"/>
      <c r="Y106" s="61"/>
      <c r="Z106" s="61"/>
      <c r="AA106" s="61"/>
      <c r="AB106" s="61"/>
      <c r="AC106" s="61"/>
      <c r="AD106" s="61"/>
      <c r="AE106" s="61"/>
      <c r="AF106" s="61"/>
      <c r="AG106" s="61"/>
      <c r="AH106" s="61"/>
      <c r="AI106" s="61"/>
      <c r="AJ106" s="61"/>
      <c r="AK106" s="61"/>
      <c r="AL106" s="61"/>
      <c r="AM106" s="61"/>
      <c r="AN106" s="61"/>
      <c r="AO106" s="61"/>
      <c r="AP106" s="11"/>
      <c r="AQ106" s="11"/>
      <c r="AR106" s="53"/>
      <c r="AS106" s="53"/>
      <c r="AT106" s="38"/>
      <c r="AU106" s="38"/>
    </row>
    <row r="107" spans="1:47" ht="14.45" customHeight="1">
      <c r="A107" s="8" t="s">
        <v>82</v>
      </c>
      <c r="B107" s="8" t="s">
        <v>76</v>
      </c>
      <c r="C107" s="8" t="s">
        <v>76</v>
      </c>
      <c r="D107" s="8" t="s">
        <v>76</v>
      </c>
      <c r="E107" s="8" t="s">
        <v>76</v>
      </c>
      <c r="F107" s="8" t="s">
        <v>76</v>
      </c>
      <c r="G107" s="61" t="s">
        <v>76</v>
      </c>
      <c r="H107" s="61" t="s">
        <v>76</v>
      </c>
      <c r="I107" s="61" t="s">
        <v>76</v>
      </c>
      <c r="J107" s="61" t="s">
        <v>76</v>
      </c>
      <c r="K107" s="61" t="s">
        <v>76</v>
      </c>
      <c r="L107" s="61" t="s">
        <v>76</v>
      </c>
      <c r="M107" s="61" t="s">
        <v>76</v>
      </c>
      <c r="N107" s="61"/>
      <c r="O107" s="61"/>
      <c r="P107" s="61"/>
      <c r="Q107" s="61"/>
      <c r="R107" s="61"/>
      <c r="S107" s="61"/>
      <c r="T107" s="61"/>
      <c r="U107" s="61"/>
      <c r="V107" s="61"/>
      <c r="W107" s="61"/>
      <c r="X107" s="61"/>
      <c r="Y107" s="61"/>
      <c r="Z107" s="61"/>
      <c r="AA107" s="61"/>
      <c r="AB107" s="61"/>
      <c r="AC107" s="61"/>
      <c r="AD107" s="61"/>
      <c r="AE107" s="61"/>
      <c r="AF107" s="61"/>
      <c r="AG107" s="61"/>
      <c r="AH107" s="61"/>
      <c r="AI107" s="61"/>
      <c r="AJ107" s="61"/>
      <c r="AK107" s="61"/>
      <c r="AL107" s="61"/>
      <c r="AM107" s="61"/>
      <c r="AN107" s="61"/>
      <c r="AO107" s="61"/>
      <c r="AP107" s="11"/>
      <c r="AQ107" s="11"/>
      <c r="AR107" s="53"/>
      <c r="AS107" s="53"/>
      <c r="AT107" s="38"/>
      <c r="AU107" s="38"/>
    </row>
    <row r="108" spans="1:47" ht="14.45" customHeight="1">
      <c r="A108" s="8" t="s">
        <v>83</v>
      </c>
      <c r="B108" s="66" t="s">
        <v>76</v>
      </c>
      <c r="C108" s="8"/>
      <c r="D108" s="8" t="s">
        <v>76</v>
      </c>
      <c r="E108" s="8"/>
      <c r="F108" s="8"/>
      <c r="G108" s="61"/>
      <c r="H108" s="61"/>
      <c r="I108" s="61"/>
      <c r="J108" s="61"/>
      <c r="K108" s="61"/>
      <c r="L108" s="61"/>
      <c r="M108" s="61"/>
      <c r="N108" s="61"/>
      <c r="O108" s="61"/>
      <c r="P108" s="61"/>
      <c r="Q108" s="61"/>
      <c r="R108" s="61"/>
      <c r="S108" s="61"/>
      <c r="T108" s="61"/>
      <c r="U108" s="61"/>
      <c r="V108" s="61"/>
      <c r="W108" s="61"/>
      <c r="X108" s="61"/>
      <c r="Y108" s="61"/>
      <c r="Z108" s="61"/>
      <c r="AA108" s="61"/>
      <c r="AB108" s="61"/>
      <c r="AC108" s="61"/>
      <c r="AD108" s="61"/>
      <c r="AE108" s="61"/>
      <c r="AF108" s="61"/>
      <c r="AG108" s="61"/>
      <c r="AH108" s="61"/>
      <c r="AI108" s="61"/>
      <c r="AJ108" s="61"/>
      <c r="AK108" s="61"/>
      <c r="AL108" s="61"/>
      <c r="AM108" s="61"/>
      <c r="AN108" s="61"/>
      <c r="AO108" s="61"/>
      <c r="AP108" s="11"/>
      <c r="AQ108" s="11"/>
      <c r="AR108" s="53"/>
      <c r="AS108" s="53"/>
      <c r="AT108" s="38"/>
      <c r="AU108" s="38"/>
    </row>
    <row r="109" spans="1:47" ht="14.45" customHeight="1">
      <c r="A109" s="62" t="s">
        <v>84</v>
      </c>
      <c r="B109" s="63"/>
      <c r="C109" s="63"/>
      <c r="D109" s="63"/>
      <c r="E109" s="63"/>
      <c r="F109" s="63"/>
      <c r="G109" s="64"/>
      <c r="H109" s="64"/>
      <c r="I109" s="64"/>
      <c r="J109" s="64"/>
      <c r="K109" s="64"/>
      <c r="L109" s="64"/>
      <c r="M109" s="64"/>
      <c r="N109" s="64"/>
      <c r="O109" s="64"/>
      <c r="P109" s="64"/>
      <c r="Q109" s="64"/>
      <c r="R109" s="64"/>
      <c r="S109" s="64"/>
      <c r="T109" s="64"/>
      <c r="U109" s="64"/>
      <c r="V109" s="64"/>
      <c r="W109" s="64"/>
      <c r="X109" s="64"/>
      <c r="Y109" s="64"/>
      <c r="Z109" s="64"/>
      <c r="AA109" s="64"/>
      <c r="AB109" s="64"/>
      <c r="AC109" s="64"/>
      <c r="AD109" s="64"/>
      <c r="AE109" s="64"/>
      <c r="AF109" s="64"/>
      <c r="AG109" s="64"/>
      <c r="AH109" s="64"/>
      <c r="AI109" s="64"/>
      <c r="AJ109" s="64"/>
      <c r="AK109" s="64"/>
      <c r="AL109" s="64"/>
      <c r="AM109" s="64"/>
      <c r="AN109" s="64"/>
      <c r="AO109" s="64"/>
      <c r="AP109" s="11"/>
      <c r="AQ109" s="12"/>
      <c r="AR109" s="53"/>
      <c r="AS109" s="53"/>
      <c r="AT109" s="38"/>
      <c r="AU109" s="38"/>
    </row>
    <row r="110" spans="1:47" ht="14.45" customHeight="1">
      <c r="A110" s="9"/>
      <c r="B110" s="10"/>
      <c r="C110" s="10"/>
      <c r="D110" s="10"/>
      <c r="E110" s="10"/>
      <c r="F110" s="10"/>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2"/>
      <c r="AR110" s="53"/>
      <c r="AS110" s="53"/>
      <c r="AT110" s="38"/>
      <c r="AU110" s="38"/>
    </row>
    <row r="111" spans="1:47" ht="14.45" customHeight="1">
      <c r="A111" s="39" t="s">
        <v>85</v>
      </c>
      <c r="B111" s="40"/>
      <c r="C111" s="40"/>
      <c r="D111" s="40"/>
      <c r="E111" s="40"/>
      <c r="F111" s="40"/>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13"/>
      <c r="AQ111" s="42"/>
      <c r="AR111" s="54"/>
      <c r="AS111" s="54"/>
    </row>
    <row r="112" spans="1:47" ht="14.45" customHeight="1">
      <c r="A112" s="32" t="s">
        <v>86</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3"/>
      <c r="AQ112" s="44"/>
      <c r="AR112" s="55"/>
      <c r="AS112" s="55"/>
    </row>
    <row r="113" spans="1:45" ht="14.45" customHeight="1">
      <c r="A113" s="6" t="s">
        <v>87</v>
      </c>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5"/>
      <c r="AB113" s="45"/>
      <c r="AC113" s="45"/>
      <c r="AD113" s="45"/>
      <c r="AE113" s="45"/>
      <c r="AF113" s="45"/>
      <c r="AG113" s="45"/>
      <c r="AH113" s="45"/>
      <c r="AI113" s="45"/>
      <c r="AJ113" s="45"/>
      <c r="AK113" s="45"/>
      <c r="AL113" s="45"/>
      <c r="AM113" s="45"/>
      <c r="AN113" s="45"/>
      <c r="AO113" s="45"/>
      <c r="AP113" s="13"/>
      <c r="AQ113" s="44"/>
      <c r="AR113" s="56"/>
      <c r="AS113" s="56"/>
    </row>
    <row r="114" spans="1:45" ht="14.45" customHeight="1">
      <c r="A114" s="7" t="s">
        <v>88</v>
      </c>
      <c r="B114" s="80" t="s">
        <v>89</v>
      </c>
      <c r="C114" s="81"/>
      <c r="D114" s="81"/>
      <c r="E114" s="81"/>
      <c r="F114" s="81"/>
      <c r="G114" s="81"/>
      <c r="H114" s="81"/>
      <c r="I114" s="81"/>
      <c r="J114" s="81"/>
      <c r="K114" s="81"/>
      <c r="L114" s="81"/>
      <c r="M114" s="81"/>
      <c r="N114" s="81"/>
      <c r="O114" s="81"/>
      <c r="P114" s="81"/>
      <c r="Q114" s="81"/>
      <c r="R114" s="46"/>
      <c r="S114" s="46"/>
      <c r="T114" s="46"/>
      <c r="U114" s="46"/>
      <c r="V114" s="46"/>
      <c r="W114" s="46"/>
      <c r="X114" s="46"/>
      <c r="Y114" s="46"/>
      <c r="Z114" s="46"/>
      <c r="AA114" s="46"/>
      <c r="AB114" s="46"/>
      <c r="AC114" s="46"/>
      <c r="AD114" s="46"/>
      <c r="AE114" s="46"/>
      <c r="AF114" s="46"/>
      <c r="AG114" s="46"/>
      <c r="AH114" s="46"/>
      <c r="AI114" s="46"/>
      <c r="AJ114" s="46"/>
      <c r="AK114" s="46"/>
      <c r="AL114" s="46"/>
      <c r="AM114" s="46"/>
      <c r="AN114" s="46"/>
      <c r="AO114" s="46"/>
      <c r="AP114" s="13"/>
      <c r="AQ114" s="12"/>
      <c r="AR114" s="57"/>
      <c r="AS114" s="57"/>
    </row>
    <row r="115" spans="1:45" ht="15.75" customHeight="1">
      <c r="A115" s="47"/>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3"/>
      <c r="AR115" s="58"/>
      <c r="AS115" s="58"/>
    </row>
    <row r="219" spans="12:12" ht="15" customHeight="1">
      <c r="L219" s="36" t="s">
        <v>90</v>
      </c>
    </row>
  </sheetData>
  <mergeCells count="1">
    <mergeCell ref="B114:Q114"/>
  </mergeCells>
  <phoneticPr fontId="6" type="noConversion"/>
  <conditionalFormatting sqref="A1 A47:A110 A111:F111 B112:F112 A113:F113 B114 A115:F1048576">
    <cfRule type="beginsWith" dxfId="119" priority="191" operator="beginsWith" text="01">
      <formula>LEFT(A1,LEN("01"))="01"</formula>
    </cfRule>
    <cfRule type="beginsWith" dxfId="118" priority="190" operator="beginsWith" text="02">
      <formula>LEFT(A1,LEN("02"))="02"</formula>
    </cfRule>
    <cfRule type="beginsWith" dxfId="117" priority="189" operator="beginsWith" text="03">
      <formula>LEFT(A1,LEN("03"))="03"</formula>
    </cfRule>
    <cfRule type="beginsWith" dxfId="116" priority="188" operator="beginsWith" text="04">
      <formula>LEFT(A1,LEN("04"))="04"</formula>
    </cfRule>
    <cfRule type="beginsWith" dxfId="115" priority="187" operator="beginsWith" text="05">
      <formula>LEFT(A1,LEN("05"))="05"</formula>
    </cfRule>
    <cfRule type="beginsWith" dxfId="114" priority="186" operator="beginsWith" text="06">
      <formula>LEFT(A1,LEN("06"))="06"</formula>
    </cfRule>
    <cfRule type="beginsWith" dxfId="113" priority="185" operator="beginsWith" text="07">
      <formula>LEFT(A1,LEN("07"))="07"</formula>
    </cfRule>
    <cfRule type="beginsWith" dxfId="112" priority="184" operator="beginsWith" text="08">
      <formula>LEFT(A1,LEN("08"))="08"</formula>
    </cfRule>
    <cfRule type="beginsWith" dxfId="111" priority="183" operator="beginsWith" text="09">
      <formula>LEFT(A1,LEN("09"))="09"</formula>
    </cfRule>
    <cfRule type="beginsWith" dxfId="110" priority="182" operator="beginsWith" text="10">
      <formula>LEFT(A1,LEN("10"))="10"</formula>
    </cfRule>
    <cfRule type="beginsWith" dxfId="109" priority="181" operator="beginsWith" text="11">
      <formula>LEFT(A1,LEN("11"))="11"</formula>
    </cfRule>
    <cfRule type="beginsWith" dxfId="108" priority="180" operator="beginsWith" text="12">
      <formula>LEFT(A1,LEN("12"))="12"</formula>
    </cfRule>
    <cfRule type="beginsWith" dxfId="107" priority="179" operator="beginsWith" text="13">
      <formula>LEFT(A1,LEN("13"))="13"</formula>
    </cfRule>
  </conditionalFormatting>
  <conditionalFormatting sqref="AT1 F47:AO101">
    <cfRule type="beginsWith" dxfId="106" priority="111" operator="beginsWith" text="03">
      <formula>LEFT(F1,LEN("03"))="03"</formula>
    </cfRule>
    <cfRule type="beginsWith" dxfId="105" priority="113" operator="beginsWith" text="01">
      <formula>LEFT(F1,LEN("01"))="01"</formula>
    </cfRule>
    <cfRule type="beginsWith" dxfId="104" priority="110" operator="beginsWith" text="04">
      <formula>LEFT(F1,LEN("04"))="04"</formula>
    </cfRule>
    <cfRule type="beginsWith" dxfId="103" priority="109" operator="beginsWith" text="05">
      <formula>LEFT(F1,LEN("05"))="05"</formula>
    </cfRule>
    <cfRule type="beginsWith" dxfId="102" priority="108" operator="beginsWith" text="06">
      <formula>LEFT(F1,LEN("06"))="06"</formula>
    </cfRule>
    <cfRule type="beginsWith" dxfId="101" priority="107" operator="beginsWith" text="07">
      <formula>LEFT(F1,LEN("07"))="07"</formula>
    </cfRule>
    <cfRule type="beginsWith" dxfId="100" priority="106" operator="beginsWith" text="08">
      <formula>LEFT(F1,LEN("08"))="08"</formula>
    </cfRule>
    <cfRule type="beginsWith" dxfId="99" priority="105" operator="beginsWith" text="09">
      <formula>LEFT(F1,LEN("09"))="09"</formula>
    </cfRule>
    <cfRule type="beginsWith" dxfId="98" priority="104" operator="beginsWith" text="10">
      <formula>LEFT(F1,LEN("10"))="10"</formula>
    </cfRule>
    <cfRule type="beginsWith" dxfId="97" priority="103" operator="beginsWith" text="11">
      <formula>LEFT(F1,LEN("11"))="11"</formula>
    </cfRule>
    <cfRule type="beginsWith" dxfId="96" priority="102" operator="beginsWith" text="12">
      <formula>LEFT(F1,LEN("12"))="12"</formula>
    </cfRule>
    <cfRule type="beginsWith" dxfId="95" priority="101" operator="beginsWith" text="13">
      <formula>LEFT(F1,LEN("13"))="13"</formula>
    </cfRule>
    <cfRule type="beginsWith" dxfId="94" priority="112" operator="beginsWith" text="02">
      <formula>LEFT(F1,LEN("02"))="02"</formula>
    </cfRule>
  </conditionalFormatting>
  <conditionalFormatting sqref="A2:A46">
    <cfRule type="beginsWith" dxfId="93" priority="69" operator="beginsWith" text="13">
      <formula>LEFT(A2,LEN("13"))="13"</formula>
    </cfRule>
    <cfRule type="beginsWith" dxfId="92" priority="70" operator="beginsWith" text="12">
      <formula>LEFT(A2,LEN("12"))="12"</formula>
    </cfRule>
    <cfRule type="beginsWith" dxfId="91" priority="71" operator="beginsWith" text="11">
      <formula>LEFT(A2,LEN("11"))="11"</formula>
    </cfRule>
    <cfRule type="beginsWith" dxfId="90" priority="72" operator="beginsWith" text="10">
      <formula>LEFT(A2,LEN("10"))="10"</formula>
    </cfRule>
    <cfRule type="beginsWith" dxfId="89" priority="73" operator="beginsWith" text="09">
      <formula>LEFT(A2,LEN("09"))="09"</formula>
    </cfRule>
    <cfRule type="beginsWith" dxfId="88" priority="74" operator="beginsWith" text="08">
      <formula>LEFT(A2,LEN("08"))="08"</formula>
    </cfRule>
    <cfRule type="beginsWith" dxfId="87" priority="75" operator="beginsWith" text="07">
      <formula>LEFT(A2,LEN("07"))="07"</formula>
    </cfRule>
    <cfRule type="beginsWith" dxfId="86" priority="76" operator="beginsWith" text="06">
      <formula>LEFT(A2,LEN("06"))="06"</formula>
    </cfRule>
    <cfRule type="beginsWith" dxfId="85" priority="77" operator="beginsWith" text="05">
      <formula>LEFT(A2,LEN("05"))="05"</formula>
    </cfRule>
    <cfRule type="beginsWith" dxfId="84" priority="78" operator="beginsWith" text="04">
      <formula>LEFT(A2,LEN("04"))="04"</formula>
    </cfRule>
    <cfRule type="beginsWith" dxfId="83" priority="79" operator="beginsWith" text="03">
      <formula>LEFT(A2,LEN("03"))="03"</formula>
    </cfRule>
    <cfRule type="beginsWith" dxfId="82" priority="80" operator="beginsWith" text="02">
      <formula>LEFT(A2,LEN("02"))="02"</formula>
    </cfRule>
    <cfRule type="beginsWith" dxfId="81" priority="81" operator="beginsWith" text="01">
      <formula>LEFT(A2,LEN("01"))="01"</formula>
    </cfRule>
  </conditionalFormatting>
  <conditionalFormatting sqref="A2:A12">
    <cfRule type="beginsWith" dxfId="80" priority="66" operator="beginsWith" text="8">
      <formula>LEFT((A2),LEN("8"))=("8")</formula>
    </cfRule>
    <cfRule type="beginsWith" dxfId="79" priority="67" operator="beginsWith" text="7">
      <formula>LEFT((A2),LEN("7"))=("7")</formula>
    </cfRule>
    <cfRule type="beginsWith" dxfId="78" priority="68" operator="beginsWith" text="4">
      <formula>LEFT((A2),LEN("4"))=("4")</formula>
    </cfRule>
  </conditionalFormatting>
  <conditionalFormatting sqref="AT2 O2:AO12 AT5 AT9:AT10 AT13 AT16 F16 F14 M13:AO46 F13:L13 H16:L16 F17:L46 F15:L15 I14:L14">
    <cfRule type="beginsWith" dxfId="77" priority="82" operator="beginsWith" text="13">
      <formula>LEFT(F2,LEN("13"))="13"</formula>
    </cfRule>
    <cfRule type="beginsWith" dxfId="76" priority="83" operator="beginsWith" text="12">
      <formula>LEFT(F2,LEN("12"))="12"</formula>
    </cfRule>
    <cfRule type="beginsWith" dxfId="75" priority="84" operator="beginsWith" text="11">
      <formula>LEFT(F2,LEN("11"))="11"</formula>
    </cfRule>
    <cfRule type="beginsWith" dxfId="74" priority="85" operator="beginsWith" text="10">
      <formula>LEFT(F2,LEN("10"))="10"</formula>
    </cfRule>
    <cfRule type="beginsWith" dxfId="73" priority="86" operator="beginsWith" text="09">
      <formula>LEFT(F2,LEN("09"))="09"</formula>
    </cfRule>
    <cfRule type="beginsWith" dxfId="72" priority="87" operator="beginsWith" text="08">
      <formula>LEFT(F2,LEN("08"))="08"</formula>
    </cfRule>
    <cfRule type="beginsWith" dxfId="71" priority="88" operator="beginsWith" text="07">
      <formula>LEFT(F2,LEN("07"))="07"</formula>
    </cfRule>
    <cfRule type="beginsWith" dxfId="70" priority="89" operator="beginsWith" text="06">
      <formula>LEFT(F2,LEN("06"))="06"</formula>
    </cfRule>
    <cfRule type="beginsWith" dxfId="69" priority="90" operator="beginsWith" text="05">
      <formula>LEFT(F2,LEN("05"))="05"</formula>
    </cfRule>
    <cfRule type="beginsWith" dxfId="68" priority="91" operator="beginsWith" text="04">
      <formula>LEFT(F2,LEN("04"))="04"</formula>
    </cfRule>
    <cfRule type="beginsWith" dxfId="67" priority="92" operator="beginsWith" text="03">
      <formula>LEFT(F2,LEN("03"))="03"</formula>
    </cfRule>
    <cfRule type="beginsWith" dxfId="66" priority="93" operator="beginsWith" text="02">
      <formula>LEFT(F2,LEN("02"))="02"</formula>
    </cfRule>
    <cfRule type="beginsWith" dxfId="65" priority="94" operator="beginsWith" text="01">
      <formula>LEFT(F2,LEN("01"))="01"</formula>
    </cfRule>
  </conditionalFormatting>
  <conditionalFormatting sqref="L37:M37">
    <cfRule type="beginsWith" dxfId="64" priority="53" operator="beginsWith" text="13">
      <formula>LEFT(L37,LEN("13"))="13"</formula>
    </cfRule>
    <cfRule type="beginsWith" dxfId="63" priority="54" operator="beginsWith" text="12">
      <formula>LEFT(L37,LEN("12"))="12"</formula>
    </cfRule>
    <cfRule type="beginsWith" dxfId="62" priority="55" operator="beginsWith" text="11">
      <formula>LEFT(L37,LEN("11"))="11"</formula>
    </cfRule>
    <cfRule type="beginsWith" dxfId="61" priority="56" operator="beginsWith" text="10">
      <formula>LEFT(L37,LEN("10"))="10"</formula>
    </cfRule>
    <cfRule type="beginsWith" dxfId="60" priority="57" operator="beginsWith" text="09">
      <formula>LEFT(L37,LEN("09"))="09"</formula>
    </cfRule>
    <cfRule type="beginsWith" dxfId="59" priority="58" operator="beginsWith" text="08">
      <formula>LEFT(L37,LEN("08"))="08"</formula>
    </cfRule>
    <cfRule type="beginsWith" dxfId="58" priority="59" operator="beginsWith" text="07">
      <formula>LEFT(L37,LEN("07"))="07"</formula>
    </cfRule>
    <cfRule type="beginsWith" dxfId="57" priority="60" operator="beginsWith" text="06">
      <formula>LEFT(L37,LEN("06"))="06"</formula>
    </cfRule>
    <cfRule type="beginsWith" dxfId="56" priority="61" operator="beginsWith" text="05">
      <formula>LEFT(L37,LEN("05"))="05"</formula>
    </cfRule>
    <cfRule type="beginsWith" dxfId="55" priority="62" operator="beginsWith" text="04">
      <formula>LEFT(L37,LEN("04"))="04"</formula>
    </cfRule>
    <cfRule type="beginsWith" dxfId="54" priority="63" operator="beginsWith" text="03">
      <formula>LEFT(L37,LEN("03"))="03"</formula>
    </cfRule>
    <cfRule type="beginsWith" dxfId="53" priority="64" operator="beginsWith" text="02">
      <formula>LEFT(L37,LEN("02"))="02"</formula>
    </cfRule>
    <cfRule type="beginsWith" dxfId="52" priority="65" operator="beginsWith" text="01">
      <formula>LEFT(L37,LEN("01"))="01"</formula>
    </cfRule>
  </conditionalFormatting>
  <conditionalFormatting sqref="L39:M39">
    <cfRule type="beginsWith" dxfId="51" priority="40" operator="beginsWith" text="13">
      <formula>LEFT(L39,LEN("13"))="13"</formula>
    </cfRule>
    <cfRule type="beginsWith" dxfId="50" priority="41" operator="beginsWith" text="12">
      <formula>LEFT(L39,LEN("12"))="12"</formula>
    </cfRule>
    <cfRule type="beginsWith" dxfId="49" priority="42" operator="beginsWith" text="11">
      <formula>LEFT(L39,LEN("11"))="11"</formula>
    </cfRule>
    <cfRule type="beginsWith" dxfId="48" priority="43" operator="beginsWith" text="10">
      <formula>LEFT(L39,LEN("10"))="10"</formula>
    </cfRule>
    <cfRule type="beginsWith" dxfId="47" priority="44" operator="beginsWith" text="09">
      <formula>LEFT(L39,LEN("09"))="09"</formula>
    </cfRule>
    <cfRule type="beginsWith" dxfId="46" priority="45" operator="beginsWith" text="08">
      <formula>LEFT(L39,LEN("08"))="08"</formula>
    </cfRule>
    <cfRule type="beginsWith" dxfId="45" priority="46" operator="beginsWith" text="07">
      <formula>LEFT(L39,LEN("07"))="07"</formula>
    </cfRule>
    <cfRule type="beginsWith" dxfId="44" priority="47" operator="beginsWith" text="06">
      <formula>LEFT(L39,LEN("06"))="06"</formula>
    </cfRule>
    <cfRule type="beginsWith" dxfId="43" priority="48" operator="beginsWith" text="05">
      <formula>LEFT(L39,LEN("05"))="05"</formula>
    </cfRule>
    <cfRule type="beginsWith" dxfId="42" priority="49" operator="beginsWith" text="04">
      <formula>LEFT(L39,LEN("04"))="04"</formula>
    </cfRule>
    <cfRule type="beginsWith" dxfId="41" priority="50" operator="beginsWith" text="03">
      <formula>LEFT(L39,LEN("03"))="03"</formula>
    </cfRule>
    <cfRule type="beginsWith" dxfId="40" priority="51" operator="beginsWith" text="02">
      <formula>LEFT(L39,LEN("02"))="02"</formula>
    </cfRule>
    <cfRule type="beginsWith" dxfId="39" priority="52" operator="beginsWith" text="01">
      <formula>LEFT(L39,LEN("01"))="01"</formula>
    </cfRule>
  </conditionalFormatting>
  <conditionalFormatting sqref="F10:F11">
    <cfRule type="beginsWith" dxfId="38" priority="27" operator="beginsWith" text="13">
      <formula>LEFT(F10,LEN("13"))="13"</formula>
    </cfRule>
    <cfRule type="beginsWith" dxfId="37" priority="28" operator="beginsWith" text="12">
      <formula>LEFT(F10,LEN("12"))="12"</formula>
    </cfRule>
    <cfRule type="beginsWith" dxfId="36" priority="29" operator="beginsWith" text="11">
      <formula>LEFT(F10,LEN("11"))="11"</formula>
    </cfRule>
    <cfRule type="beginsWith" dxfId="35" priority="30" operator="beginsWith" text="10">
      <formula>LEFT(F10,LEN("10"))="10"</formula>
    </cfRule>
    <cfRule type="beginsWith" dxfId="34" priority="31" operator="beginsWith" text="09">
      <formula>LEFT(F10,LEN("09"))="09"</formula>
    </cfRule>
    <cfRule type="beginsWith" dxfId="33" priority="32" operator="beginsWith" text="08">
      <formula>LEFT(F10,LEN("08"))="08"</formula>
    </cfRule>
    <cfRule type="beginsWith" dxfId="32" priority="33" operator="beginsWith" text="07">
      <formula>LEFT(F10,LEN("07"))="07"</formula>
    </cfRule>
    <cfRule type="beginsWith" dxfId="31" priority="34" operator="beginsWith" text="06">
      <formula>LEFT(F10,LEN("06"))="06"</formula>
    </cfRule>
    <cfRule type="beginsWith" dxfId="30" priority="35" operator="beginsWith" text="05">
      <formula>LEFT(F10,LEN("05"))="05"</formula>
    </cfRule>
    <cfRule type="beginsWith" dxfId="29" priority="36" operator="beginsWith" text="04">
      <formula>LEFT(F10,LEN("04"))="04"</formula>
    </cfRule>
    <cfRule type="beginsWith" dxfId="28" priority="37" operator="beginsWith" text="03">
      <formula>LEFT(F10,LEN("03"))="03"</formula>
    </cfRule>
    <cfRule type="beginsWith" dxfId="27" priority="38" operator="beginsWith" text="02">
      <formula>LEFT(F10,LEN("02"))="02"</formula>
    </cfRule>
    <cfRule type="beginsWith" dxfId="26" priority="39" operator="beginsWith" text="01">
      <formula>LEFT(F10,LEN("01"))="01"</formula>
    </cfRule>
  </conditionalFormatting>
  <conditionalFormatting sqref="E37">
    <cfRule type="beginsWith" dxfId="25" priority="14" operator="beginsWith" text="13">
      <formula>LEFT(E37,LEN("13"))="13"</formula>
    </cfRule>
    <cfRule type="beginsWith" dxfId="24" priority="15" operator="beginsWith" text="12">
      <formula>LEFT(E37,LEN("12"))="12"</formula>
    </cfRule>
    <cfRule type="beginsWith" dxfId="23" priority="16" operator="beginsWith" text="11">
      <formula>LEFT(E37,LEN("11"))="11"</formula>
    </cfRule>
    <cfRule type="beginsWith" dxfId="22" priority="17" operator="beginsWith" text="10">
      <formula>LEFT(E37,LEN("10"))="10"</formula>
    </cfRule>
    <cfRule type="beginsWith" dxfId="21" priority="18" operator="beginsWith" text="09">
      <formula>LEFT(E37,LEN("09"))="09"</formula>
    </cfRule>
    <cfRule type="beginsWith" dxfId="20" priority="19" operator="beginsWith" text="08">
      <formula>LEFT(E37,LEN("08"))="08"</formula>
    </cfRule>
    <cfRule type="beginsWith" dxfId="19" priority="20" operator="beginsWith" text="07">
      <formula>LEFT(E37,LEN("07"))="07"</formula>
    </cfRule>
    <cfRule type="beginsWith" dxfId="18" priority="21" operator="beginsWith" text="06">
      <formula>LEFT(E37,LEN("06"))="06"</formula>
    </cfRule>
    <cfRule type="beginsWith" dxfId="17" priority="22" operator="beginsWith" text="05">
      <formula>LEFT(E37,LEN("05"))="05"</formula>
    </cfRule>
    <cfRule type="beginsWith" dxfId="16" priority="23" operator="beginsWith" text="04">
      <formula>LEFT(E37,LEN("04"))="04"</formula>
    </cfRule>
    <cfRule type="beginsWith" dxfId="15" priority="24" operator="beginsWith" text="03">
      <formula>LEFT(E37,LEN("03"))="03"</formula>
    </cfRule>
    <cfRule type="beginsWith" dxfId="14" priority="25" operator="beginsWith" text="02">
      <formula>LEFT(E37,LEN("02"))="02"</formula>
    </cfRule>
    <cfRule type="beginsWith" dxfId="13" priority="26" operator="beginsWith" text="01">
      <formula>LEFT(E37,LEN("01"))="01"</formula>
    </cfRule>
  </conditionalFormatting>
  <conditionalFormatting sqref="E39:E41">
    <cfRule type="beginsWith" dxfId="12" priority="1" operator="beginsWith" text="13">
      <formula>LEFT(E39,LEN("13"))="13"</formula>
    </cfRule>
    <cfRule type="beginsWith" dxfId="11" priority="2" operator="beginsWith" text="12">
      <formula>LEFT(E39,LEN("12"))="12"</formula>
    </cfRule>
    <cfRule type="beginsWith" dxfId="10" priority="3" operator="beginsWith" text="11">
      <formula>LEFT(E39,LEN("11"))="11"</formula>
    </cfRule>
    <cfRule type="beginsWith" dxfId="9" priority="4" operator="beginsWith" text="10">
      <formula>LEFT(E39,LEN("10"))="10"</formula>
    </cfRule>
    <cfRule type="beginsWith" dxfId="8" priority="5" operator="beginsWith" text="09">
      <formula>LEFT(E39,LEN("09"))="09"</formula>
    </cfRule>
    <cfRule type="beginsWith" dxfId="7" priority="6" operator="beginsWith" text="08">
      <formula>LEFT(E39,LEN("08"))="08"</formula>
    </cfRule>
    <cfRule type="beginsWith" dxfId="6" priority="7" operator="beginsWith" text="07">
      <formula>LEFT(E39,LEN("07"))="07"</formula>
    </cfRule>
    <cfRule type="beginsWith" dxfId="5" priority="8" operator="beginsWith" text="06">
      <formula>LEFT(E39,LEN("06"))="06"</formula>
    </cfRule>
    <cfRule type="beginsWith" dxfId="4" priority="9" operator="beginsWith" text="05">
      <formula>LEFT(E39,LEN("05"))="05"</formula>
    </cfRule>
    <cfRule type="beginsWith" dxfId="3" priority="10" operator="beginsWith" text="04">
      <formula>LEFT(E39,LEN("04"))="04"</formula>
    </cfRule>
    <cfRule type="beginsWith" dxfId="2" priority="11" operator="beginsWith" text="03">
      <formula>LEFT(E39,LEN("03"))="03"</formula>
    </cfRule>
    <cfRule type="beginsWith" dxfId="1" priority="12" operator="beginsWith" text="02">
      <formula>LEFT(E39,LEN("02"))="02"</formula>
    </cfRule>
    <cfRule type="beginsWith" dxfId="0" priority="13" operator="beginsWith" text="01">
      <formula>LEFT(E39,LEN("01"))="01"</formula>
    </cfRule>
  </conditionalFormatting>
  <dataValidations count="1">
    <dataValidation type="list" allowBlank="1" showInputMessage="1" showErrorMessage="1" sqref="AT2:AT102 B103:AO109" xr:uid="{915B425B-1305-2541-8DB6-A9DCED1E0448}">
      <formula1>"X"</formula1>
    </dataValidation>
  </dataValidations>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B28" sqref="B28"/>
    </sheetView>
  </sheetViews>
  <sheetFormatPr defaultColWidth="11.42578125" defaultRowHeight="14.45"/>
  <cols>
    <col min="1" max="3" width="28.42578125" style="31" customWidth="1"/>
  </cols>
  <sheetData>
    <row r="1" spans="1:3">
      <c r="A1" s="65" t="s">
        <v>91</v>
      </c>
      <c r="B1" s="65" t="s">
        <v>92</v>
      </c>
      <c r="C1" s="65" t="s">
        <v>93</v>
      </c>
    </row>
    <row r="2" spans="1:3">
      <c r="A2" s="30">
        <v>1</v>
      </c>
      <c r="B2" s="30" t="s">
        <v>59</v>
      </c>
      <c r="C2" s="30" t="s">
        <v>9</v>
      </c>
    </row>
    <row r="3" spans="1:3">
      <c r="A3" s="30">
        <f>IF(B3="","",A2+1)</f>
        <v>2</v>
      </c>
      <c r="B3" s="30" t="s">
        <v>60</v>
      </c>
      <c r="C3" s="30" t="s">
        <v>9</v>
      </c>
    </row>
    <row r="4" spans="1:3">
      <c r="A4" s="30">
        <f t="shared" ref="A4:A67" si="0">IF(B4="","",A3+1)</f>
        <v>3</v>
      </c>
      <c r="B4" s="30" t="s">
        <v>61</v>
      </c>
      <c r="C4" s="30" t="s">
        <v>9</v>
      </c>
    </row>
    <row r="5" spans="1:3">
      <c r="A5" s="30">
        <f t="shared" si="0"/>
        <v>4</v>
      </c>
      <c r="B5" s="30" t="s">
        <v>62</v>
      </c>
      <c r="C5" s="30" t="s">
        <v>14</v>
      </c>
    </row>
    <row r="6" spans="1:3">
      <c r="A6" s="30">
        <f t="shared" si="0"/>
        <v>5</v>
      </c>
      <c r="B6" s="30" t="s">
        <v>63</v>
      </c>
      <c r="C6" s="30" t="s">
        <v>32</v>
      </c>
    </row>
    <row r="7" spans="1:3">
      <c r="A7" s="30">
        <f t="shared" si="0"/>
        <v>6</v>
      </c>
      <c r="B7" s="30" t="s">
        <v>94</v>
      </c>
      <c r="C7" s="30" t="s">
        <v>9</v>
      </c>
    </row>
    <row r="8" spans="1:3">
      <c r="A8" s="30">
        <f t="shared" si="0"/>
        <v>7</v>
      </c>
      <c r="B8" s="30" t="s">
        <v>64</v>
      </c>
      <c r="C8" s="30" t="s">
        <v>9</v>
      </c>
    </row>
    <row r="9" spans="1:3">
      <c r="A9" s="30">
        <f t="shared" si="0"/>
        <v>8</v>
      </c>
      <c r="B9" s="30" t="s">
        <v>65</v>
      </c>
      <c r="C9" s="30" t="s">
        <v>9</v>
      </c>
    </row>
    <row r="10" spans="1:3">
      <c r="A10" s="30">
        <f t="shared" si="0"/>
        <v>9</v>
      </c>
      <c r="B10" s="30" t="s">
        <v>66</v>
      </c>
      <c r="C10" s="30" t="s">
        <v>9</v>
      </c>
    </row>
    <row r="11" spans="1:3">
      <c r="A11" s="30">
        <f t="shared" si="0"/>
        <v>10</v>
      </c>
      <c r="B11" s="30" t="s">
        <v>95</v>
      </c>
      <c r="C11" s="30" t="s">
        <v>9</v>
      </c>
    </row>
    <row r="12" spans="1:3">
      <c r="A12" s="30">
        <f t="shared" si="0"/>
        <v>11</v>
      </c>
      <c r="B12" s="30" t="s">
        <v>68</v>
      </c>
      <c r="C12" s="30" t="s">
        <v>31</v>
      </c>
    </row>
    <row r="13" spans="1:3">
      <c r="A13" s="30">
        <f t="shared" si="0"/>
        <v>12</v>
      </c>
      <c r="B13" s="30" t="s">
        <v>69</v>
      </c>
      <c r="C13" s="30" t="s">
        <v>9</v>
      </c>
    </row>
    <row r="14" spans="1:3">
      <c r="A14" s="30">
        <f t="shared" si="0"/>
        <v>13</v>
      </c>
      <c r="B14" s="30" t="s">
        <v>70</v>
      </c>
      <c r="C14" s="30" t="s">
        <v>31</v>
      </c>
    </row>
    <row r="15" spans="1:3">
      <c r="A15" s="30" t="str">
        <f t="shared" si="0"/>
        <v/>
      </c>
      <c r="B15" s="30"/>
      <c r="C15" s="30"/>
    </row>
    <row r="16" spans="1:3">
      <c r="A16" s="30" t="str">
        <f t="shared" si="0"/>
        <v/>
      </c>
      <c r="B16" s="30"/>
      <c r="C16" s="30"/>
    </row>
    <row r="17" spans="1:3">
      <c r="A17" s="30" t="str">
        <f t="shared" si="0"/>
        <v/>
      </c>
      <c r="B17" s="30"/>
      <c r="C17" s="30"/>
    </row>
    <row r="18" spans="1:3">
      <c r="A18" s="30" t="str">
        <f>IF(B18="","",A17+1)</f>
        <v/>
      </c>
      <c r="B18" s="30"/>
      <c r="C18" s="30"/>
    </row>
    <row r="19" spans="1:3">
      <c r="A19" s="30" t="str">
        <f>IF(B19="","",A18+1)</f>
        <v/>
      </c>
      <c r="B19" s="30"/>
      <c r="C19" s="30"/>
    </row>
    <row r="20" spans="1:3">
      <c r="A20" s="30" t="str">
        <f>IF(B20="","",A19+1)</f>
        <v/>
      </c>
      <c r="B20" s="30"/>
      <c r="C20" s="30"/>
    </row>
    <row r="21" spans="1:3">
      <c r="A21" s="30" t="str">
        <f>IF(B21="","",A20+1)</f>
        <v/>
      </c>
      <c r="B21" s="30"/>
      <c r="C21" s="30"/>
    </row>
    <row r="22" spans="1:3">
      <c r="A22" s="31" t="str">
        <f t="shared" si="0"/>
        <v/>
      </c>
    </row>
    <row r="23" spans="1:3">
      <c r="A23" s="31" t="str">
        <f t="shared" si="0"/>
        <v/>
      </c>
    </row>
    <row r="24" spans="1:3">
      <c r="A24" s="31" t="str">
        <f t="shared" si="0"/>
        <v/>
      </c>
    </row>
    <row r="25" spans="1:3">
      <c r="A25" s="31" t="str">
        <f t="shared" si="0"/>
        <v/>
      </c>
    </row>
    <row r="26" spans="1:3">
      <c r="A26" s="31" t="str">
        <f t="shared" si="0"/>
        <v/>
      </c>
    </row>
    <row r="27" spans="1:3">
      <c r="A27" s="31" t="str">
        <f t="shared" si="0"/>
        <v/>
      </c>
    </row>
    <row r="28" spans="1:3">
      <c r="A28" s="31" t="str">
        <f t="shared" si="0"/>
        <v/>
      </c>
    </row>
    <row r="29" spans="1:3">
      <c r="A29" s="31" t="str">
        <f t="shared" si="0"/>
        <v/>
      </c>
    </row>
    <row r="30" spans="1:3">
      <c r="A30" s="31" t="str">
        <f t="shared" si="0"/>
        <v/>
      </c>
    </row>
    <row r="31" spans="1:3">
      <c r="A31" s="31" t="str">
        <f t="shared" si="0"/>
        <v/>
      </c>
    </row>
    <row r="32" spans="1:3">
      <c r="A32" s="31" t="str">
        <f t="shared" si="0"/>
        <v/>
      </c>
    </row>
    <row r="33" spans="1:1">
      <c r="A33" s="31" t="str">
        <f t="shared" si="0"/>
        <v/>
      </c>
    </row>
    <row r="34" spans="1:1">
      <c r="A34" s="31" t="str">
        <f t="shared" si="0"/>
        <v/>
      </c>
    </row>
    <row r="35" spans="1:1">
      <c r="A35" s="31" t="str">
        <f t="shared" si="0"/>
        <v/>
      </c>
    </row>
    <row r="36" spans="1:1">
      <c r="A36" s="31" t="str">
        <f t="shared" si="0"/>
        <v/>
      </c>
    </row>
    <row r="37" spans="1:1">
      <c r="A37" s="31" t="str">
        <f t="shared" si="0"/>
        <v/>
      </c>
    </row>
    <row r="38" spans="1:1">
      <c r="A38" s="31" t="str">
        <f t="shared" si="0"/>
        <v/>
      </c>
    </row>
    <row r="39" spans="1:1">
      <c r="A39" s="31" t="str">
        <f t="shared" si="0"/>
        <v/>
      </c>
    </row>
    <row r="40" spans="1:1">
      <c r="A40" s="31" t="str">
        <f t="shared" si="0"/>
        <v/>
      </c>
    </row>
    <row r="41" spans="1:1">
      <c r="A41" s="31" t="str">
        <f t="shared" si="0"/>
        <v/>
      </c>
    </row>
    <row r="42" spans="1:1">
      <c r="A42" s="31" t="str">
        <f t="shared" si="0"/>
        <v/>
      </c>
    </row>
    <row r="43" spans="1:1">
      <c r="A43" s="31" t="str">
        <f t="shared" si="0"/>
        <v/>
      </c>
    </row>
    <row r="44" spans="1:1">
      <c r="A44" s="31" t="str">
        <f t="shared" si="0"/>
        <v/>
      </c>
    </row>
    <row r="45" spans="1:1">
      <c r="A45" s="31" t="str">
        <f t="shared" si="0"/>
        <v/>
      </c>
    </row>
    <row r="46" spans="1:1">
      <c r="A46" s="31" t="str">
        <f t="shared" si="0"/>
        <v/>
      </c>
    </row>
    <row r="47" spans="1:1">
      <c r="A47" s="31" t="str">
        <f t="shared" si="0"/>
        <v/>
      </c>
    </row>
    <row r="48" spans="1:1">
      <c r="A48" s="31" t="str">
        <f t="shared" si="0"/>
        <v/>
      </c>
    </row>
    <row r="49" spans="1:1">
      <c r="A49" s="31" t="str">
        <f t="shared" si="0"/>
        <v/>
      </c>
    </row>
    <row r="50" spans="1:1">
      <c r="A50" s="31" t="str">
        <f t="shared" si="0"/>
        <v/>
      </c>
    </row>
    <row r="51" spans="1:1">
      <c r="A51" s="31" t="str">
        <f t="shared" si="0"/>
        <v/>
      </c>
    </row>
    <row r="52" spans="1:1">
      <c r="A52" s="31" t="str">
        <f t="shared" si="0"/>
        <v/>
      </c>
    </row>
    <row r="53" spans="1:1">
      <c r="A53" s="31" t="str">
        <f t="shared" si="0"/>
        <v/>
      </c>
    </row>
    <row r="54" spans="1:1">
      <c r="A54" s="31" t="str">
        <f t="shared" si="0"/>
        <v/>
      </c>
    </row>
    <row r="55" spans="1:1">
      <c r="A55" s="31" t="str">
        <f t="shared" si="0"/>
        <v/>
      </c>
    </row>
    <row r="56" spans="1:1">
      <c r="A56" s="31" t="str">
        <f t="shared" si="0"/>
        <v/>
      </c>
    </row>
    <row r="57" spans="1:1">
      <c r="A57" s="31" t="str">
        <f t="shared" si="0"/>
        <v/>
      </c>
    </row>
    <row r="58" spans="1:1">
      <c r="A58" s="31" t="str">
        <f t="shared" si="0"/>
        <v/>
      </c>
    </row>
    <row r="59" spans="1:1">
      <c r="A59" s="31" t="str">
        <f t="shared" si="0"/>
        <v/>
      </c>
    </row>
    <row r="60" spans="1:1">
      <c r="A60" s="31" t="str">
        <f t="shared" si="0"/>
        <v/>
      </c>
    </row>
    <row r="61" spans="1:1">
      <c r="A61" s="31" t="str">
        <f t="shared" si="0"/>
        <v/>
      </c>
    </row>
    <row r="62" spans="1:1">
      <c r="A62" s="31" t="str">
        <f t="shared" si="0"/>
        <v/>
      </c>
    </row>
    <row r="63" spans="1:1">
      <c r="A63" s="31" t="str">
        <f t="shared" si="0"/>
        <v/>
      </c>
    </row>
    <row r="64" spans="1:1">
      <c r="A64" s="31" t="str">
        <f t="shared" si="0"/>
        <v/>
      </c>
    </row>
    <row r="65" spans="1:1">
      <c r="A65" s="31" t="str">
        <f t="shared" si="0"/>
        <v/>
      </c>
    </row>
    <row r="66" spans="1:1">
      <c r="A66" s="31" t="str">
        <f t="shared" si="0"/>
        <v/>
      </c>
    </row>
    <row r="67" spans="1:1">
      <c r="A67" s="31" t="str">
        <f t="shared" si="0"/>
        <v/>
      </c>
    </row>
    <row r="68" spans="1:1">
      <c r="A68" s="31" t="str">
        <f t="shared" ref="A68:A100" si="1">IF(B68="","",A67+1)</f>
        <v/>
      </c>
    </row>
    <row r="69" spans="1:1">
      <c r="A69" s="31" t="str">
        <f t="shared" si="1"/>
        <v/>
      </c>
    </row>
    <row r="70" spans="1:1">
      <c r="A70" s="31" t="str">
        <f t="shared" si="1"/>
        <v/>
      </c>
    </row>
    <row r="71" spans="1:1">
      <c r="A71" s="31" t="str">
        <f t="shared" si="1"/>
        <v/>
      </c>
    </row>
    <row r="72" spans="1:1">
      <c r="A72" s="31" t="str">
        <f t="shared" si="1"/>
        <v/>
      </c>
    </row>
    <row r="73" spans="1:1">
      <c r="A73" s="31" t="str">
        <f t="shared" si="1"/>
        <v/>
      </c>
    </row>
    <row r="74" spans="1:1">
      <c r="A74" s="31" t="str">
        <f t="shared" si="1"/>
        <v/>
      </c>
    </row>
    <row r="75" spans="1:1">
      <c r="A75" s="31" t="str">
        <f t="shared" si="1"/>
        <v/>
      </c>
    </row>
    <row r="76" spans="1:1">
      <c r="A76" s="31" t="str">
        <f t="shared" si="1"/>
        <v/>
      </c>
    </row>
    <row r="77" spans="1:1">
      <c r="A77" s="31" t="str">
        <f t="shared" si="1"/>
        <v/>
      </c>
    </row>
    <row r="78" spans="1:1">
      <c r="A78" s="31" t="str">
        <f t="shared" si="1"/>
        <v/>
      </c>
    </row>
    <row r="79" spans="1:1">
      <c r="A79" s="31" t="str">
        <f t="shared" si="1"/>
        <v/>
      </c>
    </row>
    <row r="80" spans="1:1">
      <c r="A80" s="31" t="str">
        <f t="shared" si="1"/>
        <v/>
      </c>
    </row>
    <row r="81" spans="1:1">
      <c r="A81" s="31" t="str">
        <f t="shared" si="1"/>
        <v/>
      </c>
    </row>
    <row r="82" spans="1:1">
      <c r="A82" s="31" t="str">
        <f t="shared" si="1"/>
        <v/>
      </c>
    </row>
    <row r="83" spans="1:1">
      <c r="A83" s="31" t="str">
        <f t="shared" si="1"/>
        <v/>
      </c>
    </row>
    <row r="84" spans="1:1">
      <c r="A84" s="31" t="str">
        <f t="shared" si="1"/>
        <v/>
      </c>
    </row>
    <row r="85" spans="1:1">
      <c r="A85" s="31" t="str">
        <f t="shared" si="1"/>
        <v/>
      </c>
    </row>
    <row r="86" spans="1:1">
      <c r="A86" s="31" t="str">
        <f t="shared" si="1"/>
        <v/>
      </c>
    </row>
    <row r="87" spans="1:1">
      <c r="A87" s="31" t="str">
        <f t="shared" si="1"/>
        <v/>
      </c>
    </row>
    <row r="88" spans="1:1">
      <c r="A88" s="31" t="str">
        <f t="shared" si="1"/>
        <v/>
      </c>
    </row>
    <row r="89" spans="1:1">
      <c r="A89" s="31" t="str">
        <f t="shared" si="1"/>
        <v/>
      </c>
    </row>
    <row r="90" spans="1:1">
      <c r="A90" s="31" t="str">
        <f t="shared" si="1"/>
        <v/>
      </c>
    </row>
    <row r="91" spans="1:1">
      <c r="A91" s="31" t="str">
        <f t="shared" si="1"/>
        <v/>
      </c>
    </row>
    <row r="92" spans="1:1">
      <c r="A92" s="31" t="str">
        <f t="shared" si="1"/>
        <v/>
      </c>
    </row>
    <row r="93" spans="1:1">
      <c r="A93" s="31" t="str">
        <f t="shared" si="1"/>
        <v/>
      </c>
    </row>
    <row r="94" spans="1:1">
      <c r="A94" s="31" t="str">
        <f t="shared" si="1"/>
        <v/>
      </c>
    </row>
    <row r="95" spans="1:1">
      <c r="A95" s="31" t="str">
        <f t="shared" si="1"/>
        <v/>
      </c>
    </row>
    <row r="96" spans="1:1">
      <c r="A96" s="31" t="str">
        <f t="shared" si="1"/>
        <v/>
      </c>
    </row>
    <row r="97" spans="1:1">
      <c r="A97" s="31" t="str">
        <f t="shared" si="1"/>
        <v/>
      </c>
    </row>
    <row r="98" spans="1:1">
      <c r="A98" s="31" t="str">
        <f t="shared" si="1"/>
        <v/>
      </c>
    </row>
    <row r="99" spans="1:1">
      <c r="A99" s="31" t="str">
        <f t="shared" si="1"/>
        <v/>
      </c>
    </row>
    <row r="100" spans="1:1">
      <c r="A100" s="31"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topLeftCell="A163" workbookViewId="0">
      <selection activeCell="C12" sqref="C12"/>
    </sheetView>
  </sheetViews>
  <sheetFormatPr defaultColWidth="8.85546875" defaultRowHeight="14.45"/>
  <cols>
    <col min="1" max="2" width="33" style="1" customWidth="1"/>
    <col min="3" max="3" width="42.140625" bestFit="1" customWidth="1"/>
  </cols>
  <sheetData>
    <row r="1" spans="1:3">
      <c r="A1" s="14" t="str" cm="1">
        <f t="array" ref="A1:A500">[2]Diccionario!$A$1:$A$500</f>
        <v>Tipo</v>
      </c>
      <c r="B1" s="14" t="str" cm="1">
        <f t="array" ref="B1:B500">[2]Diccionario!$B$1:$B$500</f>
        <v>Linea</v>
      </c>
      <c r="C1" s="14" t="str" cm="1">
        <f t="array" ref="C1:C500">[2]Diccionario!$C$1:$C$500</f>
        <v>Linea_Documento</v>
      </c>
    </row>
    <row r="2" spans="1:3">
      <c r="A2" s="1" t="str">
        <v>agricola</v>
      </c>
      <c r="B2" s="1" t="str">
        <v>acelga</v>
      </c>
      <c r="C2" t="str">
        <v>acelga</v>
      </c>
    </row>
    <row r="3" spans="1:3">
      <c r="A3" s="1" t="str">
        <v>agricola</v>
      </c>
      <c r="B3" s="1" t="str">
        <v>aguacate</v>
      </c>
      <c r="C3" t="str">
        <v>Aguacate Hass</v>
      </c>
    </row>
    <row r="4" spans="1:3">
      <c r="A4" s="1" t="str">
        <v>agricola</v>
      </c>
      <c r="B4" s="1" t="str">
        <v>aguacate_criollo</v>
      </c>
      <c r="C4" t="str">
        <v>Aguacate criollo</v>
      </c>
    </row>
    <row r="5" spans="1:3">
      <c r="A5" s="1" t="str">
        <v>agricola</v>
      </c>
      <c r="B5" s="1" t="str">
        <v>aguacate_hass</v>
      </c>
      <c r="C5" t="str">
        <v>Aguacate Hass</v>
      </c>
    </row>
    <row r="6" spans="1:3">
      <c r="A6" s="1" t="str">
        <v>agricola</v>
      </c>
      <c r="B6" s="1" t="str">
        <v>aguacate_papelillo</v>
      </c>
      <c r="C6" t="str">
        <v>Aguacate papelillo</v>
      </c>
    </row>
    <row r="7" spans="1:3">
      <c r="A7" s="1" t="str">
        <v>agricola</v>
      </c>
      <c r="B7" s="1" t="str">
        <v>aguacate_reed</v>
      </c>
      <c r="C7" t="str">
        <v>Aguacate Reed</v>
      </c>
    </row>
    <row r="8" spans="1:3">
      <c r="A8" s="1" t="str">
        <v>agricola</v>
      </c>
      <c r="B8" s="1" t="str">
        <v>ahuyama</v>
      </c>
      <c r="C8" t="str">
        <v>ahuyama</v>
      </c>
    </row>
    <row r="9" spans="1:3">
      <c r="A9" s="1" t="str">
        <v>agricola</v>
      </c>
      <c r="B9" s="1" t="str">
        <v>aji</v>
      </c>
      <c r="C9" t="str">
        <v>ahí</v>
      </c>
    </row>
    <row r="10" spans="1:3">
      <c r="A10" s="1" t="str">
        <v>agricola</v>
      </c>
      <c r="B10" s="1" t="str">
        <v>aji_dulce</v>
      </c>
      <c r="C10" t="str">
        <v>ají dulce</v>
      </c>
    </row>
    <row r="11" spans="1:3">
      <c r="A11" s="1" t="str">
        <v>agricola</v>
      </c>
      <c r="B11" s="1" t="str">
        <v>ajo</v>
      </c>
      <c r="C11" t="str">
        <v>ajo</v>
      </c>
    </row>
    <row r="12" spans="1:3">
      <c r="A12" s="1" t="str">
        <v>agricola</v>
      </c>
      <c r="B12" s="1" t="str">
        <v>ajonjoli</v>
      </c>
      <c r="C12" t="str">
        <v>ajonjolí</v>
      </c>
    </row>
    <row r="13" spans="1:3">
      <c r="A13" s="1" t="str">
        <v>agricola</v>
      </c>
      <c r="B13" s="1" t="str">
        <v>algodon</v>
      </c>
      <c r="C13" t="str">
        <v>algodón</v>
      </c>
    </row>
    <row r="14" spans="1:3">
      <c r="A14" s="1" t="str">
        <v>pecuaria</v>
      </c>
      <c r="B14" s="1" t="str">
        <v>apicultura</v>
      </c>
      <c r="C14" t="str">
        <v>apicultura</v>
      </c>
    </row>
    <row r="15" spans="1:3">
      <c r="A15" s="1" t="str">
        <v>agricola</v>
      </c>
      <c r="B15" s="1" t="str">
        <v>arracacha</v>
      </c>
      <c r="C15" t="str">
        <v>arracacha</v>
      </c>
    </row>
    <row r="16" spans="1:3">
      <c r="A16" s="1" t="str">
        <v>agricola</v>
      </c>
      <c r="B16" s="1" t="str">
        <v>arroz_riego</v>
      </c>
      <c r="C16" t="str">
        <v>arroz riego</v>
      </c>
    </row>
    <row r="17" spans="1:3">
      <c r="A17" s="1" t="str">
        <v>agricola</v>
      </c>
      <c r="B17" s="1" t="str">
        <v>arroz_secano</v>
      </c>
      <c r="C17" t="str">
        <v>arroz secano</v>
      </c>
    </row>
    <row r="18" spans="1:3">
      <c r="A18" s="1" t="str">
        <v>agricola</v>
      </c>
      <c r="B18" s="1" t="str">
        <v>arroz_secano_mecanizado</v>
      </c>
      <c r="C18" t="str">
        <v>arroz secano mecanizado</v>
      </c>
    </row>
    <row r="19" spans="1:3">
      <c r="A19" s="1" t="str">
        <v>agricola</v>
      </c>
      <c r="B19" s="1" t="str">
        <v>arroz_secano_manual</v>
      </c>
      <c r="C19" t="str">
        <v>arroz secano manual</v>
      </c>
    </row>
    <row r="20" spans="1:3">
      <c r="A20" s="1" t="str">
        <v>agricola</v>
      </c>
      <c r="B20" s="1" t="str">
        <v>arveja</v>
      </c>
      <c r="C20" t="str">
        <v>arveja</v>
      </c>
    </row>
    <row r="21" spans="1:3">
      <c r="A21" s="1" t="str">
        <v>agricola</v>
      </c>
      <c r="B21" s="1" t="str">
        <v>asai</v>
      </c>
      <c r="C21" t="str">
        <v>açaí</v>
      </c>
    </row>
    <row r="22" spans="1:3">
      <c r="A22" s="1" t="str">
        <v>agricola</v>
      </c>
      <c r="B22" s="1" t="str">
        <v>asai_platano</v>
      </c>
      <c r="C22" t="str">
        <v>açaí en asocio con plátano</v>
      </c>
    </row>
    <row r="23" spans="1:3">
      <c r="A23" s="1" t="str">
        <v>agricola</v>
      </c>
      <c r="B23" s="1" t="str">
        <v>asai_cacao</v>
      </c>
      <c r="C23" t="str">
        <v>açaí en asocio con cacao</v>
      </c>
    </row>
    <row r="24" spans="1:3">
      <c r="A24" s="1" t="str">
        <v>pecuaria</v>
      </c>
      <c r="B24" s="1" t="str">
        <v>avicultura_engorde</v>
      </c>
      <c r="C24" t="str">
        <v>avicultura de engorde</v>
      </c>
    </row>
    <row r="25" spans="1:3">
      <c r="A25" s="1" t="str">
        <v>pecuaria</v>
      </c>
      <c r="B25" s="1" t="str">
        <v>avicultura_postura</v>
      </c>
      <c r="C25" t="str">
        <v>avicultura de postura</v>
      </c>
    </row>
    <row r="26" spans="1:3">
      <c r="A26" s="1" t="str">
        <v>agricola</v>
      </c>
      <c r="B26" s="1" t="str">
        <v>banano</v>
      </c>
      <c r="C26" t="str">
        <v>banano</v>
      </c>
    </row>
    <row r="27" spans="1:3">
      <c r="A27" s="1" t="str">
        <v>agricola</v>
      </c>
      <c r="B27" s="1" t="str">
        <v>batata</v>
      </c>
      <c r="C27" t="str">
        <v>batata</v>
      </c>
    </row>
    <row r="28" spans="1:3">
      <c r="A28" s="1" t="str">
        <v>agricola</v>
      </c>
      <c r="B28" s="1" t="str">
        <v>berenjena</v>
      </c>
      <c r="C28" t="str">
        <v>berenjena</v>
      </c>
    </row>
    <row r="29" spans="1:3">
      <c r="A29" s="1" t="str">
        <v>agricola</v>
      </c>
      <c r="B29" s="1" t="str">
        <v>bijao</v>
      </c>
      <c r="C29" t="str">
        <v>bijao</v>
      </c>
    </row>
    <row r="30" spans="1:3">
      <c r="A30" s="1" t="str">
        <v>agricola</v>
      </c>
      <c r="B30" s="1" t="str">
        <v>brocoli</v>
      </c>
      <c r="C30" t="str">
        <v>brócoli</v>
      </c>
    </row>
    <row r="31" spans="1:3">
      <c r="A31" s="1" t="str">
        <v>pecuaria</v>
      </c>
      <c r="B31" s="1" t="str">
        <v>bufalos</v>
      </c>
      <c r="C31" t="str">
        <v>búfalos</v>
      </c>
    </row>
    <row r="32" spans="1:3">
      <c r="A32" s="1" t="str">
        <v>agricola</v>
      </c>
      <c r="B32" s="1" t="str">
        <v>cacao</v>
      </c>
      <c r="C32" t="str">
        <v>cacao</v>
      </c>
    </row>
    <row r="33" spans="1:3">
      <c r="A33" s="1" t="str">
        <v>agricola</v>
      </c>
      <c r="B33" s="1" t="str">
        <v>cacao_aguacate_criollo</v>
      </c>
      <c r="C33" t="str">
        <v>cacao en asocio con aguacate criollo</v>
      </c>
    </row>
    <row r="34" spans="1:3">
      <c r="A34" s="1" t="str">
        <v>agricola</v>
      </c>
      <c r="B34" s="1" t="str">
        <v>cacao_aguacate_papelillo</v>
      </c>
      <c r="C34" t="str">
        <v>cacao en asocio con aguacate papelillo</v>
      </c>
    </row>
    <row r="35" spans="1:3">
      <c r="A35" s="1" t="str">
        <v>agricola</v>
      </c>
      <c r="B35" s="1" t="str">
        <v>cacao_banano</v>
      </c>
      <c r="C35" t="str">
        <v>cacao en asocio con banano</v>
      </c>
    </row>
    <row r="36" spans="1:3">
      <c r="A36" s="1" t="str">
        <v>agricola</v>
      </c>
      <c r="B36" s="1" t="str">
        <v>cacao_banano_aguacate</v>
      </c>
      <c r="C36" t="str">
        <v>cacao en asocio con banano y aguacate</v>
      </c>
    </row>
    <row r="37" spans="1:3">
      <c r="A37" s="1" t="str">
        <v>agricola</v>
      </c>
      <c r="B37" s="1" t="str">
        <v>cacao_banano_aguacate_mandarina_naranja</v>
      </c>
      <c r="C37" t="str">
        <v>cacao en asocio con banano,aguacate, mandarina y naranja</v>
      </c>
    </row>
    <row r="38" spans="1:3">
      <c r="A38" s="1" t="str">
        <v>agricola</v>
      </c>
      <c r="B38" s="1" t="str">
        <v>cacao_platano</v>
      </c>
      <c r="C38" t="str">
        <v>cacao en asocio con plátano</v>
      </c>
    </row>
    <row r="39" spans="1:3">
      <c r="A39" s="1" t="str">
        <v>agricola</v>
      </c>
      <c r="B39" s="1" t="str">
        <v>cacao_platano_limon</v>
      </c>
      <c r="C39" t="str">
        <v>cacao plátano limón</v>
      </c>
    </row>
    <row r="40" spans="1:3">
      <c r="A40" s="1" t="str">
        <v>agricola</v>
      </c>
      <c r="B40" s="1" t="str">
        <v>cacao_sombrio</v>
      </c>
      <c r="C40" t="str">
        <v>cacao sombrío</v>
      </c>
    </row>
    <row r="41" spans="1:3">
      <c r="A41" s="1" t="str">
        <v>agricola</v>
      </c>
      <c r="B41" s="1" t="str">
        <v>cachaco</v>
      </c>
      <c r="C41" t="str">
        <v>cachaco</v>
      </c>
    </row>
    <row r="42" spans="1:3">
      <c r="A42" s="1" t="str">
        <v>agricola</v>
      </c>
      <c r="B42" s="1" t="str">
        <v>cafe</v>
      </c>
      <c r="C42" t="str">
        <v>café</v>
      </c>
    </row>
    <row r="43" spans="1:3">
      <c r="A43" s="1" t="str">
        <v>agricola</v>
      </c>
      <c r="B43" s="1" t="str">
        <v>cafe_aguacate</v>
      </c>
      <c r="C43" t="str">
        <v>café en asocio con aguacate</v>
      </c>
    </row>
    <row r="44" spans="1:3">
      <c r="A44" s="1" t="str">
        <v>agricola</v>
      </c>
      <c r="B44" s="1" t="str">
        <v>cafe_frijol_arbustivo</v>
      </c>
      <c r="C44" t="str">
        <v>café en asocio con frijol arbustivo</v>
      </c>
    </row>
    <row r="45" spans="1:3">
      <c r="A45" s="1" t="str">
        <v>agricola</v>
      </c>
      <c r="B45" s="1" t="str">
        <v>cafe_maiz</v>
      </c>
      <c r="C45" t="str">
        <v>café en asocio con maíz</v>
      </c>
    </row>
    <row r="46" spans="1:3">
      <c r="A46" s="1" t="str">
        <v>agricola</v>
      </c>
      <c r="B46" s="1" t="str">
        <v>cafe_platano</v>
      </c>
      <c r="C46" t="str">
        <v>café en asocio con plátano</v>
      </c>
    </row>
    <row r="47" spans="1:3">
      <c r="A47" s="1" t="str">
        <v>agricola</v>
      </c>
      <c r="B47" s="1" t="str">
        <v>cafe_platano_frutales_forestal</v>
      </c>
      <c r="C47" t="str">
        <v>café en asocio con plátano, frutales y sistema forestal</v>
      </c>
    </row>
    <row r="48" spans="1:3">
      <c r="A48" s="1" t="str">
        <v>agricola</v>
      </c>
      <c r="B48" s="1" t="str">
        <v>cafe_sombrio</v>
      </c>
      <c r="C48" t="str">
        <v>Café sombrío</v>
      </c>
    </row>
    <row r="49" spans="1:3">
      <c r="A49" s="1" t="str">
        <v>agricola</v>
      </c>
      <c r="B49" s="1" t="str">
        <v>calabacin</v>
      </c>
      <c r="C49" t="str">
        <v>calabacín</v>
      </c>
    </row>
    <row r="50" spans="1:3">
      <c r="A50" s="1" t="str">
        <v>agricola</v>
      </c>
      <c r="B50" s="1" t="str">
        <v>calendula</v>
      </c>
      <c r="C50" t="str">
        <v>caléndula</v>
      </c>
    </row>
    <row r="51" spans="1:3">
      <c r="A51" s="1" t="str">
        <v>pecuaria</v>
      </c>
      <c r="B51" s="1" t="str">
        <v>camaron</v>
      </c>
      <c r="C51" t="str">
        <v>camarón</v>
      </c>
    </row>
    <row r="52" spans="1:3">
      <c r="A52" s="1" t="str">
        <v>agricola</v>
      </c>
      <c r="B52" s="1" t="str">
        <v>cana</v>
      </c>
      <c r="C52" t="str">
        <v>caña</v>
      </c>
    </row>
    <row r="53" spans="1:3">
      <c r="A53" s="1" t="str">
        <v>agricola</v>
      </c>
      <c r="B53" s="1" t="str">
        <v>cana_flecha</v>
      </c>
      <c r="C53" t="str">
        <v>caña flecha</v>
      </c>
    </row>
    <row r="54" spans="1:3">
      <c r="A54" s="1" t="str">
        <v>agricola</v>
      </c>
      <c r="B54" s="1" t="str">
        <v>cana_panelera</v>
      </c>
      <c r="C54" t="str">
        <v>caña panelera</v>
      </c>
    </row>
    <row r="55" spans="1:3">
      <c r="A55" s="1" t="str">
        <v>pecuaria</v>
      </c>
      <c r="B55" s="1" t="str">
        <v>caprinos</v>
      </c>
      <c r="C55" t="str">
        <v>caprinos</v>
      </c>
    </row>
    <row r="56" spans="1:3">
      <c r="A56" s="1" t="str">
        <v>agricola</v>
      </c>
      <c r="B56" s="1" t="str">
        <v>caucho</v>
      </c>
      <c r="C56" t="str">
        <v>caucho</v>
      </c>
    </row>
    <row r="57" spans="1:3">
      <c r="A57" s="1" t="str">
        <v>agricola</v>
      </c>
      <c r="B57" s="1" t="str">
        <v>cebolla_bulbo</v>
      </c>
      <c r="C57" t="str">
        <v>cebolla bulbo</v>
      </c>
    </row>
    <row r="58" spans="1:3">
      <c r="A58" s="1" t="str">
        <v>agricola</v>
      </c>
      <c r="B58" s="1" t="str">
        <v>cebolla_junca</v>
      </c>
      <c r="C58" t="str">
        <v>cebolla junca</v>
      </c>
    </row>
    <row r="59" spans="1:3">
      <c r="A59" s="1" t="str">
        <v>agricola</v>
      </c>
      <c r="B59" s="1" t="str">
        <v>cebolla_rama</v>
      </c>
      <c r="C59" t="str">
        <v>cebolla de rama</v>
      </c>
    </row>
    <row r="60" spans="1:3">
      <c r="A60" s="1" t="str">
        <v>agricola</v>
      </c>
      <c r="B60" s="1" t="str">
        <v>chontaduro</v>
      </c>
      <c r="C60" t="str">
        <v>chontaduro</v>
      </c>
    </row>
    <row r="61" spans="1:3">
      <c r="A61" s="1" t="str">
        <v>agricola</v>
      </c>
      <c r="B61" s="1" t="str">
        <v>cilantro</v>
      </c>
      <c r="C61" t="str">
        <v>cilantro</v>
      </c>
    </row>
    <row r="62" spans="1:3">
      <c r="A62" s="1" t="str">
        <v>agricola</v>
      </c>
      <c r="B62" s="1" t="str">
        <v>cilantro_cimarron</v>
      </c>
      <c r="C62" t="str">
        <v>cilantro cimarron</v>
      </c>
    </row>
    <row r="63" spans="1:3">
      <c r="A63" s="1" t="str">
        <v>agricola</v>
      </c>
      <c r="B63" s="1" t="str">
        <v>cilantro_repollo</v>
      </c>
      <c r="C63" t="str">
        <v>cilantro_repollo</v>
      </c>
    </row>
    <row r="64" spans="1:3">
      <c r="A64" s="1" t="str">
        <v>agricola</v>
      </c>
      <c r="B64" s="1" t="str">
        <v>ciruela</v>
      </c>
      <c r="C64" t="str">
        <v>ciruela</v>
      </c>
    </row>
    <row r="65" spans="1:3">
      <c r="A65" s="1" t="str">
        <v>agricola</v>
      </c>
      <c r="B65" s="1" t="str">
        <v>ciruela_castilla</v>
      </c>
      <c r="C65" t="str">
        <v>ciruela castilla</v>
      </c>
    </row>
    <row r="66" spans="1:3">
      <c r="A66" s="1" t="str">
        <v>agricola</v>
      </c>
      <c r="B66" s="1" t="str">
        <v>ciruela_costena</v>
      </c>
      <c r="C66" t="str">
        <v>ciruela costeña</v>
      </c>
    </row>
    <row r="67" spans="1:3">
      <c r="A67" s="1" t="str">
        <v>agricola</v>
      </c>
      <c r="B67" s="1" t="str">
        <v>citricos</v>
      </c>
      <c r="C67" t="str">
        <v>cítricos</v>
      </c>
    </row>
    <row r="68" spans="1:3">
      <c r="A68" s="1" t="str">
        <v>agricola</v>
      </c>
      <c r="B68" s="1" t="str">
        <v>coco</v>
      </c>
      <c r="C68" t="str">
        <v>coco</v>
      </c>
    </row>
    <row r="69" spans="1:3">
      <c r="A69" s="1" t="str">
        <v>pecuaria</v>
      </c>
      <c r="B69" s="1" t="str">
        <v>codornices</v>
      </c>
      <c r="C69" t="str">
        <v>codornices</v>
      </c>
    </row>
    <row r="70" spans="1:3">
      <c r="A70" s="1" t="str">
        <v>agricola</v>
      </c>
      <c r="B70" s="1" t="str">
        <v>coliflor</v>
      </c>
      <c r="C70" t="str">
        <v>coliflor</v>
      </c>
    </row>
    <row r="71" spans="1:3">
      <c r="A71" s="1" t="str">
        <v>pecuaria</v>
      </c>
      <c r="B71" s="1" t="str">
        <v>cunicultura</v>
      </c>
      <c r="C71" t="str">
        <v>cunicultura</v>
      </c>
    </row>
    <row r="72" spans="1:3">
      <c r="A72" s="1" t="str">
        <v>pecuaria</v>
      </c>
      <c r="B72" s="1" t="str">
        <v>cuyicultura</v>
      </c>
      <c r="C72" t="str">
        <v>cuyicultura</v>
      </c>
    </row>
    <row r="73" spans="1:3">
      <c r="A73" s="1" t="str">
        <v>agricola</v>
      </c>
      <c r="B73" s="1" t="str">
        <v>esparrago</v>
      </c>
      <c r="C73" t="str">
        <v>espárrago</v>
      </c>
    </row>
    <row r="74" spans="1:3">
      <c r="A74" s="1" t="str">
        <v>agricola</v>
      </c>
      <c r="B74" s="1" t="str">
        <v>espinaca</v>
      </c>
      <c r="C74" t="str">
        <v>espinaca</v>
      </c>
    </row>
    <row r="75" spans="1:3">
      <c r="A75" s="1" t="str">
        <v>agricola</v>
      </c>
      <c r="B75" s="1" t="str">
        <v>fique</v>
      </c>
      <c r="C75" t="str">
        <v>fique</v>
      </c>
    </row>
    <row r="76" spans="1:3">
      <c r="A76" s="1" t="str">
        <v>agricola</v>
      </c>
      <c r="B76" s="1" t="str">
        <v>fresa</v>
      </c>
      <c r="C76" t="str">
        <v>fresa</v>
      </c>
    </row>
    <row r="77" spans="1:3">
      <c r="A77" s="1" t="str">
        <v>agricola</v>
      </c>
      <c r="B77" s="1" t="str">
        <v>frijol</v>
      </c>
      <c r="C77" t="str">
        <v>frijol</v>
      </c>
    </row>
    <row r="78" spans="1:3">
      <c r="A78" s="1" t="str">
        <v>agricola</v>
      </c>
      <c r="B78" s="1" t="str">
        <v>frijol_arbustivo</v>
      </c>
      <c r="C78" t="str">
        <v>frjiol arbustivo</v>
      </c>
    </row>
    <row r="79" spans="1:3">
      <c r="A79" s="1" t="str">
        <v>agricola</v>
      </c>
      <c r="B79" s="1" t="str">
        <v>frijol_cabeza_negra</v>
      </c>
      <c r="C79" t="str">
        <v>frijol cabeza negra</v>
      </c>
    </row>
    <row r="80" spans="1:3">
      <c r="A80" s="1" t="str">
        <v>agricola</v>
      </c>
      <c r="B80" s="1" t="str">
        <v>frijol_caraota</v>
      </c>
      <c r="C80" t="str">
        <v>frijol caraota</v>
      </c>
    </row>
    <row r="81" spans="1:3">
      <c r="A81" s="1" t="str">
        <v>agricola</v>
      </c>
      <c r="B81" s="1" t="str">
        <v>frijol_caupi</v>
      </c>
      <c r="C81" t="str">
        <v>frijol caupí</v>
      </c>
    </row>
    <row r="82" spans="1:3">
      <c r="A82" s="1" t="str">
        <v>agricola</v>
      </c>
      <c r="B82" s="1" t="str">
        <v>frijol_rosado</v>
      </c>
      <c r="C82" t="str">
        <v>frijol rosado</v>
      </c>
    </row>
    <row r="83" spans="1:3">
      <c r="A83" s="1" t="str">
        <v>agricola</v>
      </c>
      <c r="B83" s="1" t="str">
        <v>frijol_voluble</v>
      </c>
      <c r="C83" t="str">
        <v>frijol voluble</v>
      </c>
    </row>
    <row r="84" spans="1:3">
      <c r="A84" s="1" t="str">
        <v>agricola</v>
      </c>
      <c r="B84" s="1" t="str">
        <v>frijol_zaragoza</v>
      </c>
      <c r="C84" t="str">
        <v>frijol zaragoza</v>
      </c>
    </row>
    <row r="85" spans="1:3">
      <c r="A85" s="1" t="str">
        <v>pecuaria</v>
      </c>
      <c r="B85" s="1" t="str">
        <v>ganaderia_carne</v>
      </c>
      <c r="C85" t="str">
        <v>ganadería de carne</v>
      </c>
    </row>
    <row r="86" spans="1:3">
      <c r="A86" s="1" t="str">
        <v>pecuaria</v>
      </c>
      <c r="B86" s="1" t="str">
        <v>ganaderia_cria</v>
      </c>
      <c r="C86" t="str">
        <v>ganadería de cría</v>
      </c>
    </row>
    <row r="87" spans="1:3">
      <c r="A87" s="1" t="str">
        <v>pecuaria</v>
      </c>
      <c r="B87" s="1" t="str">
        <v>ganaderia_dp</v>
      </c>
      <c r="C87" t="str">
        <v>ganadería doble propósito</v>
      </c>
    </row>
    <row r="88" spans="1:3">
      <c r="A88" s="1" t="str">
        <v>pecuaria</v>
      </c>
      <c r="B88" s="1" t="str">
        <v>ganaderia_leche</v>
      </c>
      <c r="C88" t="str">
        <v>ganadería de leche</v>
      </c>
    </row>
    <row r="89" spans="1:3">
      <c r="A89" s="1" t="str">
        <v>agricola</v>
      </c>
      <c r="B89" s="1" t="str">
        <v>granadilla</v>
      </c>
      <c r="C89" t="str">
        <v>granadilla</v>
      </c>
    </row>
    <row r="90" spans="1:3">
      <c r="A90" s="1" t="str">
        <v>agricola</v>
      </c>
      <c r="B90" s="1" t="str">
        <v>guandul</v>
      </c>
      <c r="C90" t="str">
        <v>guandul</v>
      </c>
    </row>
    <row r="91" spans="1:3">
      <c r="A91" s="1" t="str">
        <v>agricola</v>
      </c>
      <c r="B91" s="1" t="str">
        <v>guayaba</v>
      </c>
      <c r="C91" t="str">
        <v>guayaba</v>
      </c>
    </row>
    <row r="92" spans="1:3">
      <c r="A92" s="1" t="str">
        <v>agricola</v>
      </c>
      <c r="B92" s="1" t="str">
        <v>gulupa</v>
      </c>
      <c r="C92" t="str">
        <v>gulupa</v>
      </c>
    </row>
    <row r="93" spans="1:3">
      <c r="A93" s="1" t="str">
        <v>agricola</v>
      </c>
      <c r="B93" s="1" t="str">
        <v>hierbabuena</v>
      </c>
      <c r="C93" t="str">
        <v>hierbabuena</v>
      </c>
    </row>
    <row r="94" spans="1:3">
      <c r="A94" s="1" t="str">
        <v>agricola</v>
      </c>
      <c r="B94" s="1" t="str">
        <v>hortalizas</v>
      </c>
      <c r="C94" t="str">
        <v>hortalizas</v>
      </c>
    </row>
    <row r="95" spans="1:3">
      <c r="A95" s="1" t="str">
        <v>agricola</v>
      </c>
      <c r="B95" s="1" t="str">
        <v>hortensias</v>
      </c>
      <c r="C95" t="str">
        <v>Hortensias</v>
      </c>
    </row>
    <row r="96" spans="1:3">
      <c r="A96" s="1" t="str">
        <v>agricola</v>
      </c>
      <c r="B96" s="1" t="str">
        <v xml:space="preserve">lechuga </v>
      </c>
      <c r="C96" t="str">
        <v>lechuga</v>
      </c>
    </row>
    <row r="97" spans="1:3">
      <c r="A97" s="1" t="str">
        <v>agricola</v>
      </c>
      <c r="B97" s="1" t="str">
        <v>lechuga_gourmet</v>
      </c>
      <c r="C97" t="str">
        <v>lechuga gourmet</v>
      </c>
    </row>
    <row r="98" spans="1:3">
      <c r="A98" s="1" t="str">
        <v>agricola</v>
      </c>
      <c r="B98" s="1" t="str">
        <v>lechuga_hidroponica</v>
      </c>
      <c r="C98" t="str">
        <v>lechuga hidroponica</v>
      </c>
    </row>
    <row r="99" spans="1:3">
      <c r="A99" s="1" t="str">
        <v>agricola</v>
      </c>
      <c r="B99" s="1" t="str">
        <v>limon</v>
      </c>
      <c r="C99" t="str">
        <v>limón</v>
      </c>
    </row>
    <row r="100" spans="1:3">
      <c r="A100" s="1" t="str">
        <v>agricola</v>
      </c>
      <c r="B100" s="1" t="str">
        <v>limon_castilla</v>
      </c>
      <c r="C100" t="str">
        <v>limón de castilla</v>
      </c>
    </row>
    <row r="101" spans="1:3">
      <c r="A101" s="1" t="str">
        <v>agricola</v>
      </c>
      <c r="B101" s="1" t="str">
        <v>limon_castilla_limon_mandarino</v>
      </c>
      <c r="C101" t="str">
        <v>limón de castilla y limón mandarino</v>
      </c>
    </row>
    <row r="102" spans="1:3">
      <c r="A102" s="1" t="str">
        <v>agricola</v>
      </c>
      <c r="B102" s="1" t="str">
        <v>limon_criollo</v>
      </c>
      <c r="C102" t="str">
        <v>limón criollo</v>
      </c>
    </row>
    <row r="103" spans="1:3">
      <c r="A103" s="1" t="str">
        <v>agricola</v>
      </c>
      <c r="B103" s="1" t="str">
        <v>limon_mandarina</v>
      </c>
      <c r="C103" t="str">
        <v xml:space="preserve">limón en asocio con mandarina </v>
      </c>
    </row>
    <row r="104" spans="1:3">
      <c r="A104" s="1" t="str">
        <v>agricola</v>
      </c>
      <c r="B104" s="1" t="str">
        <v>limon_mandarino</v>
      </c>
      <c r="C104" t="str">
        <v>limón mandarino</v>
      </c>
    </row>
    <row r="105" spans="1:3">
      <c r="A105" s="1" t="str">
        <v>agricola</v>
      </c>
      <c r="B105" s="1" t="str">
        <v>limon_tahiti</v>
      </c>
      <c r="C105" t="str">
        <v>limón Tahití</v>
      </c>
    </row>
    <row r="106" spans="1:3">
      <c r="A106" s="1" t="str">
        <v>agricola</v>
      </c>
      <c r="B106" s="1" t="str">
        <v>lulo</v>
      </c>
      <c r="C106" t="str">
        <v>lulo</v>
      </c>
    </row>
    <row r="107" spans="1:3">
      <c r="A107" s="1" t="str">
        <v>agricola</v>
      </c>
      <c r="B107" s="1" t="str">
        <v>maiz</v>
      </c>
      <c r="C107" t="str">
        <v>maíz</v>
      </c>
    </row>
    <row r="108" spans="1:3">
      <c r="A108" s="1" t="str">
        <v>agricola</v>
      </c>
      <c r="B108" s="1" t="str">
        <v>maiz amarillo</v>
      </c>
      <c r="C108" t="str">
        <v>maíz amarillo</v>
      </c>
    </row>
    <row r="109" spans="1:3">
      <c r="A109" s="1" t="str">
        <v>agricola</v>
      </c>
      <c r="B109" s="1" t="str">
        <v>maiz puya</v>
      </c>
      <c r="C109" t="str">
        <v>maíz puya</v>
      </c>
    </row>
    <row r="110" spans="1:3">
      <c r="A110" s="1" t="str">
        <v>agricola</v>
      </c>
      <c r="B110" s="1" t="str">
        <v>maiz_amarillo</v>
      </c>
      <c r="C110" t="str">
        <v xml:space="preserve">Maíz amarillo </v>
      </c>
    </row>
    <row r="111" spans="1:3">
      <c r="A111" s="1" t="str">
        <v>agricola</v>
      </c>
      <c r="B111" s="1" t="str">
        <v>maiz_amarillo_tradicional</v>
      </c>
      <c r="C111" t="str">
        <v>maíz amarillo  tradicional</v>
      </c>
    </row>
    <row r="112" spans="1:3">
      <c r="A112" s="1" t="str">
        <v>agricola</v>
      </c>
      <c r="B112" s="1" t="str">
        <v>maiz_amarillo_tecnificado</v>
      </c>
      <c r="C112" t="str">
        <v>maíz amarillo  tecnificado</v>
      </c>
    </row>
    <row r="113" spans="1:3">
      <c r="A113" s="1" t="str">
        <v>agricola</v>
      </c>
      <c r="B113" s="1" t="str">
        <v>maiz_blanco</v>
      </c>
      <c r="C113" t="str">
        <v>Maíz blanco tradicional</v>
      </c>
    </row>
    <row r="114" spans="1:3">
      <c r="A114" s="1" t="str">
        <v>agricola</v>
      </c>
      <c r="B114" s="1" t="str">
        <v>maiz_blanco_tradicional</v>
      </c>
      <c r="C114" t="str">
        <v>maíz blanco tradicional</v>
      </c>
    </row>
    <row r="115" spans="1:3">
      <c r="A115" s="1" t="str">
        <v>agricola</v>
      </c>
      <c r="B115" s="1" t="str">
        <v>maiz_blanco_tecnificado</v>
      </c>
      <c r="C115" t="str">
        <v>maíz blanco tecnificado</v>
      </c>
    </row>
    <row r="116" spans="1:3">
      <c r="A116" s="1" t="str">
        <v>agricola</v>
      </c>
      <c r="B116" s="1" t="str">
        <v>maiz_puya</v>
      </c>
      <c r="C116" t="str">
        <v>maíz puya</v>
      </c>
    </row>
    <row r="117" spans="1:3">
      <c r="A117" s="1" t="str">
        <v>agricola</v>
      </c>
      <c r="B117" s="1" t="str">
        <v>maiz_tecnificado</v>
      </c>
      <c r="C117" t="str">
        <v>maíz tecnificado</v>
      </c>
    </row>
    <row r="118" spans="1:3">
      <c r="A118" s="1" t="str">
        <v>agricola</v>
      </c>
      <c r="B118" s="1" t="str">
        <v>maiz_tradicional</v>
      </c>
      <c r="C118" t="str">
        <v>maíz tradicional</v>
      </c>
    </row>
    <row r="119" spans="1:3">
      <c r="A119" s="1" t="str">
        <v>agricola</v>
      </c>
      <c r="B119" s="1" t="str">
        <v>malanga</v>
      </c>
      <c r="C119" t="str">
        <v>malanga</v>
      </c>
    </row>
    <row r="120" spans="1:3">
      <c r="A120" s="1" t="str">
        <v>agricola</v>
      </c>
      <c r="B120" s="1" t="str">
        <v>mamoncillo</v>
      </c>
      <c r="C120" t="str">
        <v>mamoncillo</v>
      </c>
    </row>
    <row r="121" spans="1:3">
      <c r="A121" s="1" t="str">
        <v>agricola</v>
      </c>
      <c r="B121" s="1" t="str">
        <v>mamoncillo</v>
      </c>
      <c r="C121" t="str">
        <v>mamoncillo</v>
      </c>
    </row>
    <row r="122" spans="1:3">
      <c r="A122" s="1" t="str">
        <v>agricola</v>
      </c>
      <c r="B122" s="1" t="str">
        <v>mandarina</v>
      </c>
      <c r="C122" t="str">
        <v>mandarina</v>
      </c>
    </row>
    <row r="123" spans="1:3">
      <c r="A123" s="1" t="str">
        <v>agricola</v>
      </c>
      <c r="B123" s="1" t="str">
        <v>mango</v>
      </c>
      <c r="C123" t="str">
        <v>mango</v>
      </c>
    </row>
    <row r="124" spans="1:3">
      <c r="A124" s="1" t="str">
        <v>agricola</v>
      </c>
      <c r="B124" s="1" t="str">
        <v>mango_hilaza</v>
      </c>
      <c r="C124" t="str">
        <v>mango hilaza</v>
      </c>
    </row>
    <row r="125" spans="1:3">
      <c r="A125" s="1" t="str">
        <v>agricola</v>
      </c>
      <c r="B125" s="1" t="str">
        <v>mango_keitt</v>
      </c>
      <c r="C125" t="str">
        <v>mango keitt</v>
      </c>
    </row>
    <row r="126" spans="1:3">
      <c r="A126" s="1" t="str">
        <v>agricola</v>
      </c>
      <c r="B126" s="1" t="str">
        <v>mango_tommy</v>
      </c>
      <c r="C126" t="str">
        <v>mango tommy</v>
      </c>
    </row>
    <row r="127" spans="1:3">
      <c r="A127" s="1" t="str">
        <v>agricola</v>
      </c>
      <c r="B127" s="1" t="str">
        <v>manzanilla</v>
      </c>
      <c r="C127" t="str">
        <v>manzanilla</v>
      </c>
    </row>
    <row r="128" spans="1:3">
      <c r="A128" s="1" t="str">
        <v>agricola</v>
      </c>
      <c r="B128" s="1" t="str">
        <v>maracuya</v>
      </c>
      <c r="C128" t="str">
        <v>maracuyá</v>
      </c>
    </row>
    <row r="129" spans="1:3">
      <c r="A129" s="1" t="str">
        <v>agricola</v>
      </c>
      <c r="B129" s="1" t="str">
        <v>melon</v>
      </c>
      <c r="C129" t="str">
        <v xml:space="preserve">melón </v>
      </c>
    </row>
    <row r="130" spans="1:3">
      <c r="A130" s="1" t="str">
        <v>agricola</v>
      </c>
      <c r="B130" s="1" t="str">
        <v>mora</v>
      </c>
      <c r="C130" t="str">
        <v>mora</v>
      </c>
    </row>
    <row r="131" spans="1:3">
      <c r="A131" s="1" t="str">
        <v>agricola</v>
      </c>
      <c r="B131" s="1" t="str">
        <v>name</v>
      </c>
      <c r="C131" t="str">
        <v>ñame</v>
      </c>
    </row>
    <row r="132" spans="1:3">
      <c r="A132" s="1" t="str">
        <v>agricola</v>
      </c>
      <c r="B132" s="1" t="str">
        <v>name_diamante</v>
      </c>
      <c r="C132" t="str">
        <v>ñame diamante</v>
      </c>
    </row>
    <row r="133" spans="1:3">
      <c r="A133" s="1" t="str">
        <v>agricola</v>
      </c>
      <c r="B133" s="1" t="str">
        <v>name_espino</v>
      </c>
      <c r="C133" t="str">
        <v>ñame espino</v>
      </c>
    </row>
    <row r="134" spans="1:3">
      <c r="A134" s="1" t="str">
        <v>agricola</v>
      </c>
      <c r="B134" s="1" t="str">
        <v>naranja</v>
      </c>
      <c r="C134" t="str">
        <v>naranja</v>
      </c>
    </row>
    <row r="135" spans="1:3">
      <c r="A135" s="1" t="str">
        <v>agricola</v>
      </c>
      <c r="B135" s="1" t="str">
        <v>naranja_valencia</v>
      </c>
      <c r="C135" t="str">
        <v>naranja valencia</v>
      </c>
    </row>
    <row r="136" spans="1:3">
      <c r="A136" s="1" t="str">
        <v>pecuaria</v>
      </c>
      <c r="B136" s="1" t="str">
        <v>ovinos</v>
      </c>
      <c r="C136" t="str">
        <v>ovinos</v>
      </c>
    </row>
    <row r="137" spans="1:3">
      <c r="A137" s="1" t="str">
        <v>agricola</v>
      </c>
      <c r="B137" s="1" t="str">
        <v>palma_aceite</v>
      </c>
      <c r="C137" t="str">
        <v>palma de aceite</v>
      </c>
    </row>
    <row r="138" spans="1:3">
      <c r="A138" s="1" t="str">
        <v>agricola</v>
      </c>
      <c r="B138" s="1" t="str">
        <v>papa</v>
      </c>
      <c r="C138" t="str">
        <v>papa</v>
      </c>
    </row>
    <row r="139" spans="1:3">
      <c r="A139" s="1" t="str">
        <v>agricola</v>
      </c>
      <c r="B139" s="1" t="str">
        <v>papa_criolla</v>
      </c>
      <c r="C139" t="str">
        <v>papa criolla</v>
      </c>
    </row>
    <row r="140" spans="1:3">
      <c r="A140" s="1" t="str">
        <v>agricola</v>
      </c>
      <c r="B140" s="1" t="str">
        <v>papaya</v>
      </c>
      <c r="C140" t="str">
        <v>papaya</v>
      </c>
    </row>
    <row r="141" spans="1:3">
      <c r="A141" s="1" t="str">
        <v>agricola</v>
      </c>
      <c r="B141" s="1" t="str">
        <v>patilla</v>
      </c>
      <c r="C141" t="str">
        <v>patilla</v>
      </c>
    </row>
    <row r="142" spans="1:3">
      <c r="A142" s="1" t="str">
        <v>agricola</v>
      </c>
      <c r="B142" s="1" t="str">
        <v>patilla_melon</v>
      </c>
      <c r="C142" t="str">
        <v>patilla en asocio con melón</v>
      </c>
    </row>
    <row r="143" spans="1:3">
      <c r="A143" s="1" t="str">
        <v>agricola</v>
      </c>
      <c r="B143" s="1" t="str">
        <v>pepino_guiso</v>
      </c>
      <c r="C143" t="str">
        <v>pepino guiso</v>
      </c>
    </row>
    <row r="144" spans="1:3">
      <c r="A144" s="1" t="str">
        <v>pecuaria</v>
      </c>
      <c r="B144" s="1" t="str">
        <v>piangua</v>
      </c>
      <c r="C144" t="str">
        <v>piangua</v>
      </c>
    </row>
    <row r="145" spans="1:3">
      <c r="A145" s="1" t="str">
        <v>agricola</v>
      </c>
      <c r="B145" s="1" t="str">
        <v>pimenton</v>
      </c>
      <c r="C145" t="str">
        <v>pimentón</v>
      </c>
    </row>
    <row r="146" spans="1:3">
      <c r="A146" s="1" t="str">
        <v>agricola</v>
      </c>
      <c r="B146" s="1" t="str">
        <v>pimienta</v>
      </c>
      <c r="C146" t="str">
        <v>pimienta</v>
      </c>
    </row>
    <row r="147" spans="1:3">
      <c r="A147" s="1" t="str">
        <v>agricola</v>
      </c>
      <c r="B147" s="1" t="str">
        <v>pimientos</v>
      </c>
      <c r="C147" t="str">
        <v>pimientos</v>
      </c>
    </row>
    <row r="148" spans="1:3">
      <c r="A148" s="1" t="str">
        <v>agricola</v>
      </c>
      <c r="B148" s="1" t="str">
        <v>pina</v>
      </c>
      <c r="C148" t="str">
        <v>piña</v>
      </c>
    </row>
    <row r="149" spans="1:3">
      <c r="A149" s="1" t="str">
        <v>pecuaria</v>
      </c>
      <c r="B149" s="1" t="str">
        <v>piscicultura_bocachico</v>
      </c>
      <c r="C149" t="str">
        <v>piscicultura</v>
      </c>
    </row>
    <row r="150" spans="1:3">
      <c r="A150" s="1" t="str">
        <v>pecuaria</v>
      </c>
      <c r="B150" s="1" t="str">
        <v>piscicultura_cachama</v>
      </c>
      <c r="C150" t="str">
        <v>piscicultura cachama</v>
      </c>
    </row>
    <row r="151" spans="1:3">
      <c r="A151" s="1" t="str">
        <v>pecuaria</v>
      </c>
      <c r="B151" s="1" t="str">
        <v>piscicultura_cachama_bocachico</v>
      </c>
      <c r="C151" t="str">
        <v>piscicultura cachama bocachico</v>
      </c>
    </row>
    <row r="152" spans="1:3">
      <c r="A152" s="1" t="str">
        <v>pecuaria</v>
      </c>
      <c r="B152" s="1" t="str">
        <v>piscicultura_tilapia</v>
      </c>
      <c r="C152" t="str">
        <v>piscicultura tilapia</v>
      </c>
    </row>
    <row r="153" spans="1:3">
      <c r="A153" s="1" t="str">
        <v>pecuaria</v>
      </c>
      <c r="B153" s="1" t="str">
        <v>piscicultura_tilapia_bocachico</v>
      </c>
      <c r="C153" t="str">
        <v>piscicultura tilapia y bocachico</v>
      </c>
    </row>
    <row r="154" spans="1:3">
      <c r="A154" s="1" t="str">
        <v>pecuaria</v>
      </c>
      <c r="B154" s="1" t="str">
        <v>piscicultura_tilapia_cachama</v>
      </c>
      <c r="C154" t="str">
        <v>piscicultura tilapia y cachama</v>
      </c>
    </row>
    <row r="155" spans="1:3">
      <c r="A155" s="1" t="str">
        <v>pecuaria</v>
      </c>
      <c r="B155" s="1" t="str">
        <v>piscicultura_cachama_mojarra</v>
      </c>
      <c r="C155" t="str">
        <v>piscicultura cachama y mojarra</v>
      </c>
    </row>
    <row r="156" spans="1:3">
      <c r="A156" s="1" t="str">
        <v>pecuaria</v>
      </c>
      <c r="B156" s="1" t="str">
        <v>piscicultura_trucha</v>
      </c>
      <c r="C156" t="str">
        <v>piscicultura trucha</v>
      </c>
    </row>
    <row r="157" spans="1:3">
      <c r="A157" s="1" t="str">
        <v>agricola</v>
      </c>
      <c r="B157" s="1" t="str">
        <v>platano</v>
      </c>
      <c r="C157" t="str">
        <v>plátano</v>
      </c>
    </row>
    <row r="158" spans="1:3">
      <c r="A158" s="1" t="str">
        <v>agricola</v>
      </c>
      <c r="B158" s="1" t="str">
        <v>platano_harton</v>
      </c>
      <c r="C158" t="str">
        <v>plátano hartón</v>
      </c>
    </row>
    <row r="159" spans="1:3">
      <c r="A159" s="1" t="str">
        <v>pecuaria</v>
      </c>
      <c r="B159" s="1" t="str">
        <v>porcicultura_ceba</v>
      </c>
      <c r="C159" t="str">
        <v>porcicultura de ceba</v>
      </c>
    </row>
    <row r="160" spans="1:3">
      <c r="A160" s="1" t="str">
        <v>pecuaria</v>
      </c>
      <c r="B160" s="1" t="str">
        <v>porcicultura_ciclo_completo</v>
      </c>
      <c r="C160" t="str">
        <v>porcicultura de ciclo completo</v>
      </c>
    </row>
    <row r="161" spans="1:3">
      <c r="A161" s="1" t="str">
        <v>pecuaria</v>
      </c>
      <c r="B161" s="1" t="str">
        <v>porcicultura_cria</v>
      </c>
      <c r="C161" t="str">
        <v>porcicultura de cría</v>
      </c>
    </row>
    <row r="162" spans="1:3">
      <c r="A162" s="1" t="str">
        <v>pecuaria</v>
      </c>
      <c r="B162" s="1" t="str">
        <v>porcicultura_cria_levante</v>
      </c>
      <c r="C162" t="str">
        <v>porcicultura de cría y levante</v>
      </c>
    </row>
    <row r="163" spans="1:3">
      <c r="A163" s="1" t="str">
        <v>agricola</v>
      </c>
      <c r="B163" s="1" t="str">
        <v>rambutan</v>
      </c>
      <c r="C163" t="str">
        <v>rambutan</v>
      </c>
    </row>
    <row r="164" spans="1:3">
      <c r="A164" s="1" t="str">
        <v>agricola</v>
      </c>
      <c r="B164" s="1" t="str">
        <v>remolacha</v>
      </c>
      <c r="C164" t="str">
        <v>remolacha</v>
      </c>
    </row>
    <row r="165" spans="1:3">
      <c r="A165" s="1" t="str">
        <v>agricola</v>
      </c>
      <c r="B165" s="1" t="str">
        <v>repollo</v>
      </c>
      <c r="C165" t="str">
        <v>repollo</v>
      </c>
    </row>
    <row r="166" spans="1:3">
      <c r="A166" s="1" t="str">
        <v>agricola</v>
      </c>
      <c r="B166" s="1" t="str">
        <v>romero</v>
      </c>
      <c r="C166" t="str">
        <v>romero</v>
      </c>
    </row>
    <row r="167" spans="1:3">
      <c r="A167" s="1" t="str">
        <v>agricola</v>
      </c>
      <c r="B167" s="1" t="str">
        <v>sacha_inchi</v>
      </c>
      <c r="C167" t="str">
        <v>sacha inchi</v>
      </c>
    </row>
    <row r="168" spans="1:3">
      <c r="A168" s="1" t="str">
        <v>agricola</v>
      </c>
      <c r="B168" s="1" t="str">
        <v>sorgo</v>
      </c>
      <c r="C168" t="str">
        <v>sorgo</v>
      </c>
    </row>
    <row r="169" spans="1:3">
      <c r="A169" s="1" t="str">
        <v>agricola</v>
      </c>
      <c r="B169" s="1" t="str">
        <v>soya</v>
      </c>
      <c r="C169" t="str">
        <v>soya</v>
      </c>
    </row>
    <row r="170" spans="1:3">
      <c r="A170" s="1" t="str">
        <v>agricola</v>
      </c>
      <c r="B170" s="1" t="str">
        <v>stevia</v>
      </c>
      <c r="C170" t="str">
        <v>stevia</v>
      </c>
    </row>
    <row r="171" spans="1:3">
      <c r="A171" s="1" t="str">
        <v>agricola</v>
      </c>
      <c r="B171" s="1" t="str">
        <v>tabaco</v>
      </c>
      <c r="C171" t="str">
        <v>tabaco</v>
      </c>
    </row>
    <row r="172" spans="1:3">
      <c r="A172" s="1" t="str">
        <v>agricola</v>
      </c>
      <c r="B172" s="1" t="str">
        <v>tomate_arbol</v>
      </c>
      <c r="C172" t="str">
        <v>tomate de árbol</v>
      </c>
    </row>
    <row r="173" spans="1:3">
      <c r="A173" s="1" t="str">
        <v>agricola</v>
      </c>
      <c r="B173" s="1" t="str">
        <v>tomate_cherry</v>
      </c>
      <c r="C173" t="str">
        <v>tomate cherry</v>
      </c>
    </row>
    <row r="174" spans="1:3">
      <c r="A174" s="1" t="str">
        <v>agricola</v>
      </c>
      <c r="B174" s="1" t="str">
        <v>tomate_invernadero</v>
      </c>
      <c r="C174" t="str">
        <v>tomate de invernadero</v>
      </c>
    </row>
    <row r="175" spans="1:3">
      <c r="A175" s="1" t="str">
        <v>agricola</v>
      </c>
      <c r="B175" s="1" t="str">
        <v>tomate_mesa</v>
      </c>
      <c r="C175" t="str">
        <v>tomate de mesa</v>
      </c>
    </row>
    <row r="176" spans="1:3">
      <c r="A176" s="1" t="str">
        <v>agricola</v>
      </c>
      <c r="B176" s="1" t="str">
        <v>tomillo</v>
      </c>
      <c r="C176" t="str">
        <v>tomillo</v>
      </c>
    </row>
    <row r="177" spans="1:3">
      <c r="A177" s="1" t="str">
        <v>agricola</v>
      </c>
      <c r="B177" s="1" t="str">
        <v>uchuva</v>
      </c>
      <c r="C177" t="str">
        <v>uchuva</v>
      </c>
    </row>
    <row r="178" spans="1:3">
      <c r="A178" s="1" t="str">
        <v>agricola</v>
      </c>
      <c r="B178" s="1" t="str">
        <v>uva</v>
      </c>
      <c r="C178" t="str">
        <v>uva</v>
      </c>
    </row>
    <row r="179" spans="1:3">
      <c r="A179" s="1" t="str">
        <v>agricola</v>
      </c>
      <c r="B179" s="1" t="str">
        <v>yuca</v>
      </c>
      <c r="C179" t="str">
        <v>yuca</v>
      </c>
    </row>
    <row r="180" spans="1:3">
      <c r="A180" s="1" t="str">
        <v>agricola</v>
      </c>
      <c r="B180" s="1" t="str">
        <v>yuca_industrial</v>
      </c>
      <c r="C180" t="str">
        <v>yuca para uso industrial</v>
      </c>
    </row>
    <row r="181" spans="1:3">
      <c r="A181" s="1" t="str">
        <v>agricola</v>
      </c>
      <c r="B181" s="1" t="str">
        <v>yuca_maiz</v>
      </c>
      <c r="C181" t="str">
        <v>yuca en asocio con maíz</v>
      </c>
    </row>
    <row r="182" spans="1:3">
      <c r="A182" s="1" t="str">
        <v>agricola</v>
      </c>
      <c r="B182" s="1" t="str">
        <v>yuca_maiz_ahuyama</v>
      </c>
      <c r="C182" t="str">
        <v>yuca en asocio con maíz y ahuyama</v>
      </c>
    </row>
    <row r="183" spans="1:3">
      <c r="A183" s="1" t="str">
        <v>agricola</v>
      </c>
      <c r="B183" s="1" t="str">
        <v>yuca_maiz_name</v>
      </c>
      <c r="C183" t="str">
        <v>yuca en asocio con maíz y ñame</v>
      </c>
    </row>
    <row r="184" spans="1:3">
      <c r="A184" s="1" t="str">
        <v>agricola</v>
      </c>
      <c r="B184" s="1" t="str">
        <v>yuca_maiz_name_patilla</v>
      </c>
      <c r="C184" t="str">
        <v>Yuca en asocio con maíz, ñame y patilla</v>
      </c>
    </row>
    <row r="185" spans="1:3">
      <c r="A185" s="1" t="str">
        <v>agricola</v>
      </c>
      <c r="B185" s="1" t="str">
        <v>yuca_maiz_patilla</v>
      </c>
      <c r="C185" t="str">
        <v>yuca en asocio con maíz y patilla</v>
      </c>
    </row>
    <row r="186" spans="1:3">
      <c r="A186" s="1" t="str">
        <v>agricola</v>
      </c>
      <c r="B186" s="1" t="str">
        <v>yuca_name</v>
      </c>
      <c r="C186" t="str">
        <v>yuca en asocio con ñame</v>
      </c>
    </row>
    <row r="187" spans="1:3">
      <c r="A187" s="1" t="str">
        <v>agricola</v>
      </c>
      <c r="B187" s="1" t="str">
        <v>zanahoria</v>
      </c>
      <c r="C187" t="str">
        <v>zanahoria</v>
      </c>
    </row>
    <row r="188" spans="1:3">
      <c r="A188" s="1" t="str">
        <v>agricola</v>
      </c>
      <c r="B188" s="1" t="str">
        <v>pepino_cohombro</v>
      </c>
      <c r="C188" t="str">
        <v>pepino cohombro</v>
      </c>
    </row>
    <row r="189" spans="1:3">
      <c r="A189" s="1" t="str">
        <v>agricola</v>
      </c>
      <c r="B189" s="1" t="str">
        <v>habichuela</v>
      </c>
      <c r="C189" t="str">
        <v>habichuela</v>
      </c>
    </row>
    <row r="190" spans="1:3">
      <c r="A190" s="1" t="str">
        <v>pecuaria</v>
      </c>
      <c r="B190" s="1" t="str">
        <v>porcicultura_levante</v>
      </c>
      <c r="C190" t="str">
        <v>porcicultura de levante</v>
      </c>
    </row>
    <row r="191" spans="1:3">
      <c r="A191" s="1" t="str">
        <v>agricola</v>
      </c>
      <c r="B191" s="1" t="str">
        <v>aromaticas</v>
      </c>
      <c r="C191" t="str">
        <v>aromáticas</v>
      </c>
    </row>
    <row r="192" spans="1:3">
      <c r="A192" s="1" t="str">
        <v>agricola</v>
      </c>
      <c r="B192" s="1" t="str">
        <v>romero</v>
      </c>
      <c r="C192" t="str">
        <v>romero</v>
      </c>
    </row>
    <row r="193" spans="1:3">
      <c r="A193" s="1" t="str">
        <v>agricola</v>
      </c>
      <c r="B193" s="1" t="str">
        <v>calendula</v>
      </c>
      <c r="C193" t="str">
        <v>caléndula</v>
      </c>
    </row>
    <row r="194" spans="1:3">
      <c r="A194" s="1" t="str">
        <v>agricola</v>
      </c>
      <c r="B194" s="1" t="str">
        <v>arroz_riego_voleo</v>
      </c>
      <c r="C194" t="str">
        <v>Arroz riego siembra al voleo</v>
      </c>
    </row>
    <row r="195" spans="1:3">
      <c r="A195" s="1" t="str">
        <v>agricola</v>
      </c>
      <c r="B195" s="1" t="str">
        <v>arroz_riego_transplante</v>
      </c>
      <c r="C195" t="str">
        <v xml:space="preserve">Arroz riego siembra transplante </v>
      </c>
    </row>
    <row r="196" spans="1:3">
      <c r="A196" s="1" t="str">
        <v>agricola</v>
      </c>
      <c r="B196" s="1" t="str">
        <v>girasol</v>
      </c>
      <c r="C196" t="str">
        <v>girasol</v>
      </c>
    </row>
    <row r="197" spans="1:3">
      <c r="A197" s="1" t="str">
        <v>agricola</v>
      </c>
      <c r="B197" s="1" t="str">
        <v>guayaba_agria</v>
      </c>
      <c r="C197" t="str">
        <v>guayaba agria</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2.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3.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EBA4B1D-7F38-43FC-9C9A-B27D87B4CA08}"/>
</file>

<file path=customXml/itemProps2.xml><?xml version="1.0" encoding="utf-8"?>
<ds:datastoreItem xmlns:ds="http://schemas.openxmlformats.org/officeDocument/2006/customXml" ds:itemID="{ACCF639F-047F-604C-8192-BC4D4AA0351E}"/>
</file>

<file path=customXml/itemProps3.xml><?xml version="1.0" encoding="utf-8"?>
<ds:datastoreItem xmlns:ds="http://schemas.openxmlformats.org/officeDocument/2006/customXml" ds:itemID="{CBBA4F3F-DD45-45E4-8E98-47EDFE49F06A}"/>
</file>

<file path=customXml/itemProps4.xml><?xml version="1.0" encoding="utf-8"?>
<ds:datastoreItem xmlns:ds="http://schemas.openxmlformats.org/officeDocument/2006/customXml" ds:itemID="{134234AB-F2E8-44F1-906E-9138585AE9DA}"/>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Sara Viviana Carrero Puentes</cp:lastModifiedBy>
  <cp:revision/>
  <dcterms:created xsi:type="dcterms:W3CDTF">2023-06-01T14:44:35Z</dcterms:created>
  <dcterms:modified xsi:type="dcterms:W3CDTF">2025-07-24T15:27:34Z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