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2"/>
  <workbookPr updateLinks="always" defaultThemeVersion="166925"/>
  <mc:AlternateContent xmlns:mc="http://schemas.openxmlformats.org/markup-compatibility/2006">
    <mc:Choice Requires="x15">
      <x15ac:absPath xmlns:x15ac="http://schemas.microsoft.com/office/spreadsheetml/2010/11/ac" url="C:\Users\NILSON\Desktop\ANT 2025\UAF 2025\Becerril feb 2025\Anexos\"/>
    </mc:Choice>
  </mc:AlternateContent>
  <xr:revisionPtr revIDLastSave="3" documentId="13_ncr:1_{279FF534-6C11-40A8-AE9E-4B349198565D}" xr6:coauthVersionLast="47" xr6:coauthVersionMax="47" xr10:uidLastSave="{3D1211F1-6FA5-4AF6-90D8-D96E78BCA808}"/>
  <bookViews>
    <workbookView xWindow="-110" yWindow="-110" windowWidth="19420" windowHeight="1030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_xlnm._FilterDatabase" localSheetId="1" hidden="1">'Aptitud final'!$A$1:$I$52</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21" i="13" l="1"/>
  <c r="I221" i="13"/>
  <c r="H221" i="13"/>
  <c r="G221" i="13"/>
  <c r="F221" i="13"/>
  <c r="E221" i="13"/>
  <c r="J217" i="13"/>
  <c r="I217" i="13"/>
  <c r="H217" i="13"/>
  <c r="G217" i="13"/>
  <c r="F217" i="13"/>
  <c r="E217" i="13"/>
  <c r="J213" i="13"/>
  <c r="I213" i="13"/>
  <c r="H213" i="13"/>
  <c r="G213" i="13"/>
  <c r="F213" i="13"/>
  <c r="E213" i="13"/>
  <c r="J209" i="13"/>
  <c r="I209" i="13"/>
  <c r="H209" i="13"/>
  <c r="G209" i="13"/>
  <c r="F209" i="13"/>
  <c r="E209" i="13"/>
  <c r="J205" i="13"/>
  <c r="I205" i="13"/>
  <c r="H205" i="13"/>
  <c r="G205" i="13"/>
  <c r="F205" i="13"/>
  <c r="E205" i="13"/>
  <c r="J201" i="13"/>
  <c r="I201" i="13"/>
  <c r="H201" i="13"/>
  <c r="G201" i="13"/>
  <c r="F201" i="13"/>
  <c r="E201" i="13"/>
  <c r="J197" i="13"/>
  <c r="I197" i="13"/>
  <c r="H197" i="13"/>
  <c r="G197" i="13"/>
  <c r="F197" i="13"/>
  <c r="E197" i="13"/>
  <c r="J193" i="13"/>
  <c r="I193" i="13"/>
  <c r="H193" i="13"/>
  <c r="G193" i="13"/>
  <c r="F193" i="13"/>
  <c r="E193" i="13"/>
  <c r="J189" i="13"/>
  <c r="I189" i="13"/>
  <c r="H189" i="13"/>
  <c r="G189" i="13"/>
  <c r="F189" i="13"/>
  <c r="E189" i="13"/>
  <c r="J185" i="13"/>
  <c r="I185" i="13"/>
  <c r="H185" i="13"/>
  <c r="G185" i="13"/>
  <c r="F185" i="13"/>
  <c r="E185" i="13"/>
  <c r="J181" i="13"/>
  <c r="I181" i="13"/>
  <c r="H181" i="13"/>
  <c r="G181" i="13"/>
  <c r="F181" i="13"/>
  <c r="E181" i="13"/>
  <c r="J177" i="13"/>
  <c r="I177" i="13"/>
  <c r="H177" i="13"/>
  <c r="G177" i="13"/>
  <c r="F177" i="13"/>
  <c r="E177" i="13"/>
  <c r="J173" i="13"/>
  <c r="I173" i="13"/>
  <c r="H173" i="13"/>
  <c r="G173" i="13"/>
  <c r="F173" i="13"/>
  <c r="E173" i="13"/>
  <c r="J169" i="13"/>
  <c r="I169" i="13"/>
  <c r="H169" i="13"/>
  <c r="G169" i="13"/>
  <c r="F169" i="13"/>
  <c r="E169" i="13"/>
  <c r="J165" i="13"/>
  <c r="I165" i="13"/>
  <c r="H165" i="13"/>
  <c r="G165" i="13"/>
  <c r="F165" i="13"/>
  <c r="E165" i="13"/>
  <c r="J161" i="13"/>
  <c r="I161" i="13"/>
  <c r="H161" i="13"/>
  <c r="G161" i="13"/>
  <c r="F161" i="13"/>
  <c r="E161" i="13"/>
  <c r="J157" i="13"/>
  <c r="I157" i="13"/>
  <c r="H157" i="13"/>
  <c r="G157" i="13"/>
  <c r="F157" i="13"/>
  <c r="E157" i="13"/>
  <c r="J153" i="13"/>
  <c r="I153" i="13"/>
  <c r="H153" i="13"/>
  <c r="G153" i="13"/>
  <c r="F153" i="13"/>
  <c r="E153" i="13"/>
  <c r="J149" i="13"/>
  <c r="I149" i="13"/>
  <c r="H149" i="13"/>
  <c r="G149" i="13"/>
  <c r="F149" i="13"/>
  <c r="E149" i="13"/>
  <c r="J145" i="13"/>
  <c r="I145" i="13"/>
  <c r="H145" i="13"/>
  <c r="G145" i="13"/>
  <c r="F145" i="13"/>
  <c r="E145" i="13"/>
  <c r="J141" i="13"/>
  <c r="I141" i="13"/>
  <c r="H141" i="13"/>
  <c r="G141" i="13"/>
  <c r="F141" i="13"/>
  <c r="E141" i="13"/>
  <c r="J137" i="13"/>
  <c r="I137" i="13"/>
  <c r="H137" i="13"/>
  <c r="G137" i="13"/>
  <c r="F137" i="13"/>
  <c r="E137" i="13"/>
  <c r="J133" i="13"/>
  <c r="I133" i="13"/>
  <c r="H133" i="13"/>
  <c r="G133" i="13"/>
  <c r="F133" i="13"/>
  <c r="E133" i="13"/>
  <c r="J129" i="13"/>
  <c r="I129" i="13"/>
  <c r="H129" i="13"/>
  <c r="G129" i="13"/>
  <c r="F129" i="13"/>
  <c r="E129" i="13"/>
  <c r="J125" i="13"/>
  <c r="I125" i="13"/>
  <c r="H125" i="13"/>
  <c r="G125" i="13"/>
  <c r="F125" i="13"/>
  <c r="E125" i="13"/>
  <c r="J121" i="13"/>
  <c r="I121" i="13"/>
  <c r="H121" i="13"/>
  <c r="G121" i="13"/>
  <c r="F121" i="13"/>
  <c r="E121" i="13"/>
  <c r="J117" i="13"/>
  <c r="I117" i="13"/>
  <c r="H117" i="13"/>
  <c r="G117" i="13"/>
  <c r="F117" i="13"/>
  <c r="E117" i="13"/>
  <c r="J113" i="13"/>
  <c r="I113" i="13"/>
  <c r="H113" i="13"/>
  <c r="G113" i="13"/>
  <c r="F113" i="13"/>
  <c r="E113" i="13"/>
  <c r="J109" i="13"/>
  <c r="I109" i="13"/>
  <c r="H109" i="13"/>
  <c r="G109" i="13"/>
  <c r="F109" i="13"/>
  <c r="E109" i="13"/>
  <c r="J105" i="13"/>
  <c r="I105" i="13"/>
  <c r="H105" i="13"/>
  <c r="G105" i="13"/>
  <c r="F105" i="13"/>
  <c r="E105" i="13"/>
  <c r="J101" i="13"/>
  <c r="I101" i="13"/>
  <c r="H101" i="13"/>
  <c r="G101" i="13"/>
  <c r="F101" i="13"/>
  <c r="E101" i="13"/>
  <c r="J97" i="13"/>
  <c r="I97" i="13"/>
  <c r="H97" i="13"/>
  <c r="G97" i="13"/>
  <c r="F97" i="13"/>
  <c r="E97" i="13"/>
  <c r="J93" i="13"/>
  <c r="I93" i="13"/>
  <c r="H93" i="13"/>
  <c r="G93" i="13"/>
  <c r="F93" i="13"/>
  <c r="E93" i="13"/>
  <c r="J89" i="13"/>
  <c r="I89" i="13"/>
  <c r="H89" i="13"/>
  <c r="G89" i="13"/>
  <c r="F89" i="13"/>
  <c r="E89" i="13"/>
  <c r="J85" i="13"/>
  <c r="I85" i="13"/>
  <c r="H85" i="13"/>
  <c r="G85" i="13"/>
  <c r="F85" i="13"/>
  <c r="E85" i="13"/>
  <c r="J81" i="13"/>
  <c r="I81" i="13"/>
  <c r="H81" i="13"/>
  <c r="G81" i="13"/>
  <c r="F81" i="13"/>
  <c r="E81" i="13"/>
  <c r="J77" i="13"/>
  <c r="I77" i="13"/>
  <c r="H77" i="13"/>
  <c r="G77" i="13"/>
  <c r="F77" i="13"/>
  <c r="E77" i="13"/>
  <c r="J73" i="13"/>
  <c r="I73" i="13"/>
  <c r="H73" i="13"/>
  <c r="G73" i="13"/>
  <c r="F73" i="13"/>
  <c r="E73" i="13"/>
  <c r="J69" i="13"/>
  <c r="I69" i="13"/>
  <c r="H69" i="13"/>
  <c r="G69" i="13"/>
  <c r="F69" i="13"/>
  <c r="E69" i="13"/>
  <c r="J65" i="13"/>
  <c r="I65" i="13"/>
  <c r="H65" i="13"/>
  <c r="G65" i="13"/>
  <c r="F65" i="13"/>
  <c r="E65" i="13"/>
  <c r="J61" i="13"/>
  <c r="I61" i="13"/>
  <c r="H61" i="13"/>
  <c r="G61" i="13"/>
  <c r="F61" i="13"/>
  <c r="E61" i="13"/>
  <c r="J57" i="13"/>
  <c r="I57" i="13"/>
  <c r="H57" i="13"/>
  <c r="G57" i="13"/>
  <c r="F57" i="13"/>
  <c r="E57" i="13"/>
  <c r="J53" i="13"/>
  <c r="I53" i="13"/>
  <c r="H53" i="13"/>
  <c r="G53" i="13"/>
  <c r="F53" i="13"/>
  <c r="E53" i="13"/>
  <c r="J49" i="13"/>
  <c r="I49" i="13"/>
  <c r="H49" i="13"/>
  <c r="G49" i="13"/>
  <c r="F49" i="13"/>
  <c r="E49" i="13"/>
  <c r="J45" i="13"/>
  <c r="I45" i="13"/>
  <c r="H45" i="13"/>
  <c r="G45" i="13"/>
  <c r="F45" i="13"/>
  <c r="E45" i="13"/>
  <c r="J41" i="13"/>
  <c r="I41" i="13"/>
  <c r="H41" i="13"/>
  <c r="G41" i="13"/>
  <c r="F41" i="13"/>
  <c r="E41" i="13"/>
  <c r="J37" i="13"/>
  <c r="I37" i="13"/>
  <c r="H37" i="13"/>
  <c r="G37" i="13"/>
  <c r="F37" i="13"/>
  <c r="E37" i="13"/>
  <c r="J33" i="13"/>
  <c r="I33" i="13"/>
  <c r="H33" i="13"/>
  <c r="G33" i="13"/>
  <c r="F33" i="13"/>
  <c r="E33" i="13"/>
  <c r="J29" i="13"/>
  <c r="I29" i="13"/>
  <c r="H29" i="13"/>
  <c r="G29" i="13"/>
  <c r="F29" i="13"/>
  <c r="E29" i="13"/>
  <c r="J25" i="13"/>
  <c r="I25" i="13"/>
  <c r="H25" i="13"/>
  <c r="G25" i="13"/>
  <c r="F25" i="13"/>
  <c r="E25" i="13"/>
  <c r="J21" i="13"/>
  <c r="I21" i="13"/>
  <c r="H21" i="13"/>
  <c r="G21" i="13"/>
  <c r="F21" i="13"/>
  <c r="E21" i="13"/>
  <c r="J17" i="13"/>
  <c r="I17" i="13"/>
  <c r="H17" i="13"/>
  <c r="G17" i="13"/>
  <c r="F17" i="13"/>
  <c r="E17" i="13"/>
  <c r="J13" i="13"/>
  <c r="I13" i="13"/>
  <c r="H13" i="13"/>
  <c r="G13" i="13"/>
  <c r="F13" i="13"/>
  <c r="E13" i="13"/>
  <c r="J9" i="13"/>
  <c r="I9" i="13"/>
  <c r="H9" i="13"/>
  <c r="G9" i="13"/>
  <c r="F9" i="13"/>
  <c r="E9" i="13"/>
  <c r="J5" i="13"/>
  <c r="I5" i="13"/>
  <c r="H5" i="13"/>
  <c r="G5" i="13"/>
  <c r="F5" i="13"/>
  <c r="E5" i="13"/>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c r="AP102" i="12" l="1"/>
  <c r="AQ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3" i="16"/>
  <c r="A4" i="16" l="1"/>
  <c r="A5" i="16"/>
  <c r="A6" i="16" s="1"/>
  <c r="A7" i="16" s="1"/>
  <c r="A8" i="16" s="1"/>
  <c r="A9" i="16" s="1"/>
  <c r="A10" i="16" s="1"/>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<sst xmlns="http://schemas.openxmlformats.org/spreadsheetml/2006/main" count="423" uniqueCount="100">
  <si>
    <t>UFH</t>
  </si>
  <si>
    <t xml:space="preserve">yuca </t>
  </si>
  <si>
    <t>palma_aceite</t>
  </si>
  <si>
    <t>maiz_1</t>
  </si>
  <si>
    <t>maiz_2</t>
  </si>
  <si>
    <t>café</t>
  </si>
  <si>
    <t>bovinos_leche</t>
  </si>
  <si>
    <t>porcicultura</t>
  </si>
  <si>
    <t>avicultura</t>
  </si>
  <si>
    <t>03Va-73</t>
  </si>
  <si>
    <t>Área total</t>
  </si>
  <si>
    <t>Apto</t>
  </si>
  <si>
    <t>No apto</t>
  </si>
  <si>
    <t>% aptitud</t>
  </si>
  <si>
    <t>03Wa-73</t>
  </si>
  <si>
    <t>03Was1-73</t>
  </si>
  <si>
    <t>04Va2s1-67</t>
  </si>
  <si>
    <t>04Wa-67</t>
  </si>
  <si>
    <t>04Wa2s1-67</t>
  </si>
  <si>
    <t>04Wbi-67</t>
  </si>
  <si>
    <t>05Vb2s1-61</t>
  </si>
  <si>
    <t>05Wb2s1-61</t>
  </si>
  <si>
    <t>06Va2s2-55</t>
  </si>
  <si>
    <t>06Wa2s2-55</t>
  </si>
  <si>
    <t>06Wai-55</t>
  </si>
  <si>
    <t>06Wc2s1-55</t>
  </si>
  <si>
    <t>07Rd2s1-49</t>
  </si>
  <si>
    <t>07Re2s1-49</t>
  </si>
  <si>
    <t>07Vd2s1-49</t>
  </si>
  <si>
    <t>07Wb2s2-49</t>
  </si>
  <si>
    <t>07Wd2s1-49</t>
  </si>
  <si>
    <t>08Rei2s1-44</t>
  </si>
  <si>
    <t>08Va-44</t>
  </si>
  <si>
    <t>08Vas1-44</t>
  </si>
  <si>
    <t>08Vdp-44</t>
  </si>
  <si>
    <t>08Wa-44</t>
  </si>
  <si>
    <t>08Wa2s1-44</t>
  </si>
  <si>
    <t>08Was1-44</t>
  </si>
  <si>
    <t>08Wd2s1-44</t>
  </si>
  <si>
    <t>08Wdp-44</t>
  </si>
  <si>
    <t>08Wei2s1-44</t>
  </si>
  <si>
    <t>09Qf-38</t>
  </si>
  <si>
    <t>09Qfs1-38</t>
  </si>
  <si>
    <t>09Rf-38</t>
  </si>
  <si>
    <t>09Rfs1-38</t>
  </si>
  <si>
    <t>09Ve3s2-38</t>
  </si>
  <si>
    <t>09Wap-38</t>
  </si>
  <si>
    <t>09WapL-38</t>
  </si>
  <si>
    <t>09Wbp-38</t>
  </si>
  <si>
    <t>09We2s1-38</t>
  </si>
  <si>
    <t>09Wf-38</t>
  </si>
  <si>
    <t>10Rf2s1-30</t>
  </si>
  <si>
    <t>10Wf2s1-30</t>
  </si>
  <si>
    <t>11LgL2s1-23</t>
  </si>
  <si>
    <t>11MfL2s1-23</t>
  </si>
  <si>
    <t>11Mg3s2-23</t>
  </si>
  <si>
    <t>11MgL2s1-23</t>
  </si>
  <si>
    <t>11Rf2s2-23</t>
  </si>
  <si>
    <t>11Rg3s2-23</t>
  </si>
  <si>
    <t>11Vfp-23</t>
  </si>
  <si>
    <t>11Wf2s1-23</t>
  </si>
  <si>
    <t>11Wf2s2-23</t>
  </si>
  <si>
    <t>11Wfp-23</t>
  </si>
  <si>
    <t>12RgL2s1-17</t>
  </si>
  <si>
    <t>12RgL2s2-17</t>
  </si>
  <si>
    <t>13Vas3-6</t>
  </si>
  <si>
    <t>13Wa2s3-6</t>
  </si>
  <si>
    <t>13Was3-6</t>
  </si>
  <si>
    <t>yuca, palma de aceite, maíz, café: SIPRA territorial</t>
  </si>
  <si>
    <t>bovinos, porcicultura avicultura: SIPRA nacional</t>
  </si>
  <si>
    <t>maiz</t>
  </si>
  <si>
    <t>yuca</t>
  </si>
  <si>
    <t>cafe</t>
  </si>
  <si>
    <t>ganaderia_dp</t>
  </si>
  <si>
    <t>avicultura_engorde</t>
  </si>
  <si>
    <t>porcicultura_cria_levante</t>
  </si>
  <si>
    <t>frijol_caupi</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</si>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</sst>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
    <numFmt numFmtId="166" formatCode="#,##0.0000"/>
  </numFmts>
  <fonts count="19">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0"/>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amily val="2"/>
      <scheme val="minor"/>
    </font>
    <font>
      <sz val="9"/>
      <color rgb="FF000000"/>
      <name val="Arial"/>
      <family val="2"/>
    </font>
  </fonts>
  <fills count="12">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bottom style="thin">
        <color rgb="FF000000"/>
      </bottom>
      <diagonal/>
    </border>
    <border>
      <left/>
      <right style="thin">
        <color indexed="64"/>
      </right>
      <top style="thin">
        <color rgb="FF000000"/>
      </top>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2" fillId="0" borderId="0"/>
  </cellStyleXfs>
  <cellXfs count="96">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3"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3" fillId="8" borderId="0" xfId="0" applyFont="1" applyFill="1" applyAlignment="1">
      <alignment horizontal="center" vertical="center" wrapText="1"/>
    </xf>
    <xf numFmtId="0" fontId="10" fillId="0" borderId="0" xfId="0" applyFont="1"/>
    <xf numFmtId="0" fontId="13" fillId="8" borderId="0" xfId="0" applyFont="1" applyFill="1" applyAlignment="1">
      <alignment horizontal="center" vertical="center"/>
    </xf>
    <xf numFmtId="0" fontId="13" fillId="0" borderId="0" xfId="0" applyFont="1" applyAlignment="1">
      <alignment horizontal="center" vertical="center"/>
    </xf>
    <xf numFmtId="0" fontId="14" fillId="0" borderId="0" xfId="0" applyFont="1" applyAlignment="1">
      <alignment horizontal="center" vertical="center" wrapText="1"/>
    </xf>
    <xf numFmtId="0" fontId="15" fillId="0" borderId="0" xfId="0" applyFont="1" applyAlignment="1">
      <alignment vertical="center" wrapText="1"/>
    </xf>
    <xf numFmtId="0" fontId="10" fillId="0" borderId="0" xfId="0" applyFont="1" applyAlignment="1">
      <alignment vertical="center" wrapText="1"/>
    </xf>
    <xf numFmtId="0" fontId="13" fillId="0" borderId="0" xfId="0" applyFont="1" applyAlignment="1">
      <alignment horizontal="center" vertical="center" wrapText="1"/>
    </xf>
    <xf numFmtId="0" fontId="13"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3"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164" fontId="0" fillId="0" borderId="1" xfId="0" applyNumberFormat="1" applyBorder="1" applyAlignment="1">
      <alignment horizontal="center"/>
    </xf>
    <xf numFmtId="10" fontId="17" fillId="0" borderId="1" xfId="1" applyNumberFormat="1" applyFont="1" applyFill="1" applyBorder="1" applyAlignment="1">
      <alignment horizontal="center"/>
    </xf>
    <xf numFmtId="0" fontId="0" fillId="0" borderId="1" xfId="0" applyBorder="1" applyAlignment="1">
      <alignment horizontal="center"/>
    </xf>
    <xf numFmtId="0" fontId="3" fillId="0" borderId="1" xfId="0" applyFont="1" applyBorder="1"/>
    <xf numFmtId="0" fontId="3" fillId="0" borderId="11" xfId="0" applyFont="1" applyBorder="1"/>
    <xf numFmtId="164" fontId="3" fillId="0" borderId="11" xfId="0" applyNumberFormat="1" applyFont="1" applyBorder="1" applyAlignment="1">
      <alignment horizontal="center"/>
    </xf>
    <xf numFmtId="10" fontId="3" fillId="0" borderId="11" xfId="0" applyNumberFormat="1" applyFont="1" applyBorder="1" applyAlignment="1">
      <alignment horizontal="center"/>
    </xf>
    <xf numFmtId="164" fontId="10" fillId="0" borderId="2" xfId="0" applyNumberFormat="1" applyFont="1" applyBorder="1" applyAlignment="1">
      <alignment horizontal="center" vertical="center"/>
    </xf>
    <xf numFmtId="0" fontId="3" fillId="10" borderId="1" xfId="0" applyFont="1" applyFill="1" applyBorder="1" applyAlignment="1">
      <alignment horizontal="center" vertical="center"/>
    </xf>
    <xf numFmtId="0" fontId="9" fillId="10" borderId="1" xfId="0" applyFont="1" applyFill="1" applyBorder="1" applyAlignment="1">
      <alignment horizontal="center" vertical="center" wrapText="1"/>
    </xf>
    <xf numFmtId="0" fontId="9" fillId="7" borderId="1" xfId="0" applyFont="1" applyFill="1" applyBorder="1" applyAlignment="1">
      <alignment horizontal="center" vertical="center" wrapText="1"/>
    </xf>
    <xf numFmtId="0" fontId="4" fillId="10" borderId="1" xfId="0" applyFont="1" applyFill="1" applyBorder="1" applyAlignment="1">
      <alignment horizontal="center" vertical="center"/>
    </xf>
    <xf numFmtId="0" fontId="8" fillId="7" borderId="1" xfId="0" applyFont="1" applyFill="1" applyBorder="1" applyAlignment="1">
      <alignment horizontal="center" vertical="center" wrapText="1"/>
    </xf>
    <xf numFmtId="0" fontId="3" fillId="4" borderId="1" xfId="0" applyFont="1" applyFill="1" applyBorder="1" applyAlignment="1">
      <alignment horizontal="center" vertical="center"/>
    </xf>
    <xf numFmtId="0" fontId="4" fillId="4" borderId="1" xfId="0" applyFont="1" applyFill="1" applyBorder="1" applyAlignment="1">
      <alignment horizontal="center" vertical="center"/>
    </xf>
    <xf numFmtId="0" fontId="9" fillId="4" borderId="1" xfId="0" applyFont="1" applyFill="1" applyBorder="1" applyAlignment="1">
      <alignment horizontal="center" vertical="center" wrapText="1"/>
    </xf>
    <xf numFmtId="2" fontId="8" fillId="9" borderId="1" xfId="0" applyNumberFormat="1" applyFont="1" applyFill="1" applyBorder="1" applyAlignment="1">
      <alignment horizontal="center" vertical="center" wrapText="1"/>
    </xf>
    <xf numFmtId="166" fontId="18" fillId="0" borderId="1" xfId="0" applyNumberFormat="1" applyFont="1" applyBorder="1" applyAlignment="1">
      <alignment horizontal="center" vertical="center"/>
    </xf>
    <xf numFmtId="0" fontId="8" fillId="11" borderId="1" xfId="0" applyFont="1" applyFill="1" applyBorder="1" applyAlignment="1">
      <alignment horizontal="center" vertical="center"/>
    </xf>
    <xf numFmtId="164" fontId="10" fillId="0" borderId="6" xfId="0" applyNumberFormat="1" applyFont="1" applyBorder="1" applyAlignment="1">
      <alignment horizontal="center" vertical="center"/>
    </xf>
    <xf numFmtId="164" fontId="10" fillId="0" borderId="7" xfId="0" applyNumberFormat="1" applyFont="1" applyBorder="1" applyAlignment="1">
      <alignment horizontal="center" vertical="center"/>
    </xf>
    <xf numFmtId="164" fontId="10" fillId="0" borderId="8" xfId="0" applyNumberFormat="1" applyFont="1" applyBorder="1" applyAlignment="1">
      <alignment horizontal="center" vertical="center"/>
    </xf>
    <xf numFmtId="164" fontId="10" fillId="0" borderId="9" xfId="0" applyNumberFormat="1" applyFont="1" applyBorder="1" applyAlignment="1">
      <alignment horizontal="center" vertical="center"/>
    </xf>
    <xf numFmtId="164" fontId="10" fillId="0" borderId="10" xfId="0" applyNumberFormat="1" applyFont="1" applyBorder="1" applyAlignment="1">
      <alignment horizontal="center" vertical="center"/>
    </xf>
    <xf numFmtId="164" fontId="3" fillId="0" borderId="10" xfId="0" applyNumberFormat="1" applyFont="1" applyBorder="1" applyAlignment="1">
      <alignment horizontal="center" vertical="center"/>
    </xf>
    <xf numFmtId="164" fontId="3" fillId="0" borderId="7" xfId="0" applyNumberFormat="1" applyFont="1" applyBorder="1" applyAlignment="1">
      <alignment horizontal="center" vertical="center"/>
    </xf>
    <xf numFmtId="164" fontId="3" fillId="0" borderId="9" xfId="0" applyNumberFormat="1" applyFont="1" applyBorder="1" applyAlignment="1">
      <alignment horizontal="center" vertical="center"/>
    </xf>
    <xf numFmtId="164" fontId="11" fillId="0" borderId="10" xfId="0" applyNumberFormat="1" applyFont="1" applyBorder="1" applyAlignment="1">
      <alignment horizontal="center" vertical="center"/>
    </xf>
    <xf numFmtId="164" fontId="11" fillId="0" borderId="7" xfId="0" applyNumberFormat="1" applyFont="1" applyBorder="1" applyAlignment="1">
      <alignment horizontal="center" vertical="center"/>
    </xf>
    <xf numFmtId="0" fontId="16" fillId="0" borderId="3" xfId="0" applyFont="1" applyBorder="1" applyAlignment="1">
      <alignment horizontal="left" wrapText="1"/>
    </xf>
    <xf numFmtId="0" fontId="16"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131">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005C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ont>
        <color theme="0"/>
      </font>
      <fill>
        <patternFill>
          <bgColor rgb="FF42288C"/>
        </patternFill>
      </fill>
    </dxf>
    <dxf>
      <fill>
        <patternFill>
          <bgColor rgb="FF00A9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 val="Diccionario líneas productiv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aguacate_hass</v>
          </cell>
          <cell r="C4" t="str">
            <v>Aguacate Hass</v>
          </cell>
        </row>
        <row r="5">
          <cell r="A5" t="str">
            <v>agricola</v>
          </cell>
          <cell r="B5" t="str">
            <v>ahuyama</v>
          </cell>
          <cell r="C5" t="str">
            <v>ahuyama</v>
          </cell>
        </row>
        <row r="6">
          <cell r="A6" t="str">
            <v>agricola</v>
          </cell>
          <cell r="B6" t="str">
            <v>aji</v>
          </cell>
          <cell r="C6" t="str">
            <v>ahí</v>
          </cell>
        </row>
        <row r="7">
          <cell r="A7" t="str">
            <v>agricola</v>
          </cell>
          <cell r="B7" t="str">
            <v>aji_dulce</v>
          </cell>
          <cell r="C7" t="str">
            <v>ají dulce</v>
          </cell>
        </row>
        <row r="8">
          <cell r="A8" t="str">
            <v>agricola</v>
          </cell>
          <cell r="B8" t="str">
            <v>ajonjoli</v>
          </cell>
          <cell r="C8" t="str">
            <v>ajonjolí</v>
          </cell>
        </row>
        <row r="9">
          <cell r="A9" t="str">
            <v>agricola</v>
          </cell>
          <cell r="B9" t="str">
            <v>algodon</v>
          </cell>
          <cell r="C9" t="str">
            <v>algodón</v>
          </cell>
        </row>
        <row r="10">
          <cell r="A10" t="str">
            <v>pecuaria</v>
          </cell>
          <cell r="B10" t="str">
            <v>apicultura</v>
          </cell>
          <cell r="C10" t="str">
            <v>apicultura</v>
          </cell>
        </row>
        <row r="11">
          <cell r="A11" t="str">
            <v>agricola</v>
          </cell>
          <cell r="B11" t="str">
            <v>arracacha</v>
          </cell>
          <cell r="C11" t="str">
            <v>arracacha</v>
          </cell>
        </row>
        <row r="12">
          <cell r="A12" t="str">
            <v>agricola</v>
          </cell>
          <cell r="B12" t="str">
            <v>arroz_riego</v>
          </cell>
          <cell r="C12" t="str">
            <v>arroz riego</v>
          </cell>
        </row>
        <row r="13">
          <cell r="A13" t="str">
            <v>agricola</v>
          </cell>
          <cell r="B13" t="str">
            <v>arroz_secano</v>
          </cell>
          <cell r="C13" t="str">
            <v>arroz secano</v>
          </cell>
        </row>
        <row r="14">
          <cell r="A14" t="str">
            <v>agricola</v>
          </cell>
          <cell r="B14" t="str">
            <v>arveja</v>
          </cell>
          <cell r="C14" t="str">
            <v>arveja</v>
          </cell>
        </row>
        <row r="15">
          <cell r="A15" t="str">
            <v>agricola</v>
          </cell>
          <cell r="B15" t="str">
            <v>asai</v>
          </cell>
          <cell r="C15" t="str">
            <v>açaí</v>
          </cell>
        </row>
        <row r="16">
          <cell r="A16" t="str">
            <v>pecuaria</v>
          </cell>
          <cell r="B16" t="str">
            <v>avicultura_engorde</v>
          </cell>
          <cell r="C16" t="str">
            <v>avicultura de engorde</v>
          </cell>
        </row>
        <row r="17">
          <cell r="A17" t="str">
            <v>pecuaria</v>
          </cell>
          <cell r="B17" t="str">
            <v>avicultura_postura</v>
          </cell>
          <cell r="C17" t="str">
            <v>avicultura de postura</v>
          </cell>
        </row>
        <row r="18">
          <cell r="A18" t="str">
            <v>agricola</v>
          </cell>
          <cell r="B18" t="str">
            <v>batata</v>
          </cell>
          <cell r="C18" t="str">
            <v>batata</v>
          </cell>
        </row>
        <row r="19">
          <cell r="A19" t="str">
            <v>agricola</v>
          </cell>
          <cell r="B19" t="str">
            <v>berenjena</v>
          </cell>
          <cell r="C19" t="str">
            <v>berenjena</v>
          </cell>
        </row>
        <row r="20">
          <cell r="A20" t="str">
            <v>agricola</v>
          </cell>
          <cell r="B20" t="str">
            <v>bijao</v>
          </cell>
          <cell r="C20" t="str">
            <v>bijao</v>
          </cell>
        </row>
        <row r="21">
          <cell r="A21" t="str">
            <v>agricola</v>
          </cell>
          <cell r="B21" t="str">
            <v>brocoli</v>
          </cell>
          <cell r="C21" t="str">
            <v>brócoli</v>
          </cell>
        </row>
        <row r="22">
          <cell r="A22" t="str">
            <v>pecuaria</v>
          </cell>
          <cell r="B22" t="str">
            <v>bufalos</v>
          </cell>
          <cell r="C22" t="str">
            <v>búfalos</v>
          </cell>
        </row>
        <row r="23">
          <cell r="A23" t="str">
            <v>agricola</v>
          </cell>
          <cell r="B23" t="str">
            <v>cacao</v>
          </cell>
          <cell r="C23" t="str">
            <v>cacao</v>
          </cell>
        </row>
        <row r="24">
          <cell r="A24" t="str">
            <v>agricola</v>
          </cell>
          <cell r="B24" t="str">
            <v>cacao_platano</v>
          </cell>
          <cell r="C24" t="str">
            <v>cacao en asocio con plátano</v>
          </cell>
        </row>
        <row r="25">
          <cell r="A25" t="str">
            <v>agricola</v>
          </cell>
          <cell r="B25" t="str">
            <v>cacao_sombrio</v>
          </cell>
          <cell r="C25" t="str">
            <v>cacao sombrío</v>
          </cell>
        </row>
        <row r="26">
          <cell r="A26" t="str">
            <v>agricola</v>
          </cell>
          <cell r="B26" t="str">
            <v>cachaco</v>
          </cell>
          <cell r="C26" t="str">
            <v>cachaco</v>
          </cell>
        </row>
        <row r="27">
          <cell r="A27" t="str">
            <v>agricola</v>
          </cell>
          <cell r="B27" t="str">
            <v>cafe</v>
          </cell>
          <cell r="C27" t="str">
            <v>café</v>
          </cell>
        </row>
        <row r="28">
          <cell r="A28" t="str">
            <v>agricola</v>
          </cell>
          <cell r="B28" t="str">
            <v>cafe_aguacate</v>
          </cell>
          <cell r="C28" t="str">
            <v>café en asocio con aguacate</v>
          </cell>
        </row>
        <row r="29">
          <cell r="A29" t="str">
            <v>agricola</v>
          </cell>
          <cell r="B29" t="str">
            <v>cafe_frijol_arbustivo</v>
          </cell>
          <cell r="C29" t="str">
            <v>café en asocio con frijol arbustivo</v>
          </cell>
        </row>
        <row r="30">
          <cell r="A30" t="str">
            <v>agricola</v>
          </cell>
          <cell r="B30" t="str">
            <v>cafe_maiz</v>
          </cell>
          <cell r="C30" t="str">
            <v>café en asocio con maíz</v>
          </cell>
        </row>
        <row r="31">
          <cell r="A31" t="str">
            <v>agricola</v>
          </cell>
          <cell r="B31" t="str">
            <v>cafe_platano</v>
          </cell>
          <cell r="C31" t="str">
            <v>café en asocio con plátano</v>
          </cell>
        </row>
        <row r="32">
          <cell r="A32" t="str">
            <v>agricola</v>
          </cell>
          <cell r="B32" t="str">
            <v>cafe_platano_frutales_forestal</v>
          </cell>
          <cell r="C32" t="str">
            <v>café en asocio con plátano, frutales y sistema forestal</v>
          </cell>
        </row>
        <row r="33">
          <cell r="A33" t="str">
            <v>agricola</v>
          </cell>
          <cell r="B33" t="str">
            <v>cafe_sombrio</v>
          </cell>
          <cell r="C33" t="str">
            <v>Café en sistema de sombrío</v>
          </cell>
        </row>
        <row r="34">
          <cell r="A34" t="str">
            <v>agricola</v>
          </cell>
          <cell r="B34" t="str">
            <v>calabacin</v>
          </cell>
          <cell r="C34" t="str">
            <v>calabacín</v>
          </cell>
        </row>
        <row r="35">
          <cell r="A35" t="str">
            <v>pecuaria</v>
          </cell>
          <cell r="B35" t="str">
            <v>camaron</v>
          </cell>
          <cell r="C35" t="str">
            <v>camarón</v>
          </cell>
        </row>
        <row r="36">
          <cell r="A36" t="str">
            <v>agricola</v>
          </cell>
          <cell r="B36" t="str">
            <v>cana</v>
          </cell>
          <cell r="C36" t="str">
            <v>caña</v>
          </cell>
        </row>
        <row r="37">
          <cell r="A37" t="str">
            <v>agricola</v>
          </cell>
          <cell r="B37" t="str">
            <v>cana_panelera</v>
          </cell>
          <cell r="C37" t="str">
            <v>caña panelera</v>
          </cell>
        </row>
        <row r="38">
          <cell r="A38" t="str">
            <v>pecuaria</v>
          </cell>
          <cell r="B38" t="str">
            <v>caprinos</v>
          </cell>
          <cell r="C38" t="str">
            <v>caprinos</v>
          </cell>
        </row>
        <row r="39">
          <cell r="A39" t="str">
            <v>agricola</v>
          </cell>
          <cell r="B39" t="str">
            <v>caucho</v>
          </cell>
          <cell r="C39" t="str">
            <v>caucho</v>
          </cell>
        </row>
        <row r="40">
          <cell r="A40" t="str">
            <v>agricola</v>
          </cell>
          <cell r="B40" t="str">
            <v>cebolla_bulbo</v>
          </cell>
          <cell r="C40" t="str">
            <v>cebolla bulbo</v>
          </cell>
        </row>
        <row r="41">
          <cell r="A41" t="str">
            <v>agricola</v>
          </cell>
          <cell r="B41" t="str">
            <v>cebolla_junca</v>
          </cell>
          <cell r="C41" t="str">
            <v>cebolla junca</v>
          </cell>
        </row>
        <row r="42">
          <cell r="A42" t="str">
            <v>agricola</v>
          </cell>
          <cell r="B42" t="str">
            <v>chontaduro</v>
          </cell>
          <cell r="C42" t="str">
            <v>chontaduro</v>
          </cell>
        </row>
        <row r="43">
          <cell r="A43" t="str">
            <v>agricola</v>
          </cell>
          <cell r="B43" t="str">
            <v>cilantro</v>
          </cell>
          <cell r="C43" t="str">
            <v>cilantro</v>
          </cell>
        </row>
        <row r="44">
          <cell r="A44" t="str">
            <v>agricola</v>
          </cell>
          <cell r="B44" t="str">
            <v>cilantro_morron</v>
          </cell>
          <cell r="C44" t="str">
            <v>cilantro morrón</v>
          </cell>
        </row>
        <row r="45">
          <cell r="A45" t="str">
            <v>agricola</v>
          </cell>
          <cell r="B45" t="str">
            <v>ciruela</v>
          </cell>
          <cell r="C45" t="str">
            <v>ciruela</v>
          </cell>
        </row>
        <row r="46">
          <cell r="A46" t="str">
            <v>agricola</v>
          </cell>
          <cell r="B46" t="str">
            <v>ciruela_castilla</v>
          </cell>
          <cell r="C46" t="str">
            <v>ciruela castilla</v>
          </cell>
        </row>
        <row r="47">
          <cell r="A47" t="str">
            <v>agricola</v>
          </cell>
          <cell r="B47" t="str">
            <v>ciruela_costena</v>
          </cell>
          <cell r="C47" t="str">
            <v>ciruela costeña</v>
          </cell>
        </row>
        <row r="48">
          <cell r="A48" t="str">
            <v>agricola</v>
          </cell>
          <cell r="B48" t="str">
            <v>citricos</v>
          </cell>
          <cell r="C48" t="str">
            <v>cítricos</v>
          </cell>
        </row>
        <row r="49">
          <cell r="A49" t="str">
            <v>agricola</v>
          </cell>
          <cell r="B49" t="str">
            <v>coco</v>
          </cell>
          <cell r="C49" t="str">
            <v>coco</v>
          </cell>
        </row>
        <row r="50">
          <cell r="A50" t="str">
            <v>pecuaria</v>
          </cell>
          <cell r="B50" t="str">
            <v>codornices</v>
          </cell>
          <cell r="C50" t="str">
            <v>codornices</v>
          </cell>
        </row>
        <row r="51">
          <cell r="A51" t="str">
            <v>agricola</v>
          </cell>
          <cell r="B51" t="str">
            <v>coliflor</v>
          </cell>
          <cell r="C51" t="str">
            <v>coliflor</v>
          </cell>
        </row>
        <row r="52">
          <cell r="A52" t="str">
            <v>pecuaria</v>
          </cell>
          <cell r="B52" t="str">
            <v>cunicultura</v>
          </cell>
          <cell r="C52" t="str">
            <v>cunicultura</v>
          </cell>
        </row>
        <row r="53">
          <cell r="A53" t="str">
            <v>pecuaria</v>
          </cell>
          <cell r="B53" t="str">
            <v>cuyicultura</v>
          </cell>
          <cell r="C53" t="str">
            <v>cuyicultura</v>
          </cell>
        </row>
        <row r="54">
          <cell r="A54" t="str">
            <v>agricola</v>
          </cell>
          <cell r="B54" t="str">
            <v>espinaca</v>
          </cell>
          <cell r="C54" t="str">
            <v>espinaca</v>
          </cell>
        </row>
        <row r="55">
          <cell r="A55" t="str">
            <v>agricola</v>
          </cell>
          <cell r="B55" t="str">
            <v>frijol</v>
          </cell>
          <cell r="C55" t="str">
            <v>frijol</v>
          </cell>
        </row>
        <row r="56">
          <cell r="A56" t="str">
            <v>agricola</v>
          </cell>
          <cell r="B56" t="str">
            <v>frijol_arbustivo</v>
          </cell>
          <cell r="C56" t="str">
            <v>frjiol arbustivo</v>
          </cell>
        </row>
        <row r="57">
          <cell r="A57" t="str">
            <v>agricola</v>
          </cell>
          <cell r="B57" t="str">
            <v>frijol_caraota</v>
          </cell>
          <cell r="C57" t="str">
            <v>frijol caraota</v>
          </cell>
        </row>
        <row r="58">
          <cell r="A58" t="str">
            <v>agricola</v>
          </cell>
          <cell r="B58" t="str">
            <v>frijol_caupi</v>
          </cell>
          <cell r="C58" t="str">
            <v>frijol caupí</v>
          </cell>
        </row>
        <row r="59">
          <cell r="A59" t="str">
            <v>agricola</v>
          </cell>
          <cell r="B59" t="str">
            <v>frijol_cabeza_negra</v>
          </cell>
          <cell r="C59" t="str">
            <v>frijol cabeza negra</v>
          </cell>
        </row>
        <row r="60">
          <cell r="A60" t="str">
            <v>agricola</v>
          </cell>
          <cell r="B60" t="str">
            <v>frijol_rosado_zaragoza</v>
          </cell>
          <cell r="C60" t="str">
            <v>frijol rosado zaragoza</v>
          </cell>
        </row>
        <row r="61">
          <cell r="A61" t="str">
            <v>agricola</v>
          </cell>
          <cell r="B61" t="str">
            <v>frijol_voluble</v>
          </cell>
          <cell r="C61" t="str">
            <v>frijol voluble</v>
          </cell>
        </row>
        <row r="62">
          <cell r="A62" t="str">
            <v>agricola</v>
          </cell>
          <cell r="B62" t="str">
            <v>frijol_zaragoza</v>
          </cell>
          <cell r="C62" t="str">
            <v>frijol zaragoza</v>
          </cell>
        </row>
        <row r="63">
          <cell r="A63" t="str">
            <v>pecuaria</v>
          </cell>
          <cell r="B63" t="str">
            <v>ganaderia_carne</v>
          </cell>
          <cell r="C63" t="str">
            <v>ganadería de carne</v>
          </cell>
        </row>
        <row r="64">
          <cell r="A64" t="str">
            <v>pecuaria</v>
          </cell>
          <cell r="B64" t="str">
            <v>ganaderia_dp</v>
          </cell>
          <cell r="C64" t="str">
            <v>ganadería doble propósito</v>
          </cell>
        </row>
        <row r="65">
          <cell r="A65" t="str">
            <v>pecuaria</v>
          </cell>
          <cell r="B65" t="str">
            <v>ganaderia_leche</v>
          </cell>
          <cell r="C65" t="str">
            <v>ganadería de leche</v>
          </cell>
        </row>
        <row r="66">
          <cell r="A66" t="str">
            <v>agricola</v>
          </cell>
          <cell r="B66" t="str">
            <v>granadilla</v>
          </cell>
          <cell r="C66" t="str">
            <v>granadilla</v>
          </cell>
        </row>
        <row r="67">
          <cell r="A67" t="str">
            <v>agricola</v>
          </cell>
          <cell r="B67" t="str">
            <v>guandul</v>
          </cell>
          <cell r="C67" t="str">
            <v>guandul</v>
          </cell>
        </row>
        <row r="68">
          <cell r="A68" t="str">
            <v>agricola</v>
          </cell>
          <cell r="B68" t="str">
            <v>guayaba</v>
          </cell>
          <cell r="C68" t="str">
            <v>guayaba</v>
          </cell>
        </row>
        <row r="69">
          <cell r="A69" t="str">
            <v>agricola</v>
          </cell>
          <cell r="B69" t="str">
            <v>gulupa</v>
          </cell>
          <cell r="C69" t="str">
            <v>gulupa</v>
          </cell>
        </row>
        <row r="70">
          <cell r="A70" t="str">
            <v>agricola</v>
          </cell>
          <cell r="B70" t="str">
            <v>hortalizas*</v>
          </cell>
          <cell r="C70" t="str">
            <v>hortalizas</v>
          </cell>
        </row>
        <row r="71">
          <cell r="A71" t="str">
            <v>agricola</v>
          </cell>
          <cell r="B71" t="str">
            <v>lechuga_gourmet</v>
          </cell>
          <cell r="C71" t="str">
            <v>lechuga gourmet</v>
          </cell>
        </row>
        <row r="72">
          <cell r="A72" t="str">
            <v>agricola</v>
          </cell>
          <cell r="B72" t="str">
            <v xml:space="preserve">lechuga </v>
          </cell>
          <cell r="C72" t="str">
            <v>lechuga</v>
          </cell>
        </row>
        <row r="73">
          <cell r="A73" t="str">
            <v>agricola</v>
          </cell>
          <cell r="B73" t="str">
            <v>limon</v>
          </cell>
          <cell r="C73" t="str">
            <v>limón</v>
          </cell>
        </row>
        <row r="74">
          <cell r="A74" t="str">
            <v>agricola</v>
          </cell>
          <cell r="B74" t="str">
            <v>limon_castilla</v>
          </cell>
          <cell r="C74" t="str">
            <v>limón de castilla</v>
          </cell>
        </row>
        <row r="75">
          <cell r="A75" t="str">
            <v>agricola</v>
          </cell>
          <cell r="B75" t="str">
            <v>limon_criollo</v>
          </cell>
          <cell r="C75" t="str">
            <v>limón criollo</v>
          </cell>
        </row>
        <row r="76">
          <cell r="A76" t="str">
            <v>agricola</v>
          </cell>
          <cell r="B76" t="str">
            <v>limon_mandarino</v>
          </cell>
          <cell r="C76" t="str">
            <v>limón mandarino</v>
          </cell>
        </row>
        <row r="77">
          <cell r="A77" t="str">
            <v>agricola</v>
          </cell>
          <cell r="B77" t="str">
            <v>limon_castilla_limon_mandarino</v>
          </cell>
          <cell r="C77" t="str">
            <v>limón de castilla y limón mandarino</v>
          </cell>
        </row>
        <row r="78">
          <cell r="A78" t="str">
            <v>agricola</v>
          </cell>
          <cell r="B78" t="str">
            <v>limon_tahiti</v>
          </cell>
          <cell r="C78" t="str">
            <v>limón Tahití</v>
          </cell>
        </row>
        <row r="79">
          <cell r="A79" t="str">
            <v>agricola</v>
          </cell>
          <cell r="B79" t="str">
            <v>maiz</v>
          </cell>
          <cell r="C79" t="str">
            <v>maíz</v>
          </cell>
        </row>
        <row r="80">
          <cell r="A80" t="str">
            <v>agricola</v>
          </cell>
          <cell r="B80" t="str">
            <v>maiz_amarillo</v>
          </cell>
          <cell r="C80" t="str">
            <v xml:space="preserve">Maíz amarillo </v>
          </cell>
        </row>
        <row r="81">
          <cell r="A81" t="str">
            <v>agricola</v>
          </cell>
          <cell r="B81" t="str">
            <v>maiz_amarillo_tradicional</v>
          </cell>
          <cell r="C81" t="str">
            <v>maíz amarillo  tradicional</v>
          </cell>
        </row>
        <row r="82">
          <cell r="A82" t="str">
            <v>agricola</v>
          </cell>
          <cell r="B82" t="str">
            <v>maiz_blanco</v>
          </cell>
          <cell r="C82" t="str">
            <v>Maíz blanco tradicional</v>
          </cell>
        </row>
        <row r="83">
          <cell r="A83" t="str">
            <v>agricola</v>
          </cell>
          <cell r="B83" t="str">
            <v>maiz_blanco_tradicional</v>
          </cell>
          <cell r="C83" t="str">
            <v>maíz blanco tradicional</v>
          </cell>
        </row>
        <row r="84">
          <cell r="A84" t="str">
            <v>agricola</v>
          </cell>
          <cell r="B84" t="str">
            <v>maiz_puya</v>
          </cell>
          <cell r="C84" t="str">
            <v>maíz puya</v>
          </cell>
        </row>
        <row r="85">
          <cell r="A85" t="str">
            <v>agricola</v>
          </cell>
          <cell r="B85" t="str">
            <v>maiz_tecnificado</v>
          </cell>
          <cell r="C85" t="str">
            <v>maíz tecnificado</v>
          </cell>
        </row>
        <row r="86">
          <cell r="A86" t="str">
            <v>agricola</v>
          </cell>
          <cell r="B86" t="str">
            <v>maiz_tradicional</v>
          </cell>
          <cell r="C86" t="str">
            <v>maíz tradicional</v>
          </cell>
        </row>
        <row r="87">
          <cell r="A87" t="str">
            <v>agricola</v>
          </cell>
          <cell r="B87" t="str">
            <v>malanga</v>
          </cell>
          <cell r="C87" t="str">
            <v>malanga</v>
          </cell>
        </row>
        <row r="88">
          <cell r="A88" t="str">
            <v>agricola</v>
          </cell>
          <cell r="B88" t="str">
            <v>mamoncillo</v>
          </cell>
          <cell r="C88" t="str">
            <v>mamoncillo</v>
          </cell>
        </row>
        <row r="89">
          <cell r="A89" t="str">
            <v>agricola</v>
          </cell>
          <cell r="B89" t="str">
            <v>mango</v>
          </cell>
          <cell r="C89" t="str">
            <v>mango</v>
          </cell>
        </row>
        <row r="90">
          <cell r="A90" t="str">
            <v>agricola</v>
          </cell>
          <cell r="B90" t="str">
            <v>mango_hilaza</v>
          </cell>
          <cell r="C90" t="str">
            <v>mango hilaza</v>
          </cell>
        </row>
        <row r="91">
          <cell r="A91" t="str">
            <v>agricola</v>
          </cell>
          <cell r="B91" t="str">
            <v>mango_keitt</v>
          </cell>
          <cell r="C91" t="str">
            <v>mango keitt</v>
          </cell>
        </row>
        <row r="92">
          <cell r="A92" t="str">
            <v>agricola</v>
          </cell>
          <cell r="B92" t="str">
            <v>mango_tommy</v>
          </cell>
          <cell r="C92" t="str">
            <v>mango tommy</v>
          </cell>
        </row>
        <row r="93">
          <cell r="A93" t="str">
            <v>agricola</v>
          </cell>
          <cell r="B93" t="str">
            <v>maracuya</v>
          </cell>
          <cell r="C93" t="str">
            <v>maracuyá</v>
          </cell>
        </row>
        <row r="94">
          <cell r="A94" t="str">
            <v>agricola</v>
          </cell>
          <cell r="B94" t="str">
            <v>melon</v>
          </cell>
          <cell r="C94" t="str">
            <v xml:space="preserve">melón </v>
          </cell>
        </row>
        <row r="95">
          <cell r="A95" t="str">
            <v>agricola</v>
          </cell>
          <cell r="B95" t="str">
            <v>mora</v>
          </cell>
          <cell r="C95" t="str">
            <v>mora</v>
          </cell>
        </row>
        <row r="96">
          <cell r="A96" t="str">
            <v>agricola</v>
          </cell>
          <cell r="B96" t="str">
            <v>name</v>
          </cell>
          <cell r="C96" t="str">
            <v>ñame</v>
          </cell>
        </row>
        <row r="97">
          <cell r="A97" t="str">
            <v>agricola</v>
          </cell>
          <cell r="B97" t="str">
            <v>name_diamante</v>
          </cell>
          <cell r="C97" t="str">
            <v>ñame diamante</v>
          </cell>
        </row>
        <row r="98">
          <cell r="A98" t="str">
            <v>agricola</v>
          </cell>
          <cell r="B98" t="str">
            <v>name_espino</v>
          </cell>
          <cell r="C98" t="str">
            <v>ñame espino</v>
          </cell>
        </row>
        <row r="99">
          <cell r="A99" t="str">
            <v>agricola</v>
          </cell>
          <cell r="B99" t="str">
            <v>naranja</v>
          </cell>
          <cell r="C99" t="str">
            <v>naranja</v>
          </cell>
        </row>
        <row r="100">
          <cell r="A100" t="str">
            <v>agricola</v>
          </cell>
          <cell r="B100" t="str">
            <v>naranja_valencia</v>
          </cell>
          <cell r="C100" t="str">
            <v>naranja valencia</v>
          </cell>
        </row>
        <row r="101">
          <cell r="A101" t="str">
            <v>pecuaria</v>
          </cell>
          <cell r="B101" t="str">
            <v>ovinos</v>
          </cell>
          <cell r="C101" t="str">
            <v>ovinos</v>
          </cell>
        </row>
        <row r="102">
          <cell r="A102" t="str">
            <v>agricola</v>
          </cell>
          <cell r="B102" t="str">
            <v>palma_aceite</v>
          </cell>
          <cell r="C102" t="str">
            <v>palma de aceite</v>
          </cell>
        </row>
        <row r="103">
          <cell r="A103" t="str">
            <v>agricola</v>
          </cell>
          <cell r="B103" t="str">
            <v>papa</v>
          </cell>
          <cell r="C103" t="str">
            <v>papa</v>
          </cell>
        </row>
        <row r="104">
          <cell r="A104" t="str">
            <v>agricola</v>
          </cell>
          <cell r="B104" t="str">
            <v>papa_criolla</v>
          </cell>
          <cell r="C104" t="str">
            <v>papa criolla</v>
          </cell>
        </row>
        <row r="105">
          <cell r="A105" t="str">
            <v>agricola</v>
          </cell>
          <cell r="B105" t="str">
            <v>papaya</v>
          </cell>
          <cell r="C105" t="str">
            <v>papaya</v>
          </cell>
        </row>
        <row r="106">
          <cell r="A106" t="str">
            <v>agricola</v>
          </cell>
          <cell r="B106" t="str">
            <v>patilla</v>
          </cell>
          <cell r="C106" t="str">
            <v>patilla</v>
          </cell>
        </row>
        <row r="107">
          <cell r="A107" t="str">
            <v>agricola</v>
          </cell>
          <cell r="B107" t="str">
            <v>pepino_guiso</v>
          </cell>
          <cell r="C107" t="str">
            <v>pepino guiso</v>
          </cell>
        </row>
        <row r="108">
          <cell r="A108" t="str">
            <v>pecuaria</v>
          </cell>
          <cell r="B108" t="str">
            <v>piangua</v>
          </cell>
          <cell r="C108" t="str">
            <v>piangua</v>
          </cell>
        </row>
        <row r="109">
          <cell r="A109" t="str">
            <v>agricola</v>
          </cell>
          <cell r="B109" t="str">
            <v>pimienta</v>
          </cell>
          <cell r="C109" t="str">
            <v>pimienta</v>
          </cell>
        </row>
        <row r="110">
          <cell r="A110" t="str">
            <v>agricola</v>
          </cell>
          <cell r="B110" t="str">
            <v>pimenton</v>
          </cell>
          <cell r="C110" t="str">
            <v>pimentón</v>
          </cell>
        </row>
        <row r="111">
          <cell r="A111" t="str">
            <v>agricola</v>
          </cell>
          <cell r="B111" t="str">
            <v>pimientos</v>
          </cell>
          <cell r="C111" t="str">
            <v>pimientos</v>
          </cell>
        </row>
        <row r="112">
          <cell r="A112" t="str">
            <v>agricola</v>
          </cell>
          <cell r="B112" t="str">
            <v>piña</v>
          </cell>
          <cell r="C112" t="str">
            <v>piña</v>
          </cell>
        </row>
        <row r="113">
          <cell r="A113" t="str">
            <v>pecuaria</v>
          </cell>
          <cell r="B113" t="str">
            <v>piscicultura_bocachico</v>
          </cell>
          <cell r="C113" t="str">
            <v>piscicultura</v>
          </cell>
        </row>
        <row r="114">
          <cell r="A114" t="str">
            <v>pecuaria</v>
          </cell>
          <cell r="B114" t="str">
            <v>piscicultura_cachama</v>
          </cell>
          <cell r="C114" t="str">
            <v>piscicultura cachama</v>
          </cell>
        </row>
        <row r="115">
          <cell r="A115" t="str">
            <v>pecuaria</v>
          </cell>
          <cell r="B115" t="str">
            <v>piscicultura_cachama_bocachico</v>
          </cell>
          <cell r="C115" t="str">
            <v>piscicultura cachama bocachico</v>
          </cell>
        </row>
        <row r="116">
          <cell r="A116" t="str">
            <v>pecuaria</v>
          </cell>
          <cell r="B116" t="str">
            <v>piscicultura_tilapia</v>
          </cell>
          <cell r="C116" t="str">
            <v>piscicultura tilapia</v>
          </cell>
        </row>
        <row r="117">
          <cell r="A117" t="str">
            <v>pecuaria</v>
          </cell>
          <cell r="B117" t="str">
            <v>piscicultura_tilapia_bocachico</v>
          </cell>
          <cell r="C117" t="str">
            <v>piscicultura tilapia y bocachico</v>
          </cell>
        </row>
        <row r="118">
          <cell r="A118" t="str">
            <v>pecuaria</v>
          </cell>
          <cell r="B118" t="str">
            <v>piscicultura_tilapia_cachama</v>
          </cell>
          <cell r="C118" t="str">
            <v>piscicultura tilapia y cachama</v>
          </cell>
        </row>
        <row r="119">
          <cell r="A119" t="str">
            <v>pecuaria</v>
          </cell>
          <cell r="B119" t="str">
            <v>piscicultura_trucha</v>
          </cell>
          <cell r="C119" t="str">
            <v>piscicultura trucha</v>
          </cell>
        </row>
        <row r="120">
          <cell r="A120" t="str">
            <v>agricola</v>
          </cell>
          <cell r="B120" t="str">
            <v>platano</v>
          </cell>
          <cell r="C120" t="str">
            <v>plátano</v>
          </cell>
        </row>
        <row r="121">
          <cell r="A121" t="str">
            <v>agricola</v>
          </cell>
          <cell r="B121" t="str">
            <v>platano_harton</v>
          </cell>
          <cell r="C121" t="str">
            <v>plátano hartón</v>
          </cell>
        </row>
        <row r="122">
          <cell r="A122" t="str">
            <v>pecuaria</v>
          </cell>
          <cell r="B122" t="str">
            <v>porcicultura_ceba</v>
          </cell>
          <cell r="C122" t="str">
            <v>porcicultura de ceba</v>
          </cell>
        </row>
        <row r="123">
          <cell r="A123" t="str">
            <v>pecuaria</v>
          </cell>
          <cell r="B123" t="str">
            <v>porcicultura_ciclo_completo</v>
          </cell>
          <cell r="C123" t="str">
            <v>porcicultura de ciclo completo</v>
          </cell>
        </row>
        <row r="124">
          <cell r="A124" t="str">
            <v>pecuaria</v>
          </cell>
          <cell r="B124" t="str">
            <v>porcicultura_cria</v>
          </cell>
          <cell r="C124" t="str">
            <v>porcicultura de cría</v>
          </cell>
        </row>
        <row r="125">
          <cell r="A125" t="str">
            <v>pecuaria</v>
          </cell>
          <cell r="B125" t="str">
            <v>porcicultura_cria_levante</v>
          </cell>
          <cell r="C125" t="str">
            <v>porcicultura de cría y levante</v>
          </cell>
        </row>
        <row r="126">
          <cell r="A126" t="str">
            <v>agricola</v>
          </cell>
          <cell r="B126" t="str">
            <v>remolacha</v>
          </cell>
          <cell r="C126" t="str">
            <v>remolacha</v>
          </cell>
        </row>
        <row r="127">
          <cell r="A127" t="str">
            <v>agricola</v>
          </cell>
          <cell r="B127" t="str">
            <v>sacha_inchi</v>
          </cell>
          <cell r="C127" t="str">
            <v>sacha inchi</v>
          </cell>
        </row>
        <row r="128">
          <cell r="A128" t="str">
            <v>agricola</v>
          </cell>
          <cell r="B128" t="str">
            <v>sorgo</v>
          </cell>
          <cell r="C128" t="str">
            <v>sorgo</v>
          </cell>
        </row>
        <row r="129">
          <cell r="A129" t="str">
            <v>agricola</v>
          </cell>
          <cell r="B129" t="str">
            <v>stevia</v>
          </cell>
          <cell r="C129" t="str">
            <v>stevia</v>
          </cell>
        </row>
        <row r="130">
          <cell r="A130" t="str">
            <v>agricola</v>
          </cell>
          <cell r="B130" t="str">
            <v>tomate_arbol</v>
          </cell>
          <cell r="C130" t="str">
            <v>tomate de árbol</v>
          </cell>
        </row>
        <row r="131">
          <cell r="A131" t="str">
            <v>agricola</v>
          </cell>
          <cell r="B131" t="str">
            <v>tomate_cherry</v>
          </cell>
          <cell r="C131" t="str">
            <v>tomate cherry</v>
          </cell>
        </row>
        <row r="132">
          <cell r="A132" t="str">
            <v>agricola</v>
          </cell>
          <cell r="B132" t="str">
            <v>tomate_mesa</v>
          </cell>
          <cell r="C132" t="str">
            <v>tomate de mesa</v>
          </cell>
        </row>
        <row r="133">
          <cell r="A133" t="str">
            <v>agricola</v>
          </cell>
          <cell r="B133" t="str">
            <v>uchuva</v>
          </cell>
          <cell r="C133" t="str">
            <v>uchuva</v>
          </cell>
        </row>
        <row r="134">
          <cell r="A134" t="str">
            <v>agricola</v>
          </cell>
          <cell r="B134" t="str">
            <v>yuca</v>
          </cell>
          <cell r="C134" t="str">
            <v>yuca</v>
          </cell>
        </row>
        <row r="135">
          <cell r="A135" t="str">
            <v>agricola</v>
          </cell>
          <cell r="B135" t="str">
            <v>yuca_industrial</v>
          </cell>
          <cell r="C135" t="str">
            <v>yuca para uso industrial</v>
          </cell>
        </row>
        <row r="136">
          <cell r="A136" t="str">
            <v>agricola</v>
          </cell>
          <cell r="B136" t="str">
            <v>yuca_maiz</v>
          </cell>
          <cell r="C136" t="str">
            <v>yuca en asocio con maíz</v>
          </cell>
        </row>
        <row r="137">
          <cell r="A137" t="str">
            <v>agricola</v>
          </cell>
          <cell r="B137" t="str">
            <v>yuca_maiz_ahuyama</v>
          </cell>
          <cell r="C137" t="str">
            <v>yuca en asocio con maíz y ahuyama</v>
          </cell>
        </row>
        <row r="138">
          <cell r="A138" t="str">
            <v>agricola</v>
          </cell>
          <cell r="B138" t="str">
            <v>yuca_maiz_name</v>
          </cell>
          <cell r="C138" t="str">
            <v>yuca en asocio con maíz y ñame</v>
          </cell>
        </row>
        <row r="139">
          <cell r="A139" t="str">
            <v>agricola</v>
          </cell>
          <cell r="B139" t="str">
            <v>yuca_maiz_name_patilla</v>
          </cell>
          <cell r="C139" t="str">
            <v>Yuca en asocio con maíz, ñame y patilla</v>
          </cell>
        </row>
        <row r="140">
          <cell r="A140" t="str">
            <v>agricola</v>
          </cell>
          <cell r="B140" t="str">
            <v>yuca_maiz_patilla</v>
          </cell>
          <cell r="C140" t="str">
            <v>yuca en asocio con maíz y patilla</v>
          </cell>
        </row>
        <row r="141">
          <cell r="A141" t="str">
            <v>agricola</v>
          </cell>
          <cell r="B141" t="str">
            <v>zanahoria</v>
          </cell>
          <cell r="C141" t="str">
            <v>zanahoria</v>
          </cell>
        </row>
        <row r="142">
          <cell r="A142" t="str">
            <v>agricola</v>
          </cell>
          <cell r="B142" t="str">
            <v>patilla_melon</v>
          </cell>
          <cell r="C142" t="str">
            <v>patilla en asocio con melón</v>
          </cell>
        </row>
        <row r="143">
          <cell r="A143" t="str">
            <v>agricola</v>
          </cell>
          <cell r="B143" t="str">
            <v>tabaco</v>
          </cell>
          <cell r="C143" t="str">
            <v>tabaco</v>
          </cell>
        </row>
        <row r="144">
          <cell r="A144" t="str">
            <v>agricola</v>
          </cell>
          <cell r="B144" t="str">
            <v>ajonjoli</v>
          </cell>
          <cell r="C144" t="str">
            <v>ajonjolí</v>
          </cell>
        </row>
        <row r="145">
          <cell r="A145" t="str">
            <v>agricola</v>
          </cell>
          <cell r="B145" t="str">
            <v>mamoncillo</v>
          </cell>
          <cell r="C145" t="str">
            <v>mamoncillo</v>
          </cell>
        </row>
        <row r="146">
          <cell r="A146" t="str">
            <v>agricola</v>
          </cell>
          <cell r="B146" t="str">
            <v>yuca_name</v>
          </cell>
          <cell r="C146" t="str">
            <v>yuca en asocio con ñame</v>
          </cell>
        </row>
        <row r="147">
          <cell r="A147" t="str">
            <v>agricola</v>
          </cell>
          <cell r="B147" t="str">
            <v>hierbabuena</v>
          </cell>
          <cell r="C147" t="str">
            <v>hierbabuena</v>
          </cell>
        </row>
        <row r="148">
          <cell r="A148" t="str">
            <v>agricola</v>
          </cell>
          <cell r="B148" t="str">
            <v>frijol_zaragoza</v>
          </cell>
          <cell r="C148" t="str">
            <v>frijol zaragoza</v>
          </cell>
        </row>
        <row r="149">
          <cell r="A149" t="str">
            <v>agricola</v>
          </cell>
          <cell r="B149" t="str">
            <v>soya</v>
          </cell>
          <cell r="C149" t="str">
            <v>soya</v>
          </cell>
        </row>
        <row r="150">
          <cell r="A150" t="str">
            <v>agricola</v>
          </cell>
          <cell r="B150" t="str">
            <v>uva</v>
          </cell>
          <cell r="C150" t="str">
            <v>uva</v>
          </cell>
        </row>
        <row r="151">
          <cell r="A151" t="str">
            <v>agricola</v>
          </cell>
          <cell r="B151" t="str">
            <v>repollo</v>
          </cell>
          <cell r="C151" t="str">
            <v>repollo</v>
          </cell>
        </row>
        <row r="152">
          <cell r="A152" t="str">
            <v>agricola</v>
          </cell>
          <cell r="B152" t="str">
            <v>cilantro_repollo</v>
          </cell>
          <cell r="C152" t="str">
            <v>cilantro_repollo</v>
          </cell>
        </row>
        <row r="153">
          <cell r="A153" t="str">
            <v>agricola</v>
          </cell>
          <cell r="B153" t="str">
            <v>banano</v>
          </cell>
          <cell r="C153" t="str">
            <v>banano</v>
          </cell>
        </row>
        <row r="154">
          <cell r="A154" t="str">
            <v>agricola</v>
          </cell>
          <cell r="B154" t="str">
            <v>maiz puya</v>
          </cell>
          <cell r="C154" t="str">
            <v>maíz puya</v>
          </cell>
        </row>
        <row r="155">
          <cell r="A155" t="str">
            <v>agricola</v>
          </cell>
          <cell r="B155" t="str">
            <v>maiz amarillo</v>
          </cell>
          <cell r="C155" t="str">
            <v>maíz amarillo</v>
          </cell>
        </row>
        <row r="156">
          <cell r="A156" t="str">
            <v>agricola</v>
          </cell>
          <cell r="B156" t="str">
            <v>mandarina</v>
          </cell>
          <cell r="C156" t="str">
            <v>mandarina</v>
          </cell>
        </row>
        <row r="157">
          <cell r="A157" t="str">
            <v>agricola</v>
          </cell>
          <cell r="B157" t="str">
            <v>cacao_platano_limon</v>
          </cell>
          <cell r="C157" t="str">
            <v>cacao_plátano_limón</v>
          </cell>
        </row>
        <row r="158">
          <cell r="A158" t="str">
            <v>agricola</v>
          </cell>
          <cell r="B158" t="str">
            <v>limon_mandarina</v>
          </cell>
          <cell r="C158" t="str">
            <v xml:space="preserve">limón_mandarina </v>
          </cell>
        </row>
        <row r="159">
          <cell r="A159" t="str">
            <v>agricola</v>
          </cell>
          <cell r="B159"/>
        </row>
        <row r="160">
          <cell r="A160" t="str">
            <v>agricola</v>
          </cell>
          <cell r="B160"/>
        </row>
      </sheetData>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J224"/>
  <sheetViews>
    <sheetView zoomScale="70" zoomScaleNormal="70" workbookViewId="0">
      <pane ySplit="1" topLeftCell="D2" activePane="bottomLeft" state="frozen"/>
      <selection pane="bottomLeft" activeCell="D10" sqref="D10"/>
    </sheetView>
  </sheetViews>
  <sheetFormatPr defaultColWidth="11.42578125" defaultRowHeight="14.4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22.140625" style="1" customWidth="1"/>
    <col min="11" max="11" width="18" style="1" customWidth="1"/>
    <col min="12" max="16384" width="11.42578125" style="1"/>
  </cols>
  <sheetData>
    <row r="1" spans="1:10">
      <c r="A1" s="3" t="s">
        <v>0</v>
      </c>
      <c r="B1" s="3"/>
      <c r="C1" s="3" t="s">
        <v>1</v>
      </c>
      <c r="D1" s="3" t="s">
        <v>2</v>
      </c>
      <c r="E1" s="3" t="s">
        <v>3</v>
      </c>
      <c r="F1" s="3" t="s">
        <v>4</v>
      </c>
      <c r="G1" s="3" t="s">
        <v>5</v>
      </c>
      <c r="H1" s="3" t="s">
        <v>6</v>
      </c>
      <c r="I1" s="3" t="s">
        <v>7</v>
      </c>
      <c r="J1" s="3" t="s">
        <v>8</v>
      </c>
    </row>
    <row r="2" spans="1:10">
      <c r="A2" s="84" t="s">
        <v>9</v>
      </c>
      <c r="B2" s="25" t="s">
        <v>10</v>
      </c>
      <c r="C2" s="65">
        <v>4150.9778569999999</v>
      </c>
      <c r="D2" s="65">
        <v>4150.9778500000002</v>
      </c>
      <c r="E2" s="65">
        <v>4150.9778569999999</v>
      </c>
      <c r="F2" s="65">
        <v>4150.9778569999999</v>
      </c>
      <c r="G2" s="65">
        <v>4150.9778550000001</v>
      </c>
      <c r="H2" s="65">
        <v>4150.9778574389302</v>
      </c>
      <c r="I2" s="65">
        <v>4150.9778518715666</v>
      </c>
      <c r="J2" s="65">
        <v>4150.9778505942941</v>
      </c>
    </row>
    <row r="3" spans="1:10">
      <c r="A3" s="85"/>
      <c r="B3" s="25" t="s">
        <v>11</v>
      </c>
      <c r="C3" s="65">
        <v>2176.4407729999998</v>
      </c>
      <c r="D3" s="65">
        <v>2175.048468</v>
      </c>
      <c r="E3" s="65">
        <v>2154.9530019999997</v>
      </c>
      <c r="F3" s="65">
        <v>2162.5115799999999</v>
      </c>
      <c r="G3" s="65">
        <v>0</v>
      </c>
      <c r="H3" s="65">
        <v>3039.99379330382</v>
      </c>
      <c r="I3" s="65">
        <v>3268.20675106203</v>
      </c>
      <c r="J3" s="65">
        <v>3239.9727818238498</v>
      </c>
    </row>
    <row r="4" spans="1:10">
      <c r="A4" s="85"/>
      <c r="B4" s="25" t="s">
        <v>12</v>
      </c>
      <c r="C4" s="65">
        <v>1974.537084</v>
      </c>
      <c r="D4" s="65">
        <v>1975.929382</v>
      </c>
      <c r="E4" s="65">
        <v>1996.0248550000001</v>
      </c>
      <c r="F4" s="65">
        <v>1988.466277</v>
      </c>
      <c r="G4" s="65">
        <v>4150.9778550000001</v>
      </c>
      <c r="H4" s="65">
        <v>1110.98406413511</v>
      </c>
      <c r="I4" s="65">
        <v>882.77110080953696</v>
      </c>
      <c r="J4" s="65">
        <v>911.00506877044404</v>
      </c>
    </row>
    <row r="5" spans="1:10">
      <c r="A5" s="86"/>
      <c r="B5" s="26" t="s">
        <v>13</v>
      </c>
      <c r="C5" s="66">
        <v>0.52432001518142524</v>
      </c>
      <c r="D5" s="66">
        <v>0.52398459991782409</v>
      </c>
      <c r="E5" s="66">
        <f t="shared" ref="E5:G5" si="0">+E3/E2</f>
        <v>0.51914345877947665</v>
      </c>
      <c r="F5" s="66">
        <f t="shared" si="0"/>
        <v>0.52096437381694272</v>
      </c>
      <c r="G5" s="66">
        <f t="shared" si="0"/>
        <v>0</v>
      </c>
      <c r="H5" s="66">
        <f>+H3/H2</f>
        <v>0.73235606107989093</v>
      </c>
      <c r="I5" s="66">
        <f t="shared" ref="I5:J5" si="1">+I3/I2</f>
        <v>0.78733418189366677</v>
      </c>
      <c r="J5" s="66">
        <f t="shared" si="1"/>
        <v>0.7805324187311633</v>
      </c>
    </row>
    <row r="6" spans="1:10">
      <c r="A6" s="84" t="s">
        <v>14</v>
      </c>
      <c r="B6" s="25" t="s">
        <v>10</v>
      </c>
      <c r="C6" s="65">
        <v>20484.381751000004</v>
      </c>
      <c r="D6" s="65">
        <v>20484.381766000002</v>
      </c>
      <c r="E6" s="65">
        <v>20484.381751999994</v>
      </c>
      <c r="F6" s="65">
        <v>20484.381752000001</v>
      </c>
      <c r="G6" s="65">
        <v>20484.381763999987</v>
      </c>
      <c r="H6" s="65">
        <v>20484.381771492888</v>
      </c>
      <c r="I6" s="65">
        <v>20484.381763834441</v>
      </c>
      <c r="J6" s="65">
        <v>20484.381761039811</v>
      </c>
    </row>
    <row r="7" spans="1:10">
      <c r="A7" s="85"/>
      <c r="B7" s="25" t="s">
        <v>11</v>
      </c>
      <c r="C7" s="65">
        <v>8112.3596450000059</v>
      </c>
      <c r="D7" s="65">
        <v>6715.4526540000024</v>
      </c>
      <c r="E7" s="65">
        <v>8124.5417399999951</v>
      </c>
      <c r="F7" s="65">
        <v>8129.6286740000032</v>
      </c>
      <c r="G7" s="65">
        <v>0</v>
      </c>
      <c r="H7" s="65">
        <v>15419.3494692695</v>
      </c>
      <c r="I7" s="65">
        <v>15781.4170907834</v>
      </c>
      <c r="J7" s="65">
        <v>15993.0997755022</v>
      </c>
    </row>
    <row r="8" spans="1:10">
      <c r="A8" s="85"/>
      <c r="B8" s="25" t="s">
        <v>12</v>
      </c>
      <c r="C8" s="65">
        <v>12372.022105999999</v>
      </c>
      <c r="D8" s="65">
        <v>13768.929112</v>
      </c>
      <c r="E8" s="65">
        <v>12359.840011999999</v>
      </c>
      <c r="F8" s="65">
        <v>12354.753077999998</v>
      </c>
      <c r="G8" s="65">
        <v>20484.381763999987</v>
      </c>
      <c r="H8" s="65">
        <v>5065.0323022233897</v>
      </c>
      <c r="I8" s="65">
        <v>4702.9646730510403</v>
      </c>
      <c r="J8" s="65">
        <v>4491.2819855376101</v>
      </c>
    </row>
    <row r="9" spans="1:10">
      <c r="A9" s="86"/>
      <c r="B9" s="26" t="s">
        <v>13</v>
      </c>
      <c r="C9" s="66">
        <v>0.39602657984071099</v>
      </c>
      <c r="D9" s="66">
        <v>0.32783282066858943</v>
      </c>
      <c r="E9" s="66">
        <f t="shared" ref="E9:G9" si="2">+E7/E6</f>
        <v>0.39662128144076181</v>
      </c>
      <c r="F9" s="66">
        <f t="shared" si="2"/>
        <v>0.39686961375860236</v>
      </c>
      <c r="G9" s="66">
        <f t="shared" si="2"/>
        <v>0</v>
      </c>
      <c r="H9" s="66">
        <f>+H7/H6</f>
        <v>0.75273687247558796</v>
      </c>
      <c r="I9" s="66">
        <f t="shared" ref="I9:J9" si="3">+I7/I6</f>
        <v>0.77041217414946772</v>
      </c>
      <c r="J9" s="66">
        <f t="shared" si="3"/>
        <v>0.78074603188270064</v>
      </c>
    </row>
    <row r="10" spans="1:10">
      <c r="A10" s="84" t="s">
        <v>15</v>
      </c>
      <c r="B10" s="25" t="s">
        <v>10</v>
      </c>
      <c r="C10" s="65">
        <v>2904.3373700000002</v>
      </c>
      <c r="D10" s="65">
        <v>2904.3373699999997</v>
      </c>
      <c r="E10" s="65">
        <v>2904.3373740000011</v>
      </c>
      <c r="F10" s="65">
        <v>2904.3373730000012</v>
      </c>
      <c r="G10" s="65">
        <v>2904.3373670000001</v>
      </c>
      <c r="H10" s="65">
        <v>2904.3373714285699</v>
      </c>
      <c r="I10" s="65">
        <v>2904.3373668149602</v>
      </c>
      <c r="J10" s="65">
        <v>2904.3373706034699</v>
      </c>
    </row>
    <row r="11" spans="1:10">
      <c r="A11" s="85"/>
      <c r="B11" s="25" t="s">
        <v>11</v>
      </c>
      <c r="C11" s="65">
        <v>829.49375000000009</v>
      </c>
      <c r="D11" s="65">
        <v>809.55452100000002</v>
      </c>
      <c r="E11" s="65">
        <v>798.83941300000106</v>
      </c>
      <c r="F11" s="65">
        <v>798.83941400000094</v>
      </c>
      <c r="G11" s="65">
        <v>0</v>
      </c>
      <c r="H11" s="65">
        <v>1844.2211474780099</v>
      </c>
      <c r="I11" s="65">
        <v>1887.0269008917901</v>
      </c>
      <c r="J11" s="65">
        <v>1894.23356488954</v>
      </c>
    </row>
    <row r="12" spans="1:10">
      <c r="A12" s="85"/>
      <c r="B12" s="25" t="s">
        <v>12</v>
      </c>
      <c r="C12" s="65">
        <v>2074.8436200000001</v>
      </c>
      <c r="D12" s="65">
        <v>2094.7828489999997</v>
      </c>
      <c r="E12" s="65">
        <v>2105.497961</v>
      </c>
      <c r="F12" s="65">
        <v>2105.4979590000003</v>
      </c>
      <c r="G12" s="65">
        <v>2904.3373670000001</v>
      </c>
      <c r="H12" s="65">
        <v>1060.11622395056</v>
      </c>
      <c r="I12" s="65">
        <v>1017.31046592317</v>
      </c>
      <c r="J12" s="65">
        <v>1010.10380571393</v>
      </c>
    </row>
    <row r="13" spans="1:10">
      <c r="A13" s="86"/>
      <c r="B13" s="26" t="s">
        <v>13</v>
      </c>
      <c r="C13" s="66">
        <v>0.28560516370038652</v>
      </c>
      <c r="D13" s="66">
        <v>0.27873983558597398</v>
      </c>
      <c r="E13" s="66">
        <f t="shared" ref="E13:G13" si="4">+E11/E10</f>
        <v>0.2750504883321454</v>
      </c>
      <c r="F13" s="66">
        <f t="shared" si="4"/>
        <v>0.27505048877116128</v>
      </c>
      <c r="G13" s="66">
        <f t="shared" si="4"/>
        <v>0</v>
      </c>
      <c r="H13" s="66">
        <f>+H11/H10</f>
        <v>0.63498860897516329</v>
      </c>
      <c r="I13" s="66">
        <f t="shared" ref="I13:J13" si="5">+I11/I10</f>
        <v>0.64972717097297716</v>
      </c>
      <c r="J13" s="66">
        <f t="shared" si="5"/>
        <v>0.65220851546456249</v>
      </c>
    </row>
    <row r="14" spans="1:10">
      <c r="A14" s="84" t="s">
        <v>16</v>
      </c>
      <c r="B14" s="25" t="s">
        <v>10</v>
      </c>
      <c r="C14" s="65">
        <v>187.48152299999998</v>
      </c>
      <c r="D14" s="65">
        <v>187.48152100000001</v>
      </c>
      <c r="E14" s="65">
        <v>187.48152099999999</v>
      </c>
      <c r="F14" s="65">
        <v>187.48152099999999</v>
      </c>
      <c r="G14" s="65">
        <v>187.48152100000001</v>
      </c>
      <c r="H14" s="65">
        <v>187.4815242067086</v>
      </c>
      <c r="I14" s="65">
        <v>187.48152146117249</v>
      </c>
      <c r="J14" s="65">
        <v>187.48152219663379</v>
      </c>
    </row>
    <row r="15" spans="1:10">
      <c r="A15" s="85"/>
      <c r="B15" s="25" t="s">
        <v>11</v>
      </c>
      <c r="C15" s="65">
        <v>0.70226099999999292</v>
      </c>
      <c r="D15" s="65">
        <v>0</v>
      </c>
      <c r="E15" s="65">
        <v>0.72602799999998524</v>
      </c>
      <c r="F15" s="65">
        <v>0.72602799999998524</v>
      </c>
      <c r="G15" s="65">
        <v>0</v>
      </c>
      <c r="H15" s="65">
        <v>135.13125342191199</v>
      </c>
      <c r="I15" s="65">
        <v>172.374641882763</v>
      </c>
      <c r="J15" s="65">
        <v>156.16546895855799</v>
      </c>
    </row>
    <row r="16" spans="1:10">
      <c r="A16" s="85"/>
      <c r="B16" s="25" t="s">
        <v>12</v>
      </c>
      <c r="C16" s="65">
        <v>186.77926199999999</v>
      </c>
      <c r="D16" s="65">
        <v>187.48152100000001</v>
      </c>
      <c r="E16" s="65">
        <v>186.755493</v>
      </c>
      <c r="F16" s="65">
        <v>186.755493</v>
      </c>
      <c r="G16" s="65">
        <v>187.48152100000001</v>
      </c>
      <c r="H16" s="65">
        <v>52.350270784796599</v>
      </c>
      <c r="I16" s="65">
        <v>15.106879578409499</v>
      </c>
      <c r="J16" s="65">
        <v>31.316053238075799</v>
      </c>
    </row>
    <row r="17" spans="1:10">
      <c r="A17" s="86"/>
      <c r="B17" s="26" t="s">
        <v>13</v>
      </c>
      <c r="C17" s="66">
        <v>3.745761122283997E-3</v>
      </c>
      <c r="D17" s="66">
        <v>0</v>
      </c>
      <c r="E17" s="66">
        <f t="shared" ref="E17:G17" si="6">+E15/E14</f>
        <v>3.8725309893340651E-3</v>
      </c>
      <c r="F17" s="66">
        <f t="shared" si="6"/>
        <v>3.8725309893340651E-3</v>
      </c>
      <c r="G17" s="66">
        <f t="shared" si="6"/>
        <v>0</v>
      </c>
      <c r="H17" s="66">
        <f>+H15/H14</f>
        <v>0.72077104127296521</v>
      </c>
      <c r="I17" s="66">
        <f t="shared" ref="I17:J17" si="7">+I15/I14</f>
        <v>0.91942203444546866</v>
      </c>
      <c r="J17" s="66">
        <f t="shared" si="7"/>
        <v>0.83296458834363962</v>
      </c>
    </row>
    <row r="18" spans="1:10">
      <c r="A18" s="84" t="s">
        <v>17</v>
      </c>
      <c r="B18" s="25" t="s">
        <v>10</v>
      </c>
      <c r="C18" s="65">
        <v>4855.2511210000002</v>
      </c>
      <c r="D18" s="65">
        <v>4855.2511199999999</v>
      </c>
      <c r="E18" s="65">
        <v>4855.2511199999999</v>
      </c>
      <c r="F18" s="65">
        <v>4855.2511209999993</v>
      </c>
      <c r="G18" s="65">
        <v>4855.2511220000006</v>
      </c>
      <c r="H18" s="65">
        <v>4855.2511191612803</v>
      </c>
      <c r="I18" s="65">
        <v>4855.2511222173898</v>
      </c>
      <c r="J18" s="65">
        <v>4855.2511211256669</v>
      </c>
    </row>
    <row r="19" spans="1:10">
      <c r="A19" s="85"/>
      <c r="B19" s="25" t="s">
        <v>11</v>
      </c>
      <c r="C19" s="67">
        <v>348.86534699999993</v>
      </c>
      <c r="D19" s="67">
        <v>304.94852899999933</v>
      </c>
      <c r="E19" s="67">
        <v>331.74703299999965</v>
      </c>
      <c r="F19" s="67">
        <v>349.42285899999933</v>
      </c>
      <c r="G19" s="67">
        <v>0</v>
      </c>
      <c r="H19" s="65">
        <v>3111.4977241183501</v>
      </c>
      <c r="I19" s="65">
        <v>3158.6648774585001</v>
      </c>
      <c r="J19" s="65">
        <v>3925.6207137214101</v>
      </c>
    </row>
    <row r="20" spans="1:10">
      <c r="A20" s="85"/>
      <c r="B20" s="25" t="s">
        <v>12</v>
      </c>
      <c r="C20" s="67">
        <v>4506.3857740000003</v>
      </c>
      <c r="D20" s="67">
        <v>4550.3025910000006</v>
      </c>
      <c r="E20" s="67">
        <v>4523.5040870000003</v>
      </c>
      <c r="F20" s="67">
        <v>4505.828262</v>
      </c>
      <c r="G20" s="67">
        <v>4855.2511220000006</v>
      </c>
      <c r="H20" s="65">
        <v>1743.7533950429299</v>
      </c>
      <c r="I20" s="65">
        <v>1696.58624475889</v>
      </c>
      <c r="J20" s="65">
        <v>929.63040740425697</v>
      </c>
    </row>
    <row r="21" spans="1:10">
      <c r="A21" s="86"/>
      <c r="B21" s="26" t="s">
        <v>13</v>
      </c>
      <c r="C21" s="66">
        <v>7.1853203532785903E-2</v>
      </c>
      <c r="D21" s="66">
        <v>6.2807982834057682E-2</v>
      </c>
      <c r="E21" s="66">
        <f t="shared" ref="E21:G21" si="8">+E19/E18</f>
        <v>6.8327471597390749E-2</v>
      </c>
      <c r="F21" s="66">
        <f t="shared" si="8"/>
        <v>7.1968030137240638E-2</v>
      </c>
      <c r="G21" s="66">
        <f t="shared" si="8"/>
        <v>0</v>
      </c>
      <c r="H21" s="66">
        <f>+H19/H18</f>
        <v>0.64085206877123291</v>
      </c>
      <c r="I21" s="66">
        <f t="shared" ref="I21:J21" si="9">+I19/I18</f>
        <v>0.65056673649785179</v>
      </c>
      <c r="J21" s="66">
        <f t="shared" si="9"/>
        <v>0.80853093193072034</v>
      </c>
    </row>
    <row r="22" spans="1:10">
      <c r="A22" s="84" t="s">
        <v>18</v>
      </c>
      <c r="B22" s="25" t="s">
        <v>10</v>
      </c>
      <c r="C22" s="67">
        <v>1251.8521959999998</v>
      </c>
      <c r="D22" s="67">
        <v>1251.8521969999999</v>
      </c>
      <c r="E22" s="67">
        <v>1251.8521939999998</v>
      </c>
      <c r="F22" s="67">
        <v>1251.8521939999998</v>
      </c>
      <c r="G22" s="67">
        <v>1251.852196</v>
      </c>
      <c r="H22" s="65">
        <v>1251.852193152944</v>
      </c>
      <c r="I22" s="65">
        <v>1251.852196845573</v>
      </c>
      <c r="J22" s="65">
        <v>1251.8521962134851</v>
      </c>
    </row>
    <row r="23" spans="1:10">
      <c r="A23" s="85"/>
      <c r="B23" s="25" t="s">
        <v>11</v>
      </c>
      <c r="C23" s="67">
        <v>1.0071849999999358</v>
      </c>
      <c r="D23" s="67">
        <v>0.98666800000000876</v>
      </c>
      <c r="E23" s="67">
        <v>3.4256379999999353</v>
      </c>
      <c r="F23" s="67">
        <v>3.4256379999999353</v>
      </c>
      <c r="G23" s="67">
        <v>0</v>
      </c>
      <c r="H23" s="65">
        <v>866.08568618363404</v>
      </c>
      <c r="I23" s="65">
        <v>894.41125069346401</v>
      </c>
      <c r="J23" s="65">
        <v>334.50176969285502</v>
      </c>
    </row>
    <row r="24" spans="1:10">
      <c r="A24" s="85"/>
      <c r="B24" s="25" t="s">
        <v>12</v>
      </c>
      <c r="C24" s="67">
        <v>1250.8450109999999</v>
      </c>
      <c r="D24" s="67">
        <v>1250.8655289999999</v>
      </c>
      <c r="E24" s="67">
        <v>1248.4265559999999</v>
      </c>
      <c r="F24" s="67">
        <v>1248.4265559999999</v>
      </c>
      <c r="G24" s="67">
        <v>1251.852196</v>
      </c>
      <c r="H24" s="65">
        <v>385.76650696931</v>
      </c>
      <c r="I24" s="65">
        <v>357.44094615210901</v>
      </c>
      <c r="J24" s="65">
        <v>917.35042652062998</v>
      </c>
    </row>
    <row r="25" spans="1:10">
      <c r="A25" s="86"/>
      <c r="B25" s="27" t="s">
        <v>13</v>
      </c>
      <c r="C25" s="66">
        <v>8.0455584390725949E-4</v>
      </c>
      <c r="D25" s="66">
        <v>7.8816652825669704E-4</v>
      </c>
      <c r="E25" s="66">
        <f t="shared" ref="E25:G25" si="10">+E23/E22</f>
        <v>2.7364556426219245E-3</v>
      </c>
      <c r="F25" s="66">
        <f t="shared" si="10"/>
        <v>2.7364556426219245E-3</v>
      </c>
      <c r="G25" s="66">
        <f t="shared" si="10"/>
        <v>0</v>
      </c>
      <c r="H25" s="66">
        <f>+H23/H22</f>
        <v>0.69184340685004553</v>
      </c>
      <c r="I25" s="66">
        <f>+I23/I22</f>
        <v>0.71447032880335914</v>
      </c>
      <c r="J25" s="66">
        <f>+J23/J22</f>
        <v>0.26720548216844814</v>
      </c>
    </row>
    <row r="26" spans="1:10">
      <c r="A26" s="84" t="s">
        <v>19</v>
      </c>
      <c r="B26" s="25" t="s">
        <v>10</v>
      </c>
      <c r="C26" s="67">
        <v>460.96358199999997</v>
      </c>
      <c r="D26" s="67">
        <v>460.96357600000005</v>
      </c>
      <c r="E26" s="67">
        <v>460.96357999999998</v>
      </c>
      <c r="F26" s="67">
        <v>460.96357900000004</v>
      </c>
      <c r="G26" s="67">
        <v>460.96357699999999</v>
      </c>
      <c r="H26" s="65">
        <v>460.96357645518697</v>
      </c>
      <c r="I26" s="65">
        <v>460.96357790405011</v>
      </c>
      <c r="J26" s="65">
        <v>460.96357872750195</v>
      </c>
    </row>
    <row r="27" spans="1:10">
      <c r="A27" s="85"/>
      <c r="B27" s="25" t="s">
        <v>11</v>
      </c>
      <c r="C27" s="67">
        <v>365.496489</v>
      </c>
      <c r="D27" s="67">
        <v>324.93850100000003</v>
      </c>
      <c r="E27" s="67">
        <v>344.01420299999995</v>
      </c>
      <c r="F27" s="67">
        <v>344.01420200000007</v>
      </c>
      <c r="G27" s="67">
        <v>0</v>
      </c>
      <c r="H27" s="65">
        <v>327.69876042765998</v>
      </c>
      <c r="I27" s="65">
        <v>362.50343067990201</v>
      </c>
      <c r="J27" s="65">
        <v>433.62132653184898</v>
      </c>
    </row>
    <row r="28" spans="1:10">
      <c r="A28" s="85"/>
      <c r="B28" s="25" t="s">
        <v>12</v>
      </c>
      <c r="C28" s="67">
        <v>95.467093000000006</v>
      </c>
      <c r="D28" s="67">
        <v>136.02507500000002</v>
      </c>
      <c r="E28" s="67">
        <v>116.949377</v>
      </c>
      <c r="F28" s="67">
        <v>116.949377</v>
      </c>
      <c r="G28" s="67">
        <v>460.96357699999999</v>
      </c>
      <c r="H28" s="65">
        <v>133.26481602752699</v>
      </c>
      <c r="I28" s="65">
        <v>98.460147224148102</v>
      </c>
      <c r="J28" s="65">
        <v>27.342252195653</v>
      </c>
    </row>
    <row r="29" spans="1:10">
      <c r="A29" s="86"/>
      <c r="B29" s="26" t="s">
        <v>13</v>
      </c>
      <c r="C29" s="66">
        <v>0.79289666965491434</v>
      </c>
      <c r="D29" s="66">
        <v>0.70491144619200885</v>
      </c>
      <c r="E29" s="66">
        <f t="shared" ref="E29:G29" si="11">+E27/E26</f>
        <v>0.74629367248492817</v>
      </c>
      <c r="F29" s="66">
        <f t="shared" si="11"/>
        <v>0.74629367193454565</v>
      </c>
      <c r="G29" s="66">
        <f t="shared" si="11"/>
        <v>0</v>
      </c>
      <c r="H29" s="66">
        <f>+H27/H26</f>
        <v>0.71089946617402111</v>
      </c>
      <c r="I29" s="66">
        <f>+I27/I26</f>
        <v>0.78640362938903896</v>
      </c>
      <c r="J29" s="66">
        <f>+J27/J26</f>
        <v>0.94068457149883355</v>
      </c>
    </row>
    <row r="30" spans="1:10">
      <c r="A30" s="84" t="s">
        <v>20</v>
      </c>
      <c r="B30" s="25" t="s">
        <v>10</v>
      </c>
      <c r="C30" s="67">
        <v>3444.2977430000001</v>
      </c>
      <c r="D30" s="68">
        <v>3444.2977429999996</v>
      </c>
      <c r="E30" s="67">
        <v>3444.2977409999994</v>
      </c>
      <c r="F30" s="67">
        <v>3444.2977419999993</v>
      </c>
      <c r="G30" s="67">
        <v>3444.2977419999997</v>
      </c>
      <c r="H30" s="65">
        <v>3444.2977387069791</v>
      </c>
      <c r="I30" s="65">
        <v>3444.2977435760749</v>
      </c>
      <c r="J30" s="65">
        <v>3444.2977418015503</v>
      </c>
    </row>
    <row r="31" spans="1:10">
      <c r="A31" s="85"/>
      <c r="B31" s="25" t="s">
        <v>11</v>
      </c>
      <c r="C31" s="67">
        <v>3.4295130000000427</v>
      </c>
      <c r="D31" s="69">
        <v>0.79763499999990017</v>
      </c>
      <c r="E31" s="67">
        <v>4.2315869999997631</v>
      </c>
      <c r="F31" s="67">
        <v>4.2262469999996028</v>
      </c>
      <c r="G31" s="67">
        <v>0</v>
      </c>
      <c r="H31" s="65">
        <v>2519.41495465663</v>
      </c>
      <c r="I31" s="65">
        <v>2595.8177032090298</v>
      </c>
      <c r="J31" s="65">
        <v>2058.4496646643502</v>
      </c>
    </row>
    <row r="32" spans="1:10">
      <c r="A32" s="85"/>
      <c r="B32" s="25" t="s">
        <v>12</v>
      </c>
      <c r="C32" s="67">
        <v>3440.86823</v>
      </c>
      <c r="D32" s="69">
        <v>3443.5001079999997</v>
      </c>
      <c r="E32" s="67">
        <v>3440.0661539999996</v>
      </c>
      <c r="F32" s="67">
        <v>3440.0714949999997</v>
      </c>
      <c r="G32" s="67">
        <v>3444.2977419999997</v>
      </c>
      <c r="H32" s="65">
        <v>924.88278405034896</v>
      </c>
      <c r="I32" s="65">
        <v>848.48004036704504</v>
      </c>
      <c r="J32" s="65">
        <v>1385.8480771372001</v>
      </c>
    </row>
    <row r="33" spans="1:10">
      <c r="A33" s="86"/>
      <c r="B33" s="26" t="s">
        <v>13</v>
      </c>
      <c r="C33" s="66">
        <v>9.9570747243614291E-4</v>
      </c>
      <c r="D33" s="66">
        <v>2.3158131483289141E-4</v>
      </c>
      <c r="E33" s="66">
        <f t="shared" ref="E33:G33" si="12">+E35/E34</f>
        <v>2.3846072643744607E-3</v>
      </c>
      <c r="F33" s="66">
        <f t="shared" si="12"/>
        <v>2.3846072643744607E-3</v>
      </c>
      <c r="G33" s="66">
        <f t="shared" si="12"/>
        <v>0</v>
      </c>
      <c r="H33" s="66">
        <f>+H31/H30</f>
        <v>0.73147420629275839</v>
      </c>
      <c r="I33" s="66">
        <f>+I31/I30</f>
        <v>0.75365659314746036</v>
      </c>
      <c r="J33" s="66">
        <f>+J31/J30</f>
        <v>0.59763987290705944</v>
      </c>
    </row>
    <row r="34" spans="1:10">
      <c r="A34" s="84" t="s">
        <v>21</v>
      </c>
      <c r="B34" s="25" t="s">
        <v>10</v>
      </c>
      <c r="C34" s="67">
        <v>4763.2162179999968</v>
      </c>
      <c r="D34" s="68">
        <v>4763.2162149999986</v>
      </c>
      <c r="E34" s="67">
        <v>4763.2162199999984</v>
      </c>
      <c r="F34" s="67">
        <v>4763.2162199999984</v>
      </c>
      <c r="G34" s="67">
        <v>4763.2162109999999</v>
      </c>
      <c r="H34" s="65">
        <v>4763.2162156432296</v>
      </c>
      <c r="I34" s="65">
        <v>4763.2162151530902</v>
      </c>
      <c r="J34" s="65">
        <v>4763.2162107793893</v>
      </c>
    </row>
    <row r="35" spans="1:10">
      <c r="A35" s="85"/>
      <c r="B35" s="25" t="s">
        <v>11</v>
      </c>
      <c r="C35" s="67">
        <v>10.332320999997137</v>
      </c>
      <c r="D35" s="69">
        <v>5.6759609999990062</v>
      </c>
      <c r="E35" s="67">
        <v>11.358399999998255</v>
      </c>
      <c r="F35" s="67">
        <v>11.358399999998255</v>
      </c>
      <c r="G35" s="67">
        <v>0</v>
      </c>
      <c r="H35" s="65">
        <v>2973.5595466016798</v>
      </c>
      <c r="I35" s="65">
        <v>3244.1511197105001</v>
      </c>
      <c r="J35" s="65">
        <v>4113.9685705002403</v>
      </c>
    </row>
    <row r="36" spans="1:10">
      <c r="A36" s="85"/>
      <c r="B36" s="25" t="s">
        <v>12</v>
      </c>
      <c r="C36" s="67">
        <v>4752.8838969999997</v>
      </c>
      <c r="D36" s="69">
        <v>4757.5402539999995</v>
      </c>
      <c r="E36" s="67">
        <v>4751.8578200000002</v>
      </c>
      <c r="F36" s="67">
        <v>4751.8578200000002</v>
      </c>
      <c r="G36" s="67">
        <v>4763.2162109999999</v>
      </c>
      <c r="H36" s="65">
        <v>1789.65666904155</v>
      </c>
      <c r="I36" s="65">
        <v>1519.0650954425901</v>
      </c>
      <c r="J36" s="65">
        <v>649.24764027914898</v>
      </c>
    </row>
    <row r="37" spans="1:10">
      <c r="A37" s="86"/>
      <c r="B37" s="26" t="s">
        <v>13</v>
      </c>
      <c r="C37" s="66">
        <v>2.1691900025347837E-3</v>
      </c>
      <c r="D37" s="66">
        <v>1.1916236307150311E-3</v>
      </c>
      <c r="E37" s="66">
        <f t="shared" ref="E37:G37" si="13">+E35/E34</f>
        <v>2.3846072643744607E-3</v>
      </c>
      <c r="F37" s="66">
        <f t="shared" si="13"/>
        <v>2.3846072643744607E-3</v>
      </c>
      <c r="G37" s="66">
        <f t="shared" si="13"/>
        <v>0</v>
      </c>
      <c r="H37" s="66">
        <f>+H35/H34</f>
        <v>0.62427557599337891</v>
      </c>
      <c r="I37" s="66">
        <f>+I35/I34</f>
        <v>0.68108416103177727</v>
      </c>
      <c r="J37" s="66">
        <f>+J35/J34</f>
        <v>0.86369553437237001</v>
      </c>
    </row>
    <row r="38" spans="1:10">
      <c r="A38" s="84" t="s">
        <v>22</v>
      </c>
      <c r="B38" s="25" t="s">
        <v>10</v>
      </c>
      <c r="C38" s="67">
        <v>299.00453599999997</v>
      </c>
      <c r="D38" s="67">
        <v>299.00453599999997</v>
      </c>
      <c r="E38" s="67">
        <v>299.00453599999997</v>
      </c>
      <c r="F38" s="67">
        <v>299.00453599999997</v>
      </c>
      <c r="G38" s="67">
        <v>299.00453599999997</v>
      </c>
      <c r="H38" s="65">
        <v>299.00453489203898</v>
      </c>
      <c r="I38" s="65">
        <v>299.00453639076949</v>
      </c>
      <c r="J38" s="65">
        <v>299.00453586129231</v>
      </c>
    </row>
    <row r="39" spans="1:10">
      <c r="A39" s="85"/>
      <c r="B39" s="25" t="s">
        <v>11</v>
      </c>
      <c r="C39" s="67">
        <v>0</v>
      </c>
      <c r="D39" s="67">
        <v>0</v>
      </c>
      <c r="E39" s="67">
        <v>0</v>
      </c>
      <c r="F39" s="67">
        <v>0</v>
      </c>
      <c r="G39" s="67">
        <v>0</v>
      </c>
      <c r="H39" s="65">
        <v>15.308815127053</v>
      </c>
      <c r="I39" s="65">
        <v>298.83677519626798</v>
      </c>
      <c r="J39" s="65">
        <v>285.93614708161101</v>
      </c>
    </row>
    <row r="40" spans="1:10">
      <c r="A40" s="85"/>
      <c r="B40" s="25" t="s">
        <v>12</v>
      </c>
      <c r="C40" s="67">
        <v>299.00453599999997</v>
      </c>
      <c r="D40" s="67">
        <v>299.00453599999997</v>
      </c>
      <c r="E40" s="67">
        <v>299.00453599999997</v>
      </c>
      <c r="F40" s="67">
        <v>299.00453599999997</v>
      </c>
      <c r="G40" s="67">
        <v>299.00453599999997</v>
      </c>
      <c r="H40" s="65">
        <v>283.69571976498599</v>
      </c>
      <c r="I40" s="65">
        <v>0.167761194501512</v>
      </c>
      <c r="J40" s="65">
        <v>13.0683887796813</v>
      </c>
    </row>
    <row r="41" spans="1:10">
      <c r="A41" s="86"/>
      <c r="B41" s="26" t="s">
        <v>13</v>
      </c>
      <c r="C41" s="66">
        <v>0</v>
      </c>
      <c r="D41" s="66">
        <v>0</v>
      </c>
      <c r="E41" s="66">
        <f t="shared" ref="E41:G41" si="14">+E39/E38</f>
        <v>0</v>
      </c>
      <c r="F41" s="66">
        <f t="shared" si="14"/>
        <v>0</v>
      </c>
      <c r="G41" s="66">
        <f t="shared" si="14"/>
        <v>0</v>
      </c>
      <c r="H41" s="66">
        <f>+H39/H38</f>
        <v>5.1199274059774799E-2</v>
      </c>
      <c r="I41" s="66">
        <f>+I39/I38</f>
        <v>0.9994389342833172</v>
      </c>
      <c r="J41" s="66">
        <f>+J39/J38</f>
        <v>0.95629367714427016</v>
      </c>
    </row>
    <row r="42" spans="1:10">
      <c r="A42" s="84" t="s">
        <v>23</v>
      </c>
      <c r="B42" s="25" t="s">
        <v>10</v>
      </c>
      <c r="C42" s="5">
        <v>608.58356900000001</v>
      </c>
      <c r="D42" s="67">
        <v>608.58356900000001</v>
      </c>
      <c r="E42" s="67">
        <v>608.58356700000002</v>
      </c>
      <c r="F42" s="5">
        <v>608.58356700000002</v>
      </c>
      <c r="G42" s="67">
        <v>608.58356900000001</v>
      </c>
      <c r="H42" s="65">
        <v>608.58356967687837</v>
      </c>
      <c r="I42" s="65">
        <v>608.58357155636884</v>
      </c>
      <c r="J42" s="65">
        <v>608.58356726164243</v>
      </c>
    </row>
    <row r="43" spans="1:10">
      <c r="A43" s="85"/>
      <c r="B43" s="25" t="s">
        <v>11</v>
      </c>
      <c r="C43" s="70">
        <v>0</v>
      </c>
      <c r="D43" s="67">
        <v>0</v>
      </c>
      <c r="E43" s="67">
        <v>0.64195700000004763</v>
      </c>
      <c r="F43" s="70">
        <v>0.64195700000004763</v>
      </c>
      <c r="G43" s="67">
        <v>0</v>
      </c>
      <c r="H43" s="65">
        <v>32.173372188947397</v>
      </c>
      <c r="I43" s="65">
        <v>559.33256635120097</v>
      </c>
      <c r="J43" s="65">
        <v>550.80035652597098</v>
      </c>
    </row>
    <row r="44" spans="1:10">
      <c r="A44" s="85"/>
      <c r="B44" s="25" t="s">
        <v>12</v>
      </c>
      <c r="C44" s="70">
        <v>608.58356900000001</v>
      </c>
      <c r="D44" s="67">
        <v>608.58356900000001</v>
      </c>
      <c r="E44" s="67">
        <v>607.94160999999997</v>
      </c>
      <c r="F44" s="70">
        <v>607.94160999999997</v>
      </c>
      <c r="G44" s="67">
        <v>608.58356900000001</v>
      </c>
      <c r="H44" s="65">
        <v>576.41019748793099</v>
      </c>
      <c r="I44" s="65">
        <v>49.2510052051679</v>
      </c>
      <c r="J44" s="65">
        <v>57.783210735671403</v>
      </c>
    </row>
    <row r="45" spans="1:10">
      <c r="A45" s="86"/>
      <c r="B45" s="26" t="s">
        <v>13</v>
      </c>
      <c r="C45" s="71">
        <v>0</v>
      </c>
      <c r="D45" s="71">
        <v>0</v>
      </c>
      <c r="E45" s="71">
        <f t="shared" ref="E45:G45" si="15">+E43/E42</f>
        <v>1.0548378806292146E-3</v>
      </c>
      <c r="F45" s="71">
        <f t="shared" si="15"/>
        <v>1.0548378806292146E-3</v>
      </c>
      <c r="G45" s="71">
        <f t="shared" si="15"/>
        <v>0</v>
      </c>
      <c r="H45" s="66">
        <f>+H43/H42</f>
        <v>5.2865988817327986E-2</v>
      </c>
      <c r="I45" s="66">
        <f>+I43/I42</f>
        <v>0.91907273297040337</v>
      </c>
      <c r="J45" s="66">
        <f>+J43/J42</f>
        <v>0.90505295600459534</v>
      </c>
    </row>
    <row r="46" spans="1:10">
      <c r="A46" s="84" t="s">
        <v>24</v>
      </c>
      <c r="B46" s="25" t="s">
        <v>10</v>
      </c>
      <c r="C46" s="5">
        <v>1901.6134770000001</v>
      </c>
      <c r="D46" s="5">
        <v>1901.613476</v>
      </c>
      <c r="E46" s="67">
        <v>1901.6134770000001</v>
      </c>
      <c r="F46" s="5">
        <v>1901.6134770000001</v>
      </c>
      <c r="G46" s="67">
        <v>1901.6134770000001</v>
      </c>
      <c r="H46" s="5">
        <v>1901.6134789318312</v>
      </c>
      <c r="I46" s="5">
        <v>1901.6134735554438</v>
      </c>
      <c r="J46" s="5">
        <v>1901.6134778142759</v>
      </c>
    </row>
    <row r="47" spans="1:10">
      <c r="A47" s="85"/>
      <c r="B47" s="25" t="s">
        <v>11</v>
      </c>
      <c r="C47" s="70">
        <v>0.20432800000003226</v>
      </c>
      <c r="D47" s="70">
        <v>0.18253000000004249</v>
      </c>
      <c r="E47" s="67">
        <v>0.20432800000003226</v>
      </c>
      <c r="F47" s="70">
        <v>0.20432800000003226</v>
      </c>
      <c r="G47" s="67">
        <v>0</v>
      </c>
      <c r="H47" s="70">
        <v>1026.16681229049</v>
      </c>
      <c r="I47" s="70">
        <v>1036.5412460356299</v>
      </c>
      <c r="J47" s="70">
        <v>1004.99485447601</v>
      </c>
    </row>
    <row r="48" spans="1:10">
      <c r="A48" s="85"/>
      <c r="B48" s="25" t="s">
        <v>12</v>
      </c>
      <c r="C48" s="70">
        <v>1901.4091490000001</v>
      </c>
      <c r="D48" s="70">
        <v>1901.4309459999999</v>
      </c>
      <c r="E48" s="67">
        <v>1901.4091490000001</v>
      </c>
      <c r="F48" s="70">
        <v>1901.4091490000001</v>
      </c>
      <c r="G48" s="67">
        <v>1901.6134770000001</v>
      </c>
      <c r="H48" s="70">
        <v>875.44666664134104</v>
      </c>
      <c r="I48" s="70">
        <v>865.07222751981396</v>
      </c>
      <c r="J48" s="70">
        <v>896.61862333826605</v>
      </c>
    </row>
    <row r="49" spans="1:10">
      <c r="A49" s="86"/>
      <c r="B49" s="26" t="s">
        <v>13</v>
      </c>
      <c r="C49" s="71">
        <v>1.0744980642563686E-4</v>
      </c>
      <c r="D49" s="71">
        <v>9.5986909171463238E-5</v>
      </c>
      <c r="E49" s="71">
        <f t="shared" ref="E49:G49" si="16">+E47/E46</f>
        <v>1.0744980642563686E-4</v>
      </c>
      <c r="F49" s="71">
        <f t="shared" si="16"/>
        <v>1.0744980642563686E-4</v>
      </c>
      <c r="G49" s="71">
        <f t="shared" si="16"/>
        <v>0</v>
      </c>
      <c r="H49" s="66">
        <f>+H47/H46</f>
        <v>0.53962954283796172</v>
      </c>
      <c r="I49" s="66">
        <f>+I47/I46</f>
        <v>0.54508513977743878</v>
      </c>
      <c r="J49" s="66">
        <f>+J47/J46</f>
        <v>0.52849586217234645</v>
      </c>
    </row>
    <row r="50" spans="1:10">
      <c r="A50" s="84" t="s">
        <v>25</v>
      </c>
      <c r="B50" s="25" t="s">
        <v>10</v>
      </c>
      <c r="C50" s="5">
        <v>2.360903</v>
      </c>
      <c r="D50" s="5">
        <v>2.360903</v>
      </c>
      <c r="E50" s="5">
        <v>2.360903</v>
      </c>
      <c r="F50" s="5">
        <v>2.360903</v>
      </c>
      <c r="G50" s="5">
        <v>2.360903</v>
      </c>
      <c r="H50" s="5">
        <v>2.3609033367810701</v>
      </c>
      <c r="I50" s="5">
        <v>2.3609033367810701</v>
      </c>
      <c r="J50" s="5">
        <v>2.36090333177658</v>
      </c>
    </row>
    <row r="51" spans="1:10">
      <c r="A51" s="85"/>
      <c r="B51" s="25" t="s">
        <v>11</v>
      </c>
      <c r="C51" s="70">
        <v>0</v>
      </c>
      <c r="D51" s="70">
        <v>0</v>
      </c>
      <c r="E51" s="70">
        <v>0</v>
      </c>
      <c r="F51" s="70">
        <v>0</v>
      </c>
      <c r="G51" s="70">
        <v>0</v>
      </c>
      <c r="H51" s="70">
        <v>0</v>
      </c>
      <c r="I51" s="70">
        <v>0</v>
      </c>
      <c r="J51" s="70">
        <v>0</v>
      </c>
    </row>
    <row r="52" spans="1:10">
      <c r="A52" s="85"/>
      <c r="B52" s="25" t="s">
        <v>12</v>
      </c>
      <c r="C52" s="70">
        <v>2.360903</v>
      </c>
      <c r="D52" s="70">
        <v>2.360903</v>
      </c>
      <c r="E52" s="70">
        <v>2.360903</v>
      </c>
      <c r="F52" s="70">
        <v>2.360903</v>
      </c>
      <c r="G52" s="70">
        <v>2.360903</v>
      </c>
      <c r="H52" s="70">
        <v>2.3609033367810701</v>
      </c>
      <c r="I52" s="70">
        <v>2.3609033367810701</v>
      </c>
      <c r="J52" s="70">
        <v>2.36090333177658</v>
      </c>
    </row>
    <row r="53" spans="1:10">
      <c r="A53" s="86"/>
      <c r="B53" s="26" t="s">
        <v>13</v>
      </c>
      <c r="C53" s="71">
        <v>0</v>
      </c>
      <c r="D53" s="71">
        <v>0</v>
      </c>
      <c r="E53" s="71">
        <f t="shared" ref="E53:G53" si="17">+E51/E50</f>
        <v>0</v>
      </c>
      <c r="F53" s="71">
        <f t="shared" si="17"/>
        <v>0</v>
      </c>
      <c r="G53" s="71">
        <f t="shared" si="17"/>
        <v>0</v>
      </c>
      <c r="H53" s="66">
        <f>+H51/H50</f>
        <v>0</v>
      </c>
      <c r="I53" s="66">
        <f>+I51/I50</f>
        <v>0</v>
      </c>
      <c r="J53" s="66">
        <f>+J51/J50</f>
        <v>0</v>
      </c>
    </row>
    <row r="54" spans="1:10">
      <c r="A54" s="84" t="s">
        <v>26</v>
      </c>
      <c r="B54" s="25" t="s">
        <v>10</v>
      </c>
      <c r="C54" s="5">
        <v>279.72423100000003</v>
      </c>
      <c r="D54" s="5">
        <v>279.72423300000003</v>
      </c>
      <c r="E54" s="67">
        <v>279.72423299999997</v>
      </c>
      <c r="F54" s="5">
        <v>279.72423299999997</v>
      </c>
      <c r="G54" s="67">
        <v>279.72423500000002</v>
      </c>
      <c r="H54" s="5">
        <v>279.72423240178841</v>
      </c>
      <c r="I54" s="5">
        <v>279.72423313593879</v>
      </c>
      <c r="J54" s="5">
        <v>279.7242334952258</v>
      </c>
    </row>
    <row r="55" spans="1:10">
      <c r="A55" s="85"/>
      <c r="B55" s="25" t="s">
        <v>11</v>
      </c>
      <c r="C55" s="70">
        <v>208.41042400000003</v>
      </c>
      <c r="D55" s="70">
        <v>0</v>
      </c>
      <c r="E55" s="67">
        <v>2.7993559999999889</v>
      </c>
      <c r="F55" s="70">
        <v>2.7993559999999889</v>
      </c>
      <c r="G55" s="67">
        <v>74.943614000000025</v>
      </c>
      <c r="H55" s="70">
        <v>201.970819269164</v>
      </c>
      <c r="I55" s="70">
        <v>196.92991763371401</v>
      </c>
      <c r="J55" s="70">
        <v>259.56436614211702</v>
      </c>
    </row>
    <row r="56" spans="1:10">
      <c r="A56" s="85"/>
      <c r="B56" s="25" t="s">
        <v>12</v>
      </c>
      <c r="C56" s="70">
        <v>71.313806999999997</v>
      </c>
      <c r="D56" s="70">
        <v>279.72423300000003</v>
      </c>
      <c r="E56" s="67">
        <v>276.92487699999998</v>
      </c>
      <c r="F56" s="70">
        <v>276.92487699999998</v>
      </c>
      <c r="G56" s="67">
        <v>204.780621</v>
      </c>
      <c r="H56" s="70">
        <v>77.753413132624402</v>
      </c>
      <c r="I56" s="70">
        <v>82.794315502224805</v>
      </c>
      <c r="J56" s="70">
        <v>20.159867353108801</v>
      </c>
    </row>
    <row r="57" spans="1:10">
      <c r="A57" s="86"/>
      <c r="B57" s="26" t="s">
        <v>13</v>
      </c>
      <c r="C57" s="66">
        <v>0.7450567412588579</v>
      </c>
      <c r="D57" s="71">
        <v>0</v>
      </c>
      <c r="E57" s="71">
        <f t="shared" ref="E57:G57" si="18">+E55/E54</f>
        <v>1.0007556263457479E-2</v>
      </c>
      <c r="F57" s="71">
        <f t="shared" si="18"/>
        <v>1.0007556263457479E-2</v>
      </c>
      <c r="G57" s="66">
        <f t="shared" si="18"/>
        <v>0.26791963163291882</v>
      </c>
      <c r="H57" s="66">
        <f>+H55/H54</f>
        <v>0.72203547592208073</v>
      </c>
      <c r="I57" s="66">
        <f>+I55/I54</f>
        <v>0.70401450537898569</v>
      </c>
      <c r="J57" s="66">
        <f>+J55/J54</f>
        <v>0.92792949291090698</v>
      </c>
    </row>
    <row r="58" spans="1:10">
      <c r="A58" s="84" t="s">
        <v>27</v>
      </c>
      <c r="B58" s="25" t="s">
        <v>10</v>
      </c>
      <c r="C58" s="5">
        <v>244.479804</v>
      </c>
      <c r="D58" s="5">
        <v>244.479803</v>
      </c>
      <c r="E58" s="67">
        <v>244.479803</v>
      </c>
      <c r="F58" s="5">
        <v>244.479803</v>
      </c>
      <c r="G58" s="5">
        <v>244.47979899999999</v>
      </c>
      <c r="H58" s="5">
        <v>244.47980698151591</v>
      </c>
      <c r="I58" s="5">
        <v>244.4798095362741</v>
      </c>
      <c r="J58" s="5">
        <v>244.4798009570585</v>
      </c>
    </row>
    <row r="59" spans="1:10">
      <c r="A59" s="85"/>
      <c r="B59" s="25" t="s">
        <v>11</v>
      </c>
      <c r="C59" s="70">
        <v>89.622099999999989</v>
      </c>
      <c r="D59" s="70">
        <v>0</v>
      </c>
      <c r="E59" s="67">
        <v>0</v>
      </c>
      <c r="F59" s="70">
        <v>0</v>
      </c>
      <c r="G59" s="70">
        <v>89.572936999999996</v>
      </c>
      <c r="H59" s="70">
        <v>77.842361750925903</v>
      </c>
      <c r="I59" s="70">
        <v>86.358021311793095</v>
      </c>
      <c r="J59" s="70">
        <v>182.518897718175</v>
      </c>
    </row>
    <row r="60" spans="1:10">
      <c r="A60" s="85"/>
      <c r="B60" s="25" t="s">
        <v>12</v>
      </c>
      <c r="C60" s="70">
        <v>154.85770400000001</v>
      </c>
      <c r="D60" s="70">
        <v>244.479803</v>
      </c>
      <c r="E60" s="67">
        <v>244.479803</v>
      </c>
      <c r="F60" s="70">
        <v>244.479803</v>
      </c>
      <c r="G60" s="70">
        <v>154.90686199999999</v>
      </c>
      <c r="H60" s="70">
        <v>166.63744523059</v>
      </c>
      <c r="I60" s="70">
        <v>158.12178822448101</v>
      </c>
      <c r="J60" s="70">
        <v>61.960903238883503</v>
      </c>
    </row>
    <row r="61" spans="1:10">
      <c r="A61" s="86"/>
      <c r="B61" s="26" t="s">
        <v>13</v>
      </c>
      <c r="C61" s="66">
        <v>0.36658283642930273</v>
      </c>
      <c r="D61" s="71">
        <v>0</v>
      </c>
      <c r="E61" s="71">
        <f t="shared" ref="E61:G61" si="19">+E59/E58</f>
        <v>0</v>
      </c>
      <c r="F61" s="71">
        <f t="shared" si="19"/>
        <v>0</v>
      </c>
      <c r="G61" s="66">
        <f t="shared" si="19"/>
        <v>0.36638175164730075</v>
      </c>
      <c r="H61" s="66">
        <f>+H59/H58</f>
        <v>0.31839996403797571</v>
      </c>
      <c r="I61" s="66">
        <f>+I59/I58</f>
        <v>0.35323171052691749</v>
      </c>
      <c r="J61" s="66">
        <f>+J59/J58</f>
        <v>0.74656023525736348</v>
      </c>
    </row>
    <row r="62" spans="1:10">
      <c r="A62" s="84" t="s">
        <v>28</v>
      </c>
      <c r="B62" s="25" t="s">
        <v>10</v>
      </c>
      <c r="C62" s="67">
        <v>399.45508100000006</v>
      </c>
      <c r="D62" s="5">
        <v>399.45507800000001</v>
      </c>
      <c r="E62" s="67">
        <v>399.45507999999995</v>
      </c>
      <c r="F62" s="5">
        <v>399.45507999999995</v>
      </c>
      <c r="G62" s="67">
        <v>399.45508100000001</v>
      </c>
      <c r="H62" s="65">
        <v>399.4550818542055</v>
      </c>
      <c r="I62" s="65">
        <v>399.4550804858128</v>
      </c>
      <c r="J62" s="65">
        <v>399.4550795039483</v>
      </c>
    </row>
    <row r="63" spans="1:10">
      <c r="A63" s="85"/>
      <c r="B63" s="25" t="s">
        <v>11</v>
      </c>
      <c r="C63" s="67">
        <v>343.41923700000007</v>
      </c>
      <c r="D63" s="70">
        <v>343.05965800000001</v>
      </c>
      <c r="E63" s="67">
        <v>343.57513799999992</v>
      </c>
      <c r="F63" s="70">
        <v>343.57513799999992</v>
      </c>
      <c r="G63" s="67">
        <v>0</v>
      </c>
      <c r="H63" s="65">
        <v>330.202880858296</v>
      </c>
      <c r="I63" s="65">
        <v>348.51245133797499</v>
      </c>
      <c r="J63" s="65">
        <v>67.060105391340301</v>
      </c>
    </row>
    <row r="64" spans="1:10">
      <c r="A64" s="85"/>
      <c r="B64" s="25" t="s">
        <v>12</v>
      </c>
      <c r="C64" s="67">
        <v>56.035843999999997</v>
      </c>
      <c r="D64" s="70">
        <v>56.395420000000001</v>
      </c>
      <c r="E64" s="67">
        <v>55.879942</v>
      </c>
      <c r="F64" s="70">
        <v>55.879942</v>
      </c>
      <c r="G64" s="67">
        <v>399.45508100000001</v>
      </c>
      <c r="H64" s="65">
        <v>69.252200995909504</v>
      </c>
      <c r="I64" s="65">
        <v>50.942629147837799</v>
      </c>
      <c r="J64" s="65">
        <v>332.394974112608</v>
      </c>
    </row>
    <row r="65" spans="1:10">
      <c r="A65" s="86"/>
      <c r="B65" s="26" t="s">
        <v>13</v>
      </c>
      <c r="C65" s="66">
        <v>0.85971928593392966</v>
      </c>
      <c r="D65" s="66">
        <v>0.85881911857933624</v>
      </c>
      <c r="E65" s="66">
        <f t="shared" ref="E65:G65" si="20">+E63/E62</f>
        <v>0.86010957227030371</v>
      </c>
      <c r="F65" s="66">
        <f t="shared" si="20"/>
        <v>0.86010957227030371</v>
      </c>
      <c r="G65" s="66">
        <f t="shared" si="20"/>
        <v>0</v>
      </c>
      <c r="H65" s="66">
        <f>+H63/H62</f>
        <v>0.8266333208869141</v>
      </c>
      <c r="I65" s="66">
        <f>+I63/I62</f>
        <v>0.87246969274772534</v>
      </c>
      <c r="J65" s="66">
        <f>+J63/J62</f>
        <v>0.16787896520083548</v>
      </c>
    </row>
    <row r="66" spans="1:10">
      <c r="A66" s="84" t="s">
        <v>29</v>
      </c>
      <c r="B66" s="25" t="s">
        <v>10</v>
      </c>
      <c r="C66" s="5">
        <v>1071.465492</v>
      </c>
      <c r="D66" s="5">
        <v>1071.465494</v>
      </c>
      <c r="E66" s="5">
        <v>1071.4654929999999</v>
      </c>
      <c r="F66" s="5">
        <v>1071.4654929999999</v>
      </c>
      <c r="G66" s="5">
        <v>1071.465494</v>
      </c>
      <c r="H66" s="5">
        <v>1071.4654848432115</v>
      </c>
      <c r="I66" s="5">
        <v>1071.4654906558756</v>
      </c>
      <c r="J66" s="5">
        <v>1071.465493320213</v>
      </c>
    </row>
    <row r="67" spans="1:10">
      <c r="A67" s="85"/>
      <c r="B67" s="25" t="s">
        <v>11</v>
      </c>
      <c r="C67" s="70">
        <v>1.7614999999977954E-2</v>
      </c>
      <c r="D67" s="70">
        <v>0</v>
      </c>
      <c r="E67" s="70">
        <v>2.9239999998935673E-3</v>
      </c>
      <c r="F67" s="70">
        <v>2.9239999998935673E-3</v>
      </c>
      <c r="G67" s="70">
        <v>0</v>
      </c>
      <c r="H67" s="70">
        <v>21.0921777938715</v>
      </c>
      <c r="I67" s="70">
        <v>982.75186290331203</v>
      </c>
      <c r="J67" s="70">
        <v>929.32735089947801</v>
      </c>
    </row>
    <row r="68" spans="1:10">
      <c r="A68" s="85"/>
      <c r="B68" s="25" t="s">
        <v>12</v>
      </c>
      <c r="C68" s="70">
        <v>1071.4478770000001</v>
      </c>
      <c r="D68" s="70">
        <v>1071.465494</v>
      </c>
      <c r="E68" s="70">
        <v>1071.462569</v>
      </c>
      <c r="F68" s="70">
        <v>1071.462569</v>
      </c>
      <c r="G68" s="70">
        <v>1071.465494</v>
      </c>
      <c r="H68" s="70">
        <v>1050.3733070493399</v>
      </c>
      <c r="I68" s="70">
        <v>88.713627752563596</v>
      </c>
      <c r="J68" s="70">
        <v>142.13814242073499</v>
      </c>
    </row>
    <row r="69" spans="1:10">
      <c r="A69" s="86"/>
      <c r="B69" s="26" t="s">
        <v>13</v>
      </c>
      <c r="C69" s="71">
        <v>1.6440100153946865E-5</v>
      </c>
      <c r="D69" s="71">
        <v>0</v>
      </c>
      <c r="E69" s="71">
        <f t="shared" ref="E69:G69" si="21">+E67/E66</f>
        <v>2.7289726258067813E-6</v>
      </c>
      <c r="F69" s="71">
        <f t="shared" si="21"/>
        <v>2.7289726258067813E-6</v>
      </c>
      <c r="G69" s="71">
        <f t="shared" si="21"/>
        <v>0</v>
      </c>
      <c r="H69" s="66">
        <f>+H67/H66</f>
        <v>1.9685354397540801E-2</v>
      </c>
      <c r="I69" s="66">
        <f>+I67/I66</f>
        <v>0.91720346709602441</v>
      </c>
      <c r="J69" s="66">
        <f>+J67/J66</f>
        <v>0.86734230518214528</v>
      </c>
    </row>
    <row r="70" spans="1:10">
      <c r="A70" s="84" t="s">
        <v>30</v>
      </c>
      <c r="B70" s="25" t="s">
        <v>10</v>
      </c>
      <c r="C70" s="65">
        <v>862.31352500000003</v>
      </c>
      <c r="D70" s="65">
        <v>862.31352300000003</v>
      </c>
      <c r="E70" s="65">
        <v>862.31352900000002</v>
      </c>
      <c r="F70" s="65">
        <v>862.31352900000002</v>
      </c>
      <c r="G70" s="65">
        <v>862.31352500000003</v>
      </c>
      <c r="H70" s="65">
        <v>862.31352354677392</v>
      </c>
      <c r="I70" s="65">
        <v>862.31352448886003</v>
      </c>
      <c r="J70" s="65">
        <v>862.313527177021</v>
      </c>
    </row>
    <row r="71" spans="1:10">
      <c r="A71" s="85"/>
      <c r="B71" s="25" t="s">
        <v>11</v>
      </c>
      <c r="C71" s="65">
        <v>652.88899800000002</v>
      </c>
      <c r="D71" s="65">
        <v>656.38506500000005</v>
      </c>
      <c r="E71" s="65">
        <v>659.84644900000001</v>
      </c>
      <c r="F71" s="65">
        <v>659.84644900000001</v>
      </c>
      <c r="G71" s="65">
        <v>0</v>
      </c>
      <c r="H71" s="65">
        <v>653.49697295239196</v>
      </c>
      <c r="I71" s="65">
        <v>681.76173526119305</v>
      </c>
      <c r="J71" s="65">
        <v>238.85805976760199</v>
      </c>
    </row>
    <row r="72" spans="1:10">
      <c r="A72" s="85"/>
      <c r="B72" s="25" t="s">
        <v>12</v>
      </c>
      <c r="C72" s="65">
        <v>209.42452699999998</v>
      </c>
      <c r="D72" s="65">
        <v>205.92845800000001</v>
      </c>
      <c r="E72" s="65">
        <v>202.46708000000001</v>
      </c>
      <c r="F72" s="65">
        <v>202.46708000000001</v>
      </c>
      <c r="G72" s="65">
        <v>862.31352500000003</v>
      </c>
      <c r="H72" s="65">
        <v>208.81655059438199</v>
      </c>
      <c r="I72" s="65">
        <v>180.551789227667</v>
      </c>
      <c r="J72" s="65">
        <v>623.45546740941904</v>
      </c>
    </row>
    <row r="73" spans="1:10">
      <c r="A73" s="86"/>
      <c r="B73" s="26" t="s">
        <v>13</v>
      </c>
      <c r="C73" s="66">
        <v>0.75713644639865763</v>
      </c>
      <c r="D73" s="66">
        <v>0.76119073572733476</v>
      </c>
      <c r="E73" s="66">
        <f t="shared" ref="E73:G73" si="22">+E71/E70</f>
        <v>0.76520479710576361</v>
      </c>
      <c r="F73" s="66">
        <f t="shared" si="22"/>
        <v>0.76520479710576361</v>
      </c>
      <c r="G73" s="66">
        <f t="shared" si="22"/>
        <v>0</v>
      </c>
      <c r="H73" s="66">
        <f>+H71/H70</f>
        <v>0.75784149860540229</v>
      </c>
      <c r="I73" s="66">
        <f>+I71/I70</f>
        <v>0.79061932336653329</v>
      </c>
      <c r="J73" s="66">
        <f>+J71/J70</f>
        <v>0.27699676769487547</v>
      </c>
    </row>
    <row r="74" spans="1:10">
      <c r="A74" s="84" t="s">
        <v>31</v>
      </c>
      <c r="B74" s="25" t="s">
        <v>10</v>
      </c>
      <c r="C74" s="65">
        <v>10.217839999999999</v>
      </c>
      <c r="D74" s="65">
        <v>10.217839</v>
      </c>
      <c r="E74" s="65">
        <v>10.217839</v>
      </c>
      <c r="F74" s="65">
        <v>10.217839</v>
      </c>
      <c r="G74" s="65">
        <v>10.217841</v>
      </c>
      <c r="H74" s="65">
        <v>10.217839630117339</v>
      </c>
      <c r="I74" s="65">
        <v>10.217838819384211</v>
      </c>
      <c r="J74" s="65">
        <v>10.217838895819384</v>
      </c>
    </row>
    <row r="75" spans="1:10">
      <c r="A75" s="85"/>
      <c r="B75" s="25" t="s">
        <v>11</v>
      </c>
      <c r="C75" s="65">
        <v>3.4418479999999994</v>
      </c>
      <c r="D75" s="65">
        <v>0</v>
      </c>
      <c r="E75" s="65">
        <v>0</v>
      </c>
      <c r="F75" s="65">
        <v>0</v>
      </c>
      <c r="G75" s="65">
        <v>2.7597750000000003</v>
      </c>
      <c r="H75" s="65">
        <v>3.2460532594566698</v>
      </c>
      <c r="I75" s="65">
        <v>2.9334205181619999</v>
      </c>
      <c r="J75" s="65">
        <v>10.1293230626294</v>
      </c>
    </row>
    <row r="76" spans="1:10">
      <c r="A76" s="85"/>
      <c r="B76" s="25" t="s">
        <v>12</v>
      </c>
      <c r="C76" s="65">
        <v>6.7759919999999996</v>
      </c>
      <c r="D76" s="65">
        <v>10.217839</v>
      </c>
      <c r="E76" s="65">
        <v>10.217839</v>
      </c>
      <c r="F76" s="65">
        <v>10.217839</v>
      </c>
      <c r="G76" s="65">
        <v>7.4580659999999996</v>
      </c>
      <c r="H76" s="65">
        <v>6.97178637066067</v>
      </c>
      <c r="I76" s="65">
        <v>7.2844183012222103</v>
      </c>
      <c r="J76" s="65">
        <v>8.8515833189982907E-2</v>
      </c>
    </row>
    <row r="77" spans="1:10">
      <c r="A77" s="87"/>
      <c r="B77" s="26" t="s">
        <v>13</v>
      </c>
      <c r="C77" s="66">
        <v>0.33684692655199139</v>
      </c>
      <c r="D77" s="66">
        <v>0</v>
      </c>
      <c r="E77" s="66">
        <f t="shared" ref="E77:G77" si="23">+E75/E74</f>
        <v>0</v>
      </c>
      <c r="F77" s="66">
        <f t="shared" si="23"/>
        <v>0</v>
      </c>
      <c r="G77" s="66">
        <f t="shared" si="23"/>
        <v>0.27009375072483516</v>
      </c>
      <c r="H77" s="66">
        <f>+H75/H74</f>
        <v>0.31768489005140049</v>
      </c>
      <c r="I77" s="66">
        <f>+I75/I74</f>
        <v>0.28708815729183579</v>
      </c>
      <c r="J77" s="66">
        <f>+J75/J74</f>
        <v>0.99133712773390859</v>
      </c>
    </row>
    <row r="78" spans="1:10">
      <c r="A78" s="88" t="s">
        <v>32</v>
      </c>
      <c r="B78" s="25" t="s">
        <v>10</v>
      </c>
      <c r="C78" s="65">
        <v>679.97177299999998</v>
      </c>
      <c r="D78" s="65">
        <v>679.97177199999999</v>
      </c>
      <c r="E78" s="65">
        <v>679.97177299999987</v>
      </c>
      <c r="F78" s="65">
        <v>679.97177399999987</v>
      </c>
      <c r="G78" s="65">
        <v>679.9717720000001</v>
      </c>
      <c r="H78" s="65">
        <v>679.971772940802</v>
      </c>
      <c r="I78" s="65">
        <v>679.97177173211003</v>
      </c>
      <c r="J78" s="65">
        <v>679.97176750267204</v>
      </c>
    </row>
    <row r="79" spans="1:10">
      <c r="A79" s="85"/>
      <c r="B79" s="25" t="s">
        <v>11</v>
      </c>
      <c r="C79" s="65">
        <v>197.38694099999998</v>
      </c>
      <c r="D79" s="65">
        <v>0.15496799999993982</v>
      </c>
      <c r="E79" s="65">
        <v>197.36950999999988</v>
      </c>
      <c r="F79" s="65">
        <v>197.36951099999987</v>
      </c>
      <c r="G79" s="65">
        <v>0</v>
      </c>
      <c r="H79" s="65">
        <v>210.19589489913201</v>
      </c>
      <c r="I79" s="65">
        <v>258.31868766373299</v>
      </c>
      <c r="J79" s="65">
        <v>208.39438779584799</v>
      </c>
    </row>
    <row r="80" spans="1:10">
      <c r="A80" s="85"/>
      <c r="B80" s="25" t="s">
        <v>12</v>
      </c>
      <c r="C80" s="65">
        <v>482.58483200000001</v>
      </c>
      <c r="D80" s="65">
        <v>679.81680400000005</v>
      </c>
      <c r="E80" s="65">
        <v>482.60226299999999</v>
      </c>
      <c r="F80" s="65">
        <v>482.60226299999999</v>
      </c>
      <c r="G80" s="65">
        <v>679.9717720000001</v>
      </c>
      <c r="H80" s="65">
        <v>469.77587804167001</v>
      </c>
      <c r="I80" s="65">
        <v>421.65308406837698</v>
      </c>
      <c r="J80" s="65">
        <v>471.57737970682399</v>
      </c>
    </row>
    <row r="81" spans="1:10">
      <c r="A81" s="87"/>
      <c r="B81" s="26" t="s">
        <v>13</v>
      </c>
      <c r="C81" s="66">
        <v>0.29028696313251223</v>
      </c>
      <c r="D81" s="66">
        <v>2.2790357832668947E-4</v>
      </c>
      <c r="E81" s="66">
        <f t="shared" ref="E81:G81" si="24">+E79/E78</f>
        <v>0.290261328244871</v>
      </c>
      <c r="F81" s="66">
        <f t="shared" si="24"/>
        <v>0.29026132928864767</v>
      </c>
      <c r="G81" s="66">
        <f t="shared" si="24"/>
        <v>0</v>
      </c>
      <c r="H81" s="66">
        <f>+H79/H78</f>
        <v>0.30912444201920064</v>
      </c>
      <c r="I81" s="66">
        <f>+I79/I78</f>
        <v>0.37989619334595459</v>
      </c>
      <c r="J81" s="66">
        <f>+J79/J78</f>
        <v>0.30647505934138519</v>
      </c>
    </row>
    <row r="82" spans="1:10">
      <c r="A82" s="88" t="s">
        <v>33</v>
      </c>
      <c r="B82" s="25" t="s">
        <v>10</v>
      </c>
      <c r="C82" s="65">
        <v>1019.7954710000001</v>
      </c>
      <c r="D82" s="65">
        <v>1019.795471</v>
      </c>
      <c r="E82" s="65">
        <v>1019.795472</v>
      </c>
      <c r="F82" s="65">
        <v>1019.795472</v>
      </c>
      <c r="G82" s="65">
        <v>1019.795471</v>
      </c>
      <c r="H82" s="65">
        <v>1019.7954670244329</v>
      </c>
      <c r="I82" s="65">
        <v>1019.7954731335041</v>
      </c>
      <c r="J82" s="65">
        <v>1019.7954721469137</v>
      </c>
    </row>
    <row r="83" spans="1:10">
      <c r="A83" s="85"/>
      <c r="B83" s="25" t="s">
        <v>11</v>
      </c>
      <c r="C83" s="65">
        <v>366.10488600000008</v>
      </c>
      <c r="D83" s="65">
        <v>0</v>
      </c>
      <c r="E83" s="65">
        <v>365.54171099999996</v>
      </c>
      <c r="F83" s="65">
        <v>365.54171099999996</v>
      </c>
      <c r="G83" s="65">
        <v>0</v>
      </c>
      <c r="H83" s="65">
        <v>921.65687149021596</v>
      </c>
      <c r="I83" s="65">
        <v>986.47300822291197</v>
      </c>
      <c r="J83" s="65">
        <v>957.47705429835696</v>
      </c>
    </row>
    <row r="84" spans="1:10">
      <c r="A84" s="85"/>
      <c r="B84" s="25" t="s">
        <v>12</v>
      </c>
      <c r="C84" s="65">
        <v>653.69058500000006</v>
      </c>
      <c r="D84" s="65">
        <v>1019.795471</v>
      </c>
      <c r="E84" s="65">
        <v>654.25376100000005</v>
      </c>
      <c r="F84" s="65">
        <v>654.25376100000005</v>
      </c>
      <c r="G84" s="65">
        <v>1019.795471</v>
      </c>
      <c r="H84" s="65">
        <v>98.138595534217004</v>
      </c>
      <c r="I84" s="65">
        <v>33.322464910592103</v>
      </c>
      <c r="J84" s="65">
        <v>62.318417848556699</v>
      </c>
    </row>
    <row r="85" spans="1:10">
      <c r="A85" s="87"/>
      <c r="B85" s="26" t="s">
        <v>13</v>
      </c>
      <c r="C85" s="66">
        <v>0.3589983446788616</v>
      </c>
      <c r="D85" s="66">
        <v>0</v>
      </c>
      <c r="E85" s="66">
        <f t="shared" ref="E85:G85" si="25">+E83/E82</f>
        <v>0.35844610123940612</v>
      </c>
      <c r="F85" s="66">
        <f t="shared" si="25"/>
        <v>0.35844610123940612</v>
      </c>
      <c r="G85" s="66">
        <f t="shared" si="25"/>
        <v>0</v>
      </c>
      <c r="H85" s="66">
        <f>+H83/H82</f>
        <v>0.90376639364698641</v>
      </c>
      <c r="I85" s="66">
        <f>+I83/I82</f>
        <v>0.96732436474913652</v>
      </c>
      <c r="J85" s="66">
        <f>+J83/J82</f>
        <v>0.93889125854092925</v>
      </c>
    </row>
    <row r="86" spans="1:10">
      <c r="A86" s="88" t="s">
        <v>34</v>
      </c>
      <c r="B86" s="25" t="s">
        <v>10</v>
      </c>
      <c r="C86" s="65">
        <v>295.63247000000001</v>
      </c>
      <c r="D86" s="65">
        <v>295.63247100000001</v>
      </c>
      <c r="E86" s="65">
        <v>295.63247100000001</v>
      </c>
      <c r="F86" s="65">
        <v>295.63247099999995</v>
      </c>
      <c r="G86" s="65">
        <v>295.63247100000001</v>
      </c>
      <c r="H86" s="65">
        <v>295.63247186849043</v>
      </c>
      <c r="I86" s="65">
        <v>295.63246973946173</v>
      </c>
      <c r="J86" s="65">
        <v>295.63247105832113</v>
      </c>
    </row>
    <row r="87" spans="1:10">
      <c r="A87" s="85"/>
      <c r="B87" s="25" t="s">
        <v>11</v>
      </c>
      <c r="C87" s="67">
        <v>0.10324400000001788</v>
      </c>
      <c r="D87" s="67">
        <v>5.4324000000008255E-2</v>
      </c>
      <c r="E87" s="67">
        <v>67.267568000000011</v>
      </c>
      <c r="F87" s="67">
        <v>67.267567999999955</v>
      </c>
      <c r="G87" s="67">
        <v>0</v>
      </c>
      <c r="H87" s="65">
        <v>89.384746735689404</v>
      </c>
      <c r="I87" s="65">
        <v>72.805050304007693</v>
      </c>
      <c r="J87" s="65">
        <v>87.773399095839096</v>
      </c>
    </row>
    <row r="88" spans="1:10">
      <c r="A88" s="85"/>
      <c r="B88" s="25" t="s">
        <v>12</v>
      </c>
      <c r="C88" s="67">
        <v>295.52922599999999</v>
      </c>
      <c r="D88" s="67">
        <v>295.578147</v>
      </c>
      <c r="E88" s="67">
        <v>228.364903</v>
      </c>
      <c r="F88" s="67">
        <v>228.364903</v>
      </c>
      <c r="G88" s="67">
        <v>295.63247100000001</v>
      </c>
      <c r="H88" s="65">
        <v>206.24772513280101</v>
      </c>
      <c r="I88" s="65">
        <v>222.827419435454</v>
      </c>
      <c r="J88" s="65">
        <v>207.85907196248201</v>
      </c>
    </row>
    <row r="89" spans="1:10">
      <c r="A89" s="87"/>
      <c r="B89" s="26" t="s">
        <v>13</v>
      </c>
      <c r="C89" s="66">
        <v>3.4923092175909458E-4</v>
      </c>
      <c r="D89" s="66">
        <v>1.8375518702750434E-4</v>
      </c>
      <c r="E89" s="66">
        <f t="shared" ref="E89:G89" si="26">+E87/E86</f>
        <v>0.2275378200928409</v>
      </c>
      <c r="F89" s="66">
        <f t="shared" si="26"/>
        <v>0.22753782009284076</v>
      </c>
      <c r="G89" s="66">
        <f t="shared" si="26"/>
        <v>0</v>
      </c>
      <c r="H89" s="66">
        <f>+H87/H86</f>
        <v>0.30235090946116178</v>
      </c>
      <c r="I89" s="66">
        <f>+I87/I86</f>
        <v>0.24626878897358648</v>
      </c>
      <c r="J89" s="66">
        <f>+J87/J86</f>
        <v>0.29690040062792539</v>
      </c>
    </row>
    <row r="90" spans="1:10">
      <c r="A90" s="88" t="s">
        <v>35</v>
      </c>
      <c r="B90" s="25" t="s">
        <v>10</v>
      </c>
      <c r="C90" s="67">
        <v>1110.91895</v>
      </c>
      <c r="D90" s="67">
        <v>1110.9189600000004</v>
      </c>
      <c r="E90" s="67">
        <v>1110.918952</v>
      </c>
      <c r="F90" s="67">
        <v>1110.9189540000002</v>
      </c>
      <c r="G90" s="67">
        <v>1110.9189590000001</v>
      </c>
      <c r="H90" s="65">
        <v>1110.9189650731601</v>
      </c>
      <c r="I90" s="65">
        <v>1110.918955546354</v>
      </c>
      <c r="J90" s="65">
        <v>1110.918961437284</v>
      </c>
    </row>
    <row r="91" spans="1:10">
      <c r="A91" s="85"/>
      <c r="B91" s="25" t="s">
        <v>11</v>
      </c>
      <c r="C91" s="67">
        <v>408.42196000000001</v>
      </c>
      <c r="D91" s="67">
        <v>2.199163000000226</v>
      </c>
      <c r="E91" s="67">
        <v>409.29073600000004</v>
      </c>
      <c r="F91" s="67">
        <v>409.29073800000026</v>
      </c>
      <c r="G91" s="67">
        <v>0</v>
      </c>
      <c r="H91" s="65">
        <v>433.07008337856399</v>
      </c>
      <c r="I91" s="65">
        <v>457.995112528704</v>
      </c>
      <c r="J91" s="65">
        <v>617.58829453396697</v>
      </c>
    </row>
    <row r="92" spans="1:10">
      <c r="A92" s="85"/>
      <c r="B92" s="25" t="s">
        <v>12</v>
      </c>
      <c r="C92" s="67">
        <v>702.49698999999998</v>
      </c>
      <c r="D92" s="67">
        <v>1108.7197970000002</v>
      </c>
      <c r="E92" s="67">
        <v>701.62821599999995</v>
      </c>
      <c r="F92" s="67">
        <v>701.62821599999995</v>
      </c>
      <c r="G92" s="67">
        <v>1110.9189590000001</v>
      </c>
      <c r="H92" s="65">
        <v>677.848881694596</v>
      </c>
      <c r="I92" s="65">
        <v>652.92384301765003</v>
      </c>
      <c r="J92" s="65">
        <v>493.33066690331702</v>
      </c>
    </row>
    <row r="93" spans="1:10">
      <c r="A93" s="87"/>
      <c r="B93" s="26" t="s">
        <v>13</v>
      </c>
      <c r="C93" s="66">
        <v>0.36764334607848753</v>
      </c>
      <c r="D93" s="66">
        <v>1.9795890422108064E-3</v>
      </c>
      <c r="E93" s="66">
        <f t="shared" ref="E93:G93" si="27">+E91/E90</f>
        <v>0.36842537906401657</v>
      </c>
      <c r="F93" s="66">
        <f t="shared" si="27"/>
        <v>0.36842538020104765</v>
      </c>
      <c r="G93" s="66">
        <f t="shared" si="27"/>
        <v>0</v>
      </c>
      <c r="H93" s="66">
        <f>+H91/H90</f>
        <v>0.38983048898624573</v>
      </c>
      <c r="I93" s="66">
        <f>+I91/I90</f>
        <v>0.41226689871671179</v>
      </c>
      <c r="J93" s="66">
        <f>+J91/J90</f>
        <v>0.55592560391168766</v>
      </c>
    </row>
    <row r="94" spans="1:10">
      <c r="A94" s="88" t="s">
        <v>36</v>
      </c>
      <c r="B94" s="25" t="s">
        <v>10</v>
      </c>
      <c r="C94" s="67">
        <v>0.71333299999999988</v>
      </c>
      <c r="D94" s="67">
        <v>0.71333200000000008</v>
      </c>
      <c r="E94" s="67">
        <v>0.71333299999999999</v>
      </c>
      <c r="F94" s="67">
        <v>0.71333299999999999</v>
      </c>
      <c r="G94" s="67">
        <v>0.71333199999999997</v>
      </c>
      <c r="H94" s="65">
        <v>0.71333282905343764</v>
      </c>
      <c r="I94" s="65">
        <v>0.71333282905343764</v>
      </c>
      <c r="J94" s="65">
        <v>0.71333222934807561</v>
      </c>
    </row>
    <row r="95" spans="1:10">
      <c r="A95" s="85"/>
      <c r="B95" s="25" t="s">
        <v>11</v>
      </c>
      <c r="C95" s="67">
        <v>0.69961999999999991</v>
      </c>
      <c r="D95" s="67">
        <v>9.6530000000000227E-3</v>
      </c>
      <c r="E95" s="67">
        <v>0.69962000000000002</v>
      </c>
      <c r="F95" s="67">
        <v>0.69962000000000002</v>
      </c>
      <c r="G95" s="67">
        <v>0</v>
      </c>
      <c r="H95" s="65">
        <v>0.69962019942047204</v>
      </c>
      <c r="I95" s="65">
        <v>0.69962019942047204</v>
      </c>
      <c r="J95" s="65">
        <v>0.69961959971511001</v>
      </c>
    </row>
    <row r="96" spans="1:10">
      <c r="A96" s="85"/>
      <c r="B96" s="25" t="s">
        <v>12</v>
      </c>
      <c r="C96" s="67">
        <v>1.3712999999999999E-2</v>
      </c>
      <c r="D96" s="67">
        <v>0.70367900000000005</v>
      </c>
      <c r="E96" s="67">
        <v>1.3712999999999999E-2</v>
      </c>
      <c r="F96" s="67">
        <v>1.3712999999999999E-2</v>
      </c>
      <c r="G96" s="67">
        <v>0.71333199999999997</v>
      </c>
      <c r="H96" s="65">
        <v>1.3712629632965601E-2</v>
      </c>
      <c r="I96" s="65">
        <v>1.3712629632965601E-2</v>
      </c>
      <c r="J96" s="65">
        <v>1.3712629632965601E-2</v>
      </c>
    </row>
    <row r="97" spans="1:10">
      <c r="A97" s="87"/>
      <c r="B97" s="26" t="s">
        <v>13</v>
      </c>
      <c r="C97" s="66">
        <v>0.98077615924119599</v>
      </c>
      <c r="D97" s="66">
        <v>1.3532268284613647E-2</v>
      </c>
      <c r="E97" s="66">
        <f t="shared" ref="E97:G97" si="28">+E95/E94</f>
        <v>0.98077615924119599</v>
      </c>
      <c r="F97" s="66">
        <f t="shared" si="28"/>
        <v>0.98077615924119599</v>
      </c>
      <c r="G97" s="66">
        <f t="shared" si="28"/>
        <v>0</v>
      </c>
      <c r="H97" s="66">
        <f>+H95/H94</f>
        <v>0.98077667384079092</v>
      </c>
      <c r="I97" s="66">
        <f>+I95/I94</f>
        <v>0.98077667384079092</v>
      </c>
      <c r="J97" s="66">
        <f>+J95/J94</f>
        <v>0.98077665767955313</v>
      </c>
    </row>
    <row r="98" spans="1:10">
      <c r="A98" s="88" t="s">
        <v>37</v>
      </c>
      <c r="B98" s="25" t="s">
        <v>10</v>
      </c>
      <c r="C98" s="67">
        <v>11122.112038000001</v>
      </c>
      <c r="D98" s="68">
        <v>11122.112028999998</v>
      </c>
      <c r="E98" s="67">
        <v>11122.11203</v>
      </c>
      <c r="F98" s="67">
        <v>11122.11203</v>
      </c>
      <c r="G98" s="67">
        <v>11122.112031000001</v>
      </c>
      <c r="H98" s="65">
        <v>11122.112022047131</v>
      </c>
      <c r="I98" s="65">
        <v>11122.112035879129</v>
      </c>
      <c r="J98" s="65">
        <v>11122.112038398949</v>
      </c>
    </row>
    <row r="99" spans="1:10">
      <c r="A99" s="85"/>
      <c r="B99" s="25" t="s">
        <v>11</v>
      </c>
      <c r="C99" s="67">
        <v>4719.3418550000006</v>
      </c>
      <c r="D99" s="69">
        <v>3.2330599999986589</v>
      </c>
      <c r="E99" s="67">
        <v>4719.0075039999992</v>
      </c>
      <c r="F99" s="67">
        <v>4719.0075039999992</v>
      </c>
      <c r="G99" s="67">
        <v>0</v>
      </c>
      <c r="H99" s="65">
        <v>9790.6983312355405</v>
      </c>
      <c r="I99" s="65">
        <v>9840.1989009110093</v>
      </c>
      <c r="J99" s="65">
        <v>9932.4973482162495</v>
      </c>
    </row>
    <row r="100" spans="1:10">
      <c r="A100" s="85"/>
      <c r="B100" s="25" t="s">
        <v>12</v>
      </c>
      <c r="C100" s="67">
        <v>6402.7701830000005</v>
      </c>
      <c r="D100" s="69">
        <v>11118.878968999999</v>
      </c>
      <c r="E100" s="67">
        <v>6403.104526000001</v>
      </c>
      <c r="F100" s="67">
        <v>6403.104526000001</v>
      </c>
      <c r="G100" s="67">
        <v>11122.112031000001</v>
      </c>
      <c r="H100" s="65">
        <v>1331.41369081159</v>
      </c>
      <c r="I100" s="65">
        <v>1281.9131349681199</v>
      </c>
      <c r="J100" s="65">
        <v>1189.6146901827001</v>
      </c>
    </row>
    <row r="101" spans="1:10">
      <c r="A101" s="87"/>
      <c r="B101" s="26" t="s">
        <v>13</v>
      </c>
      <c r="C101" s="66">
        <v>0.42432065410560649</v>
      </c>
      <c r="D101" s="66">
        <v>2.9068759526686291E-4</v>
      </c>
      <c r="E101" s="66">
        <f t="shared" ref="E101:G101" si="29">+E103/E102</f>
        <v>0.70601460691554352</v>
      </c>
      <c r="F101" s="66">
        <f t="shared" si="29"/>
        <v>0.70601460691554352</v>
      </c>
      <c r="G101" s="66">
        <f t="shared" si="29"/>
        <v>0</v>
      </c>
      <c r="H101" s="66">
        <f>+H99/H98</f>
        <v>0.88029128926481259</v>
      </c>
      <c r="I101" s="66">
        <f>+I99/I98</f>
        <v>0.88474193293209413</v>
      </c>
      <c r="J101" s="66">
        <f>+J99/J98</f>
        <v>0.89304057663907987</v>
      </c>
    </row>
    <row r="102" spans="1:10">
      <c r="A102" s="88" t="s">
        <v>38</v>
      </c>
      <c r="B102" s="25" t="s">
        <v>10</v>
      </c>
      <c r="C102" s="67">
        <v>687.19518800000003</v>
      </c>
      <c r="D102" s="68">
        <v>687.19518300000004</v>
      </c>
      <c r="E102" s="67">
        <v>687.19518300000004</v>
      </c>
      <c r="F102" s="67">
        <v>687.19518300000004</v>
      </c>
      <c r="G102" s="67">
        <v>687.19518300000004</v>
      </c>
      <c r="H102" s="65">
        <v>687.19518232632095</v>
      </c>
      <c r="I102" s="65">
        <v>687.195184040301</v>
      </c>
      <c r="J102" s="65">
        <v>687.19518014828441</v>
      </c>
    </row>
    <row r="103" spans="1:10">
      <c r="A103" s="85"/>
      <c r="B103" s="25" t="s">
        <v>11</v>
      </c>
      <c r="C103" s="67">
        <v>491.028637</v>
      </c>
      <c r="D103" s="69">
        <v>0</v>
      </c>
      <c r="E103" s="67">
        <v>485.16983700000003</v>
      </c>
      <c r="F103" s="67">
        <v>485.16983700000003</v>
      </c>
      <c r="G103" s="67">
        <v>0</v>
      </c>
      <c r="H103" s="65">
        <v>475.98728401450597</v>
      </c>
      <c r="I103" s="65">
        <v>478.03181499083797</v>
      </c>
      <c r="J103" s="65">
        <v>592.26346218722495</v>
      </c>
    </row>
    <row r="104" spans="1:10">
      <c r="A104" s="85"/>
      <c r="B104" s="25" t="s">
        <v>12</v>
      </c>
      <c r="C104" s="67">
        <v>196.166551</v>
      </c>
      <c r="D104" s="69">
        <v>687.19518300000004</v>
      </c>
      <c r="E104" s="67">
        <v>202.02534600000001</v>
      </c>
      <c r="F104" s="67">
        <v>202.02534600000001</v>
      </c>
      <c r="G104" s="67">
        <v>687.19518300000004</v>
      </c>
      <c r="H104" s="65">
        <v>211.207898311815</v>
      </c>
      <c r="I104" s="65">
        <v>209.163369049463</v>
      </c>
      <c r="J104" s="65">
        <v>94.931717961059505</v>
      </c>
    </row>
    <row r="105" spans="1:10">
      <c r="A105" s="87"/>
      <c r="B105" s="26" t="s">
        <v>13</v>
      </c>
      <c r="C105" s="66">
        <v>0.71454027265394648</v>
      </c>
      <c r="D105" s="66">
        <v>0</v>
      </c>
      <c r="E105" s="66">
        <f t="shared" ref="E105:G105" si="30">+E103/E102</f>
        <v>0.70601460691554352</v>
      </c>
      <c r="F105" s="66">
        <f t="shared" si="30"/>
        <v>0.70601460691554352</v>
      </c>
      <c r="G105" s="66">
        <f t="shared" si="30"/>
        <v>0</v>
      </c>
      <c r="H105" s="66">
        <f>+H103/H102</f>
        <v>0.6926522424141196</v>
      </c>
      <c r="I105" s="66">
        <f>+I103/I102</f>
        <v>0.69562742302746328</v>
      </c>
      <c r="J105" s="66">
        <f>+J103/J102</f>
        <v>0.86185625175576042</v>
      </c>
    </row>
    <row r="106" spans="1:10">
      <c r="A106" s="88" t="s">
        <v>39</v>
      </c>
      <c r="B106" s="25" t="s">
        <v>10</v>
      </c>
      <c r="C106" s="67">
        <v>840.53911300000004</v>
      </c>
      <c r="D106" s="67">
        <v>840.53911300000004</v>
      </c>
      <c r="E106" s="67">
        <v>840.53911500000004</v>
      </c>
      <c r="F106" s="67">
        <v>840.53911500000004</v>
      </c>
      <c r="G106" s="67">
        <v>840.53911300000004</v>
      </c>
      <c r="H106" s="65">
        <v>840.53911146132009</v>
      </c>
      <c r="I106" s="65">
        <v>840.53911145555298</v>
      </c>
      <c r="J106" s="65">
        <v>840.53911350233</v>
      </c>
    </row>
    <row r="107" spans="1:10">
      <c r="A107" s="85"/>
      <c r="B107" s="25" t="s">
        <v>11</v>
      </c>
      <c r="C107" s="67">
        <v>0.29915700000003653</v>
      </c>
      <c r="D107" s="67">
        <v>0</v>
      </c>
      <c r="E107" s="67">
        <v>404.86926800000003</v>
      </c>
      <c r="F107" s="67">
        <v>404.86926800000003</v>
      </c>
      <c r="G107" s="67">
        <v>0</v>
      </c>
      <c r="H107" s="65">
        <v>497.18672581584201</v>
      </c>
      <c r="I107" s="65">
        <v>512.97538022640504</v>
      </c>
      <c r="J107" s="65">
        <v>377.346803982945</v>
      </c>
    </row>
    <row r="108" spans="1:10">
      <c r="A108" s="85"/>
      <c r="B108" s="25" t="s">
        <v>12</v>
      </c>
      <c r="C108" s="67">
        <v>840.23995600000001</v>
      </c>
      <c r="D108" s="67">
        <v>840.53911300000004</v>
      </c>
      <c r="E108" s="67">
        <v>435.669847</v>
      </c>
      <c r="F108" s="67">
        <v>435.669847</v>
      </c>
      <c r="G108" s="67">
        <v>840.53911300000004</v>
      </c>
      <c r="H108" s="65">
        <v>343.35238564547802</v>
      </c>
      <c r="I108" s="65">
        <v>327.563731229148</v>
      </c>
      <c r="J108" s="65">
        <v>463.19230951938499</v>
      </c>
    </row>
    <row r="109" spans="1:10">
      <c r="A109" s="87"/>
      <c r="B109" s="26" t="s">
        <v>13</v>
      </c>
      <c r="C109" s="66">
        <v>3.5591086169958698E-4</v>
      </c>
      <c r="D109" s="66">
        <v>0</v>
      </c>
      <c r="E109" s="66">
        <f t="shared" ref="E109:G109" si="31">+E107/E106</f>
        <v>0.48167808109679705</v>
      </c>
      <c r="F109" s="66">
        <f t="shared" si="31"/>
        <v>0.48167808109679705</v>
      </c>
      <c r="G109" s="66">
        <f t="shared" si="31"/>
        <v>0</v>
      </c>
      <c r="H109" s="66">
        <f>+H107/H106</f>
        <v>0.59150932899655029</v>
      </c>
      <c r="I109" s="66">
        <f>+I107/I106</f>
        <v>0.61029329062164739</v>
      </c>
      <c r="J109" s="66">
        <f>+J107/J106</f>
        <v>0.44893425888371702</v>
      </c>
    </row>
    <row r="110" spans="1:10">
      <c r="A110" s="88" t="s">
        <v>40</v>
      </c>
      <c r="B110" s="25" t="s">
        <v>10</v>
      </c>
      <c r="C110" s="5">
        <v>8359.2219719999994</v>
      </c>
      <c r="D110" s="67">
        <v>8359.2219720000012</v>
      </c>
      <c r="E110" s="67">
        <v>8359.2219510000032</v>
      </c>
      <c r="F110" s="5">
        <v>8359.2219520000017</v>
      </c>
      <c r="G110" s="67">
        <v>8359.2219690000002</v>
      </c>
      <c r="H110" s="65">
        <v>8359.2219721356196</v>
      </c>
      <c r="I110" s="65">
        <v>8359.22196515018</v>
      </c>
      <c r="J110" s="65">
        <v>8359.22197140559</v>
      </c>
    </row>
    <row r="111" spans="1:10">
      <c r="A111" s="85"/>
      <c r="B111" s="25" t="s">
        <v>11</v>
      </c>
      <c r="C111" s="70">
        <v>4271.9672159999991</v>
      </c>
      <c r="D111" s="67">
        <v>2.6948250000004919</v>
      </c>
      <c r="E111" s="67">
        <v>4100.0732100000032</v>
      </c>
      <c r="F111" s="70">
        <v>4125.4561390000017</v>
      </c>
      <c r="G111" s="67">
        <v>6.8010009999998147</v>
      </c>
      <c r="H111" s="65">
        <v>3973.0377573896699</v>
      </c>
      <c r="I111" s="65">
        <v>4061.0007258512401</v>
      </c>
      <c r="J111" s="65">
        <v>6253.3857264250501</v>
      </c>
    </row>
    <row r="112" spans="1:10">
      <c r="A112" s="85"/>
      <c r="B112" s="25" t="s">
        <v>12</v>
      </c>
      <c r="C112" s="70">
        <v>4087.2547560000003</v>
      </c>
      <c r="D112" s="67">
        <v>8356.5271470000007</v>
      </c>
      <c r="E112" s="67">
        <v>4259.148741</v>
      </c>
      <c r="F112" s="70">
        <v>4233.765813</v>
      </c>
      <c r="G112" s="67">
        <v>8352.4209680000004</v>
      </c>
      <c r="H112" s="65">
        <v>4386.1842147459502</v>
      </c>
      <c r="I112" s="65">
        <v>4298.2212392989404</v>
      </c>
      <c r="J112" s="65">
        <v>2105.83624498054</v>
      </c>
    </row>
    <row r="113" spans="1:10">
      <c r="A113" s="87"/>
      <c r="B113" s="26" t="s">
        <v>13</v>
      </c>
      <c r="C113" s="66">
        <v>0.51104842416068808</v>
      </c>
      <c r="D113" s="71">
        <v>3.2237749027685367E-4</v>
      </c>
      <c r="E113" s="66">
        <f t="shared" ref="E113:G113" si="32">+E111/E110</f>
        <v>0.49048502767766761</v>
      </c>
      <c r="F113" s="66">
        <f t="shared" si="32"/>
        <v>0.49352154574780227</v>
      </c>
      <c r="G113" s="71">
        <f t="shared" si="32"/>
        <v>8.1359258376212341E-4</v>
      </c>
      <c r="H113" s="66">
        <f>+H111/H110</f>
        <v>0.4752879838139572</v>
      </c>
      <c r="I113" s="66">
        <f>+I111/I110</f>
        <v>0.4858108497156387</v>
      </c>
      <c r="J113" s="66">
        <f>+J111/J110</f>
        <v>0.74808226744259465</v>
      </c>
    </row>
    <row r="114" spans="1:10">
      <c r="A114" s="88" t="s">
        <v>41</v>
      </c>
      <c r="B114" s="25" t="s">
        <v>10</v>
      </c>
      <c r="C114" s="5">
        <v>77.31797499999999</v>
      </c>
      <c r="D114" s="5">
        <v>77.31797499999999</v>
      </c>
      <c r="E114" s="67">
        <v>77.31797499999999</v>
      </c>
      <c r="F114" s="5">
        <v>77.31797499999999</v>
      </c>
      <c r="G114" s="67">
        <v>77.31797499999999</v>
      </c>
      <c r="H114" s="5">
        <v>77.317980434942896</v>
      </c>
      <c r="I114" s="5">
        <v>77.317974790191329</v>
      </c>
      <c r="J114" s="5">
        <v>77.3179771546382</v>
      </c>
    </row>
    <row r="115" spans="1:10">
      <c r="A115" s="85"/>
      <c r="B115" s="25" t="s">
        <v>11</v>
      </c>
      <c r="C115" s="70">
        <v>0</v>
      </c>
      <c r="D115" s="70">
        <v>0</v>
      </c>
      <c r="E115" s="67">
        <v>0</v>
      </c>
      <c r="F115" s="70">
        <v>0</v>
      </c>
      <c r="G115" s="67">
        <v>0</v>
      </c>
      <c r="H115" s="70">
        <v>0</v>
      </c>
      <c r="I115" s="70">
        <v>9.2721589902742705E-4</v>
      </c>
      <c r="J115" s="70">
        <v>10.3914750309564</v>
      </c>
    </row>
    <row r="116" spans="1:10">
      <c r="A116" s="85"/>
      <c r="B116" s="25" t="s">
        <v>12</v>
      </c>
      <c r="C116" s="70">
        <v>77.31797499999999</v>
      </c>
      <c r="D116" s="70">
        <v>77.31797499999999</v>
      </c>
      <c r="E116" s="67">
        <v>77.31797499999999</v>
      </c>
      <c r="F116" s="70">
        <v>77.31797499999999</v>
      </c>
      <c r="G116" s="67">
        <v>77.31797499999999</v>
      </c>
      <c r="H116" s="70">
        <v>77.317980434942896</v>
      </c>
      <c r="I116" s="70">
        <v>77.317047574292303</v>
      </c>
      <c r="J116" s="70">
        <v>66.9265021236818</v>
      </c>
    </row>
    <row r="117" spans="1:10">
      <c r="A117" s="87"/>
      <c r="B117" s="26" t="s">
        <v>13</v>
      </c>
      <c r="C117" s="71">
        <v>0</v>
      </c>
      <c r="D117" s="71">
        <v>0</v>
      </c>
      <c r="E117" s="71">
        <f t="shared" ref="E117:G117" si="33">+E115/E114</f>
        <v>0</v>
      </c>
      <c r="F117" s="71">
        <f t="shared" si="33"/>
        <v>0</v>
      </c>
      <c r="G117" s="71">
        <f t="shared" si="33"/>
        <v>0</v>
      </c>
      <c r="H117" s="66">
        <f>+H115/H114</f>
        <v>0</v>
      </c>
      <c r="I117" s="66">
        <f>+I115/I114</f>
        <v>1.1992242444832569E-5</v>
      </c>
      <c r="J117" s="66">
        <f>+J115/J114</f>
        <v>0.13439920977463168</v>
      </c>
    </row>
    <row r="118" spans="1:10">
      <c r="A118" s="88" t="s">
        <v>42</v>
      </c>
      <c r="B118" s="25" t="s">
        <v>10</v>
      </c>
      <c r="C118" s="5">
        <v>57.641697000000001</v>
      </c>
      <c r="D118" s="5">
        <v>57.641697000000001</v>
      </c>
      <c r="E118" s="5">
        <v>57.641697000000001</v>
      </c>
      <c r="F118" s="5">
        <v>57.641697000000001</v>
      </c>
      <c r="G118" s="5">
        <v>57.641697000000001</v>
      </c>
      <c r="H118" s="5">
        <v>57.641696580180401</v>
      </c>
      <c r="I118" s="5">
        <v>57.641699788628046</v>
      </c>
      <c r="J118" s="5">
        <v>57.641695691713096</v>
      </c>
    </row>
    <row r="119" spans="1:10">
      <c r="A119" s="85"/>
      <c r="B119" s="25" t="s">
        <v>11</v>
      </c>
      <c r="C119" s="70">
        <v>0</v>
      </c>
      <c r="D119" s="70">
        <v>0</v>
      </c>
      <c r="E119" s="70">
        <v>0</v>
      </c>
      <c r="F119" s="70">
        <v>0</v>
      </c>
      <c r="G119" s="70">
        <v>0</v>
      </c>
      <c r="H119" s="70">
        <v>0</v>
      </c>
      <c r="I119" s="70">
        <v>1.01220355421535</v>
      </c>
      <c r="J119" s="70">
        <v>30.116635961937199</v>
      </c>
    </row>
    <row r="120" spans="1:10">
      <c r="A120" s="85"/>
      <c r="B120" s="25" t="s">
        <v>12</v>
      </c>
      <c r="C120" s="70">
        <v>57.641697000000001</v>
      </c>
      <c r="D120" s="70">
        <v>57.641697000000001</v>
      </c>
      <c r="E120" s="70">
        <v>57.641697000000001</v>
      </c>
      <c r="F120" s="70">
        <v>57.641697000000001</v>
      </c>
      <c r="G120" s="70">
        <v>57.641697000000001</v>
      </c>
      <c r="H120" s="70">
        <v>57.641696580180401</v>
      </c>
      <c r="I120" s="70">
        <v>56.629496234412699</v>
      </c>
      <c r="J120" s="70">
        <v>27.525059729775901</v>
      </c>
    </row>
    <row r="121" spans="1:10">
      <c r="A121" s="87"/>
      <c r="B121" s="26" t="s">
        <v>13</v>
      </c>
      <c r="C121" s="71">
        <v>0</v>
      </c>
      <c r="D121" s="71">
        <v>0</v>
      </c>
      <c r="E121" s="71">
        <f t="shared" ref="E121:G121" si="34">+E119/E118</f>
        <v>0</v>
      </c>
      <c r="F121" s="71">
        <f t="shared" si="34"/>
        <v>0</v>
      </c>
      <c r="G121" s="71">
        <f t="shared" si="34"/>
        <v>0</v>
      </c>
      <c r="H121" s="66">
        <f>+H119/H118</f>
        <v>0</v>
      </c>
      <c r="I121" s="66">
        <f>+I119/I118</f>
        <v>1.7560265535664244E-2</v>
      </c>
      <c r="J121" s="66">
        <f>+J119/J118</f>
        <v>0.52248004852270402</v>
      </c>
    </row>
    <row r="122" spans="1:10">
      <c r="A122" s="88" t="s">
        <v>43</v>
      </c>
      <c r="B122" s="25" t="s">
        <v>10</v>
      </c>
      <c r="C122" s="5">
        <v>139.34299100000001</v>
      </c>
      <c r="D122" s="5">
        <v>139.34299100000001</v>
      </c>
      <c r="E122" s="67">
        <v>139.34299100000001</v>
      </c>
      <c r="F122" s="5">
        <v>139.34299100000001</v>
      </c>
      <c r="G122" s="67">
        <v>139.34298999999999</v>
      </c>
      <c r="H122" s="5">
        <v>139.34299034188399</v>
      </c>
      <c r="I122" s="5">
        <v>139.34299091396966</v>
      </c>
      <c r="J122" s="5">
        <v>139.3429911127842</v>
      </c>
    </row>
    <row r="123" spans="1:10">
      <c r="A123" s="85"/>
      <c r="B123" s="25" t="s">
        <v>11</v>
      </c>
      <c r="C123" s="70">
        <v>0</v>
      </c>
      <c r="D123" s="70">
        <v>0</v>
      </c>
      <c r="E123" s="67">
        <v>0</v>
      </c>
      <c r="F123" s="70">
        <v>0</v>
      </c>
      <c r="G123" s="67">
        <v>3.650275999999991</v>
      </c>
      <c r="H123" s="70">
        <v>0</v>
      </c>
      <c r="I123" s="70">
        <v>4.3713127697806398</v>
      </c>
      <c r="J123" s="70">
        <v>28.2318228623352</v>
      </c>
    </row>
    <row r="124" spans="1:10">
      <c r="A124" s="85"/>
      <c r="B124" s="25" t="s">
        <v>12</v>
      </c>
      <c r="C124" s="70">
        <v>139.34299100000001</v>
      </c>
      <c r="D124" s="70">
        <v>139.34299100000001</v>
      </c>
      <c r="E124" s="67">
        <v>139.34299100000001</v>
      </c>
      <c r="F124" s="70">
        <v>139.34299100000001</v>
      </c>
      <c r="G124" s="67">
        <v>135.692714</v>
      </c>
      <c r="H124" s="70">
        <v>139.34299034188399</v>
      </c>
      <c r="I124" s="70">
        <v>134.97167814418901</v>
      </c>
      <c r="J124" s="70">
        <v>111.111168250449</v>
      </c>
    </row>
    <row r="125" spans="1:10">
      <c r="A125" s="87"/>
      <c r="B125" s="26" t="s">
        <v>13</v>
      </c>
      <c r="C125" s="71">
        <v>0</v>
      </c>
      <c r="D125" s="71">
        <v>0</v>
      </c>
      <c r="E125" s="71">
        <f t="shared" ref="E125:G125" si="35">+E123/E122</f>
        <v>0</v>
      </c>
      <c r="F125" s="71">
        <f t="shared" si="35"/>
        <v>0</v>
      </c>
      <c r="G125" s="71">
        <f t="shared" si="35"/>
        <v>2.6196337540912475E-2</v>
      </c>
      <c r="H125" s="66">
        <f>+H123/H122</f>
        <v>0</v>
      </c>
      <c r="I125" s="66">
        <f>+I123/I122</f>
        <v>3.1370883753166226E-2</v>
      </c>
      <c r="J125" s="66">
        <f>+J123/J122</f>
        <v>0.20260669472413123</v>
      </c>
    </row>
    <row r="126" spans="1:10">
      <c r="A126" s="88" t="s">
        <v>44</v>
      </c>
      <c r="B126" s="25" t="s">
        <v>10</v>
      </c>
      <c r="C126" s="5">
        <v>160.05621399999998</v>
      </c>
      <c r="D126" s="5">
        <v>160.05621399999998</v>
      </c>
      <c r="E126" s="67">
        <v>160.05621399999998</v>
      </c>
      <c r="F126" s="5">
        <v>160.05621399999998</v>
      </c>
      <c r="G126" s="5">
        <v>160.05621300000001</v>
      </c>
      <c r="H126" s="5">
        <v>160.056213534362</v>
      </c>
      <c r="I126" s="5">
        <v>160.05621526874759</v>
      </c>
      <c r="J126" s="5">
        <v>160.05621433662341</v>
      </c>
    </row>
    <row r="127" spans="1:10">
      <c r="A127" s="85"/>
      <c r="B127" s="25" t="s">
        <v>11</v>
      </c>
      <c r="C127" s="70">
        <v>0</v>
      </c>
      <c r="D127" s="70">
        <v>0</v>
      </c>
      <c r="E127" s="67">
        <v>0</v>
      </c>
      <c r="F127" s="70">
        <v>0</v>
      </c>
      <c r="G127" s="70">
        <v>89.096458000000013</v>
      </c>
      <c r="H127" s="70">
        <v>0</v>
      </c>
      <c r="I127" s="70">
        <v>102.670095725027</v>
      </c>
      <c r="J127" s="70">
        <v>134.66191449232301</v>
      </c>
    </row>
    <row r="128" spans="1:10">
      <c r="A128" s="85"/>
      <c r="B128" s="25" t="s">
        <v>12</v>
      </c>
      <c r="C128" s="70">
        <v>160.05621399999998</v>
      </c>
      <c r="D128" s="70">
        <v>160.05621399999998</v>
      </c>
      <c r="E128" s="67">
        <v>160.05621399999998</v>
      </c>
      <c r="F128" s="70">
        <v>160.05621399999998</v>
      </c>
      <c r="G128" s="70">
        <v>70.959755000000001</v>
      </c>
      <c r="H128" s="70">
        <v>160.056213534362</v>
      </c>
      <c r="I128" s="70">
        <v>57.386119543720604</v>
      </c>
      <c r="J128" s="70">
        <v>25.394299844300399</v>
      </c>
    </row>
    <row r="129" spans="1:10">
      <c r="A129" s="87"/>
      <c r="B129" s="26" t="s">
        <v>13</v>
      </c>
      <c r="C129" s="71">
        <v>0</v>
      </c>
      <c r="D129" s="71">
        <v>0</v>
      </c>
      <c r="E129" s="71">
        <f t="shared" ref="E129:G129" si="36">+E127/E126</f>
        <v>0</v>
      </c>
      <c r="F129" s="71">
        <f t="shared" si="36"/>
        <v>0</v>
      </c>
      <c r="G129" s="71">
        <f t="shared" si="36"/>
        <v>0.55665729139799158</v>
      </c>
      <c r="H129" s="66">
        <f>+H127/H126</f>
        <v>0</v>
      </c>
      <c r="I129" s="66">
        <f>+I127/I126</f>
        <v>0.6414627232852872</v>
      </c>
      <c r="J129" s="66">
        <f>+J127/J126</f>
        <v>0.84134136903368095</v>
      </c>
    </row>
    <row r="130" spans="1:10">
      <c r="A130" s="88" t="s">
        <v>45</v>
      </c>
      <c r="B130" s="25" t="s">
        <v>10</v>
      </c>
      <c r="C130" s="67">
        <v>8.8902999999999996E-2</v>
      </c>
      <c r="D130" s="5">
        <v>8.8902999999999996E-2</v>
      </c>
      <c r="E130" s="67">
        <v>8.8902999999999996E-2</v>
      </c>
      <c r="F130" s="5">
        <v>8.8902999999999996E-2</v>
      </c>
      <c r="G130" s="67">
        <v>8.8902999999999996E-2</v>
      </c>
      <c r="H130" s="65">
        <v>8.8903293612620504E-2</v>
      </c>
      <c r="I130" s="65">
        <v>8.8903293612620504E-2</v>
      </c>
      <c r="J130" s="65">
        <v>8.8903293612620504E-2</v>
      </c>
    </row>
    <row r="131" spans="1:10">
      <c r="A131" s="85"/>
      <c r="B131" s="25" t="s">
        <v>11</v>
      </c>
      <c r="C131" s="67">
        <v>0</v>
      </c>
      <c r="D131" s="70">
        <v>0</v>
      </c>
      <c r="E131" s="67">
        <v>0</v>
      </c>
      <c r="F131" s="70">
        <v>0</v>
      </c>
      <c r="G131" s="67">
        <v>0</v>
      </c>
      <c r="H131" s="65">
        <v>0</v>
      </c>
      <c r="I131" s="65">
        <v>0</v>
      </c>
      <c r="J131" s="65">
        <v>8.8903293612620504E-2</v>
      </c>
    </row>
    <row r="132" spans="1:10">
      <c r="A132" s="85"/>
      <c r="B132" s="25" t="s">
        <v>12</v>
      </c>
      <c r="C132" s="67">
        <v>8.8902999999999996E-2</v>
      </c>
      <c r="D132" s="70">
        <v>8.8902999999999996E-2</v>
      </c>
      <c r="E132" s="67">
        <v>8.8902999999999996E-2</v>
      </c>
      <c r="F132" s="70">
        <v>8.8902999999999996E-2</v>
      </c>
      <c r="G132" s="67">
        <v>8.8902999999999996E-2</v>
      </c>
      <c r="H132" s="65">
        <v>8.8903293612620504E-2</v>
      </c>
      <c r="I132" s="65">
        <v>8.8903293612620504E-2</v>
      </c>
      <c r="J132" s="65">
        <v>0</v>
      </c>
    </row>
    <row r="133" spans="1:10">
      <c r="A133" s="87"/>
      <c r="B133" s="26" t="s">
        <v>13</v>
      </c>
      <c r="C133" s="66">
        <v>0</v>
      </c>
      <c r="D133" s="66">
        <v>0</v>
      </c>
      <c r="E133" s="66">
        <f t="shared" ref="E133:G133" si="37">+E131/E130</f>
        <v>0</v>
      </c>
      <c r="F133" s="66">
        <f t="shared" si="37"/>
        <v>0</v>
      </c>
      <c r="G133" s="66">
        <f t="shared" si="37"/>
        <v>0</v>
      </c>
      <c r="H133" s="66">
        <f>+H131/H130</f>
        <v>0</v>
      </c>
      <c r="I133" s="66">
        <f>+I131/I130</f>
        <v>0</v>
      </c>
      <c r="J133" s="66">
        <f>+J131/J130</f>
        <v>1</v>
      </c>
    </row>
    <row r="134" spans="1:10">
      <c r="A134" s="88" t="s">
        <v>46</v>
      </c>
      <c r="B134" s="25" t="s">
        <v>10</v>
      </c>
      <c r="C134" s="5">
        <v>1386.2277180000001</v>
      </c>
      <c r="D134" s="5">
        <v>1386.2277220000003</v>
      </c>
      <c r="E134" s="5">
        <v>1386.2277189999998</v>
      </c>
      <c r="F134" s="5">
        <v>1386.2277189999998</v>
      </c>
      <c r="G134" s="5">
        <v>1386.2277199999999</v>
      </c>
      <c r="H134" s="5">
        <v>1386.2277231007702</v>
      </c>
      <c r="I134" s="5">
        <v>1386.22772218104</v>
      </c>
      <c r="J134" s="5">
        <v>1386.2277200294891</v>
      </c>
    </row>
    <row r="135" spans="1:10">
      <c r="A135" s="85"/>
      <c r="B135" s="25" t="s">
        <v>11</v>
      </c>
      <c r="C135" s="70">
        <v>2.0267830000000231</v>
      </c>
      <c r="D135" s="70">
        <v>2.1543460000002597</v>
      </c>
      <c r="E135" s="70">
        <v>1122.6499849999998</v>
      </c>
      <c r="F135" s="70">
        <v>1122.6499849999998</v>
      </c>
      <c r="G135" s="70">
        <v>0</v>
      </c>
      <c r="H135" s="70">
        <v>1117.86626051199</v>
      </c>
      <c r="I135" s="70">
        <v>1140.53879373679</v>
      </c>
      <c r="J135" s="70">
        <v>976.35059721596303</v>
      </c>
    </row>
    <row r="136" spans="1:10">
      <c r="A136" s="85"/>
      <c r="B136" s="25" t="s">
        <v>12</v>
      </c>
      <c r="C136" s="70">
        <v>1384.2009350000001</v>
      </c>
      <c r="D136" s="70">
        <v>1384.0733760000001</v>
      </c>
      <c r="E136" s="70">
        <v>263.57773400000002</v>
      </c>
      <c r="F136" s="70">
        <v>263.57773400000002</v>
      </c>
      <c r="G136" s="70">
        <v>1386.2277199999999</v>
      </c>
      <c r="H136" s="70">
        <v>268.36146258878</v>
      </c>
      <c r="I136" s="70">
        <v>245.68892844425</v>
      </c>
      <c r="J136" s="70">
        <v>409.877122813526</v>
      </c>
    </row>
    <row r="137" spans="1:10">
      <c r="A137" s="87"/>
      <c r="B137" s="26" t="s">
        <v>13</v>
      </c>
      <c r="C137" s="71">
        <v>1.4620851781294586E-3</v>
      </c>
      <c r="D137" s="71">
        <v>1.5541068511399018E-3</v>
      </c>
      <c r="E137" s="71">
        <f t="shared" ref="E137:G137" si="38">+E135/E134</f>
        <v>0.80985971468660267</v>
      </c>
      <c r="F137" s="71">
        <f t="shared" si="38"/>
        <v>0.80985971468660267</v>
      </c>
      <c r="G137" s="71">
        <f t="shared" si="38"/>
        <v>0</v>
      </c>
      <c r="H137" s="66">
        <f>+H135/H134</f>
        <v>0.80640881861134739</v>
      </c>
      <c r="I137" s="66">
        <f>+I135/I134</f>
        <v>0.82276438097941651</v>
      </c>
      <c r="J137" s="66">
        <f>+J135/J134</f>
        <v>0.70432194011759719</v>
      </c>
    </row>
    <row r="138" spans="1:10">
      <c r="A138" s="88" t="s">
        <v>47</v>
      </c>
      <c r="B138" s="25" t="s">
        <v>10</v>
      </c>
      <c r="C138" s="65">
        <v>205.86196699999999</v>
      </c>
      <c r="D138" s="65">
        <v>205.86196500000003</v>
      </c>
      <c r="E138" s="65">
        <v>205.86196299999997</v>
      </c>
      <c r="F138" s="65">
        <v>205.86196299999997</v>
      </c>
      <c r="G138" s="65">
        <v>205.861965</v>
      </c>
      <c r="H138" s="65">
        <v>205.86196664084349</v>
      </c>
      <c r="I138" s="65">
        <v>205.86196671671058</v>
      </c>
      <c r="J138" s="65">
        <v>205.86196655873482</v>
      </c>
    </row>
    <row r="139" spans="1:10">
      <c r="A139" s="85"/>
      <c r="B139" s="25" t="s">
        <v>11</v>
      </c>
      <c r="C139" s="65">
        <v>0.81506600000000162</v>
      </c>
      <c r="D139" s="65">
        <v>149.99332100000004</v>
      </c>
      <c r="E139" s="65">
        <v>154.29877199999999</v>
      </c>
      <c r="F139" s="65">
        <v>154.29877199999999</v>
      </c>
      <c r="G139" s="65">
        <v>0</v>
      </c>
      <c r="H139" s="65">
        <v>136.636899627275</v>
      </c>
      <c r="I139" s="65">
        <v>144.40906134291399</v>
      </c>
      <c r="J139" s="65">
        <v>76.384365018932797</v>
      </c>
    </row>
    <row r="140" spans="1:10">
      <c r="A140" s="85"/>
      <c r="B140" s="25" t="s">
        <v>12</v>
      </c>
      <c r="C140" s="65">
        <v>205.04690099999999</v>
      </c>
      <c r="D140" s="65">
        <v>55.868644000000003</v>
      </c>
      <c r="E140" s="65">
        <v>51.563191000000003</v>
      </c>
      <c r="F140" s="65">
        <v>51.563191000000003</v>
      </c>
      <c r="G140" s="65">
        <v>205.861965</v>
      </c>
      <c r="H140" s="65">
        <v>69.225067013568506</v>
      </c>
      <c r="I140" s="65">
        <v>61.452905373796597</v>
      </c>
      <c r="J140" s="65">
        <v>129.47760153980201</v>
      </c>
    </row>
    <row r="141" spans="1:10">
      <c r="A141" s="87"/>
      <c r="B141" s="26" t="s">
        <v>13</v>
      </c>
      <c r="C141" s="66">
        <v>3.9592840381244467E-3</v>
      </c>
      <c r="D141" s="66">
        <v>0.72861113999373328</v>
      </c>
      <c r="E141" s="66">
        <f t="shared" ref="E141:G141" si="39">+E139/E138</f>
        <v>0.74952540892656316</v>
      </c>
      <c r="F141" s="66">
        <f t="shared" si="39"/>
        <v>0.74952540892656316</v>
      </c>
      <c r="G141" s="66">
        <f t="shared" si="39"/>
        <v>0</v>
      </c>
      <c r="H141" s="66">
        <f>+H139/H138</f>
        <v>0.66373066310815043</v>
      </c>
      <c r="I141" s="66">
        <f>+I139/I138</f>
        <v>0.7014849010047457</v>
      </c>
      <c r="J141" s="66">
        <f>+J139/J138</f>
        <v>0.37104651381604015</v>
      </c>
    </row>
    <row r="142" spans="1:10">
      <c r="A142" s="88" t="s">
        <v>48</v>
      </c>
      <c r="B142" s="25" t="s">
        <v>10</v>
      </c>
      <c r="C142" s="65">
        <v>543.65457100000003</v>
      </c>
      <c r="D142" s="65">
        <v>543.65456999999992</v>
      </c>
      <c r="E142" s="65">
        <v>543.65457100000003</v>
      </c>
      <c r="F142" s="65">
        <v>543.65457100000003</v>
      </c>
      <c r="G142" s="65">
        <v>543.65457100000003</v>
      </c>
      <c r="H142" s="65">
        <v>543.65457251610201</v>
      </c>
      <c r="I142" s="65">
        <v>543.65457159958999</v>
      </c>
      <c r="J142" s="65">
        <v>543.65456917683684</v>
      </c>
    </row>
    <row r="143" spans="1:10">
      <c r="A143" s="85"/>
      <c r="B143" s="25" t="s">
        <v>11</v>
      </c>
      <c r="C143" s="65">
        <v>2.9416410000000042</v>
      </c>
      <c r="D143" s="65">
        <v>0.15784199999995963</v>
      </c>
      <c r="E143" s="65">
        <v>428.59921900000006</v>
      </c>
      <c r="F143" s="65">
        <v>428.59921900000006</v>
      </c>
      <c r="G143" s="65">
        <v>0</v>
      </c>
      <c r="H143" s="65">
        <v>400.975786078493</v>
      </c>
      <c r="I143" s="65">
        <v>428.51938216350197</v>
      </c>
      <c r="J143" s="65">
        <v>465.48272194665998</v>
      </c>
    </row>
    <row r="144" spans="1:10">
      <c r="A144" s="85"/>
      <c r="B144" s="25" t="s">
        <v>12</v>
      </c>
      <c r="C144" s="65">
        <v>540.71293000000003</v>
      </c>
      <c r="D144" s="65">
        <v>543.49672799999996</v>
      </c>
      <c r="E144" s="65">
        <v>115.055352</v>
      </c>
      <c r="F144" s="65">
        <v>115.055352</v>
      </c>
      <c r="G144" s="65">
        <v>543.65457100000003</v>
      </c>
      <c r="H144" s="65">
        <v>142.67878643760901</v>
      </c>
      <c r="I144" s="65">
        <v>115.135189436088</v>
      </c>
      <c r="J144" s="65">
        <v>78.171847230176894</v>
      </c>
    </row>
    <row r="145" spans="1:10">
      <c r="A145" s="87"/>
      <c r="B145" s="26" t="s">
        <v>13</v>
      </c>
      <c r="C145" s="66">
        <v>5.4108640981149845E-3</v>
      </c>
      <c r="D145" s="66">
        <v>2.9033509274089181E-4</v>
      </c>
      <c r="E145" s="66">
        <f t="shared" ref="E145:G145" si="40">+E143/E142</f>
        <v>0.78836680837913908</v>
      </c>
      <c r="F145" s="66">
        <f t="shared" si="40"/>
        <v>0.78836680837913908</v>
      </c>
      <c r="G145" s="66">
        <f t="shared" si="40"/>
        <v>0</v>
      </c>
      <c r="H145" s="66">
        <f>+H143/H142</f>
        <v>0.73755617325671785</v>
      </c>
      <c r="I145" s="66">
        <f>+I143/I142</f>
        <v>0.78821995537106071</v>
      </c>
      <c r="J145" s="66">
        <f>+J143/J142</f>
        <v>0.85621044747487518</v>
      </c>
    </row>
    <row r="146" spans="1:10">
      <c r="A146" s="88" t="s">
        <v>49</v>
      </c>
      <c r="B146" s="25" t="s">
        <v>10</v>
      </c>
      <c r="C146" s="65">
        <v>780.165254</v>
      </c>
      <c r="D146" s="65">
        <v>780.16526999999996</v>
      </c>
      <c r="E146" s="65">
        <v>780.16530300000011</v>
      </c>
      <c r="F146" s="65">
        <v>780.1652499999999</v>
      </c>
      <c r="G146" s="65">
        <v>780.16526999999996</v>
      </c>
      <c r="H146" s="65">
        <v>780.16528483319689</v>
      </c>
      <c r="I146" s="65">
        <v>780.16527889348401</v>
      </c>
      <c r="J146" s="65">
        <v>780.16525313281704</v>
      </c>
    </row>
    <row r="147" spans="1:10">
      <c r="A147" s="85"/>
      <c r="B147" s="25" t="s">
        <v>11</v>
      </c>
      <c r="C147" s="65">
        <v>197.32329500000003</v>
      </c>
      <c r="D147" s="65">
        <v>8.2580000000007203E-2</v>
      </c>
      <c r="E147" s="65">
        <v>197.13375700000006</v>
      </c>
      <c r="F147" s="65">
        <v>197.08711799999992</v>
      </c>
      <c r="G147" s="65">
        <v>0</v>
      </c>
      <c r="H147" s="65">
        <v>186.38568471822799</v>
      </c>
      <c r="I147" s="65">
        <v>193.735814303615</v>
      </c>
      <c r="J147" s="65">
        <v>615.77571291356003</v>
      </c>
    </row>
    <row r="148" spans="1:10">
      <c r="A148" s="85"/>
      <c r="B148" s="25" t="s">
        <v>12</v>
      </c>
      <c r="C148" s="65">
        <v>582.84195899999997</v>
      </c>
      <c r="D148" s="65">
        <v>780.08268999999996</v>
      </c>
      <c r="E148" s="65">
        <v>583.03154600000005</v>
      </c>
      <c r="F148" s="65">
        <v>583.07813199999998</v>
      </c>
      <c r="G148" s="65">
        <v>780.16526999999996</v>
      </c>
      <c r="H148" s="65">
        <v>593.77960011496896</v>
      </c>
      <c r="I148" s="65">
        <v>586.42946458986899</v>
      </c>
      <c r="J148" s="65">
        <v>164.38954021925699</v>
      </c>
    </row>
    <row r="149" spans="1:10">
      <c r="A149" s="87"/>
      <c r="B149" s="26" t="s">
        <v>13</v>
      </c>
      <c r="C149" s="66">
        <v>0.25292499760569959</v>
      </c>
      <c r="D149" s="66">
        <v>1.058493670193845E-4</v>
      </c>
      <c r="E149" s="66">
        <f t="shared" ref="E149:G149" si="41">+E147/E146</f>
        <v>0.25268203577107817</v>
      </c>
      <c r="F149" s="66">
        <f t="shared" si="41"/>
        <v>0.25262227201224347</v>
      </c>
      <c r="G149" s="66">
        <f t="shared" si="41"/>
        <v>0</v>
      </c>
      <c r="H149" s="66">
        <f>+H147/H146</f>
        <v>0.23890538113097168</v>
      </c>
      <c r="I149" s="66">
        <f>+I147/I146</f>
        <v>0.24832662968338245</v>
      </c>
      <c r="J149" s="66">
        <f>+J147/J146</f>
        <v>0.78928882110663423</v>
      </c>
    </row>
    <row r="150" spans="1:10">
      <c r="A150" s="88" t="s">
        <v>50</v>
      </c>
      <c r="B150" s="25" t="s">
        <v>10</v>
      </c>
      <c r="C150" s="65">
        <v>93.232241999999999</v>
      </c>
      <c r="D150" s="65">
        <v>93.232241999999999</v>
      </c>
      <c r="E150" s="65">
        <v>93.232241999999999</v>
      </c>
      <c r="F150" s="65">
        <v>93.232241999999999</v>
      </c>
      <c r="G150" s="65">
        <v>93.232241999999999</v>
      </c>
      <c r="H150" s="65">
        <v>93.232242078121999</v>
      </c>
      <c r="I150" s="65">
        <v>93.232241800514913</v>
      </c>
      <c r="J150" s="65">
        <v>93.23224225923812</v>
      </c>
    </row>
    <row r="151" spans="1:10">
      <c r="A151" s="85"/>
      <c r="B151" s="25" t="s">
        <v>11</v>
      </c>
      <c r="C151" s="65">
        <v>0</v>
      </c>
      <c r="D151" s="65">
        <v>0</v>
      </c>
      <c r="E151" s="65">
        <v>0</v>
      </c>
      <c r="F151" s="65">
        <v>0</v>
      </c>
      <c r="G151" s="65">
        <v>0</v>
      </c>
      <c r="H151" s="65">
        <v>0</v>
      </c>
      <c r="I151" s="65">
        <v>32.373507382265103</v>
      </c>
      <c r="J151" s="65">
        <v>86.413136879972598</v>
      </c>
    </row>
    <row r="152" spans="1:10">
      <c r="A152" s="85"/>
      <c r="B152" s="25" t="s">
        <v>12</v>
      </c>
      <c r="C152" s="65">
        <v>93.232241999999999</v>
      </c>
      <c r="D152" s="65">
        <v>93.232241999999999</v>
      </c>
      <c r="E152" s="65">
        <v>93.232241999999999</v>
      </c>
      <c r="F152" s="65">
        <v>93.232241999999999</v>
      </c>
      <c r="G152" s="65">
        <v>93.232241999999999</v>
      </c>
      <c r="H152" s="65">
        <v>93.232242078121999</v>
      </c>
      <c r="I152" s="65">
        <v>60.858734418249803</v>
      </c>
      <c r="J152" s="65">
        <v>6.8191053792655296</v>
      </c>
    </row>
    <row r="153" spans="1:10">
      <c r="A153" s="87"/>
      <c r="B153" s="26" t="s">
        <v>13</v>
      </c>
      <c r="C153" s="66">
        <v>0</v>
      </c>
      <c r="D153" s="66">
        <v>0</v>
      </c>
      <c r="E153" s="66">
        <f t="shared" ref="E153:G153" si="42">+E151/E150</f>
        <v>0</v>
      </c>
      <c r="F153" s="66">
        <f t="shared" si="42"/>
        <v>0</v>
      </c>
      <c r="G153" s="66">
        <f t="shared" si="42"/>
        <v>0</v>
      </c>
      <c r="H153" s="66">
        <f>+H151/H150</f>
        <v>0</v>
      </c>
      <c r="I153" s="66">
        <f>+I151/I150</f>
        <v>0.34723510619355619</v>
      </c>
      <c r="J153" s="66">
        <f>+J151/J150</f>
        <v>0.92685893620036974</v>
      </c>
    </row>
    <row r="154" spans="1:10">
      <c r="A154" s="88" t="s">
        <v>51</v>
      </c>
      <c r="B154" s="25" t="s">
        <v>10</v>
      </c>
      <c r="C154" s="65">
        <v>896.19252500000005</v>
      </c>
      <c r="D154" s="65">
        <v>896.19252500000005</v>
      </c>
      <c r="E154" s="65">
        <v>896.19252500000005</v>
      </c>
      <c r="F154" s="65">
        <v>896.19252500000005</v>
      </c>
      <c r="G154" s="65">
        <v>896.19252400000016</v>
      </c>
      <c r="H154" s="65">
        <v>896.19252431353527</v>
      </c>
      <c r="I154" s="65">
        <v>896.19252196568709</v>
      </c>
      <c r="J154" s="65">
        <v>896.19252389268297</v>
      </c>
    </row>
    <row r="155" spans="1:10">
      <c r="A155" s="85"/>
      <c r="B155" s="25" t="s">
        <v>11</v>
      </c>
      <c r="C155" s="67">
        <v>5.0390000000106738E-3</v>
      </c>
      <c r="D155" s="67">
        <v>0</v>
      </c>
      <c r="E155" s="67">
        <v>0</v>
      </c>
      <c r="F155" s="67">
        <v>0</v>
      </c>
      <c r="G155" s="67">
        <v>263.17051700000013</v>
      </c>
      <c r="H155" s="65">
        <v>0.39189852504325501</v>
      </c>
      <c r="I155" s="65">
        <v>518.45691340430403</v>
      </c>
      <c r="J155" s="65">
        <v>630.890181130869</v>
      </c>
    </row>
    <row r="156" spans="1:10">
      <c r="A156" s="85"/>
      <c r="B156" s="25" t="s">
        <v>12</v>
      </c>
      <c r="C156" s="67">
        <v>896.18748600000004</v>
      </c>
      <c r="D156" s="67">
        <v>896.19252500000005</v>
      </c>
      <c r="E156" s="67">
        <v>896.19252500000005</v>
      </c>
      <c r="F156" s="67">
        <v>896.19252500000005</v>
      </c>
      <c r="G156" s="67">
        <v>633.02200700000003</v>
      </c>
      <c r="H156" s="65">
        <v>895.80062578849197</v>
      </c>
      <c r="I156" s="65">
        <v>377.735608561383</v>
      </c>
      <c r="J156" s="65">
        <v>265.30234276181397</v>
      </c>
    </row>
    <row r="157" spans="1:10">
      <c r="A157" s="87"/>
      <c r="B157" s="26" t="s">
        <v>13</v>
      </c>
      <c r="C157" s="66">
        <v>5.6226757749521218E-6</v>
      </c>
      <c r="D157" s="66">
        <v>0</v>
      </c>
      <c r="E157" s="66">
        <f t="shared" ref="E157:G157" si="43">+E155/E154</f>
        <v>0</v>
      </c>
      <c r="F157" s="66">
        <f t="shared" si="43"/>
        <v>0</v>
      </c>
      <c r="G157" s="66">
        <f t="shared" si="43"/>
        <v>0.29365399727436253</v>
      </c>
      <c r="H157" s="66">
        <f>+H155/H154</f>
        <v>4.3729278521201801E-4</v>
      </c>
      <c r="I157" s="66">
        <f>+I155/I154</f>
        <v>0.57851064441726552</v>
      </c>
      <c r="J157" s="66">
        <f>+J155/J154</f>
        <v>0.70396724399189103</v>
      </c>
    </row>
    <row r="158" spans="1:10">
      <c r="A158" s="88" t="s">
        <v>52</v>
      </c>
      <c r="B158" s="25" t="s">
        <v>10</v>
      </c>
      <c r="C158" s="67">
        <v>2.9749880000000002</v>
      </c>
      <c r="D158" s="67">
        <v>2.9749880000000002</v>
      </c>
      <c r="E158" s="67">
        <v>2.9749880000000002</v>
      </c>
      <c r="F158" s="67">
        <v>2.9749880000000002</v>
      </c>
      <c r="G158" s="67">
        <v>2.9749880000000002</v>
      </c>
      <c r="H158" s="65">
        <v>2.97498823347585</v>
      </c>
      <c r="I158" s="65">
        <v>2.9749871972622</v>
      </c>
      <c r="J158" s="65">
        <v>2.9749889469919601</v>
      </c>
    </row>
    <row r="159" spans="1:10">
      <c r="A159" s="85"/>
      <c r="B159" s="25" t="s">
        <v>11</v>
      </c>
      <c r="C159" s="67">
        <v>0</v>
      </c>
      <c r="D159" s="67">
        <v>0</v>
      </c>
      <c r="E159" s="67">
        <v>0</v>
      </c>
      <c r="F159" s="67">
        <v>0</v>
      </c>
      <c r="G159" s="67">
        <v>0</v>
      </c>
      <c r="H159" s="65">
        <v>0</v>
      </c>
      <c r="I159" s="65">
        <v>1.54487758173169</v>
      </c>
      <c r="J159" s="65">
        <v>1.5779250289561</v>
      </c>
    </row>
    <row r="160" spans="1:10">
      <c r="A160" s="85"/>
      <c r="B160" s="25" t="s">
        <v>12</v>
      </c>
      <c r="C160" s="67">
        <v>2.9749880000000002</v>
      </c>
      <c r="D160" s="67">
        <v>2.9749880000000002</v>
      </c>
      <c r="E160" s="67">
        <v>2.9749880000000002</v>
      </c>
      <c r="F160" s="67">
        <v>2.9749880000000002</v>
      </c>
      <c r="G160" s="67">
        <v>2.9749880000000002</v>
      </c>
      <c r="H160" s="65">
        <v>2.97498823347585</v>
      </c>
      <c r="I160" s="65">
        <v>1.43010961553051</v>
      </c>
      <c r="J160" s="65">
        <v>1.3970639180358599</v>
      </c>
    </row>
    <row r="161" spans="1:10">
      <c r="A161" s="87"/>
      <c r="B161" s="26" t="s">
        <v>13</v>
      </c>
      <c r="C161" s="66">
        <v>0</v>
      </c>
      <c r="D161" s="66">
        <v>0</v>
      </c>
      <c r="E161" s="66">
        <f t="shared" ref="E161:G161" si="44">+E159/E158</f>
        <v>0</v>
      </c>
      <c r="F161" s="66">
        <f t="shared" si="44"/>
        <v>0</v>
      </c>
      <c r="G161" s="66">
        <f t="shared" si="44"/>
        <v>0</v>
      </c>
      <c r="H161" s="66">
        <f>+H159/H158</f>
        <v>0</v>
      </c>
      <c r="I161" s="66">
        <f>+I159/I158</f>
        <v>0.51928881682361483</v>
      </c>
      <c r="J161" s="66">
        <f>+J159/J158</f>
        <v>0.5303969382983944</v>
      </c>
    </row>
    <row r="162" spans="1:10">
      <c r="A162" s="89" t="s">
        <v>53</v>
      </c>
      <c r="B162" s="25" t="s">
        <v>10</v>
      </c>
      <c r="C162" s="67">
        <v>7.0029999999999997E-3</v>
      </c>
      <c r="D162" s="67">
        <v>7.0029999999999997E-3</v>
      </c>
      <c r="E162" s="67">
        <v>7.0029999999999997E-3</v>
      </c>
      <c r="F162" s="67">
        <v>7.0029999999999997E-3</v>
      </c>
      <c r="G162" s="67">
        <v>7.0029999999999997E-3</v>
      </c>
      <c r="H162" s="65">
        <v>7.0028891560713503E-3</v>
      </c>
      <c r="I162" s="65">
        <v>7.0030078637555396E-3</v>
      </c>
      <c r="J162" s="65">
        <v>7.0033427655359602E-3</v>
      </c>
    </row>
    <row r="163" spans="1:10">
      <c r="A163" s="90"/>
      <c r="B163" s="25" t="s">
        <v>11</v>
      </c>
      <c r="C163" s="67">
        <v>7.0029999999999997E-3</v>
      </c>
      <c r="D163" s="67">
        <v>7.0029999999999997E-3</v>
      </c>
      <c r="E163" s="67">
        <v>7.0029999999999997E-3</v>
      </c>
      <c r="F163" s="67">
        <v>7.0029999999999997E-3</v>
      </c>
      <c r="G163" s="67">
        <v>7.0029999999999997E-3</v>
      </c>
      <c r="H163" s="65">
        <v>0</v>
      </c>
      <c r="I163" s="65">
        <v>0</v>
      </c>
      <c r="J163" s="65">
        <v>0</v>
      </c>
    </row>
    <row r="164" spans="1:10">
      <c r="A164" s="90"/>
      <c r="B164" s="25" t="s">
        <v>12</v>
      </c>
      <c r="C164" s="67">
        <v>0</v>
      </c>
      <c r="D164" s="67">
        <v>0</v>
      </c>
      <c r="E164" s="67">
        <v>0</v>
      </c>
      <c r="F164" s="67">
        <v>0</v>
      </c>
      <c r="G164" s="67">
        <v>0</v>
      </c>
      <c r="H164" s="65">
        <v>7.0028891560713503E-3</v>
      </c>
      <c r="I164" s="65">
        <v>7.0030078637555396E-3</v>
      </c>
      <c r="J164" s="65">
        <v>7.0033427655359602E-3</v>
      </c>
    </row>
    <row r="165" spans="1:10">
      <c r="A165" s="91"/>
      <c r="B165" s="26" t="s">
        <v>13</v>
      </c>
      <c r="C165" s="66">
        <v>1</v>
      </c>
      <c r="D165" s="66">
        <v>1</v>
      </c>
      <c r="E165" s="66">
        <f t="shared" ref="E165:G165" si="45">+E163/E162</f>
        <v>1</v>
      </c>
      <c r="F165" s="66">
        <f t="shared" si="45"/>
        <v>1</v>
      </c>
      <c r="G165" s="66">
        <f t="shared" si="45"/>
        <v>1</v>
      </c>
      <c r="H165" s="66">
        <f>+H163/H162</f>
        <v>0</v>
      </c>
      <c r="I165" s="66">
        <f>+I163/I162</f>
        <v>0</v>
      </c>
      <c r="J165" s="66">
        <f>+J163/J162</f>
        <v>0</v>
      </c>
    </row>
    <row r="166" spans="1:10">
      <c r="A166" s="88" t="s">
        <v>54</v>
      </c>
      <c r="B166" s="25" t="s">
        <v>10</v>
      </c>
      <c r="C166" s="67">
        <v>2.645254</v>
      </c>
      <c r="D166" s="68">
        <v>2.645254</v>
      </c>
      <c r="E166" s="67">
        <v>2.645254</v>
      </c>
      <c r="F166" s="67">
        <v>2.645254</v>
      </c>
      <c r="G166" s="67">
        <v>2.645254</v>
      </c>
      <c r="H166" s="65">
        <v>2.6452536886715499</v>
      </c>
      <c r="I166" s="65">
        <v>2.6452536886715499</v>
      </c>
      <c r="J166" s="65">
        <v>2.6452537073719808</v>
      </c>
    </row>
    <row r="167" spans="1:10">
      <c r="A167" s="85"/>
      <c r="B167" s="25" t="s">
        <v>11</v>
      </c>
      <c r="C167" s="67">
        <v>0</v>
      </c>
      <c r="D167" s="69">
        <v>0</v>
      </c>
      <c r="E167" s="67">
        <v>0</v>
      </c>
      <c r="F167" s="67">
        <v>0</v>
      </c>
      <c r="G167" s="67">
        <v>0</v>
      </c>
      <c r="H167" s="65">
        <v>0</v>
      </c>
      <c r="I167" s="65">
        <v>2.6452536886715499</v>
      </c>
      <c r="J167" s="65">
        <v>1.88174140180723</v>
      </c>
    </row>
    <row r="168" spans="1:10">
      <c r="A168" s="85"/>
      <c r="B168" s="25" t="s">
        <v>12</v>
      </c>
      <c r="C168" s="67">
        <v>2.645254</v>
      </c>
      <c r="D168" s="69">
        <v>2.645254</v>
      </c>
      <c r="E168" s="67">
        <v>2.645254</v>
      </c>
      <c r="F168" s="67">
        <v>2.645254</v>
      </c>
      <c r="G168" s="67">
        <v>2.645254</v>
      </c>
      <c r="H168" s="65">
        <v>2.6452536886715499</v>
      </c>
      <c r="I168" s="65">
        <v>0</v>
      </c>
      <c r="J168" s="65">
        <v>0.76351230556475103</v>
      </c>
    </row>
    <row r="169" spans="1:10">
      <c r="A169" s="87"/>
      <c r="B169" s="26" t="s">
        <v>13</v>
      </c>
      <c r="C169" s="66">
        <v>0</v>
      </c>
      <c r="D169" s="66">
        <v>0</v>
      </c>
      <c r="E169" s="66">
        <f t="shared" ref="E169:G169" si="46">+E171/E170</f>
        <v>0</v>
      </c>
      <c r="F169" s="66">
        <f t="shared" si="46"/>
        <v>0</v>
      </c>
      <c r="G169" s="66">
        <f t="shared" si="46"/>
        <v>0</v>
      </c>
      <c r="H169" s="66">
        <f>+H167/H166</f>
        <v>0</v>
      </c>
      <c r="I169" s="66">
        <f>+I167/I166</f>
        <v>1</v>
      </c>
      <c r="J169" s="66">
        <f>+J167/J166</f>
        <v>0.71136518836097251</v>
      </c>
    </row>
    <row r="170" spans="1:10">
      <c r="A170" s="88" t="s">
        <v>55</v>
      </c>
      <c r="B170" s="25" t="s">
        <v>10</v>
      </c>
      <c r="C170" s="67">
        <v>188.25341099999997</v>
      </c>
      <c r="D170" s="68">
        <v>188.25341099999997</v>
      </c>
      <c r="E170" s="67">
        <v>188.25341099999997</v>
      </c>
      <c r="F170" s="67">
        <v>188.25341099999997</v>
      </c>
      <c r="G170" s="67">
        <v>188.25341099999997</v>
      </c>
      <c r="H170" s="65">
        <v>188.25341191042401</v>
      </c>
      <c r="I170" s="65">
        <v>188.25341333117382</v>
      </c>
      <c r="J170" s="65">
        <v>188.25341264472701</v>
      </c>
    </row>
    <row r="171" spans="1:10">
      <c r="A171" s="85"/>
      <c r="B171" s="25" t="s">
        <v>11</v>
      </c>
      <c r="C171" s="67">
        <v>0</v>
      </c>
      <c r="D171" s="69">
        <v>0</v>
      </c>
      <c r="E171" s="67">
        <v>0</v>
      </c>
      <c r="F171" s="67">
        <v>0</v>
      </c>
      <c r="G171" s="67">
        <v>0</v>
      </c>
      <c r="H171" s="65">
        <v>0</v>
      </c>
      <c r="I171" s="65">
        <v>153.01678853414001</v>
      </c>
      <c r="J171" s="65">
        <v>135.058453700473</v>
      </c>
    </row>
    <row r="172" spans="1:10">
      <c r="A172" s="85"/>
      <c r="B172" s="25" t="s">
        <v>12</v>
      </c>
      <c r="C172" s="67">
        <v>188.25341099999997</v>
      </c>
      <c r="D172" s="69">
        <v>188.25341099999997</v>
      </c>
      <c r="E172" s="67">
        <v>188.25341099999997</v>
      </c>
      <c r="F172" s="67">
        <v>188.25341099999997</v>
      </c>
      <c r="G172" s="67">
        <v>188.25341099999997</v>
      </c>
      <c r="H172" s="65">
        <v>188.25341191042401</v>
      </c>
      <c r="I172" s="65">
        <v>35.236624797033798</v>
      </c>
      <c r="J172" s="65">
        <v>53.194958944253997</v>
      </c>
    </row>
    <row r="173" spans="1:10">
      <c r="A173" s="87"/>
      <c r="B173" s="26" t="s">
        <v>13</v>
      </c>
      <c r="C173" s="66">
        <v>0</v>
      </c>
      <c r="D173" s="66">
        <v>0</v>
      </c>
      <c r="E173" s="66">
        <f t="shared" ref="E173:G173" si="47">+E171/E170</f>
        <v>0</v>
      </c>
      <c r="F173" s="66">
        <f t="shared" si="47"/>
        <v>0</v>
      </c>
      <c r="G173" s="66">
        <f t="shared" si="47"/>
        <v>0</v>
      </c>
      <c r="H173" s="66">
        <f>+H171/H170</f>
        <v>0</v>
      </c>
      <c r="I173" s="66">
        <f>+I171/I170</f>
        <v>0.81282344806653872</v>
      </c>
      <c r="J173" s="66">
        <f>+J171/J170</f>
        <v>0.71742897939043548</v>
      </c>
    </row>
    <row r="174" spans="1:10">
      <c r="A174" s="88" t="s">
        <v>56</v>
      </c>
      <c r="B174" s="25" t="s">
        <v>10</v>
      </c>
      <c r="C174" s="67">
        <v>288.34102200000001</v>
      </c>
      <c r="D174" s="67">
        <v>288.34102200000001</v>
      </c>
      <c r="E174" s="67">
        <v>288.34102200000001</v>
      </c>
      <c r="F174" s="67">
        <v>288.34102200000001</v>
      </c>
      <c r="G174" s="67">
        <v>288.34102200000001</v>
      </c>
      <c r="H174" s="65">
        <v>288.34103097090798</v>
      </c>
      <c r="I174" s="65">
        <v>288.34102516237601</v>
      </c>
      <c r="J174" s="65">
        <v>288.34102252031403</v>
      </c>
    </row>
    <row r="175" spans="1:10">
      <c r="A175" s="85"/>
      <c r="B175" s="25" t="s">
        <v>11</v>
      </c>
      <c r="C175" s="67">
        <v>14.13399800000002</v>
      </c>
      <c r="D175" s="67">
        <v>14.13399800000002</v>
      </c>
      <c r="E175" s="67">
        <v>14.13399800000002</v>
      </c>
      <c r="F175" s="67">
        <v>14.13399800000002</v>
      </c>
      <c r="G175" s="67">
        <v>14.13399800000002</v>
      </c>
      <c r="H175" s="65">
        <v>0</v>
      </c>
      <c r="I175" s="65">
        <v>140.749676415838</v>
      </c>
      <c r="J175" s="65">
        <v>107.127712575085</v>
      </c>
    </row>
    <row r="176" spans="1:10">
      <c r="A176" s="85"/>
      <c r="B176" s="25" t="s">
        <v>12</v>
      </c>
      <c r="C176" s="67">
        <v>274.20702399999999</v>
      </c>
      <c r="D176" s="67">
        <v>274.20702399999999</v>
      </c>
      <c r="E176" s="67">
        <v>274.20702399999999</v>
      </c>
      <c r="F176" s="67">
        <v>274.20702399999999</v>
      </c>
      <c r="G176" s="67">
        <v>274.20702399999999</v>
      </c>
      <c r="H176" s="65">
        <v>288.34103097090798</v>
      </c>
      <c r="I176" s="65">
        <v>147.59134874653799</v>
      </c>
      <c r="J176" s="65">
        <v>181.21330994522901</v>
      </c>
    </row>
    <row r="177" spans="1:10">
      <c r="A177" s="87"/>
      <c r="B177" s="26" t="s">
        <v>13</v>
      </c>
      <c r="C177" s="66">
        <v>4.9018339124843706E-2</v>
      </c>
      <c r="D177" s="66">
        <v>4.9018339124843706E-2</v>
      </c>
      <c r="E177" s="66">
        <f t="shared" ref="E177:G177" si="48">+E175/E174</f>
        <v>4.9018339124843706E-2</v>
      </c>
      <c r="F177" s="66">
        <f t="shared" si="48"/>
        <v>4.9018339124843706E-2</v>
      </c>
      <c r="G177" s="66">
        <f t="shared" si="48"/>
        <v>4.9018339124843706E-2</v>
      </c>
      <c r="H177" s="66">
        <f>+H175/H174</f>
        <v>0</v>
      </c>
      <c r="I177" s="66">
        <f>+I175/I174</f>
        <v>0.48813614481871387</v>
      </c>
      <c r="J177" s="66">
        <f>+J175/J174</f>
        <v>0.37153129179715561</v>
      </c>
    </row>
    <row r="178" spans="1:10">
      <c r="A178" s="88" t="s">
        <v>57</v>
      </c>
      <c r="B178" s="25" t="s">
        <v>10</v>
      </c>
      <c r="C178" s="5">
        <v>183.39069999999998</v>
      </c>
      <c r="D178" s="67">
        <v>183.39069999999998</v>
      </c>
      <c r="E178" s="67">
        <v>183.39069999999998</v>
      </c>
      <c r="F178" s="5">
        <v>183.39069999999998</v>
      </c>
      <c r="G178" s="67">
        <v>183.39070100000001</v>
      </c>
      <c r="H178" s="65">
        <v>183.39069986465799</v>
      </c>
      <c r="I178" s="65">
        <v>183.39069949973731</v>
      </c>
      <c r="J178" s="65">
        <v>183.39070072384101</v>
      </c>
    </row>
    <row r="179" spans="1:10">
      <c r="A179" s="85"/>
      <c r="B179" s="25" t="s">
        <v>11</v>
      </c>
      <c r="C179" s="70">
        <v>0</v>
      </c>
      <c r="D179" s="67">
        <v>0</v>
      </c>
      <c r="E179" s="67">
        <v>0</v>
      </c>
      <c r="F179" s="70">
        <v>0</v>
      </c>
      <c r="G179" s="67">
        <v>0.376560000000012</v>
      </c>
      <c r="H179" s="65">
        <v>0</v>
      </c>
      <c r="I179" s="65">
        <v>86.755253139165106</v>
      </c>
      <c r="J179" s="65">
        <v>100.59644824335901</v>
      </c>
    </row>
    <row r="180" spans="1:10">
      <c r="A180" s="85"/>
      <c r="B180" s="25" t="s">
        <v>12</v>
      </c>
      <c r="C180" s="70">
        <v>183.39069999999998</v>
      </c>
      <c r="D180" s="67">
        <v>183.39069999999998</v>
      </c>
      <c r="E180" s="67">
        <v>183.39069999999998</v>
      </c>
      <c r="F180" s="70">
        <v>183.39069999999998</v>
      </c>
      <c r="G180" s="67">
        <v>183.014141</v>
      </c>
      <c r="H180" s="65">
        <v>183.39069986465799</v>
      </c>
      <c r="I180" s="65">
        <v>96.635446360572203</v>
      </c>
      <c r="J180" s="65">
        <v>82.794252480482001</v>
      </c>
    </row>
    <row r="181" spans="1:10">
      <c r="A181" s="87"/>
      <c r="B181" s="26" t="s">
        <v>13</v>
      </c>
      <c r="C181" s="71">
        <v>0</v>
      </c>
      <c r="D181" s="71">
        <v>0</v>
      </c>
      <c r="E181" s="71">
        <f t="shared" ref="E181:G181" si="49">+E179/E178</f>
        <v>0</v>
      </c>
      <c r="F181" s="71">
        <f t="shared" si="49"/>
        <v>0</v>
      </c>
      <c r="G181" s="71">
        <f t="shared" si="49"/>
        <v>2.0533211223180393E-3</v>
      </c>
      <c r="H181" s="66">
        <f>+H179/H178</f>
        <v>0</v>
      </c>
      <c r="I181" s="66">
        <f>+I179/I178</f>
        <v>0.47306244741865644</v>
      </c>
      <c r="J181" s="66">
        <f>+J179/J178</f>
        <v>0.54853625536249095</v>
      </c>
    </row>
    <row r="182" spans="1:10">
      <c r="A182" s="88" t="s">
        <v>58</v>
      </c>
      <c r="B182" s="25" t="s">
        <v>10</v>
      </c>
      <c r="C182" s="5">
        <v>4804.3584609999998</v>
      </c>
      <c r="D182" s="5">
        <v>4804.3584609999998</v>
      </c>
      <c r="E182" s="67">
        <v>4804.3584609999998</v>
      </c>
      <c r="F182" s="5">
        <v>4804.3584609999998</v>
      </c>
      <c r="G182" s="67">
        <v>4804.3584630000005</v>
      </c>
      <c r="H182" s="5">
        <v>4804.3584642141705</v>
      </c>
      <c r="I182" s="5">
        <v>4804.3584629789302</v>
      </c>
      <c r="J182" s="5">
        <v>4804.3584624031</v>
      </c>
    </row>
    <row r="183" spans="1:10">
      <c r="A183" s="85"/>
      <c r="B183" s="25" t="s">
        <v>11</v>
      </c>
      <c r="C183" s="70">
        <v>0</v>
      </c>
      <c r="D183" s="70">
        <v>0</v>
      </c>
      <c r="E183" s="67">
        <v>0</v>
      </c>
      <c r="F183" s="70">
        <v>0</v>
      </c>
      <c r="G183" s="67">
        <v>1.2873270000000048</v>
      </c>
      <c r="H183" s="70">
        <v>0</v>
      </c>
      <c r="I183" s="70">
        <v>3295.8848096919801</v>
      </c>
      <c r="J183" s="70">
        <v>3869.1712949500302</v>
      </c>
    </row>
    <row r="184" spans="1:10">
      <c r="A184" s="85"/>
      <c r="B184" s="25" t="s">
        <v>12</v>
      </c>
      <c r="C184" s="70">
        <v>4804.3584609999998</v>
      </c>
      <c r="D184" s="70">
        <v>4804.3584609999998</v>
      </c>
      <c r="E184" s="67">
        <v>4804.3584609999998</v>
      </c>
      <c r="F184" s="70">
        <v>4804.3584609999998</v>
      </c>
      <c r="G184" s="67">
        <v>4803.0711360000005</v>
      </c>
      <c r="H184" s="70">
        <v>4804.3584642141705</v>
      </c>
      <c r="I184" s="70">
        <v>1508.4736532869499</v>
      </c>
      <c r="J184" s="70">
        <v>935.18716745306995</v>
      </c>
    </row>
    <row r="185" spans="1:10">
      <c r="A185" s="87"/>
      <c r="B185" s="26" t="s">
        <v>13</v>
      </c>
      <c r="C185" s="71">
        <v>0</v>
      </c>
      <c r="D185" s="71">
        <v>0</v>
      </c>
      <c r="E185" s="71">
        <f t="shared" ref="E185:G185" si="50">+E183/E182</f>
        <v>0</v>
      </c>
      <c r="F185" s="71">
        <f t="shared" si="50"/>
        <v>0</v>
      </c>
      <c r="G185" s="71">
        <f t="shared" si="50"/>
        <v>2.6794982304383574E-4</v>
      </c>
      <c r="H185" s="66">
        <f>+H183/H182</f>
        <v>0</v>
      </c>
      <c r="I185" s="66">
        <f>+I183/I182</f>
        <v>0.68601975374842761</v>
      </c>
      <c r="J185" s="66">
        <f>+J183/J182</f>
        <v>0.8053460883963065</v>
      </c>
    </row>
    <row r="186" spans="1:10">
      <c r="A186" s="88" t="s">
        <v>59</v>
      </c>
      <c r="B186" s="25" t="s">
        <v>10</v>
      </c>
      <c r="C186" s="5">
        <v>173.38417499999997</v>
      </c>
      <c r="D186" s="5">
        <v>173.38417699999999</v>
      </c>
      <c r="E186" s="5">
        <v>173.384176</v>
      </c>
      <c r="F186" s="5">
        <v>173.384176</v>
      </c>
      <c r="G186" s="5">
        <v>173.384176</v>
      </c>
      <c r="H186" s="5">
        <v>173.38417568587434</v>
      </c>
      <c r="I186" s="5">
        <v>173.38417660757651</v>
      </c>
      <c r="J186" s="5">
        <v>173.3841752399006</v>
      </c>
    </row>
    <row r="187" spans="1:10">
      <c r="A187" s="85"/>
      <c r="B187" s="25" t="s">
        <v>11</v>
      </c>
      <c r="C187" s="70">
        <v>1.1173309999999788</v>
      </c>
      <c r="D187" s="70">
        <v>1.5808499999999981</v>
      </c>
      <c r="E187" s="70">
        <v>1.6490530000000092</v>
      </c>
      <c r="F187" s="70">
        <v>1.6490530000000092</v>
      </c>
      <c r="G187" s="70">
        <v>0</v>
      </c>
      <c r="H187" s="70">
        <v>4.3591244129013296</v>
      </c>
      <c r="I187" s="70">
        <v>152.601127748181</v>
      </c>
      <c r="J187" s="70">
        <v>45.7721581121056</v>
      </c>
    </row>
    <row r="188" spans="1:10">
      <c r="A188" s="85"/>
      <c r="B188" s="25" t="s">
        <v>12</v>
      </c>
      <c r="C188" s="70">
        <v>172.26684399999999</v>
      </c>
      <c r="D188" s="70">
        <v>171.803327</v>
      </c>
      <c r="E188" s="70">
        <v>171.73512299999999</v>
      </c>
      <c r="F188" s="70">
        <v>171.73512299999999</v>
      </c>
      <c r="G188" s="70">
        <v>173.384176</v>
      </c>
      <c r="H188" s="70">
        <v>169.025051272973</v>
      </c>
      <c r="I188" s="70">
        <v>20.7830488593955</v>
      </c>
      <c r="J188" s="70">
        <v>127.612017127795</v>
      </c>
    </row>
    <row r="189" spans="1:10">
      <c r="A189" s="87"/>
      <c r="B189" s="26" t="s">
        <v>13</v>
      </c>
      <c r="C189" s="71">
        <v>6.4442501745039819E-3</v>
      </c>
      <c r="D189" s="71">
        <v>9.117614002343467E-3</v>
      </c>
      <c r="E189" s="71">
        <f t="shared" ref="E189:G189" si="51">+E187/E186</f>
        <v>9.5109775185020871E-3</v>
      </c>
      <c r="F189" s="71">
        <f t="shared" si="51"/>
        <v>9.5109775185020871E-3</v>
      </c>
      <c r="G189" s="71">
        <f t="shared" si="51"/>
        <v>0</v>
      </c>
      <c r="H189" s="66">
        <f>+H187/H186</f>
        <v>2.5141420176653807E-2</v>
      </c>
      <c r="I189" s="66">
        <f>+I187/I186</f>
        <v>0.88013295523250568</v>
      </c>
      <c r="J189" s="66">
        <f>+J187/J186</f>
        <v>0.26399270895843635</v>
      </c>
    </row>
    <row r="190" spans="1:10">
      <c r="A190" s="88" t="s">
        <v>60</v>
      </c>
      <c r="B190" s="25" t="s">
        <v>10</v>
      </c>
      <c r="C190" s="5">
        <v>1254.4068210000003</v>
      </c>
      <c r="D190" s="5">
        <v>1254.406825</v>
      </c>
      <c r="E190" s="67">
        <v>1254.406825</v>
      </c>
      <c r="F190" s="5">
        <v>1254.406823</v>
      </c>
      <c r="G190" s="67">
        <v>1254.4068239999999</v>
      </c>
      <c r="H190" s="5">
        <v>1254.4068240061363</v>
      </c>
      <c r="I190" s="5">
        <v>1254.406823237201</v>
      </c>
      <c r="J190" s="5">
        <v>1254.4068249037621</v>
      </c>
    </row>
    <row r="191" spans="1:10">
      <c r="A191" s="85"/>
      <c r="B191" s="25" t="s">
        <v>11</v>
      </c>
      <c r="C191" s="70">
        <v>0.1804410000002008</v>
      </c>
      <c r="D191" s="70">
        <v>0</v>
      </c>
      <c r="E191" s="67">
        <v>0</v>
      </c>
      <c r="F191" s="70">
        <v>2.5860000000648142E-3</v>
      </c>
      <c r="G191" s="67">
        <v>1.5493839999996908</v>
      </c>
      <c r="H191" s="70">
        <v>0.12791580034622499</v>
      </c>
      <c r="I191" s="70">
        <v>539.27709714357297</v>
      </c>
      <c r="J191" s="70">
        <v>491.75098008792901</v>
      </c>
    </row>
    <row r="192" spans="1:10">
      <c r="A192" s="85"/>
      <c r="B192" s="25" t="s">
        <v>12</v>
      </c>
      <c r="C192" s="70">
        <v>1254.2263800000001</v>
      </c>
      <c r="D192" s="70">
        <v>1254.406825</v>
      </c>
      <c r="E192" s="67">
        <v>1254.406825</v>
      </c>
      <c r="F192" s="70">
        <v>1254.404237</v>
      </c>
      <c r="G192" s="67">
        <v>1252.8574400000002</v>
      </c>
      <c r="H192" s="70">
        <v>1254.27890820579</v>
      </c>
      <c r="I192" s="70">
        <v>715.12972609362805</v>
      </c>
      <c r="J192" s="70">
        <v>762.65584481583301</v>
      </c>
    </row>
    <row r="193" spans="1:10">
      <c r="A193" s="87"/>
      <c r="B193" s="26" t="s">
        <v>13</v>
      </c>
      <c r="C193" s="71">
        <v>1.4384567827553351E-4</v>
      </c>
      <c r="D193" s="71">
        <v>0</v>
      </c>
      <c r="E193" s="71">
        <f t="shared" ref="E193:G193" si="52">+E191/E190</f>
        <v>0</v>
      </c>
      <c r="F193" s="71">
        <f t="shared" si="52"/>
        <v>2.0615321542019501E-6</v>
      </c>
      <c r="G193" s="71">
        <f t="shared" si="52"/>
        <v>1.2351527194814518E-3</v>
      </c>
      <c r="H193" s="66">
        <f>+H191/H190</f>
        <v>1.0197313813847624E-4</v>
      </c>
      <c r="I193" s="66">
        <f>+I191/I190</f>
        <v>0.42990606169685897</v>
      </c>
      <c r="J193" s="66">
        <f>+J191/J190</f>
        <v>0.39201873772143747</v>
      </c>
    </row>
    <row r="194" spans="1:10">
      <c r="A194" s="88" t="s">
        <v>61</v>
      </c>
      <c r="B194" s="25" t="s">
        <v>10</v>
      </c>
      <c r="C194" s="5">
        <v>90.789687999999998</v>
      </c>
      <c r="D194" s="5">
        <v>90.789687999999998</v>
      </c>
      <c r="E194" s="67">
        <v>90.789687999999998</v>
      </c>
      <c r="F194" s="5">
        <v>90.789687999999998</v>
      </c>
      <c r="G194" s="5">
        <v>90.789687999999998</v>
      </c>
      <c r="H194" s="5">
        <v>90.789687402326194</v>
      </c>
      <c r="I194" s="5">
        <v>90.789687172285852</v>
      </c>
      <c r="J194" s="5">
        <v>90.789688463780593</v>
      </c>
    </row>
    <row r="195" spans="1:10">
      <c r="A195" s="85"/>
      <c r="B195" s="25" t="s">
        <v>11</v>
      </c>
      <c r="C195" s="70">
        <v>0</v>
      </c>
      <c r="D195" s="70">
        <v>0</v>
      </c>
      <c r="E195" s="67">
        <v>0</v>
      </c>
      <c r="F195" s="70">
        <v>0</v>
      </c>
      <c r="G195" s="70">
        <v>0</v>
      </c>
      <c r="H195" s="70">
        <v>0</v>
      </c>
      <c r="I195" s="70">
        <v>4.3038736662540504</v>
      </c>
      <c r="J195" s="70">
        <v>23.505348902905599</v>
      </c>
    </row>
    <row r="196" spans="1:10">
      <c r="A196" s="85"/>
      <c r="B196" s="25" t="s">
        <v>12</v>
      </c>
      <c r="C196" s="70">
        <v>90.789687999999998</v>
      </c>
      <c r="D196" s="70">
        <v>90.789687999999998</v>
      </c>
      <c r="E196" s="67">
        <v>90.789687999999998</v>
      </c>
      <c r="F196" s="70">
        <v>90.789687999999998</v>
      </c>
      <c r="G196" s="70">
        <v>90.789687999999998</v>
      </c>
      <c r="H196" s="70">
        <v>90.789687402326194</v>
      </c>
      <c r="I196" s="70">
        <v>86.485813506031803</v>
      </c>
      <c r="J196" s="70">
        <v>67.284339560874997</v>
      </c>
    </row>
    <row r="197" spans="1:10">
      <c r="A197" s="87"/>
      <c r="B197" s="26" t="s">
        <v>13</v>
      </c>
      <c r="C197" s="71">
        <v>0</v>
      </c>
      <c r="D197" s="71">
        <v>0</v>
      </c>
      <c r="E197" s="71">
        <f t="shared" ref="E197:G197" si="53">+E195/E194</f>
        <v>0</v>
      </c>
      <c r="F197" s="71">
        <f t="shared" si="53"/>
        <v>0</v>
      </c>
      <c r="G197" s="71">
        <f t="shared" si="53"/>
        <v>0</v>
      </c>
      <c r="H197" s="66">
        <f>+H195/H194</f>
        <v>0</v>
      </c>
      <c r="I197" s="66">
        <f>+I195/I194</f>
        <v>4.7404873838664749E-2</v>
      </c>
      <c r="J197" s="66">
        <f>+J195/J194</f>
        <v>0.25889888268845379</v>
      </c>
    </row>
    <row r="198" spans="1:10">
      <c r="A198" s="88" t="s">
        <v>62</v>
      </c>
      <c r="B198" s="25" t="s">
        <v>10</v>
      </c>
      <c r="C198" s="67">
        <v>385.15783400000004</v>
      </c>
      <c r="D198" s="5">
        <v>385.15783399999998</v>
      </c>
      <c r="E198" s="67">
        <v>385.15783199999998</v>
      </c>
      <c r="F198" s="5">
        <v>385.15783199999998</v>
      </c>
      <c r="G198" s="67">
        <v>385.15783399999998</v>
      </c>
      <c r="H198" s="65">
        <v>385.15783410074249</v>
      </c>
      <c r="I198" s="65">
        <v>385.157832760568</v>
      </c>
      <c r="J198" s="65">
        <v>385.15783494470298</v>
      </c>
    </row>
    <row r="199" spans="1:10">
      <c r="A199" s="85"/>
      <c r="B199" s="25" t="s">
        <v>11</v>
      </c>
      <c r="C199" s="67">
        <v>0.64703500000001668</v>
      </c>
      <c r="D199" s="70">
        <v>0.69257499999997663</v>
      </c>
      <c r="E199" s="67">
        <v>0.96170699999998988</v>
      </c>
      <c r="F199" s="70">
        <v>0.96170699999998988</v>
      </c>
      <c r="G199" s="67">
        <v>0</v>
      </c>
      <c r="H199" s="65">
        <v>9.2904719146565</v>
      </c>
      <c r="I199" s="65">
        <v>175.57240938537899</v>
      </c>
      <c r="J199" s="65">
        <v>147.13644918246999</v>
      </c>
    </row>
    <row r="200" spans="1:10">
      <c r="A200" s="85"/>
      <c r="B200" s="25" t="s">
        <v>12</v>
      </c>
      <c r="C200" s="67">
        <v>384.51079900000002</v>
      </c>
      <c r="D200" s="70">
        <v>384.465259</v>
      </c>
      <c r="E200" s="67">
        <v>384.19612499999999</v>
      </c>
      <c r="F200" s="70">
        <v>384.19612499999999</v>
      </c>
      <c r="G200" s="67">
        <v>385.15783399999998</v>
      </c>
      <c r="H200" s="65">
        <v>375.86736218608598</v>
      </c>
      <c r="I200" s="65">
        <v>209.58542337518901</v>
      </c>
      <c r="J200" s="65">
        <v>238.021385762233</v>
      </c>
    </row>
    <row r="201" spans="1:10">
      <c r="A201" s="87"/>
      <c r="B201" s="26" t="s">
        <v>13</v>
      </c>
      <c r="C201" s="66">
        <v>1.6799216915318323E-3</v>
      </c>
      <c r="D201" s="66">
        <v>1.7981589334620067E-3</v>
      </c>
      <c r="E201" s="66">
        <f t="shared" ref="E201:G201" si="54">+E199/E198</f>
        <v>2.496916640656524E-3</v>
      </c>
      <c r="F201" s="66">
        <f t="shared" si="54"/>
        <v>2.496916640656524E-3</v>
      </c>
      <c r="G201" s="66">
        <f t="shared" si="54"/>
        <v>0</v>
      </c>
      <c r="H201" s="66">
        <f>+H199/H198</f>
        <v>2.4121207183407489E-2</v>
      </c>
      <c r="I201" s="66">
        <f>+I199/I198</f>
        <v>0.45584535598558878</v>
      </c>
      <c r="J201" s="66">
        <f>+J199/J198</f>
        <v>0.38201598366444844</v>
      </c>
    </row>
    <row r="202" spans="1:10">
      <c r="A202" s="88" t="s">
        <v>63</v>
      </c>
      <c r="B202" s="25" t="s">
        <v>10</v>
      </c>
      <c r="C202" s="5">
        <v>33.956079000000003</v>
      </c>
      <c r="D202" s="5">
        <v>33.956079000000003</v>
      </c>
      <c r="E202" s="5">
        <v>33.956079000000003</v>
      </c>
      <c r="F202" s="5">
        <v>33.956079000000003</v>
      </c>
      <c r="G202" s="5">
        <v>33.956079000000003</v>
      </c>
      <c r="H202" s="5">
        <v>33.956077811049198</v>
      </c>
      <c r="I202" s="5">
        <v>33.956078511821708</v>
      </c>
      <c r="J202" s="5">
        <v>33.956078814043352</v>
      </c>
    </row>
    <row r="203" spans="1:10">
      <c r="A203" s="85"/>
      <c r="B203" s="25" t="s">
        <v>11</v>
      </c>
      <c r="C203" s="70">
        <v>0</v>
      </c>
      <c r="D203" s="70">
        <v>0</v>
      </c>
      <c r="E203" s="70">
        <v>0</v>
      </c>
      <c r="F203" s="70">
        <v>0</v>
      </c>
      <c r="G203" s="70">
        <v>0</v>
      </c>
      <c r="H203" s="70">
        <v>0</v>
      </c>
      <c r="I203" s="70">
        <v>5.7941656585891099</v>
      </c>
      <c r="J203" s="70">
        <v>1.33638045508565</v>
      </c>
    </row>
    <row r="204" spans="1:10">
      <c r="A204" s="85"/>
      <c r="B204" s="25" t="s">
        <v>12</v>
      </c>
      <c r="C204" s="70">
        <v>33.956079000000003</v>
      </c>
      <c r="D204" s="70">
        <v>33.956079000000003</v>
      </c>
      <c r="E204" s="70">
        <v>33.956079000000003</v>
      </c>
      <c r="F204" s="70">
        <v>33.956079000000003</v>
      </c>
      <c r="G204" s="70">
        <v>33.956079000000003</v>
      </c>
      <c r="H204" s="70">
        <v>33.956077811049198</v>
      </c>
      <c r="I204" s="70">
        <v>28.1619128532326</v>
      </c>
      <c r="J204" s="70">
        <v>32.619698358957699</v>
      </c>
    </row>
    <row r="205" spans="1:10">
      <c r="A205" s="87"/>
      <c r="B205" s="26" t="s">
        <v>13</v>
      </c>
      <c r="C205" s="71">
        <v>0</v>
      </c>
      <c r="D205" s="71">
        <v>0</v>
      </c>
      <c r="E205" s="71">
        <f t="shared" ref="E205:G205" si="55">+E203/E202</f>
        <v>0</v>
      </c>
      <c r="F205" s="71">
        <f t="shared" si="55"/>
        <v>0</v>
      </c>
      <c r="G205" s="71">
        <f t="shared" si="55"/>
        <v>0</v>
      </c>
      <c r="H205" s="66">
        <f>+H203/H202</f>
        <v>0</v>
      </c>
      <c r="I205" s="66">
        <f>+I203/I202</f>
        <v>0.17063706742732052</v>
      </c>
      <c r="J205" s="66">
        <f>+J203/J202</f>
        <v>3.9356147757937165E-2</v>
      </c>
    </row>
    <row r="206" spans="1:10">
      <c r="A206" s="88" t="s">
        <v>64</v>
      </c>
      <c r="B206" s="25" t="s">
        <v>10</v>
      </c>
      <c r="C206" s="5">
        <v>1.2839849999999999</v>
      </c>
      <c r="D206" s="5">
        <v>1.2839849999999999</v>
      </c>
      <c r="E206" s="67">
        <v>1.2839849999999999</v>
      </c>
      <c r="F206" s="5">
        <v>1.2839849999999999</v>
      </c>
      <c r="G206" s="67">
        <v>1.2839849999999999</v>
      </c>
      <c r="H206" s="5">
        <v>1.28398396424382</v>
      </c>
      <c r="I206" s="5">
        <v>1.283984716692542</v>
      </c>
      <c r="J206" s="5">
        <v>1.283983534230654</v>
      </c>
    </row>
    <row r="207" spans="1:10">
      <c r="A207" s="85"/>
      <c r="B207" s="25" t="s">
        <v>11</v>
      </c>
      <c r="C207" s="70">
        <v>0</v>
      </c>
      <c r="D207" s="70">
        <v>0</v>
      </c>
      <c r="E207" s="67">
        <v>0</v>
      </c>
      <c r="F207" s="70">
        <v>0</v>
      </c>
      <c r="G207" s="67">
        <v>0</v>
      </c>
      <c r="H207" s="70">
        <v>0</v>
      </c>
      <c r="I207" s="70">
        <v>0.94412607974949503</v>
      </c>
      <c r="J207" s="70">
        <v>0.59633826808466195</v>
      </c>
    </row>
    <row r="208" spans="1:10">
      <c r="A208" s="85"/>
      <c r="B208" s="25" t="s">
        <v>12</v>
      </c>
      <c r="C208" s="70">
        <v>1.2839849999999999</v>
      </c>
      <c r="D208" s="70">
        <v>1.2839849999999999</v>
      </c>
      <c r="E208" s="67">
        <v>1.2839849999999999</v>
      </c>
      <c r="F208" s="70">
        <v>1.2839849999999999</v>
      </c>
      <c r="G208" s="67">
        <v>1.2839849999999999</v>
      </c>
      <c r="H208" s="70">
        <v>1.28398396424382</v>
      </c>
      <c r="I208" s="70">
        <v>0.33985863694304702</v>
      </c>
      <c r="J208" s="70">
        <v>0.68764526614599197</v>
      </c>
    </row>
    <row r="209" spans="1:10">
      <c r="A209" s="87"/>
      <c r="B209" s="26" t="s">
        <v>13</v>
      </c>
      <c r="C209" s="71">
        <v>0</v>
      </c>
      <c r="D209" s="71">
        <v>0</v>
      </c>
      <c r="E209" s="71">
        <f t="shared" ref="E209:G209" si="56">+E207/E206</f>
        <v>0</v>
      </c>
      <c r="F209" s="71">
        <f t="shared" si="56"/>
        <v>0</v>
      </c>
      <c r="G209" s="71">
        <f t="shared" si="56"/>
        <v>0</v>
      </c>
      <c r="H209" s="66">
        <f>+H207/H206</f>
        <v>0</v>
      </c>
      <c r="I209" s="66">
        <f>+I207/I206</f>
        <v>0.73530943746861732</v>
      </c>
      <c r="J209" s="66">
        <f>+J207/J206</f>
        <v>0.46444385943156191</v>
      </c>
    </row>
    <row r="210" spans="1:10">
      <c r="A210" s="88" t="s">
        <v>65</v>
      </c>
      <c r="B210" s="25" t="s">
        <v>10</v>
      </c>
      <c r="C210" s="5">
        <v>27.577218999999999</v>
      </c>
      <c r="D210" s="5">
        <v>27.577217999999998</v>
      </c>
      <c r="E210" s="67">
        <v>27.577218999999999</v>
      </c>
      <c r="F210" s="5">
        <v>27.577218999999999</v>
      </c>
      <c r="G210" s="5">
        <v>27.577219999999997</v>
      </c>
      <c r="H210" s="5">
        <v>27.577220451920212</v>
      </c>
      <c r="I210" s="5">
        <v>27.577221255656099</v>
      </c>
      <c r="J210" s="5">
        <v>27.57721994070744</v>
      </c>
    </row>
    <row r="211" spans="1:10">
      <c r="A211" s="85"/>
      <c r="B211" s="25" t="s">
        <v>11</v>
      </c>
      <c r="C211" s="70">
        <v>2.4299910000000011</v>
      </c>
      <c r="D211" s="70">
        <v>2.3992609999999992</v>
      </c>
      <c r="E211" s="67">
        <v>2.4299910000000011</v>
      </c>
      <c r="F211" s="70">
        <v>2.4299910000000011</v>
      </c>
      <c r="G211" s="70">
        <v>0</v>
      </c>
      <c r="H211" s="70">
        <v>3.4635752977259102</v>
      </c>
      <c r="I211" s="70">
        <v>14.219908885809099</v>
      </c>
      <c r="J211" s="70">
        <v>22.688719059783899</v>
      </c>
    </row>
    <row r="212" spans="1:10">
      <c r="A212" s="85"/>
      <c r="B212" s="25" t="s">
        <v>12</v>
      </c>
      <c r="C212" s="70">
        <v>25.147227999999998</v>
      </c>
      <c r="D212" s="70">
        <v>25.177956999999999</v>
      </c>
      <c r="E212" s="67">
        <v>25.147227999999998</v>
      </c>
      <c r="F212" s="70">
        <v>25.147227999999998</v>
      </c>
      <c r="G212" s="70">
        <v>27.577219999999997</v>
      </c>
      <c r="H212" s="70">
        <v>24.113645154194302</v>
      </c>
      <c r="I212" s="70">
        <v>13.357312369847</v>
      </c>
      <c r="J212" s="70">
        <v>4.88850088092354</v>
      </c>
    </row>
    <row r="213" spans="1:10">
      <c r="A213" s="87"/>
      <c r="B213" s="26" t="s">
        <v>13</v>
      </c>
      <c r="C213" s="71">
        <v>8.8115882895951222E-2</v>
      </c>
      <c r="D213" s="71">
        <v>8.7001560490982066E-2</v>
      </c>
      <c r="E213" s="71">
        <f t="shared" ref="E213:G213" si="57">+E211/E210</f>
        <v>8.8115882895951222E-2</v>
      </c>
      <c r="F213" s="71">
        <f t="shared" si="57"/>
        <v>8.8115882895951222E-2</v>
      </c>
      <c r="G213" s="71">
        <f t="shared" si="57"/>
        <v>0</v>
      </c>
      <c r="H213" s="66">
        <f>+H211/H210</f>
        <v>0.12559551836504032</v>
      </c>
      <c r="I213" s="66">
        <f>+I211/I210</f>
        <v>0.51563965614891638</v>
      </c>
      <c r="J213" s="66">
        <f>+J211/J210</f>
        <v>0.82273409388494956</v>
      </c>
    </row>
    <row r="214" spans="1:10">
      <c r="A214" s="88" t="s">
        <v>66</v>
      </c>
      <c r="B214" s="25" t="s">
        <v>10</v>
      </c>
      <c r="C214" s="67">
        <v>0.44940100000000005</v>
      </c>
      <c r="D214" s="5">
        <v>0.44940100000000005</v>
      </c>
      <c r="E214" s="67">
        <v>0.44940100000000005</v>
      </c>
      <c r="F214" s="5">
        <v>0.44940100000000005</v>
      </c>
      <c r="G214" s="67">
        <v>0.44940100000000005</v>
      </c>
      <c r="H214" s="65">
        <v>0.44940103383900099</v>
      </c>
      <c r="I214" s="65">
        <v>0.44940103383900099</v>
      </c>
      <c r="J214" s="65">
        <v>0.44940103383900099</v>
      </c>
    </row>
    <row r="215" spans="1:10">
      <c r="A215" s="85"/>
      <c r="B215" s="25" t="s">
        <v>11</v>
      </c>
      <c r="C215" s="67">
        <v>0</v>
      </c>
      <c r="D215" s="70">
        <v>0</v>
      </c>
      <c r="E215" s="67">
        <v>0</v>
      </c>
      <c r="F215" s="70">
        <v>0</v>
      </c>
      <c r="G215" s="67">
        <v>0</v>
      </c>
      <c r="H215" s="65">
        <v>0</v>
      </c>
      <c r="I215" s="65">
        <v>0</v>
      </c>
      <c r="J215" s="65">
        <v>0</v>
      </c>
    </row>
    <row r="216" spans="1:10">
      <c r="A216" s="85"/>
      <c r="B216" s="25" t="s">
        <v>12</v>
      </c>
      <c r="C216" s="67">
        <v>0.44940100000000005</v>
      </c>
      <c r="D216" s="70">
        <v>0.44940100000000005</v>
      </c>
      <c r="E216" s="67">
        <v>0.44940100000000005</v>
      </c>
      <c r="F216" s="70">
        <v>0.44940100000000005</v>
      </c>
      <c r="G216" s="67">
        <v>0.44940100000000005</v>
      </c>
      <c r="H216" s="65">
        <v>0.44940103383900099</v>
      </c>
      <c r="I216" s="65">
        <v>0.44940103383900099</v>
      </c>
      <c r="J216" s="65">
        <v>0.44940103383900099</v>
      </c>
    </row>
    <row r="217" spans="1:10">
      <c r="A217" s="87"/>
      <c r="B217" s="26" t="s">
        <v>13</v>
      </c>
      <c r="C217" s="66">
        <v>0</v>
      </c>
      <c r="D217" s="66">
        <v>0</v>
      </c>
      <c r="E217" s="66">
        <f t="shared" ref="E217:G217" si="58">+E215/E214</f>
        <v>0</v>
      </c>
      <c r="F217" s="66">
        <f t="shared" si="58"/>
        <v>0</v>
      </c>
      <c r="G217" s="66">
        <f t="shared" si="58"/>
        <v>0</v>
      </c>
      <c r="H217" s="66">
        <f>+H215/H214</f>
        <v>0</v>
      </c>
      <c r="I217" s="66">
        <f>+I215/I214</f>
        <v>0</v>
      </c>
      <c r="J217" s="66">
        <f>+J215/J214</f>
        <v>0</v>
      </c>
    </row>
    <row r="218" spans="1:10">
      <c r="A218" s="92" t="s">
        <v>67</v>
      </c>
      <c r="B218" s="25" t="s">
        <v>10</v>
      </c>
      <c r="C218" s="67">
        <v>3.7827479999999998</v>
      </c>
      <c r="D218" s="5">
        <v>3.7827479999999998</v>
      </c>
      <c r="E218" s="67">
        <v>3.7827479999999998</v>
      </c>
      <c r="F218" s="67">
        <v>3.7827479999999998</v>
      </c>
      <c r="G218" s="67">
        <v>3.7827479999999998</v>
      </c>
      <c r="H218" s="65">
        <v>3.78274895496943</v>
      </c>
      <c r="I218" s="65">
        <v>3.78274895496943</v>
      </c>
      <c r="J218" s="65">
        <v>3.7827487449467898</v>
      </c>
    </row>
    <row r="219" spans="1:10">
      <c r="A219" s="93"/>
      <c r="B219" s="25" t="s">
        <v>11</v>
      </c>
      <c r="C219" s="67">
        <v>0</v>
      </c>
      <c r="D219" s="70">
        <v>0</v>
      </c>
      <c r="E219" s="67">
        <v>0</v>
      </c>
      <c r="F219" s="67">
        <v>0</v>
      </c>
      <c r="G219" s="67">
        <v>0</v>
      </c>
      <c r="H219" s="65">
        <v>0</v>
      </c>
      <c r="I219" s="65">
        <v>0</v>
      </c>
      <c r="J219" s="65">
        <v>0</v>
      </c>
    </row>
    <row r="220" spans="1:10">
      <c r="A220" s="93"/>
      <c r="B220" s="25" t="s">
        <v>12</v>
      </c>
      <c r="C220" s="67">
        <v>3.7827479999999998</v>
      </c>
      <c r="D220" s="70">
        <v>3.7827479999999998</v>
      </c>
      <c r="E220" s="67">
        <v>3.7827479999999998</v>
      </c>
      <c r="F220" s="67">
        <v>3.7827479999999998</v>
      </c>
      <c r="G220" s="67">
        <v>3.7827479999999998</v>
      </c>
      <c r="H220" s="65">
        <v>3.78274895496943</v>
      </c>
      <c r="I220" s="65">
        <v>3.78274895496943</v>
      </c>
      <c r="J220" s="65">
        <v>3.7827487449467898</v>
      </c>
    </row>
    <row r="221" spans="1:10">
      <c r="A221" s="93"/>
      <c r="B221" s="26" t="s">
        <v>13</v>
      </c>
      <c r="C221" s="66">
        <v>0</v>
      </c>
      <c r="D221" s="66">
        <v>0</v>
      </c>
      <c r="E221" s="66">
        <f t="shared" ref="E221:G221" si="59">+E219/E218</f>
        <v>0</v>
      </c>
      <c r="F221" s="66">
        <f t="shared" si="59"/>
        <v>0</v>
      </c>
      <c r="G221" s="66">
        <f t="shared" si="59"/>
        <v>0</v>
      </c>
      <c r="H221" s="66">
        <f>+H219/H218</f>
        <v>0</v>
      </c>
      <c r="I221" s="66">
        <f>+I219/I218</f>
        <v>0</v>
      </c>
      <c r="J221" s="66">
        <f>+J219/J218</f>
        <v>0</v>
      </c>
    </row>
    <row r="222" spans="1:10">
      <c r="A222" s="4" t="s">
        <v>68</v>
      </c>
    </row>
    <row r="224" spans="1:10">
      <c r="A224" t="s">
        <v>69</v>
      </c>
      <c r="B224"/>
      <c r="C224"/>
      <c r="D224"/>
    </row>
  </sheetData>
  <autoFilter ref="B1:G45" xr:uid="{0A81C690-5968-40EA-9542-AD00D72632C9}"/>
  <mergeCells count="55">
    <mergeCell ref="A206:A209"/>
    <mergeCell ref="A210:A213"/>
    <mergeCell ref="A214:A217"/>
    <mergeCell ref="A218:A221"/>
    <mergeCell ref="A186:A189"/>
    <mergeCell ref="A190:A193"/>
    <mergeCell ref="A194:A197"/>
    <mergeCell ref="A198:A201"/>
    <mergeCell ref="A202:A205"/>
    <mergeCell ref="A166:A169"/>
    <mergeCell ref="A170:A173"/>
    <mergeCell ref="A174:A177"/>
    <mergeCell ref="A178:A181"/>
    <mergeCell ref="A182:A185"/>
    <mergeCell ref="A146:A149"/>
    <mergeCell ref="A150:A153"/>
    <mergeCell ref="A154:A157"/>
    <mergeCell ref="A158:A161"/>
    <mergeCell ref="A162:A165"/>
    <mergeCell ref="A126:A129"/>
    <mergeCell ref="A130:A133"/>
    <mergeCell ref="A134:A137"/>
    <mergeCell ref="A138:A141"/>
    <mergeCell ref="A142:A145"/>
    <mergeCell ref="A106:A109"/>
    <mergeCell ref="A110:A113"/>
    <mergeCell ref="A114:A117"/>
    <mergeCell ref="A118:A121"/>
    <mergeCell ref="A122:A125"/>
    <mergeCell ref="A86:A89"/>
    <mergeCell ref="A90:A93"/>
    <mergeCell ref="A94:A97"/>
    <mergeCell ref="A98:A101"/>
    <mergeCell ref="A102:A105"/>
    <mergeCell ref="A66:A69"/>
    <mergeCell ref="A70:A73"/>
    <mergeCell ref="A74:A77"/>
    <mergeCell ref="A78:A81"/>
    <mergeCell ref="A82:A85"/>
    <mergeCell ref="A46:A49"/>
    <mergeCell ref="A50:A53"/>
    <mergeCell ref="A54:A57"/>
    <mergeCell ref="A58:A61"/>
    <mergeCell ref="A62:A65"/>
    <mergeCell ref="A42:A45"/>
    <mergeCell ref="A22:A25"/>
    <mergeCell ref="A26:A29"/>
    <mergeCell ref="A30:A33"/>
    <mergeCell ref="A34:A37"/>
    <mergeCell ref="A38:A41"/>
    <mergeCell ref="A2:A5"/>
    <mergeCell ref="A6:A9"/>
    <mergeCell ref="A10:A13"/>
    <mergeCell ref="A14:A17"/>
    <mergeCell ref="A18:A21"/>
  </mergeCells>
  <conditionalFormatting sqref="A2 A6 A202 A206 A210 A218 A214 A10 A14 A18 A22 A26 A30 A34 A38 A42 A46 A50 A54 A58 A62 A66 A70 A74 A78 A82 A86 A90 A94 A98 A102 A106 A110 A114 A118 A122 A126 A130 A134 A138 A142 A146 A150 A154 A158 A162 A166 A170 A174 A178 A182 A186 A190 A194 A198">
    <cfRule type="beginsWith" dxfId="130" priority="2" operator="beginsWith" text="13">
      <formula>LEFT(A2,LEN("13"))="13"</formula>
    </cfRule>
    <cfRule type="beginsWith" dxfId="129" priority="3" operator="beginsWith" text="12">
      <formula>LEFT(A2,LEN("12"))="12"</formula>
    </cfRule>
    <cfRule type="beginsWith" dxfId="128" priority="4" operator="beginsWith" text="11">
      <formula>LEFT(A2,LEN("11"))="11"</formula>
    </cfRule>
    <cfRule type="beginsWith" dxfId="127" priority="5" operator="beginsWith" text="10">
      <formula>LEFT(A2,LEN("10"))="10"</formula>
    </cfRule>
    <cfRule type="beginsWith" dxfId="126" priority="6" operator="beginsWith" text="09">
      <formula>LEFT(A2,LEN("09"))="09"</formula>
    </cfRule>
    <cfRule type="beginsWith" dxfId="125" priority="7" operator="beginsWith" text="08">
      <formula>LEFT(A2,LEN("08"))="08"</formula>
    </cfRule>
    <cfRule type="beginsWith" dxfId="124" priority="8" operator="beginsWith" text="07">
      <formula>LEFT(A2,LEN("07"))="07"</formula>
    </cfRule>
    <cfRule type="beginsWith" dxfId="123" priority="9" operator="beginsWith" text="06">
      <formula>LEFT(A2,LEN("06"))="06"</formula>
    </cfRule>
    <cfRule type="beginsWith" dxfId="122" priority="10" operator="beginsWith" text="05">
      <formula>LEFT(A2,LEN("05"))="05"</formula>
    </cfRule>
    <cfRule type="beginsWith" dxfId="121" priority="11" operator="beginsWith" text="04">
      <formula>LEFT(A2,LEN("04"))="04"</formula>
    </cfRule>
    <cfRule type="beginsWith" dxfId="120" priority="12" operator="beginsWith" text="03">
      <formula>LEFT(A2,LEN("03"))="03"</formula>
    </cfRule>
    <cfRule type="beginsWith" dxfId="119" priority="13" operator="beginsWith" text="02">
      <formula>LEFT(A2,LEN("02"))="02"</formula>
    </cfRule>
    <cfRule type="beginsWith" dxfId="118" priority="14" operator="beginsWith" text="01">
      <formula>LEFT(A2,LEN("01"))="01"</formula>
    </cfRule>
  </conditionalFormatting>
  <conditionalFormatting sqref="C5:J5 C9:J9 C13:J13 C17:J17 C21:J21 C25:J25 C29:J29 C33:J33 C37:J37 C41:J41 C45:J45 C49:J49 C53:J53 C57:J57 C61:J61 C65:J65 C69:J69 C73:J73 C77:J77 C81:J81 C85:J85 C89:J89 C93:J93 C97:J97 C101:J101 C105:J105 C109:J109 C113:J113 C117:J117 C121:J121 C125:J125 C129:J129 C133:J133 C137:J137 C141:J141 C145:J145 C149:J149 C153:J153 C157:J157 C161:J161 C165:J165 C169:J169 C173:J173 C181:J181 C185:J185 C189:J189 C193:J193 C197:J197 C201:J201 C205:J205 C209:J209 C213:J213 C217:J217 C221:J221 C177:J177">
    <cfRule type="cellIs" dxfId="117"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60" zoomScaleNormal="60" workbookViewId="0">
      <pane xSplit="1" ySplit="1" topLeftCell="B2" activePane="bottomRight" state="frozen"/>
      <selection pane="bottomRight" activeCell="G1" sqref="G1"/>
      <selection pane="bottomLeft" activeCell="A2" sqref="A2"/>
      <selection pane="topRight" activeCell="B1" sqref="B1"/>
    </sheetView>
  </sheetViews>
  <sheetFormatPr defaultColWidth="11.42578125" defaultRowHeight="15" customHeight="1"/>
  <cols>
    <col min="1" max="1" width="18.42578125" style="46" customWidth="1"/>
    <col min="2" max="4" width="15.42578125" style="34" customWidth="1"/>
    <col min="5" max="5" width="13.140625" style="34" customWidth="1"/>
    <col min="6" max="6" width="15.42578125" style="34" customWidth="1"/>
    <col min="7" max="9" width="15.85546875" style="34" customWidth="1"/>
    <col min="10" max="10" width="15.85546875" style="34" hidden="1" customWidth="1"/>
    <col min="11" max="11" width="21.7109375" style="34" hidden="1" customWidth="1"/>
    <col min="12" max="16" width="15.85546875" style="34" hidden="1" customWidth="1"/>
    <col min="17" max="17" width="11.42578125" style="34" hidden="1" customWidth="1"/>
    <col min="18" max="41" width="15.85546875" style="34" hidden="1" customWidth="1"/>
    <col min="42" max="43" width="16.28515625" style="41" customWidth="1"/>
    <col min="44" max="45" width="16.28515625" style="57" customWidth="1"/>
    <col min="46" max="46" width="16.28515625" style="41" customWidth="1"/>
    <col min="47" max="16384" width="11.42578125" style="34"/>
  </cols>
  <sheetData>
    <row r="1" spans="1:46" ht="29.1">
      <c r="A1" s="31" t="s">
        <v>0</v>
      </c>
      <c r="B1" s="32" t="s">
        <v>70</v>
      </c>
      <c r="C1" s="32" t="s">
        <v>71</v>
      </c>
      <c r="D1" s="64" t="s">
        <v>2</v>
      </c>
      <c r="E1" s="32" t="s">
        <v>72</v>
      </c>
      <c r="F1" s="32" t="s">
        <v>73</v>
      </c>
      <c r="G1" s="32" t="s">
        <v>74</v>
      </c>
      <c r="H1" s="32" t="s">
        <v>75</v>
      </c>
      <c r="I1" s="83" t="s">
        <v>76</v>
      </c>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17" t="s">
        <v>77</v>
      </c>
      <c r="AQ1" s="15" t="s">
        <v>78</v>
      </c>
      <c r="AR1" s="47" t="s">
        <v>79</v>
      </c>
      <c r="AS1" s="47" t="s">
        <v>80</v>
      </c>
      <c r="AT1" s="33" t="s">
        <v>81</v>
      </c>
    </row>
    <row r="2" spans="1:46" ht="14.45">
      <c r="A2" s="72" t="s">
        <v>9</v>
      </c>
      <c r="B2" s="73">
        <v>1</v>
      </c>
      <c r="C2" s="73">
        <v>1</v>
      </c>
      <c r="D2" s="73">
        <v>1</v>
      </c>
      <c r="E2" s="73">
        <v>0</v>
      </c>
      <c r="F2" s="74">
        <v>1</v>
      </c>
      <c r="G2" s="74">
        <v>1</v>
      </c>
      <c r="H2" s="74">
        <v>1</v>
      </c>
      <c r="I2" s="75">
        <v>1</v>
      </c>
      <c r="J2" s="22"/>
      <c r="K2" s="22"/>
      <c r="L2" s="23"/>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4</v>
      </c>
      <c r="AQ2" s="17">
        <f>SUMIFS(B2:AO2,$B$103:$AO$103,"X")</f>
        <v>7</v>
      </c>
      <c r="AR2" s="81">
        <v>4150.9778538618966</v>
      </c>
      <c r="AS2" s="48">
        <f t="shared" ref="AS2:AS33" si="0">IFERROR(AR2/$AR$102,0)*100</f>
        <v>4.9370934541895037</v>
      </c>
      <c r="AT2" s="8"/>
    </row>
    <row r="3" spans="1:46" ht="14.45">
      <c r="A3" s="72" t="s">
        <v>14</v>
      </c>
      <c r="B3" s="76">
        <v>1</v>
      </c>
      <c r="C3" s="76">
        <v>1</v>
      </c>
      <c r="D3" s="76">
        <v>1</v>
      </c>
      <c r="E3" s="73">
        <v>0</v>
      </c>
      <c r="F3" s="74">
        <v>1</v>
      </c>
      <c r="G3" s="74">
        <v>1</v>
      </c>
      <c r="H3" s="74">
        <v>1</v>
      </c>
      <c r="I3" s="77">
        <v>1</v>
      </c>
      <c r="J3" s="22"/>
      <c r="K3" s="22"/>
      <c r="L3" s="23"/>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4</v>
      </c>
      <c r="AQ3" s="17">
        <f t="shared" ref="AQ3:AQ66" si="1">SUMIFS(B3:AO3,$B$103:$AO$103,"X")</f>
        <v>7</v>
      </c>
      <c r="AR3" s="81">
        <v>20484.381765001639</v>
      </c>
      <c r="AS3" s="48">
        <f t="shared" si="0"/>
        <v>24.363730832969445</v>
      </c>
      <c r="AT3" s="35"/>
    </row>
    <row r="4" spans="1:46" ht="14.45">
      <c r="A4" s="72" t="s">
        <v>15</v>
      </c>
      <c r="B4" s="73">
        <v>1</v>
      </c>
      <c r="C4" s="73">
        <v>1</v>
      </c>
      <c r="D4" s="73">
        <v>1</v>
      </c>
      <c r="E4" s="73">
        <v>0</v>
      </c>
      <c r="F4" s="74">
        <v>1</v>
      </c>
      <c r="G4" s="74">
        <v>1</v>
      </c>
      <c r="H4" s="74">
        <v>1</v>
      </c>
      <c r="I4" s="75">
        <v>1</v>
      </c>
      <c r="J4" s="22"/>
      <c r="K4" s="22"/>
      <c r="L4" s="23"/>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4</v>
      </c>
      <c r="AQ4" s="17">
        <f t="shared" si="1"/>
        <v>7</v>
      </c>
      <c r="AR4" s="81">
        <v>2904.337367178025</v>
      </c>
      <c r="AS4" s="48">
        <f t="shared" si="0"/>
        <v>3.4543631667203938</v>
      </c>
      <c r="AT4" s="35"/>
    </row>
    <row r="5" spans="1:46" ht="14.45">
      <c r="A5" s="72" t="s">
        <v>16</v>
      </c>
      <c r="B5" s="73">
        <v>0</v>
      </c>
      <c r="C5" s="73">
        <v>0</v>
      </c>
      <c r="D5" s="73">
        <v>0</v>
      </c>
      <c r="E5" s="73">
        <v>0</v>
      </c>
      <c r="F5" s="74">
        <v>1</v>
      </c>
      <c r="G5" s="74">
        <v>1</v>
      </c>
      <c r="H5" s="74">
        <v>1</v>
      </c>
      <c r="I5" s="75">
        <v>1</v>
      </c>
      <c r="J5" s="22"/>
      <c r="K5" s="22"/>
      <c r="L5" s="23"/>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1</v>
      </c>
      <c r="AQ5" s="17">
        <f t="shared" si="1"/>
        <v>4</v>
      </c>
      <c r="AR5" s="81">
        <v>187.48152149607799</v>
      </c>
      <c r="AS5" s="48">
        <f t="shared" si="0"/>
        <v>0.22298692624886518</v>
      </c>
      <c r="AT5" s="8"/>
    </row>
    <row r="6" spans="1:46" ht="14.45">
      <c r="A6" s="72" t="s">
        <v>17</v>
      </c>
      <c r="B6" s="73">
        <v>0</v>
      </c>
      <c r="C6" s="73">
        <v>0</v>
      </c>
      <c r="D6" s="73">
        <v>0</v>
      </c>
      <c r="E6" s="73">
        <v>0</v>
      </c>
      <c r="F6" s="74">
        <v>1</v>
      </c>
      <c r="G6" s="74">
        <v>1</v>
      </c>
      <c r="H6" s="74">
        <v>1</v>
      </c>
      <c r="I6" s="75">
        <v>1</v>
      </c>
      <c r="J6" s="22"/>
      <c r="K6" s="22"/>
      <c r="L6" s="23"/>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1</v>
      </c>
      <c r="AQ6" s="17">
        <f t="shared" si="1"/>
        <v>4</v>
      </c>
      <c r="AR6" s="81">
        <v>4855.2511217625697</v>
      </c>
      <c r="AS6" s="48">
        <f t="shared" si="0"/>
        <v>5.7747425728611805</v>
      </c>
      <c r="AT6" s="35"/>
    </row>
    <row r="7" spans="1:46" ht="14.45">
      <c r="A7" s="72" t="s">
        <v>18</v>
      </c>
      <c r="B7" s="78">
        <v>1</v>
      </c>
      <c r="C7" s="78">
        <v>1</v>
      </c>
      <c r="D7" s="78">
        <v>1</v>
      </c>
      <c r="E7" s="73">
        <v>0</v>
      </c>
      <c r="F7" s="74">
        <v>1</v>
      </c>
      <c r="G7" s="74">
        <v>1</v>
      </c>
      <c r="H7" s="74">
        <v>1</v>
      </c>
      <c r="I7" s="75">
        <v>1</v>
      </c>
      <c r="J7" s="22"/>
      <c r="K7" s="22"/>
      <c r="L7" s="23"/>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4</v>
      </c>
      <c r="AQ7" s="17">
        <f t="shared" si="1"/>
        <v>7</v>
      </c>
      <c r="AR7" s="81">
        <v>1251.852196590145</v>
      </c>
      <c r="AS7" s="48">
        <f t="shared" si="0"/>
        <v>1.4889289952842961</v>
      </c>
      <c r="AT7" s="35" t="s">
        <v>82</v>
      </c>
    </row>
    <row r="8" spans="1:46" ht="14.45">
      <c r="A8" s="72" t="s">
        <v>19</v>
      </c>
      <c r="B8" s="73">
        <v>1</v>
      </c>
      <c r="C8" s="73">
        <v>1</v>
      </c>
      <c r="D8" s="73">
        <v>1</v>
      </c>
      <c r="E8" s="73">
        <v>0</v>
      </c>
      <c r="F8" s="74">
        <v>1</v>
      </c>
      <c r="G8" s="74">
        <v>1</v>
      </c>
      <c r="H8" s="74">
        <v>1</v>
      </c>
      <c r="I8" s="75">
        <v>1</v>
      </c>
      <c r="J8" s="22"/>
      <c r="K8" s="22"/>
      <c r="L8" s="23"/>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4</v>
      </c>
      <c r="AQ8" s="17">
        <f t="shared" si="1"/>
        <v>7</v>
      </c>
      <c r="AR8" s="81">
        <v>460.96357668912822</v>
      </c>
      <c r="AS8" s="48">
        <f t="shared" si="0"/>
        <v>0.54826123800548543</v>
      </c>
      <c r="AT8" s="35"/>
    </row>
    <row r="9" spans="1:46" ht="14.45">
      <c r="A9" s="72" t="s">
        <v>20</v>
      </c>
      <c r="B9" s="78">
        <v>1</v>
      </c>
      <c r="C9" s="78">
        <v>1</v>
      </c>
      <c r="D9" s="73">
        <v>0</v>
      </c>
      <c r="E9" s="73">
        <v>0</v>
      </c>
      <c r="F9" s="74">
        <v>1</v>
      </c>
      <c r="G9" s="74">
        <v>1</v>
      </c>
      <c r="H9" s="74">
        <v>1</v>
      </c>
      <c r="I9" s="75">
        <v>1</v>
      </c>
      <c r="J9" s="22"/>
      <c r="K9" s="22"/>
      <c r="L9" s="23"/>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3</v>
      </c>
      <c r="AQ9" s="17">
        <f t="shared" si="1"/>
        <v>6</v>
      </c>
      <c r="AR9" s="81">
        <v>3444.2977423411771</v>
      </c>
      <c r="AS9" s="48">
        <f t="shared" si="0"/>
        <v>4.096581681873281</v>
      </c>
      <c r="AT9" s="8" t="s">
        <v>82</v>
      </c>
    </row>
    <row r="10" spans="1:46" ht="14.45">
      <c r="A10" s="72" t="s">
        <v>21</v>
      </c>
      <c r="B10" s="78">
        <v>1</v>
      </c>
      <c r="C10" s="78">
        <v>1</v>
      </c>
      <c r="D10" s="73">
        <v>0</v>
      </c>
      <c r="E10" s="73">
        <v>0</v>
      </c>
      <c r="F10" s="74">
        <v>1</v>
      </c>
      <c r="G10" s="74">
        <v>1</v>
      </c>
      <c r="H10" s="74">
        <v>1</v>
      </c>
      <c r="I10" s="75">
        <v>1</v>
      </c>
      <c r="J10" s="22"/>
      <c r="K10" s="22"/>
      <c r="L10" s="23"/>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3</v>
      </c>
      <c r="AQ10" s="17">
        <f t="shared" si="1"/>
        <v>6</v>
      </c>
      <c r="AR10" s="81">
        <v>4763.2162127492666</v>
      </c>
      <c r="AS10" s="48">
        <f t="shared" si="0"/>
        <v>5.6652780170761465</v>
      </c>
      <c r="AT10" s="8" t="s">
        <v>82</v>
      </c>
    </row>
    <row r="11" spans="1:46" ht="14.45">
      <c r="A11" s="72" t="s">
        <v>22</v>
      </c>
      <c r="B11" s="73">
        <v>0</v>
      </c>
      <c r="C11" s="73">
        <v>0</v>
      </c>
      <c r="D11" s="73">
        <v>0</v>
      </c>
      <c r="E11" s="73">
        <v>0</v>
      </c>
      <c r="F11" s="74">
        <v>0</v>
      </c>
      <c r="G11" s="74">
        <v>1</v>
      </c>
      <c r="H11" s="74">
        <v>1</v>
      </c>
      <c r="I11" s="75">
        <v>1</v>
      </c>
      <c r="J11" s="22"/>
      <c r="K11" s="22"/>
      <c r="L11" s="23"/>
      <c r="M11" s="24"/>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1</v>
      </c>
      <c r="AQ11" s="17">
        <f t="shared" si="1"/>
        <v>3</v>
      </c>
      <c r="AR11" s="81">
        <v>299.00453630848449</v>
      </c>
      <c r="AS11" s="48">
        <f t="shared" si="0"/>
        <v>0.35563026133906717</v>
      </c>
      <c r="AT11" s="35"/>
    </row>
    <row r="12" spans="1:46" ht="14.45">
      <c r="A12" s="72" t="s">
        <v>23</v>
      </c>
      <c r="B12" s="78">
        <v>1</v>
      </c>
      <c r="C12" s="73">
        <v>0</v>
      </c>
      <c r="D12" s="73">
        <v>0</v>
      </c>
      <c r="E12" s="73">
        <v>0</v>
      </c>
      <c r="F12" s="74">
        <v>0</v>
      </c>
      <c r="G12" s="74">
        <v>1</v>
      </c>
      <c r="H12" s="74">
        <v>1</v>
      </c>
      <c r="I12" s="75">
        <v>1</v>
      </c>
      <c r="J12" s="22"/>
      <c r="K12" s="22"/>
      <c r="L12" s="23"/>
      <c r="M12" s="24"/>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2</v>
      </c>
      <c r="AQ12" s="17">
        <f t="shared" si="1"/>
        <v>4</v>
      </c>
      <c r="AR12" s="81">
        <v>608.58356833015341</v>
      </c>
      <c r="AS12" s="48">
        <f t="shared" si="0"/>
        <v>0.72383762508747307</v>
      </c>
      <c r="AT12" s="35" t="s">
        <v>82</v>
      </c>
    </row>
    <row r="13" spans="1:46" ht="14.45">
      <c r="A13" s="72" t="s">
        <v>24</v>
      </c>
      <c r="B13" s="73">
        <v>0</v>
      </c>
      <c r="C13" s="73">
        <v>0</v>
      </c>
      <c r="D13" s="73">
        <v>0</v>
      </c>
      <c r="E13" s="73">
        <v>0</v>
      </c>
      <c r="F13" s="74">
        <v>1</v>
      </c>
      <c r="G13" s="74">
        <v>1</v>
      </c>
      <c r="H13" s="74">
        <v>1</v>
      </c>
      <c r="I13" s="75">
        <v>1</v>
      </c>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1</v>
      </c>
      <c r="AQ13" s="17">
        <f t="shared" si="1"/>
        <v>4</v>
      </c>
      <c r="AR13" s="81">
        <v>1901.6134770642659</v>
      </c>
      <c r="AS13" s="48">
        <f t="shared" si="0"/>
        <v>2.2617426015120543</v>
      </c>
      <c r="AT13" s="8"/>
    </row>
    <row r="14" spans="1:46" ht="14.45">
      <c r="A14" s="72" t="s">
        <v>25</v>
      </c>
      <c r="B14" s="73">
        <v>0</v>
      </c>
      <c r="C14" s="73">
        <v>0</v>
      </c>
      <c r="D14" s="73">
        <v>0</v>
      </c>
      <c r="E14" s="73">
        <v>0</v>
      </c>
      <c r="F14" s="74">
        <v>0</v>
      </c>
      <c r="G14" s="74">
        <v>0</v>
      </c>
      <c r="H14" s="74">
        <v>0</v>
      </c>
      <c r="I14" s="75">
        <v>1</v>
      </c>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1</v>
      </c>
      <c r="AQ14" s="17">
        <f t="shared" si="1"/>
        <v>1</v>
      </c>
      <c r="AR14" s="81">
        <v>2.360903331776584</v>
      </c>
      <c r="AS14" s="48">
        <f t="shared" si="0"/>
        <v>2.8080131466960505E-3</v>
      </c>
      <c r="AT14" s="35"/>
    </row>
    <row r="15" spans="1:46" ht="14.45">
      <c r="A15" s="72" t="s">
        <v>26</v>
      </c>
      <c r="B15" s="73">
        <v>0</v>
      </c>
      <c r="C15" s="73">
        <v>1</v>
      </c>
      <c r="D15" s="73">
        <v>0</v>
      </c>
      <c r="E15" s="73">
        <v>1</v>
      </c>
      <c r="F15" s="74">
        <v>1</v>
      </c>
      <c r="G15" s="74">
        <v>1</v>
      </c>
      <c r="H15" s="74">
        <v>1</v>
      </c>
      <c r="I15" s="75">
        <v>0</v>
      </c>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2</v>
      </c>
      <c r="AQ15" s="17">
        <f t="shared" si="1"/>
        <v>5</v>
      </c>
      <c r="AR15" s="81">
        <v>279.72423291911832</v>
      </c>
      <c r="AS15" s="48">
        <f t="shared" si="0"/>
        <v>0.33269863823491891</v>
      </c>
      <c r="AT15" s="35"/>
    </row>
    <row r="16" spans="1:46" ht="14.45">
      <c r="A16" s="72" t="s">
        <v>27</v>
      </c>
      <c r="B16" s="73">
        <v>0</v>
      </c>
      <c r="C16" s="73">
        <v>1</v>
      </c>
      <c r="D16" s="73">
        <v>0</v>
      </c>
      <c r="E16" s="73">
        <v>1</v>
      </c>
      <c r="F16" s="74">
        <v>1</v>
      </c>
      <c r="G16" s="74">
        <v>1</v>
      </c>
      <c r="H16" s="74">
        <v>1</v>
      </c>
      <c r="I16" s="75">
        <v>0</v>
      </c>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2</v>
      </c>
      <c r="AQ16" s="17">
        <f t="shared" si="1"/>
        <v>5</v>
      </c>
      <c r="AR16" s="81">
        <v>244.47980325486029</v>
      </c>
      <c r="AS16" s="48">
        <f t="shared" si="0"/>
        <v>0.2907795894907384</v>
      </c>
      <c r="AT16" s="8"/>
    </row>
    <row r="17" spans="1:46" ht="14.45">
      <c r="A17" s="72" t="s">
        <v>28</v>
      </c>
      <c r="B17" s="73">
        <v>1</v>
      </c>
      <c r="C17" s="73">
        <v>1</v>
      </c>
      <c r="D17" s="73">
        <v>1</v>
      </c>
      <c r="E17" s="73">
        <v>0</v>
      </c>
      <c r="F17" s="74">
        <v>1</v>
      </c>
      <c r="G17" s="74">
        <v>1</v>
      </c>
      <c r="H17" s="74">
        <v>1</v>
      </c>
      <c r="I17" s="75">
        <v>1</v>
      </c>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4</v>
      </c>
      <c r="AQ17" s="17">
        <f t="shared" si="1"/>
        <v>7</v>
      </c>
      <c r="AR17" s="81">
        <v>399.45508072876157</v>
      </c>
      <c r="AS17" s="48">
        <f t="shared" si="0"/>
        <v>0.47510421248668072</v>
      </c>
      <c r="AT17" s="35"/>
    </row>
    <row r="18" spans="1:46" ht="14.45">
      <c r="A18" s="72" t="s">
        <v>29</v>
      </c>
      <c r="B18" s="73">
        <v>0</v>
      </c>
      <c r="C18" s="73">
        <v>0</v>
      </c>
      <c r="D18" s="73">
        <v>0</v>
      </c>
      <c r="E18" s="73">
        <v>0</v>
      </c>
      <c r="F18" s="74">
        <v>0</v>
      </c>
      <c r="G18" s="74">
        <v>1</v>
      </c>
      <c r="H18" s="74">
        <v>1</v>
      </c>
      <c r="I18" s="75">
        <v>1</v>
      </c>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1</v>
      </c>
      <c r="AQ18" s="17">
        <f t="shared" si="1"/>
        <v>3</v>
      </c>
      <c r="AR18" s="81">
        <v>1071.4654935092799</v>
      </c>
      <c r="AS18" s="48">
        <f t="shared" si="0"/>
        <v>1.2743805099979193</v>
      </c>
      <c r="AT18" s="35"/>
    </row>
    <row r="19" spans="1:46" ht="14.45">
      <c r="A19" s="72" t="s">
        <v>30</v>
      </c>
      <c r="B19" s="73">
        <v>1</v>
      </c>
      <c r="C19" s="73">
        <v>1</v>
      </c>
      <c r="D19" s="73">
        <v>1</v>
      </c>
      <c r="E19" s="73">
        <v>0</v>
      </c>
      <c r="F19" s="74">
        <v>1</v>
      </c>
      <c r="G19" s="74">
        <v>0</v>
      </c>
      <c r="H19" s="74">
        <v>1</v>
      </c>
      <c r="I19" s="75">
        <v>1</v>
      </c>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4</v>
      </c>
      <c r="AQ19" s="17">
        <f t="shared" si="1"/>
        <v>6</v>
      </c>
      <c r="AR19" s="81">
        <v>862.31352484246145</v>
      </c>
      <c r="AS19" s="48">
        <f t="shared" si="0"/>
        <v>1.0256191694682157</v>
      </c>
      <c r="AT19" s="35"/>
    </row>
    <row r="20" spans="1:46" ht="14.45">
      <c r="A20" s="72" t="s">
        <v>31</v>
      </c>
      <c r="B20" s="73">
        <v>0</v>
      </c>
      <c r="C20" s="73">
        <v>1</v>
      </c>
      <c r="D20" s="73">
        <v>0</v>
      </c>
      <c r="E20" s="73">
        <v>1</v>
      </c>
      <c r="F20" s="74">
        <v>1</v>
      </c>
      <c r="G20" s="74">
        <v>1</v>
      </c>
      <c r="H20" s="74">
        <v>1</v>
      </c>
      <c r="I20" s="75">
        <v>0</v>
      </c>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2</v>
      </c>
      <c r="AQ20" s="17">
        <f t="shared" si="1"/>
        <v>5</v>
      </c>
      <c r="AR20" s="81">
        <v>10.21783949847948</v>
      </c>
      <c r="AS20" s="48">
        <f t="shared" si="0"/>
        <v>1.2152902347327329E-2</v>
      </c>
      <c r="AT20" s="35"/>
    </row>
    <row r="21" spans="1:46" ht="14.45">
      <c r="A21" s="72" t="s">
        <v>32</v>
      </c>
      <c r="B21" s="73">
        <v>1</v>
      </c>
      <c r="C21" s="73">
        <v>1</v>
      </c>
      <c r="D21" s="73">
        <v>0</v>
      </c>
      <c r="E21" s="73">
        <v>0</v>
      </c>
      <c r="F21" s="74">
        <v>1</v>
      </c>
      <c r="G21" s="74">
        <v>1</v>
      </c>
      <c r="H21" s="74">
        <v>1</v>
      </c>
      <c r="I21" s="75">
        <v>1</v>
      </c>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3</v>
      </c>
      <c r="AQ21" s="17">
        <f t="shared" si="1"/>
        <v>6</v>
      </c>
      <c r="AR21" s="81">
        <v>679.97177168234589</v>
      </c>
      <c r="AS21" s="48">
        <f t="shared" si="0"/>
        <v>0.80874538511046468</v>
      </c>
      <c r="AT21" s="35"/>
    </row>
    <row r="22" spans="1:46" ht="14.45">
      <c r="A22" s="72" t="s">
        <v>33</v>
      </c>
      <c r="B22" s="73">
        <v>1</v>
      </c>
      <c r="C22" s="73">
        <v>1</v>
      </c>
      <c r="D22" s="73">
        <v>0</v>
      </c>
      <c r="E22" s="73">
        <v>0</v>
      </c>
      <c r="F22" s="74">
        <v>1</v>
      </c>
      <c r="G22" s="74">
        <v>1</v>
      </c>
      <c r="H22" s="74">
        <v>1</v>
      </c>
      <c r="I22" s="75">
        <v>1</v>
      </c>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3</v>
      </c>
      <c r="AQ22" s="17">
        <f t="shared" si="1"/>
        <v>6</v>
      </c>
      <c r="AR22" s="81">
        <v>1019.795471556463</v>
      </c>
      <c r="AS22" s="48">
        <f t="shared" si="0"/>
        <v>1.212925176786795</v>
      </c>
      <c r="AT22" s="35"/>
    </row>
    <row r="23" spans="1:46" ht="14.45">
      <c r="A23" s="72" t="s">
        <v>34</v>
      </c>
      <c r="B23" s="73">
        <v>0</v>
      </c>
      <c r="C23" s="73">
        <v>0</v>
      </c>
      <c r="D23" s="73">
        <v>0</v>
      </c>
      <c r="E23" s="73">
        <v>0</v>
      </c>
      <c r="F23" s="74">
        <v>1</v>
      </c>
      <c r="G23" s="74">
        <v>1</v>
      </c>
      <c r="H23" s="74">
        <v>0</v>
      </c>
      <c r="I23" s="75">
        <v>1</v>
      </c>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1</v>
      </c>
      <c r="AQ23" s="17">
        <f t="shared" si="1"/>
        <v>3</v>
      </c>
      <c r="AR23" s="81">
        <v>295.63247059674529</v>
      </c>
      <c r="AS23" s="48">
        <f t="shared" si="0"/>
        <v>0.35161959104916535</v>
      </c>
      <c r="AT23" s="35"/>
    </row>
    <row r="24" spans="1:46" ht="14.45">
      <c r="A24" s="72" t="s">
        <v>35</v>
      </c>
      <c r="B24" s="73">
        <v>1</v>
      </c>
      <c r="C24" s="73">
        <v>1</v>
      </c>
      <c r="D24" s="73">
        <v>0</v>
      </c>
      <c r="E24" s="73">
        <v>0</v>
      </c>
      <c r="F24" s="74">
        <v>1</v>
      </c>
      <c r="G24" s="74">
        <v>1</v>
      </c>
      <c r="H24" s="74">
        <v>1</v>
      </c>
      <c r="I24" s="75">
        <v>1</v>
      </c>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3</v>
      </c>
      <c r="AQ24" s="17">
        <f t="shared" si="1"/>
        <v>6</v>
      </c>
      <c r="AR24" s="81">
        <v>1110.9189581098381</v>
      </c>
      <c r="AS24" s="48">
        <f t="shared" si="0"/>
        <v>1.3213057041767542</v>
      </c>
      <c r="AT24" s="35"/>
    </row>
    <row r="25" spans="1:46" ht="14.45">
      <c r="A25" s="72" t="s">
        <v>37</v>
      </c>
      <c r="B25" s="73">
        <v>1</v>
      </c>
      <c r="C25" s="73">
        <v>1</v>
      </c>
      <c r="D25" s="78">
        <v>1</v>
      </c>
      <c r="E25" s="73">
        <v>0</v>
      </c>
      <c r="F25" s="74">
        <v>1</v>
      </c>
      <c r="G25" s="74">
        <v>1</v>
      </c>
      <c r="H25" s="74">
        <v>1</v>
      </c>
      <c r="I25" s="75">
        <v>1</v>
      </c>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4</v>
      </c>
      <c r="AQ25" s="17">
        <f t="shared" si="1"/>
        <v>7</v>
      </c>
      <c r="AR25" s="81">
        <v>11122.11203102577</v>
      </c>
      <c r="AS25" s="48">
        <f t="shared" si="0"/>
        <v>13.228426755891467</v>
      </c>
      <c r="AT25" s="35" t="s">
        <v>82</v>
      </c>
    </row>
    <row r="26" spans="1:46" ht="14.45">
      <c r="A26" s="72" t="s">
        <v>38</v>
      </c>
      <c r="B26" s="73">
        <v>1</v>
      </c>
      <c r="C26" s="73">
        <v>1</v>
      </c>
      <c r="D26" s="73">
        <v>0</v>
      </c>
      <c r="E26" s="73">
        <v>0</v>
      </c>
      <c r="F26" s="74">
        <v>1</v>
      </c>
      <c r="G26" s="74">
        <v>1</v>
      </c>
      <c r="H26" s="74">
        <v>1</v>
      </c>
      <c r="I26" s="75">
        <v>1</v>
      </c>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3</v>
      </c>
      <c r="AQ26" s="17">
        <f t="shared" si="1"/>
        <v>6</v>
      </c>
      <c r="AR26" s="81">
        <v>687.19518281828312</v>
      </c>
      <c r="AS26" s="48">
        <f t="shared" si="0"/>
        <v>0.81733677178890152</v>
      </c>
      <c r="AT26" s="35"/>
    </row>
    <row r="27" spans="1:46" ht="14.45">
      <c r="A27" s="72" t="s">
        <v>39</v>
      </c>
      <c r="B27" s="73">
        <v>1</v>
      </c>
      <c r="C27" s="73">
        <v>0</v>
      </c>
      <c r="D27" s="73">
        <v>0</v>
      </c>
      <c r="E27" s="73">
        <v>0</v>
      </c>
      <c r="F27" s="74">
        <v>1</v>
      </c>
      <c r="G27" s="74">
        <v>1</v>
      </c>
      <c r="H27" s="74">
        <v>1</v>
      </c>
      <c r="I27" s="75">
        <v>1</v>
      </c>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2</v>
      </c>
      <c r="AQ27" s="17">
        <f t="shared" si="1"/>
        <v>5</v>
      </c>
      <c r="AR27" s="81">
        <v>840.53911348647455</v>
      </c>
      <c r="AS27" s="48">
        <f t="shared" si="0"/>
        <v>0.99972110217921362</v>
      </c>
      <c r="AT27" s="35"/>
    </row>
    <row r="28" spans="1:46" ht="14.45">
      <c r="A28" s="72" t="s">
        <v>40</v>
      </c>
      <c r="B28" s="73">
        <v>1</v>
      </c>
      <c r="C28" s="73">
        <v>1</v>
      </c>
      <c r="D28" s="73">
        <v>0</v>
      </c>
      <c r="E28" s="79">
        <v>1</v>
      </c>
      <c r="F28" s="74">
        <v>1</v>
      </c>
      <c r="G28" s="74">
        <v>1</v>
      </c>
      <c r="H28" s="74">
        <v>1</v>
      </c>
      <c r="I28" s="80">
        <v>1</v>
      </c>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4</v>
      </c>
      <c r="AQ28" s="17">
        <f t="shared" si="1"/>
        <v>7</v>
      </c>
      <c r="AR28" s="81">
        <v>8359.2219705196167</v>
      </c>
      <c r="AS28" s="48">
        <f t="shared" si="0"/>
        <v>9.9422983031271439</v>
      </c>
      <c r="AT28" s="35" t="s">
        <v>82</v>
      </c>
    </row>
    <row r="29" spans="1:46" ht="14.45">
      <c r="A29" s="72" t="s">
        <v>41</v>
      </c>
      <c r="B29" s="73">
        <v>0</v>
      </c>
      <c r="C29" s="73">
        <v>0</v>
      </c>
      <c r="D29" s="73">
        <v>0</v>
      </c>
      <c r="E29" s="73">
        <v>0</v>
      </c>
      <c r="F29" s="74">
        <v>0</v>
      </c>
      <c r="G29" s="74">
        <v>0</v>
      </c>
      <c r="H29" s="74">
        <v>0</v>
      </c>
      <c r="I29" s="75">
        <v>0</v>
      </c>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81">
        <v>77.317973062337458</v>
      </c>
      <c r="AS29" s="48">
        <f t="shared" si="0"/>
        <v>9.1960514398342227E-2</v>
      </c>
      <c r="AT29" s="35"/>
    </row>
    <row r="30" spans="1:46" ht="14.45">
      <c r="A30" s="72" t="s">
        <v>42</v>
      </c>
      <c r="B30" s="73">
        <v>0</v>
      </c>
      <c r="C30" s="73">
        <v>0</v>
      </c>
      <c r="D30" s="73">
        <v>0</v>
      </c>
      <c r="E30" s="73">
        <v>0</v>
      </c>
      <c r="F30" s="74">
        <v>0</v>
      </c>
      <c r="G30" s="74">
        <v>1</v>
      </c>
      <c r="H30" s="74">
        <v>0</v>
      </c>
      <c r="I30" s="75">
        <v>0</v>
      </c>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1</v>
      </c>
      <c r="AR30" s="81">
        <v>57.641693986711452</v>
      </c>
      <c r="AS30" s="48">
        <f t="shared" si="0"/>
        <v>6.8557925406762643E-2</v>
      </c>
      <c r="AT30" s="35"/>
    </row>
    <row r="31" spans="1:46" ht="14.45">
      <c r="A31" s="72" t="s">
        <v>43</v>
      </c>
      <c r="B31" s="73">
        <v>0</v>
      </c>
      <c r="C31" s="73">
        <v>0</v>
      </c>
      <c r="D31" s="73">
        <v>0</v>
      </c>
      <c r="E31" s="73">
        <v>0</v>
      </c>
      <c r="F31" s="74">
        <v>0</v>
      </c>
      <c r="G31" s="74">
        <v>0</v>
      </c>
      <c r="H31" s="74">
        <v>0</v>
      </c>
      <c r="I31" s="75">
        <v>0</v>
      </c>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81">
        <v>139.34298836837101</v>
      </c>
      <c r="AS31" s="48">
        <f t="shared" si="0"/>
        <v>0.16573187812135623</v>
      </c>
      <c r="AT31" s="35"/>
    </row>
    <row r="32" spans="1:46" ht="14.45">
      <c r="A32" s="72" t="s">
        <v>44</v>
      </c>
      <c r="B32" s="73">
        <v>0</v>
      </c>
      <c r="C32" s="73">
        <v>0</v>
      </c>
      <c r="D32" s="73">
        <v>0</v>
      </c>
      <c r="E32" s="73">
        <v>1</v>
      </c>
      <c r="F32" s="74">
        <v>0</v>
      </c>
      <c r="G32" s="74">
        <v>1</v>
      </c>
      <c r="H32" s="74">
        <v>1</v>
      </c>
      <c r="I32" s="75">
        <v>0</v>
      </c>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1</v>
      </c>
      <c r="AQ32" s="17">
        <f t="shared" si="1"/>
        <v>3</v>
      </c>
      <c r="AR32" s="81">
        <v>160.0562135343626</v>
      </c>
      <c r="AS32" s="48">
        <f t="shared" si="0"/>
        <v>0.19036779090682895</v>
      </c>
      <c r="AT32" s="35"/>
    </row>
    <row r="33" spans="1:46" ht="14.45">
      <c r="A33" s="72" t="s">
        <v>46</v>
      </c>
      <c r="B33" s="73">
        <v>1</v>
      </c>
      <c r="C33" s="73">
        <v>0</v>
      </c>
      <c r="D33" s="73">
        <v>0</v>
      </c>
      <c r="E33" s="78">
        <v>1</v>
      </c>
      <c r="F33" s="74">
        <v>1</v>
      </c>
      <c r="G33" s="74">
        <v>1</v>
      </c>
      <c r="H33" s="74">
        <v>1</v>
      </c>
      <c r="I33" s="75">
        <v>1</v>
      </c>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3</v>
      </c>
      <c r="AQ33" s="17">
        <f t="shared" si="1"/>
        <v>6</v>
      </c>
      <c r="AR33" s="81">
        <v>1386.2277204318059</v>
      </c>
      <c r="AS33" s="48">
        <f t="shared" si="0"/>
        <v>1.6487526663609138</v>
      </c>
      <c r="AT33" s="35" t="s">
        <v>82</v>
      </c>
    </row>
    <row r="34" spans="1:46" ht="14.45">
      <c r="A34" s="72" t="s">
        <v>47</v>
      </c>
      <c r="B34" s="73">
        <v>1</v>
      </c>
      <c r="C34" s="78">
        <v>1</v>
      </c>
      <c r="D34" s="73">
        <v>1</v>
      </c>
      <c r="E34" s="73">
        <v>0</v>
      </c>
      <c r="F34" s="74">
        <v>1</v>
      </c>
      <c r="G34" s="74">
        <v>1</v>
      </c>
      <c r="H34" s="74">
        <v>1</v>
      </c>
      <c r="I34" s="75">
        <v>0</v>
      </c>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3</v>
      </c>
      <c r="AQ34" s="17">
        <f t="shared" si="1"/>
        <v>6</v>
      </c>
      <c r="AR34" s="81">
        <v>205.86196536769961</v>
      </c>
      <c r="AS34" s="48">
        <f t="shared" ref="AS34:AS65" si="3">IFERROR(AR34/$AR$102,0)*100</f>
        <v>0.24484827369962414</v>
      </c>
      <c r="AT34" s="35" t="s">
        <v>82</v>
      </c>
    </row>
    <row r="35" spans="1:46" ht="14.45">
      <c r="A35" s="72" t="s">
        <v>48</v>
      </c>
      <c r="B35" s="73">
        <v>1</v>
      </c>
      <c r="C35" s="73">
        <v>0</v>
      </c>
      <c r="D35" s="73">
        <v>0</v>
      </c>
      <c r="E35" s="73">
        <v>0</v>
      </c>
      <c r="F35" s="74">
        <v>1</v>
      </c>
      <c r="G35" s="74">
        <v>1</v>
      </c>
      <c r="H35" s="74">
        <v>1</v>
      </c>
      <c r="I35" s="75">
        <v>1</v>
      </c>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2</v>
      </c>
      <c r="AQ35" s="17">
        <f t="shared" si="1"/>
        <v>5</v>
      </c>
      <c r="AR35" s="81">
        <v>543.65457076941038</v>
      </c>
      <c r="AS35" s="48">
        <f t="shared" si="3"/>
        <v>0.64661232056169859</v>
      </c>
      <c r="AT35" s="35"/>
    </row>
    <row r="36" spans="1:46" ht="14.45">
      <c r="A36" s="72" t="s">
        <v>49</v>
      </c>
      <c r="B36" s="73">
        <v>1</v>
      </c>
      <c r="C36" s="73">
        <v>1</v>
      </c>
      <c r="D36" s="73">
        <v>0</v>
      </c>
      <c r="E36" s="73">
        <v>0</v>
      </c>
      <c r="F36" s="74">
        <v>0</v>
      </c>
      <c r="G36" s="74">
        <v>1</v>
      </c>
      <c r="H36" s="74">
        <v>1</v>
      </c>
      <c r="I36" s="80">
        <v>1</v>
      </c>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3</v>
      </c>
      <c r="AQ36" s="17">
        <f t="shared" si="1"/>
        <v>5</v>
      </c>
      <c r="AR36" s="81">
        <v>780.16526983706729</v>
      </c>
      <c r="AS36" s="48">
        <f t="shared" si="3"/>
        <v>0.92791361035931974</v>
      </c>
      <c r="AT36" s="35" t="s">
        <v>82</v>
      </c>
    </row>
    <row r="37" spans="1:46" ht="14.45">
      <c r="A37" s="72" t="s">
        <v>50</v>
      </c>
      <c r="B37" s="73">
        <v>0</v>
      </c>
      <c r="C37" s="73">
        <v>0</v>
      </c>
      <c r="D37" s="73">
        <v>0</v>
      </c>
      <c r="E37" s="73">
        <v>0</v>
      </c>
      <c r="F37" s="74">
        <v>0</v>
      </c>
      <c r="G37" s="74">
        <v>1</v>
      </c>
      <c r="H37" s="74">
        <v>1</v>
      </c>
      <c r="I37" s="75">
        <v>0</v>
      </c>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2</v>
      </c>
      <c r="AR37" s="81">
        <v>93.232242078122042</v>
      </c>
      <c r="AS37" s="48">
        <f t="shared" si="3"/>
        <v>0.11088864077052764</v>
      </c>
      <c r="AT37" s="35"/>
    </row>
    <row r="38" spans="1:46" ht="14.45">
      <c r="A38" s="72" t="s">
        <v>51</v>
      </c>
      <c r="B38" s="73">
        <v>0</v>
      </c>
      <c r="C38" s="73">
        <v>0</v>
      </c>
      <c r="D38" s="73">
        <v>0</v>
      </c>
      <c r="E38" s="73">
        <v>1</v>
      </c>
      <c r="F38" s="74">
        <v>0</v>
      </c>
      <c r="G38" s="74">
        <v>1</v>
      </c>
      <c r="H38" s="74">
        <v>1</v>
      </c>
      <c r="I38" s="75">
        <v>0</v>
      </c>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1</v>
      </c>
      <c r="AQ38" s="17">
        <f t="shared" si="1"/>
        <v>3</v>
      </c>
      <c r="AR38" s="81">
        <v>896.19252432558937</v>
      </c>
      <c r="AS38" s="48">
        <f t="shared" si="3"/>
        <v>1.0659142017404368</v>
      </c>
      <c r="AT38" s="35"/>
    </row>
    <row r="39" spans="1:46" ht="14.45">
      <c r="A39" s="72" t="s">
        <v>52</v>
      </c>
      <c r="B39" s="73">
        <v>0</v>
      </c>
      <c r="C39" s="73">
        <v>0</v>
      </c>
      <c r="D39" s="73">
        <v>0</v>
      </c>
      <c r="E39" s="73">
        <v>0</v>
      </c>
      <c r="F39" s="74">
        <v>0</v>
      </c>
      <c r="G39" s="74">
        <v>1</v>
      </c>
      <c r="H39" s="74">
        <v>1</v>
      </c>
      <c r="I39" s="75">
        <v>0</v>
      </c>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2</v>
      </c>
      <c r="AR39" s="81">
        <v>2.9749882334758531</v>
      </c>
      <c r="AS39" s="48">
        <f t="shared" si="3"/>
        <v>3.5383939521911731E-3</v>
      </c>
      <c r="AT39" s="35"/>
    </row>
    <row r="40" spans="1:46" ht="14.45">
      <c r="A40" s="72" t="s">
        <v>54</v>
      </c>
      <c r="B40" s="73">
        <v>0</v>
      </c>
      <c r="C40" s="73">
        <v>0</v>
      </c>
      <c r="D40" s="73">
        <v>0</v>
      </c>
      <c r="E40" s="73">
        <v>0</v>
      </c>
      <c r="F40" s="74">
        <v>0</v>
      </c>
      <c r="G40" s="74">
        <v>1</v>
      </c>
      <c r="H40" s="74">
        <v>1</v>
      </c>
      <c r="I40" s="75">
        <v>0</v>
      </c>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2</v>
      </c>
      <c r="AR40" s="81">
        <v>2.6452536886715552</v>
      </c>
      <c r="AS40" s="48">
        <f t="shared" si="3"/>
        <v>3.1462140080705612E-3</v>
      </c>
      <c r="AT40" s="35"/>
    </row>
    <row r="41" spans="1:46" ht="14.45">
      <c r="A41" s="72" t="s">
        <v>55</v>
      </c>
      <c r="B41" s="73">
        <v>0</v>
      </c>
      <c r="C41" s="73">
        <v>0</v>
      </c>
      <c r="D41" s="73">
        <v>0</v>
      </c>
      <c r="E41" s="73">
        <v>0</v>
      </c>
      <c r="F41" s="74">
        <v>0</v>
      </c>
      <c r="G41" s="74">
        <v>1</v>
      </c>
      <c r="H41" s="74">
        <v>1</v>
      </c>
      <c r="I41" s="75">
        <v>0</v>
      </c>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2</v>
      </c>
      <c r="AR41" s="81">
        <v>188.2534122849888</v>
      </c>
      <c r="AS41" s="48">
        <f t="shared" si="3"/>
        <v>0.22390499835029432</v>
      </c>
      <c r="AT41" s="35"/>
    </row>
    <row r="42" spans="1:46" ht="14.45">
      <c r="A42" s="72" t="s">
        <v>56</v>
      </c>
      <c r="B42" s="73">
        <v>0</v>
      </c>
      <c r="C42" s="73">
        <v>0</v>
      </c>
      <c r="D42" s="73">
        <v>0</v>
      </c>
      <c r="E42" s="73">
        <v>0</v>
      </c>
      <c r="F42" s="74">
        <v>0</v>
      </c>
      <c r="G42" s="74">
        <v>1</v>
      </c>
      <c r="H42" s="74">
        <v>1</v>
      </c>
      <c r="I42" s="75">
        <v>0</v>
      </c>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2</v>
      </c>
      <c r="AR42" s="81">
        <v>288.34102317349573</v>
      </c>
      <c r="AS42" s="48">
        <f t="shared" si="3"/>
        <v>0.34294728331536212</v>
      </c>
      <c r="AT42" s="35"/>
    </row>
    <row r="43" spans="1:46" ht="14.45">
      <c r="A43" s="72" t="s">
        <v>57</v>
      </c>
      <c r="B43" s="73">
        <v>0</v>
      </c>
      <c r="C43" s="73">
        <v>0</v>
      </c>
      <c r="D43" s="73">
        <v>0</v>
      </c>
      <c r="E43" s="73">
        <v>0</v>
      </c>
      <c r="F43" s="74">
        <v>0</v>
      </c>
      <c r="G43" s="74">
        <v>1</v>
      </c>
      <c r="H43" s="74">
        <v>1</v>
      </c>
      <c r="I43" s="75">
        <v>0</v>
      </c>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2</v>
      </c>
      <c r="AR43" s="81">
        <v>183.3906998646583</v>
      </c>
      <c r="AS43" s="48">
        <f t="shared" si="3"/>
        <v>0.21812138145200516</v>
      </c>
      <c r="AT43" s="35"/>
    </row>
    <row r="44" spans="1:46" ht="14.45">
      <c r="A44" s="72" t="s">
        <v>58</v>
      </c>
      <c r="B44" s="73">
        <v>0</v>
      </c>
      <c r="C44" s="73">
        <v>0</v>
      </c>
      <c r="D44" s="73">
        <v>0</v>
      </c>
      <c r="E44" s="73">
        <v>0</v>
      </c>
      <c r="F44" s="74">
        <v>0</v>
      </c>
      <c r="G44" s="74">
        <v>1</v>
      </c>
      <c r="H44" s="74">
        <v>1</v>
      </c>
      <c r="I44" s="75">
        <v>0</v>
      </c>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2</v>
      </c>
      <c r="AR44" s="81">
        <v>4804.3584617174647</v>
      </c>
      <c r="AS44" s="48">
        <f t="shared" si="3"/>
        <v>5.7142118189952651</v>
      </c>
      <c r="AT44" s="35"/>
    </row>
    <row r="45" spans="1:46" ht="14.45">
      <c r="A45" s="72" t="s">
        <v>59</v>
      </c>
      <c r="B45" s="73">
        <v>0</v>
      </c>
      <c r="C45" s="73">
        <v>0</v>
      </c>
      <c r="D45" s="73">
        <v>0</v>
      </c>
      <c r="E45" s="73">
        <v>0</v>
      </c>
      <c r="F45" s="74">
        <v>0</v>
      </c>
      <c r="G45" s="74">
        <v>1</v>
      </c>
      <c r="H45" s="74">
        <v>1</v>
      </c>
      <c r="I45" s="75">
        <v>0</v>
      </c>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2</v>
      </c>
      <c r="AR45" s="81">
        <v>173.38417598267179</v>
      </c>
      <c r="AS45" s="48">
        <f t="shared" si="3"/>
        <v>0.2062198138464387</v>
      </c>
      <c r="AT45" s="35"/>
    </row>
    <row r="46" spans="1:46" ht="14.45">
      <c r="A46" s="72" t="s">
        <v>60</v>
      </c>
      <c r="B46" s="73">
        <v>0</v>
      </c>
      <c r="C46" s="73">
        <v>0</v>
      </c>
      <c r="D46" s="73">
        <v>0</v>
      </c>
      <c r="E46" s="73">
        <v>0</v>
      </c>
      <c r="F46" s="74">
        <v>0</v>
      </c>
      <c r="G46" s="74">
        <v>1</v>
      </c>
      <c r="H46" s="74">
        <v>1</v>
      </c>
      <c r="I46" s="75">
        <v>0</v>
      </c>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2</v>
      </c>
      <c r="AR46" s="81">
        <v>1254.406824327458</v>
      </c>
      <c r="AS46" s="48">
        <f t="shared" si="3"/>
        <v>1.4919674205237961</v>
      </c>
      <c r="AT46" s="35"/>
    </row>
    <row r="47" spans="1:46" ht="14.45">
      <c r="A47" s="72" t="s">
        <v>61</v>
      </c>
      <c r="B47" s="73">
        <v>0</v>
      </c>
      <c r="C47" s="73">
        <v>0</v>
      </c>
      <c r="D47" s="73">
        <v>0</v>
      </c>
      <c r="E47" s="73">
        <v>0</v>
      </c>
      <c r="F47" s="74">
        <v>0</v>
      </c>
      <c r="G47" s="74">
        <v>1</v>
      </c>
      <c r="H47" s="74">
        <v>0</v>
      </c>
      <c r="I47" s="75">
        <v>0</v>
      </c>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1</v>
      </c>
      <c r="AR47" s="81">
        <v>90.789687402326194</v>
      </c>
      <c r="AS47" s="48">
        <f t="shared" si="3"/>
        <v>0.1079835130811201</v>
      </c>
      <c r="AT47" s="35"/>
    </row>
    <row r="48" spans="1:46" ht="14.45">
      <c r="A48" s="72" t="s">
        <v>62</v>
      </c>
      <c r="B48" s="78">
        <v>1</v>
      </c>
      <c r="C48" s="73">
        <v>0</v>
      </c>
      <c r="D48" s="73">
        <v>0</v>
      </c>
      <c r="E48" s="73">
        <v>0</v>
      </c>
      <c r="F48" s="74">
        <v>0</v>
      </c>
      <c r="G48" s="74">
        <v>1</v>
      </c>
      <c r="H48" s="74">
        <v>1</v>
      </c>
      <c r="I48" s="75">
        <v>0</v>
      </c>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1</v>
      </c>
      <c r="AQ48" s="17">
        <f t="shared" si="1"/>
        <v>3</v>
      </c>
      <c r="AR48" s="81">
        <v>385.15783371925897</v>
      </c>
      <c r="AS48" s="48">
        <f t="shared" si="3"/>
        <v>0.45809934107839928</v>
      </c>
      <c r="AT48" s="35" t="s">
        <v>82</v>
      </c>
    </row>
    <row r="49" spans="1:46" ht="14.45">
      <c r="A49" s="72" t="s">
        <v>63</v>
      </c>
      <c r="B49" s="73">
        <v>0</v>
      </c>
      <c r="C49" s="73">
        <v>0</v>
      </c>
      <c r="D49" s="73">
        <v>0</v>
      </c>
      <c r="E49" s="73">
        <v>0</v>
      </c>
      <c r="F49" s="74">
        <v>0</v>
      </c>
      <c r="G49" s="74">
        <v>0</v>
      </c>
      <c r="H49" s="74">
        <v>0</v>
      </c>
      <c r="I49" s="75">
        <v>0</v>
      </c>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81">
        <v>33.956078815332553</v>
      </c>
      <c r="AS49" s="48">
        <f t="shared" si="3"/>
        <v>4.0386708951759873E-2</v>
      </c>
      <c r="AT49" s="35"/>
    </row>
    <row r="50" spans="1:46" ht="14.45">
      <c r="A50" s="72" t="s">
        <v>64</v>
      </c>
      <c r="B50" s="73">
        <v>0</v>
      </c>
      <c r="C50" s="73">
        <v>0</v>
      </c>
      <c r="D50" s="73">
        <v>0</v>
      </c>
      <c r="E50" s="73">
        <v>0</v>
      </c>
      <c r="F50" s="74">
        <v>0</v>
      </c>
      <c r="G50" s="74">
        <v>1</v>
      </c>
      <c r="H50" s="74">
        <v>1</v>
      </c>
      <c r="I50" s="75">
        <v>0</v>
      </c>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2</v>
      </c>
      <c r="AR50" s="81">
        <v>1.2839845424158469</v>
      </c>
      <c r="AS50" s="48">
        <f t="shared" si="3"/>
        <v>1.5271465911927478E-3</v>
      </c>
      <c r="AT50" s="35"/>
    </row>
    <row r="51" spans="1:46" ht="14.45">
      <c r="A51" s="72" t="s">
        <v>65</v>
      </c>
      <c r="B51" s="78">
        <v>1</v>
      </c>
      <c r="C51" s="73">
        <v>0</v>
      </c>
      <c r="D51" s="73">
        <v>0</v>
      </c>
      <c r="E51" s="73">
        <v>0</v>
      </c>
      <c r="F51" s="74">
        <v>0</v>
      </c>
      <c r="G51" s="74">
        <v>1</v>
      </c>
      <c r="H51" s="74">
        <v>1</v>
      </c>
      <c r="I51" s="75">
        <v>1</v>
      </c>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2</v>
      </c>
      <c r="AQ51" s="17">
        <f t="shared" si="1"/>
        <v>4</v>
      </c>
      <c r="AR51" s="81">
        <v>27.57721971233978</v>
      </c>
      <c r="AS51" s="48">
        <f t="shared" si="3"/>
        <v>3.2799816264948024E-2</v>
      </c>
      <c r="AT51" s="35" t="s">
        <v>82</v>
      </c>
    </row>
    <row r="52" spans="1:46" ht="14.45">
      <c r="A52" s="72" t="s">
        <v>67</v>
      </c>
      <c r="B52" s="73">
        <v>0</v>
      </c>
      <c r="C52" s="73">
        <v>0</v>
      </c>
      <c r="D52" s="73">
        <v>0</v>
      </c>
      <c r="E52" s="73">
        <v>0</v>
      </c>
      <c r="F52" s="74">
        <v>0</v>
      </c>
      <c r="G52" s="74">
        <v>0</v>
      </c>
      <c r="H52" s="74">
        <v>0</v>
      </c>
      <c r="I52" s="75">
        <v>1</v>
      </c>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1</v>
      </c>
      <c r="AQ52" s="17">
        <f t="shared" si="1"/>
        <v>1</v>
      </c>
      <c r="AR52" s="81">
        <v>3.7827487449467938</v>
      </c>
      <c r="AS52" s="48">
        <f t="shared" si="3"/>
        <v>4.4991288137432982E-3</v>
      </c>
      <c r="AT52" s="35"/>
    </row>
    <row r="53" spans="1:46" ht="14.45"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8"/>
      <c r="AS53" s="48">
        <f t="shared" si="3"/>
        <v>0</v>
      </c>
      <c r="AT53" s="35"/>
    </row>
    <row r="54" spans="1:46" ht="14.45"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8"/>
      <c r="AS54" s="48">
        <f t="shared" si="3"/>
        <v>0</v>
      </c>
      <c r="AT54" s="35"/>
    </row>
    <row r="55" spans="1:46" ht="14.45"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8"/>
      <c r="AS55" s="48">
        <f t="shared" si="3"/>
        <v>0</v>
      </c>
      <c r="AT55" s="35"/>
    </row>
    <row r="56" spans="1:46" ht="14.45"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8"/>
      <c r="AS56" s="48">
        <f t="shared" si="3"/>
        <v>0</v>
      </c>
      <c r="AT56" s="35"/>
    </row>
    <row r="57" spans="1:46" ht="14.45"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8"/>
      <c r="AS57" s="48">
        <f t="shared" si="3"/>
        <v>0</v>
      </c>
      <c r="AT57" s="35"/>
    </row>
    <row r="58" spans="1:46" ht="14.45"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8"/>
      <c r="AS58" s="48">
        <f t="shared" si="3"/>
        <v>0</v>
      </c>
      <c r="AT58" s="35"/>
    </row>
    <row r="59" spans="1:46" ht="14.45"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8"/>
      <c r="AS59" s="48">
        <f t="shared" si="3"/>
        <v>0</v>
      </c>
      <c r="AT59" s="35"/>
    </row>
    <row r="60" spans="1:46" ht="14.45"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8"/>
      <c r="AS60" s="48">
        <f t="shared" si="3"/>
        <v>0</v>
      </c>
      <c r="AT60" s="35"/>
    </row>
    <row r="61" spans="1:46" ht="14.45"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8"/>
      <c r="AS61" s="48">
        <f t="shared" si="3"/>
        <v>0</v>
      </c>
      <c r="AT61" s="35"/>
    </row>
    <row r="62" spans="1:46" ht="14.45"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8"/>
      <c r="AS62" s="48">
        <f t="shared" si="3"/>
        <v>0</v>
      </c>
      <c r="AT62" s="35"/>
    </row>
    <row r="63" spans="1:46" ht="14.45"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8"/>
      <c r="AS63" s="48">
        <f t="shared" si="3"/>
        <v>0</v>
      </c>
      <c r="AT63" s="35"/>
    </row>
    <row r="64" spans="1:46" ht="14.45"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8"/>
      <c r="AS64" s="48">
        <f t="shared" si="3"/>
        <v>0</v>
      </c>
      <c r="AT64" s="35"/>
    </row>
    <row r="65" spans="1:46" ht="14.45"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8"/>
      <c r="AS65" s="48">
        <f t="shared" si="3"/>
        <v>0</v>
      </c>
      <c r="AT65" s="35"/>
    </row>
    <row r="66" spans="1:46" ht="14.45"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8"/>
      <c r="AS66" s="48">
        <f t="shared" ref="AS66:AS97" si="4">IFERROR(AR66/$AR$102,0)*100</f>
        <v>0</v>
      </c>
      <c r="AT66" s="35"/>
    </row>
    <row r="67" spans="1:46" ht="14.45"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48"/>
      <c r="AS67" s="48">
        <f t="shared" si="4"/>
        <v>0</v>
      </c>
      <c r="AT67" s="35"/>
    </row>
    <row r="68" spans="1:46" ht="14.45"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8"/>
      <c r="AS68" s="48">
        <f t="shared" si="4"/>
        <v>0</v>
      </c>
      <c r="AT68" s="35"/>
    </row>
    <row r="69" spans="1:46" ht="14.45"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8"/>
      <c r="AS69" s="48">
        <f t="shared" si="4"/>
        <v>0</v>
      </c>
      <c r="AT69" s="35"/>
    </row>
    <row r="70" spans="1:46" ht="14.45"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8"/>
      <c r="AS70" s="48">
        <f t="shared" si="4"/>
        <v>0</v>
      </c>
      <c r="AT70" s="35"/>
    </row>
    <row r="71" spans="1:46" ht="14.45"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8"/>
      <c r="AS71" s="48">
        <f t="shared" si="4"/>
        <v>0</v>
      </c>
      <c r="AT71" s="35"/>
    </row>
    <row r="72" spans="1:46" ht="14.45"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8"/>
      <c r="AS72" s="48">
        <f t="shared" si="4"/>
        <v>0</v>
      </c>
      <c r="AT72" s="35"/>
    </row>
    <row r="73" spans="1:46" ht="14.45"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8"/>
      <c r="AS73" s="48">
        <f t="shared" si="4"/>
        <v>0</v>
      </c>
      <c r="AT73" s="35"/>
    </row>
    <row r="74" spans="1:46" ht="14.45"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8"/>
      <c r="AS74" s="48">
        <f t="shared" si="4"/>
        <v>0</v>
      </c>
      <c r="AT74" s="35"/>
    </row>
    <row r="75" spans="1:46" ht="14.45"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8"/>
      <c r="AS75" s="48">
        <f t="shared" si="4"/>
        <v>0</v>
      </c>
      <c r="AT75" s="35"/>
    </row>
    <row r="76" spans="1:46" ht="14.45"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8"/>
      <c r="AS76" s="48">
        <f t="shared" si="4"/>
        <v>0</v>
      </c>
      <c r="AT76" s="35"/>
    </row>
    <row r="77" spans="1:46" ht="14.45"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8"/>
      <c r="AS77" s="48">
        <f t="shared" si="4"/>
        <v>0</v>
      </c>
      <c r="AT77" s="35"/>
    </row>
    <row r="78" spans="1:46" ht="14.45"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8"/>
      <c r="AS78" s="48">
        <f t="shared" si="4"/>
        <v>0</v>
      </c>
      <c r="AT78" s="35"/>
    </row>
    <row r="79" spans="1:46" ht="14.45"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8"/>
      <c r="AS79" s="48">
        <f t="shared" si="4"/>
        <v>0</v>
      </c>
      <c r="AT79" s="35"/>
    </row>
    <row r="80" spans="1:46" ht="14.45"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8"/>
      <c r="AS80" s="48">
        <f t="shared" si="4"/>
        <v>0</v>
      </c>
      <c r="AT80" s="35"/>
    </row>
    <row r="81" spans="1:46" ht="14.45"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8"/>
      <c r="AS81" s="48">
        <f t="shared" si="4"/>
        <v>0</v>
      </c>
      <c r="AT81" s="35"/>
    </row>
    <row r="82" spans="1:46" ht="14.45"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8"/>
      <c r="AS82" s="48">
        <f t="shared" si="4"/>
        <v>0</v>
      </c>
      <c r="AT82" s="35"/>
    </row>
    <row r="83" spans="1:46" ht="14.45"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8"/>
      <c r="AS83" s="48">
        <f t="shared" si="4"/>
        <v>0</v>
      </c>
      <c r="AT83" s="35"/>
    </row>
    <row r="84" spans="1:46" ht="14.45"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8"/>
      <c r="AS84" s="48">
        <f t="shared" si="4"/>
        <v>0</v>
      </c>
      <c r="AT84" s="35"/>
    </row>
    <row r="85" spans="1:46" ht="14.45"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8"/>
      <c r="AS85" s="48">
        <f t="shared" si="4"/>
        <v>0</v>
      </c>
      <c r="AT85" s="35"/>
    </row>
    <row r="86" spans="1:46" ht="14.45"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8"/>
      <c r="AS86" s="48">
        <f t="shared" si="4"/>
        <v>0</v>
      </c>
      <c r="AT86" s="35"/>
    </row>
    <row r="87" spans="1:46" ht="14.45"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8"/>
      <c r="AS87" s="48">
        <f t="shared" si="4"/>
        <v>0</v>
      </c>
      <c r="AT87" s="35"/>
    </row>
    <row r="88" spans="1:46" ht="14.45"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8"/>
      <c r="AS88" s="48">
        <f t="shared" si="4"/>
        <v>0</v>
      </c>
      <c r="AT88" s="35"/>
    </row>
    <row r="89" spans="1:46" ht="14.45"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8"/>
      <c r="AS89" s="48">
        <f t="shared" si="4"/>
        <v>0</v>
      </c>
      <c r="AT89" s="35"/>
    </row>
    <row r="90" spans="1:46" ht="14.45"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8"/>
      <c r="AS90" s="48">
        <f t="shared" si="4"/>
        <v>0</v>
      </c>
      <c r="AT90" s="35"/>
    </row>
    <row r="91" spans="1:46" ht="14.45"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8"/>
      <c r="AS91" s="48">
        <f t="shared" si="4"/>
        <v>0</v>
      </c>
      <c r="AT91" s="35"/>
    </row>
    <row r="92" spans="1:46" ht="14.45"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8"/>
      <c r="AS92" s="48">
        <f t="shared" si="4"/>
        <v>0</v>
      </c>
      <c r="AT92" s="35"/>
    </row>
    <row r="93" spans="1:46" ht="14.45"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8"/>
      <c r="AS93" s="48">
        <f t="shared" si="4"/>
        <v>0</v>
      </c>
      <c r="AT93" s="35"/>
    </row>
    <row r="94" spans="1:46" ht="14.45"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8"/>
      <c r="AS94" s="48">
        <f t="shared" si="4"/>
        <v>0</v>
      </c>
      <c r="AT94" s="35"/>
    </row>
    <row r="95" spans="1:46" ht="14.45"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8"/>
      <c r="AS95" s="48">
        <f t="shared" si="4"/>
        <v>0</v>
      </c>
      <c r="AT95" s="35"/>
    </row>
    <row r="96" spans="1:46" ht="14.45"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8"/>
      <c r="AS96" s="48">
        <f t="shared" si="4"/>
        <v>0</v>
      </c>
      <c r="AT96" s="35"/>
    </row>
    <row r="97" spans="1:47" ht="14.45"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8"/>
      <c r="AS97" s="48">
        <f t="shared" si="4"/>
        <v>0</v>
      </c>
      <c r="AT97" s="35"/>
    </row>
    <row r="98" spans="1:47" ht="14.45"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8"/>
      <c r="AS98" s="48">
        <f t="shared" ref="AS98:AS101" si="7">IFERROR(AR98/$AR$102,0)*100</f>
        <v>0</v>
      </c>
      <c r="AT98" s="35"/>
    </row>
    <row r="99" spans="1:47" ht="14.45"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8"/>
      <c r="AS99" s="48">
        <f t="shared" si="7"/>
        <v>0</v>
      </c>
      <c r="AT99" s="35"/>
    </row>
    <row r="100" spans="1:47" ht="14.45"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8"/>
      <c r="AS100" s="48">
        <f t="shared" si="7"/>
        <v>0</v>
      </c>
      <c r="AT100" s="35"/>
    </row>
    <row r="101" spans="1:47" ht="14.45"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8"/>
      <c r="AS101" s="48">
        <f t="shared" si="7"/>
        <v>0</v>
      </c>
      <c r="AT101" s="35"/>
    </row>
    <row r="102" spans="1:47" ht="14.45">
      <c r="A102" s="16" t="s">
        <v>83</v>
      </c>
      <c r="B102" s="20">
        <f>SUM(B2:B101)</f>
        <v>23</v>
      </c>
      <c r="C102" s="20">
        <f t="shared" ref="C102:AO102" si="8">SUM(C2:C101)</f>
        <v>20</v>
      </c>
      <c r="D102" s="20">
        <f t="shared" si="8"/>
        <v>9</v>
      </c>
      <c r="E102" s="20">
        <f t="shared" si="8"/>
        <v>7</v>
      </c>
      <c r="F102" s="20">
        <f t="shared" si="8"/>
        <v>26</v>
      </c>
      <c r="G102" s="20">
        <f t="shared" si="8"/>
        <v>45</v>
      </c>
      <c r="H102" s="20">
        <f t="shared" si="8"/>
        <v>43</v>
      </c>
      <c r="I102" s="20">
        <f t="shared" si="8"/>
        <v>29</v>
      </c>
      <c r="J102" s="20">
        <f t="shared" si="8"/>
        <v>0</v>
      </c>
      <c r="K102" s="20">
        <f t="shared" si="8"/>
        <v>0</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88</v>
      </c>
      <c r="AQ102" s="17">
        <f t="shared" si="5"/>
        <v>202</v>
      </c>
      <c r="AR102" s="49">
        <f>SUM(AR2:AR101)</f>
        <v>84077.360341224092</v>
      </c>
      <c r="AS102" s="49">
        <f>SUM(AS2:AS101)</f>
        <v>100.00000000000004</v>
      </c>
      <c r="AT102" s="35"/>
    </row>
    <row r="103" spans="1:47" ht="14.45">
      <c r="A103" s="58" t="s">
        <v>84</v>
      </c>
      <c r="B103" s="58" t="s">
        <v>82</v>
      </c>
      <c r="C103" s="58" t="s">
        <v>82</v>
      </c>
      <c r="D103" s="58" t="s">
        <v>82</v>
      </c>
      <c r="E103" s="58" t="s">
        <v>82</v>
      </c>
      <c r="F103" s="58" t="s">
        <v>82</v>
      </c>
      <c r="G103" s="58" t="s">
        <v>82</v>
      </c>
      <c r="H103" s="58" t="s">
        <v>82</v>
      </c>
      <c r="I103" s="58" t="s">
        <v>82</v>
      </c>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11"/>
      <c r="AQ103" s="11"/>
      <c r="AR103" s="50"/>
      <c r="AS103" s="50"/>
      <c r="AT103" s="36"/>
      <c r="AU103" s="36"/>
    </row>
    <row r="104" spans="1:47" ht="14.45">
      <c r="A104" s="8" t="s">
        <v>85</v>
      </c>
      <c r="B104" s="8"/>
      <c r="C104" s="8"/>
      <c r="D104" s="8"/>
      <c r="E104" s="8" t="s">
        <v>82</v>
      </c>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0"/>
      <c r="AS104" s="50"/>
      <c r="AT104" s="36"/>
      <c r="AU104" s="36"/>
    </row>
    <row r="105" spans="1:47" ht="14.45">
      <c r="A105" s="8" t="s">
        <v>86</v>
      </c>
      <c r="B105" s="8" t="s">
        <v>82</v>
      </c>
      <c r="C105" s="8" t="s">
        <v>82</v>
      </c>
      <c r="D105" s="8" t="s">
        <v>82</v>
      </c>
      <c r="E105" s="8" t="s">
        <v>82</v>
      </c>
      <c r="F105" s="8" t="s">
        <v>82</v>
      </c>
      <c r="G105" s="59" t="s">
        <v>82</v>
      </c>
      <c r="H105" s="59" t="s">
        <v>82</v>
      </c>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11"/>
      <c r="AQ105" s="11"/>
      <c r="AR105" s="51"/>
      <c r="AS105" s="51"/>
      <c r="AT105" s="36"/>
      <c r="AU105" s="36"/>
    </row>
    <row r="106" spans="1:47" ht="14.45">
      <c r="A106" s="8" t="s">
        <v>87</v>
      </c>
      <c r="B106" s="8" t="s">
        <v>82</v>
      </c>
      <c r="C106" s="8" t="s">
        <v>82</v>
      </c>
      <c r="D106" s="8" t="s">
        <v>82</v>
      </c>
      <c r="E106" s="8" t="s">
        <v>82</v>
      </c>
      <c r="F106" s="8"/>
      <c r="G106" s="59"/>
      <c r="H106" s="59"/>
      <c r="I106" s="59" t="s">
        <v>82</v>
      </c>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11"/>
      <c r="AQ106" s="11"/>
      <c r="AR106" s="51"/>
      <c r="AS106" s="51"/>
      <c r="AT106" s="36"/>
      <c r="AU106" s="36"/>
    </row>
    <row r="107" spans="1:47" ht="14.45">
      <c r="A107" s="8" t="s">
        <v>88</v>
      </c>
      <c r="B107" s="8" t="s">
        <v>82</v>
      </c>
      <c r="C107" s="8" t="s">
        <v>82</v>
      </c>
      <c r="D107" s="8" t="s">
        <v>82</v>
      </c>
      <c r="E107" s="8" t="s">
        <v>82</v>
      </c>
      <c r="F107" s="8"/>
      <c r="G107" s="59"/>
      <c r="H107" s="59"/>
      <c r="I107" s="59" t="s">
        <v>82</v>
      </c>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c r="AM107" s="59"/>
      <c r="AN107" s="59"/>
      <c r="AO107" s="59"/>
      <c r="AP107" s="11"/>
      <c r="AQ107" s="11"/>
      <c r="AR107" s="51"/>
      <c r="AS107" s="51"/>
      <c r="AT107" s="36"/>
      <c r="AU107" s="36"/>
    </row>
    <row r="108" spans="1:47" ht="14.45">
      <c r="A108" s="8" t="s">
        <v>89</v>
      </c>
      <c r="B108" s="8"/>
      <c r="C108" s="8"/>
      <c r="D108" s="8"/>
      <c r="E108" s="8"/>
      <c r="F108" s="8"/>
      <c r="G108" s="59" t="s">
        <v>82</v>
      </c>
      <c r="H108" s="59" t="s">
        <v>82</v>
      </c>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11"/>
      <c r="AQ108" s="11"/>
      <c r="AR108" s="51"/>
      <c r="AS108" s="51"/>
      <c r="AT108" s="36"/>
      <c r="AU108" s="36"/>
    </row>
    <row r="109" spans="1:47" ht="14.45">
      <c r="A109" s="60" t="s">
        <v>90</v>
      </c>
      <c r="B109" s="61"/>
      <c r="C109" s="61"/>
      <c r="D109" s="61"/>
      <c r="E109" s="61"/>
      <c r="F109" s="61"/>
      <c r="G109" s="62"/>
      <c r="H109" s="62"/>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11"/>
      <c r="AQ109" s="12"/>
      <c r="AR109" s="51"/>
      <c r="AS109" s="51"/>
      <c r="AT109" s="36"/>
      <c r="AU109" s="36"/>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1"/>
      <c r="AS110" s="51"/>
      <c r="AT110" s="36"/>
      <c r="AU110" s="36"/>
    </row>
    <row r="111" spans="1:47" ht="14.45">
      <c r="A111" s="37" t="s">
        <v>91</v>
      </c>
      <c r="B111" s="38"/>
      <c r="C111" s="38"/>
      <c r="D111" s="38"/>
      <c r="E111" s="38"/>
      <c r="F111" s="38"/>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13"/>
      <c r="AQ111" s="40"/>
      <c r="AR111" s="52"/>
      <c r="AS111" s="52"/>
    </row>
    <row r="112" spans="1:47" ht="14.45">
      <c r="A112" s="30" t="s">
        <v>92</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2"/>
      <c r="AR112" s="53"/>
      <c r="AS112" s="53"/>
    </row>
    <row r="113" spans="1:45" ht="14.45">
      <c r="A113" s="6" t="s">
        <v>93</v>
      </c>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13"/>
      <c r="AQ113" s="42"/>
      <c r="AR113" s="54"/>
      <c r="AS113" s="54"/>
    </row>
    <row r="114" spans="1:45" ht="29.1">
      <c r="A114" s="7" t="s">
        <v>94</v>
      </c>
      <c r="B114" s="94" t="s">
        <v>95</v>
      </c>
      <c r="C114" s="95"/>
      <c r="D114" s="95"/>
      <c r="E114" s="95"/>
      <c r="F114" s="95"/>
      <c r="G114" s="95"/>
      <c r="H114" s="95"/>
      <c r="I114" s="95"/>
      <c r="J114" s="95"/>
      <c r="K114" s="95"/>
      <c r="L114" s="95"/>
      <c r="M114" s="95"/>
      <c r="N114" s="95"/>
      <c r="O114" s="95"/>
      <c r="P114" s="95"/>
      <c r="Q114" s="95"/>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13"/>
      <c r="AQ114" s="12"/>
      <c r="AR114" s="55"/>
      <c r="AS114" s="55"/>
    </row>
    <row r="115" spans="1:45" ht="15.75" customHeight="1">
      <c r="A115" s="45"/>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6"/>
      <c r="AS115" s="56"/>
    </row>
    <row r="219" spans="12:12" ht="15" customHeight="1">
      <c r="L219" s="34" t="s">
        <v>96</v>
      </c>
    </row>
  </sheetData>
  <autoFilter ref="A1:I52" xr:uid="{8FEA7034-7C2D-4492-94A2-FA509F726479}"/>
  <mergeCells count="1">
    <mergeCell ref="B114:Q114"/>
  </mergeCells>
  <phoneticPr fontId="6" type="noConversion"/>
  <conditionalFormatting sqref="A1 A53:A110 A111:F111 B112:F112 A113:F113 B114 A115:F1048576">
    <cfRule type="beginsWith" dxfId="116" priority="188" operator="beginsWith" text="01">
      <formula>LEFT(A1,LEN("01"))="01"</formula>
    </cfRule>
    <cfRule type="beginsWith" dxfId="115" priority="187" operator="beginsWith" text="02">
      <formula>LEFT(A1,LEN("02"))="02"</formula>
    </cfRule>
    <cfRule type="beginsWith" dxfId="114" priority="186" operator="beginsWith" text="03">
      <formula>LEFT(A1,LEN("03"))="03"</formula>
    </cfRule>
    <cfRule type="beginsWith" dxfId="113" priority="185" operator="beginsWith" text="04">
      <formula>LEFT(A1,LEN("04"))="04"</formula>
    </cfRule>
    <cfRule type="beginsWith" dxfId="112" priority="184" operator="beginsWith" text="05">
      <formula>LEFT(A1,LEN("05"))="05"</formula>
    </cfRule>
    <cfRule type="beginsWith" dxfId="111" priority="183" operator="beginsWith" text="06">
      <formula>LEFT(A1,LEN("06"))="06"</formula>
    </cfRule>
    <cfRule type="beginsWith" dxfId="110" priority="182" operator="beginsWith" text="07">
      <formula>LEFT(A1,LEN("07"))="07"</formula>
    </cfRule>
    <cfRule type="beginsWith" dxfId="109" priority="181" operator="beginsWith" text="08">
      <formula>LEFT(A1,LEN("08"))="08"</formula>
    </cfRule>
    <cfRule type="beginsWith" dxfId="108" priority="180" operator="beginsWith" text="09">
      <formula>LEFT(A1,LEN("09"))="09"</formula>
    </cfRule>
    <cfRule type="beginsWith" dxfId="107" priority="179" operator="beginsWith" text="10">
      <formula>LEFT(A1,LEN("10"))="10"</formula>
    </cfRule>
    <cfRule type="beginsWith" dxfId="106" priority="178" operator="beginsWith" text="11">
      <formula>LEFT(A1,LEN("11"))="11"</formula>
    </cfRule>
    <cfRule type="beginsWith" dxfId="105" priority="177" operator="beginsWith" text="12">
      <formula>LEFT(A1,LEN("12"))="12"</formula>
    </cfRule>
    <cfRule type="beginsWith" dxfId="104" priority="176" operator="beginsWith" text="13">
      <formula>LEFT(A1,LEN("13"))="13"</formula>
    </cfRule>
  </conditionalFormatting>
  <conditionalFormatting sqref="AT1:AT2 R2:AO12 AT5 AT9:AT10 AT13 F53:AO101 AT16 J13:AO52">
    <cfRule type="beginsWith" dxfId="103" priority="108" operator="beginsWith" text="03">
      <formula>LEFT(F1,LEN("03"))="03"</formula>
    </cfRule>
    <cfRule type="beginsWith" dxfId="102" priority="110" operator="beginsWith" text="01">
      <formula>LEFT(F1,LEN("01"))="01"</formula>
    </cfRule>
    <cfRule type="beginsWith" dxfId="101" priority="107" operator="beginsWith" text="04">
      <formula>LEFT(F1,LEN("04"))="04"</formula>
    </cfRule>
    <cfRule type="beginsWith" dxfId="100" priority="106" operator="beginsWith" text="05">
      <formula>LEFT(F1,LEN("05"))="05"</formula>
    </cfRule>
    <cfRule type="beginsWith" dxfId="99" priority="105" operator="beginsWith" text="06">
      <formula>LEFT(F1,LEN("06"))="06"</formula>
    </cfRule>
    <cfRule type="beginsWith" dxfId="98" priority="104" operator="beginsWith" text="07">
      <formula>LEFT(F1,LEN("07"))="07"</formula>
    </cfRule>
    <cfRule type="beginsWith" dxfId="97" priority="103" operator="beginsWith" text="08">
      <formula>LEFT(F1,LEN("08"))="08"</formula>
    </cfRule>
    <cfRule type="beginsWith" dxfId="96" priority="102" operator="beginsWith" text="09">
      <formula>LEFT(F1,LEN("09"))="09"</formula>
    </cfRule>
    <cfRule type="beginsWith" dxfId="95" priority="101" operator="beginsWith" text="10">
      <formula>LEFT(F1,LEN("10"))="10"</formula>
    </cfRule>
    <cfRule type="beginsWith" dxfId="94" priority="100" operator="beginsWith" text="11">
      <formula>LEFT(F1,LEN("11"))="11"</formula>
    </cfRule>
    <cfRule type="beginsWith" dxfId="93" priority="99" operator="beginsWith" text="12">
      <formula>LEFT(F1,LEN("12"))="12"</formula>
    </cfRule>
    <cfRule type="beginsWith" dxfId="92" priority="98" operator="beginsWith" text="13">
      <formula>LEFT(F1,LEN("13"))="13"</formula>
    </cfRule>
    <cfRule type="beginsWith" dxfId="91" priority="109" operator="beginsWith" text="02">
      <formula>LEFT(F1,LEN("02"))="02"</formula>
    </cfRule>
  </conditionalFormatting>
  <conditionalFormatting sqref="A2:A52">
    <cfRule type="beginsWith" dxfId="90" priority="79" operator="beginsWith" text="13">
      <formula>LEFT(A2,LEN("13"))="13"</formula>
    </cfRule>
    <cfRule type="beginsWith" dxfId="89" priority="80" operator="beginsWith" text="12">
      <formula>LEFT(A2,LEN("12"))="12"</formula>
    </cfRule>
    <cfRule type="beginsWith" dxfId="88" priority="81" operator="beginsWith" text="11">
      <formula>LEFT(A2,LEN("11"))="11"</formula>
    </cfRule>
    <cfRule type="beginsWith" dxfId="87" priority="82" operator="beginsWith" text="10">
      <formula>LEFT(A2,LEN("10"))="10"</formula>
    </cfRule>
    <cfRule type="beginsWith" dxfId="86" priority="83" operator="beginsWith" text="09">
      <formula>LEFT(A2,LEN("09"))="09"</formula>
    </cfRule>
    <cfRule type="beginsWith" dxfId="85" priority="84" operator="beginsWith" text="08">
      <formula>LEFT(A2,LEN("08"))="08"</formula>
    </cfRule>
    <cfRule type="beginsWith" dxfId="84" priority="85" operator="beginsWith" text="07">
      <formula>LEFT(A2,LEN("07"))="07"</formula>
    </cfRule>
    <cfRule type="beginsWith" dxfId="83" priority="86" operator="beginsWith" text="06">
      <formula>LEFT(A2,LEN("06"))="06"</formula>
    </cfRule>
    <cfRule type="beginsWith" dxfId="82" priority="87" operator="beginsWith" text="05">
      <formula>LEFT(A2,LEN("05"))="05"</formula>
    </cfRule>
    <cfRule type="beginsWith" dxfId="81" priority="88" operator="beginsWith" text="04">
      <formula>LEFT(A2,LEN("04"))="04"</formula>
    </cfRule>
    <cfRule type="beginsWith" dxfId="80" priority="89" operator="beginsWith" text="03">
      <formula>LEFT(A2,LEN("03"))="03"</formula>
    </cfRule>
    <cfRule type="beginsWith" dxfId="79" priority="90" operator="beginsWith" text="02">
      <formula>LEFT(A2,LEN("02"))="02"</formula>
    </cfRule>
    <cfRule type="beginsWith" dxfId="78" priority="91" operator="beginsWith" text="01">
      <formula>LEFT(A2,LEN("01"))="01"</formula>
    </cfRule>
  </conditionalFormatting>
  <conditionalFormatting sqref="A52">
    <cfRule type="beginsWith" dxfId="77" priority="66" operator="beginsWith" text="13">
      <formula>LEFT(A52,LEN("13"))="13"</formula>
    </cfRule>
    <cfRule type="beginsWith" dxfId="76" priority="67" operator="beginsWith" text="12">
      <formula>LEFT(A52,LEN("12"))="12"</formula>
    </cfRule>
    <cfRule type="beginsWith" dxfId="75" priority="68" operator="beginsWith" text="11">
      <formula>LEFT(A52,LEN("11"))="11"</formula>
    </cfRule>
    <cfRule type="beginsWith" dxfId="74" priority="69" operator="beginsWith" text="10">
      <formula>LEFT(A52,LEN("10"))="10"</formula>
    </cfRule>
    <cfRule type="beginsWith" dxfId="73" priority="70" operator="beginsWith" text="09">
      <formula>LEFT(A52,LEN("09"))="09"</formula>
    </cfRule>
    <cfRule type="beginsWith" dxfId="72" priority="71" operator="beginsWith" text="08">
      <formula>LEFT(A52,LEN("08"))="08"</formula>
    </cfRule>
    <cfRule type="beginsWith" dxfId="71" priority="72" operator="beginsWith" text="07">
      <formula>LEFT(A52,LEN("07"))="07"</formula>
    </cfRule>
    <cfRule type="beginsWith" dxfId="70" priority="73" operator="beginsWith" text="06">
      <formula>LEFT(A52,LEN("06"))="06"</formula>
    </cfRule>
    <cfRule type="beginsWith" dxfId="69" priority="74" operator="beginsWith" text="05">
      <formula>LEFT(A52,LEN("05"))="05"</formula>
    </cfRule>
    <cfRule type="beginsWith" dxfId="68" priority="75" operator="beginsWith" text="04">
      <formula>LEFT(A52,LEN("04"))="04"</formula>
    </cfRule>
    <cfRule type="beginsWith" dxfId="67" priority="76" operator="beginsWith" text="03">
      <formula>LEFT(A52,LEN("03"))="03"</formula>
    </cfRule>
    <cfRule type="beginsWith" dxfId="66" priority="77" operator="beginsWith" text="02">
      <formula>LEFT(A52,LEN("02"))="02"</formula>
    </cfRule>
    <cfRule type="beginsWith" dxfId="65" priority="78" operator="beginsWith" text="01">
      <formula>LEFT(A52,LEN("01"))="01"</formula>
    </cfRule>
  </conditionalFormatting>
  <conditionalFormatting sqref="F2:H52">
    <cfRule type="beginsWith" dxfId="64" priority="53" operator="beginsWith" text="13">
      <formula>LEFT(F2,LEN("13"))="13"</formula>
    </cfRule>
    <cfRule type="beginsWith" dxfId="63" priority="54" operator="beginsWith" text="12">
      <formula>LEFT(F2,LEN("12"))="12"</formula>
    </cfRule>
    <cfRule type="beginsWith" dxfId="62" priority="55" operator="beginsWith" text="11">
      <formula>LEFT(F2,LEN("11"))="11"</formula>
    </cfRule>
    <cfRule type="beginsWith" dxfId="61" priority="56" operator="beginsWith" text="10">
      <formula>LEFT(F2,LEN("10"))="10"</formula>
    </cfRule>
    <cfRule type="beginsWith" dxfId="60" priority="57" operator="beginsWith" text="09">
      <formula>LEFT(F2,LEN("09"))="09"</formula>
    </cfRule>
    <cfRule type="beginsWith" dxfId="59" priority="58" operator="beginsWith" text="08">
      <formula>LEFT(F2,LEN("08"))="08"</formula>
    </cfRule>
    <cfRule type="beginsWith" dxfId="58" priority="59" operator="beginsWith" text="07">
      <formula>LEFT(F2,LEN("07"))="07"</formula>
    </cfRule>
    <cfRule type="beginsWith" dxfId="57" priority="60" operator="beginsWith" text="06">
      <formula>LEFT(F2,LEN("06"))="06"</formula>
    </cfRule>
    <cfRule type="beginsWith" dxfId="56" priority="61" operator="beginsWith" text="05">
      <formula>LEFT(F2,LEN("05"))="05"</formula>
    </cfRule>
    <cfRule type="beginsWith" dxfId="55" priority="62" operator="beginsWith" text="04">
      <formula>LEFT(F2,LEN("04"))="04"</formula>
    </cfRule>
    <cfRule type="beginsWith" dxfId="54" priority="63" operator="beginsWith" text="03">
      <formula>LEFT(F2,LEN("03"))="03"</formula>
    </cfRule>
    <cfRule type="beginsWith" dxfId="53" priority="64" operator="beginsWith" text="02">
      <formula>LEFT(F2,LEN("02"))="02"</formula>
    </cfRule>
    <cfRule type="beginsWith" dxfId="52" priority="65" operator="beginsWith" text="01">
      <formula>LEFT(F2,LEN("01"))="01"</formula>
    </cfRule>
  </conditionalFormatting>
  <conditionalFormatting sqref="F52:H52">
    <cfRule type="beginsWith" dxfId="51" priority="40" operator="beginsWith" text="13">
      <formula>LEFT(F52,LEN("13"))="13"</formula>
    </cfRule>
    <cfRule type="beginsWith" dxfId="50" priority="41" operator="beginsWith" text="12">
      <formula>LEFT(F52,LEN("12"))="12"</formula>
    </cfRule>
    <cfRule type="beginsWith" dxfId="49" priority="42" operator="beginsWith" text="11">
      <formula>LEFT(F52,LEN("11"))="11"</formula>
    </cfRule>
    <cfRule type="beginsWith" dxfId="48" priority="43" operator="beginsWith" text="10">
      <formula>LEFT(F52,LEN("10"))="10"</formula>
    </cfRule>
    <cfRule type="beginsWith" dxfId="47" priority="44" operator="beginsWith" text="09">
      <formula>LEFT(F52,LEN("09"))="09"</formula>
    </cfRule>
    <cfRule type="beginsWith" dxfId="46" priority="45" operator="beginsWith" text="08">
      <formula>LEFT(F52,LEN("08"))="08"</formula>
    </cfRule>
    <cfRule type="beginsWith" dxfId="45" priority="46" operator="beginsWith" text="07">
      <formula>LEFT(F52,LEN("07"))="07"</formula>
    </cfRule>
    <cfRule type="beginsWith" dxfId="44" priority="47" operator="beginsWith" text="06">
      <formula>LEFT(F52,LEN("06"))="06"</formula>
    </cfRule>
    <cfRule type="beginsWith" dxfId="43" priority="48" operator="beginsWith" text="05">
      <formula>LEFT(F52,LEN("05"))="05"</formula>
    </cfRule>
    <cfRule type="beginsWith" dxfId="42" priority="49" operator="beginsWith" text="04">
      <formula>LEFT(F52,LEN("04"))="04"</formula>
    </cfRule>
    <cfRule type="beginsWith" dxfId="41" priority="50" operator="beginsWith" text="03">
      <formula>LEFT(F52,LEN("03"))="03"</formula>
    </cfRule>
    <cfRule type="beginsWith" dxfId="40" priority="51" operator="beginsWith" text="02">
      <formula>LEFT(F52,LEN("02"))="02"</formula>
    </cfRule>
    <cfRule type="beginsWith" dxfId="39" priority="52" operator="beginsWith" text="01">
      <formula>LEFT(F52,LEN("01"))="01"</formula>
    </cfRule>
  </conditionalFormatting>
  <conditionalFormatting sqref="I2:I27 I29:I35 I37:I52">
    <cfRule type="beginsWith" dxfId="38" priority="27" operator="beginsWith" text="13">
      <formula>LEFT(I2,LEN("13"))="13"</formula>
    </cfRule>
    <cfRule type="beginsWith" dxfId="37" priority="28" operator="beginsWith" text="12">
      <formula>LEFT(I2,LEN("12"))="12"</formula>
    </cfRule>
    <cfRule type="beginsWith" dxfId="36" priority="29" operator="beginsWith" text="11">
      <formula>LEFT(I2,LEN("11"))="11"</formula>
    </cfRule>
    <cfRule type="beginsWith" dxfId="35" priority="30" operator="beginsWith" text="10">
      <formula>LEFT(I2,LEN("10"))="10"</formula>
    </cfRule>
    <cfRule type="beginsWith" dxfId="34" priority="31" operator="beginsWith" text="09">
      <formula>LEFT(I2,LEN("09"))="09"</formula>
    </cfRule>
    <cfRule type="beginsWith" dxfId="33" priority="32" operator="beginsWith" text="08">
      <formula>LEFT(I2,LEN("08"))="08"</formula>
    </cfRule>
    <cfRule type="beginsWith" dxfId="32" priority="33" operator="beginsWith" text="07">
      <formula>LEFT(I2,LEN("07"))="07"</formula>
    </cfRule>
    <cfRule type="beginsWith" dxfId="31" priority="34" operator="beginsWith" text="06">
      <formula>LEFT(I2,LEN("06"))="06"</formula>
    </cfRule>
    <cfRule type="beginsWith" dxfId="30" priority="35" operator="beginsWith" text="05">
      <formula>LEFT(I2,LEN("05"))="05"</formula>
    </cfRule>
    <cfRule type="beginsWith" dxfId="29" priority="36" operator="beginsWith" text="04">
      <formula>LEFT(I2,LEN("04"))="04"</formula>
    </cfRule>
    <cfRule type="beginsWith" dxfId="28" priority="37" operator="beginsWith" text="03">
      <formula>LEFT(I2,LEN("03"))="03"</formula>
    </cfRule>
    <cfRule type="beginsWith" dxfId="27" priority="38" operator="beginsWith" text="02">
      <formula>LEFT(I2,LEN("02"))="02"</formula>
    </cfRule>
    <cfRule type="beginsWith" dxfId="26" priority="39" operator="beginsWith" text="01">
      <formula>LEFT(I2,LEN("01"))="01"</formula>
    </cfRule>
  </conditionalFormatting>
  <conditionalFormatting sqref="I28">
    <cfRule type="beginsWith" dxfId="25" priority="14" operator="beginsWith" text="13">
      <formula>LEFT(I28,LEN("13"))="13"</formula>
    </cfRule>
    <cfRule type="beginsWith" dxfId="24" priority="15" operator="beginsWith" text="12">
      <formula>LEFT(I28,LEN("12"))="12"</formula>
    </cfRule>
    <cfRule type="beginsWith" dxfId="23" priority="16" operator="beginsWith" text="11">
      <formula>LEFT(I28,LEN("11"))="11"</formula>
    </cfRule>
    <cfRule type="beginsWith" dxfId="22" priority="17" operator="beginsWith" text="10">
      <formula>LEFT(I28,LEN("10"))="10"</formula>
    </cfRule>
    <cfRule type="beginsWith" dxfId="21" priority="18" operator="beginsWith" text="09">
      <formula>LEFT(I28,LEN("09"))="09"</formula>
    </cfRule>
    <cfRule type="beginsWith" dxfId="20" priority="19" operator="beginsWith" text="08">
      <formula>LEFT(I28,LEN("08"))="08"</formula>
    </cfRule>
    <cfRule type="beginsWith" dxfId="19" priority="20" operator="beginsWith" text="07">
      <formula>LEFT(I28,LEN("07"))="07"</formula>
    </cfRule>
    <cfRule type="beginsWith" dxfId="18" priority="21" operator="beginsWith" text="06">
      <formula>LEFT(I28,LEN("06"))="06"</formula>
    </cfRule>
    <cfRule type="beginsWith" dxfId="17" priority="22" operator="beginsWith" text="05">
      <formula>LEFT(I28,LEN("05"))="05"</formula>
    </cfRule>
    <cfRule type="beginsWith" dxfId="16" priority="23" operator="beginsWith" text="04">
      <formula>LEFT(I28,LEN("04"))="04"</formula>
    </cfRule>
    <cfRule type="beginsWith" dxfId="15" priority="24" operator="beginsWith" text="03">
      <formula>LEFT(I28,LEN("03"))="03"</formula>
    </cfRule>
    <cfRule type="beginsWith" dxfId="14" priority="25" operator="beginsWith" text="02">
      <formula>LEFT(I28,LEN("02"))="02"</formula>
    </cfRule>
    <cfRule type="beginsWith" dxfId="13" priority="26" operator="beginsWith" text="01">
      <formula>LEFT(I28,LEN("01"))="01"</formula>
    </cfRule>
  </conditionalFormatting>
  <conditionalFormatting sqref="I36">
    <cfRule type="beginsWith" dxfId="12" priority="1" operator="beginsWith" text="13">
      <formula>LEFT(I36,LEN("13"))="13"</formula>
    </cfRule>
    <cfRule type="beginsWith" dxfId="11" priority="2" operator="beginsWith" text="12">
      <formula>LEFT(I36,LEN("12"))="12"</formula>
    </cfRule>
    <cfRule type="beginsWith" dxfId="10" priority="3" operator="beginsWith" text="11">
      <formula>LEFT(I36,LEN("11"))="11"</formula>
    </cfRule>
    <cfRule type="beginsWith" dxfId="9" priority="4" operator="beginsWith" text="10">
      <formula>LEFT(I36,LEN("10"))="10"</formula>
    </cfRule>
    <cfRule type="beginsWith" dxfId="8" priority="5" operator="beginsWith" text="09">
      <formula>LEFT(I36,LEN("09"))="09"</formula>
    </cfRule>
    <cfRule type="beginsWith" dxfId="7" priority="6" operator="beginsWith" text="08">
      <formula>LEFT(I36,LEN("08"))="08"</formula>
    </cfRule>
    <cfRule type="beginsWith" dxfId="6" priority="7" operator="beginsWith" text="07">
      <formula>LEFT(I36,LEN("07"))="07"</formula>
    </cfRule>
    <cfRule type="beginsWith" dxfId="5" priority="8" operator="beginsWith" text="06">
      <formula>LEFT(I36,LEN("06"))="06"</formula>
    </cfRule>
    <cfRule type="beginsWith" dxfId="4" priority="9" operator="beginsWith" text="05">
      <formula>LEFT(I36,LEN("05"))="05"</formula>
    </cfRule>
    <cfRule type="beginsWith" dxfId="3" priority="10" operator="beginsWith" text="04">
      <formula>LEFT(I36,LEN("04"))="04"</formula>
    </cfRule>
    <cfRule type="beginsWith" dxfId="2" priority="11" operator="beginsWith" text="03">
      <formula>LEFT(I36,LEN("03"))="03"</formula>
    </cfRule>
    <cfRule type="beginsWith" dxfId="1" priority="12" operator="beginsWith" text="02">
      <formula>LEFT(I36,LEN("02"))="02"</formula>
    </cfRule>
    <cfRule type="beginsWith" dxfId="0" priority="13" operator="beginsWith" text="01">
      <formula>LEFT(I36,LEN("01"))="01"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E15" sqref="E15"/>
    </sheetView>
  </sheetViews>
  <sheetFormatPr defaultColWidth="11.42578125" defaultRowHeight="14.45"/>
  <cols>
    <col min="1" max="3" width="28.42578125" style="29" customWidth="1"/>
  </cols>
  <sheetData>
    <row r="1" spans="1:3">
      <c r="A1" s="63" t="s">
        <v>97</v>
      </c>
      <c r="B1" s="63" t="s">
        <v>98</v>
      </c>
      <c r="C1" s="63" t="s">
        <v>99</v>
      </c>
    </row>
    <row r="2" spans="1:3">
      <c r="A2" s="28">
        <v>1</v>
      </c>
      <c r="B2" s="82" t="s">
        <v>70</v>
      </c>
      <c r="C2" s="67" t="s">
        <v>9</v>
      </c>
    </row>
    <row r="3" spans="1:3">
      <c r="A3" s="28">
        <f>IF(B3="","",A2+1)</f>
        <v>2</v>
      </c>
      <c r="B3" s="82" t="s">
        <v>71</v>
      </c>
      <c r="C3" s="67" t="s">
        <v>9</v>
      </c>
    </row>
    <row r="4" spans="1:3">
      <c r="A4" s="28">
        <f t="shared" ref="A4:A67" si="0">IF(B4="","",A3+1)</f>
        <v>3</v>
      </c>
      <c r="B4" s="82" t="s">
        <v>2</v>
      </c>
      <c r="C4" s="67" t="s">
        <v>9</v>
      </c>
    </row>
    <row r="5" spans="1:3">
      <c r="A5" s="28">
        <f t="shared" si="0"/>
        <v>4</v>
      </c>
      <c r="B5" s="82" t="s">
        <v>72</v>
      </c>
      <c r="C5" s="67" t="s">
        <v>26</v>
      </c>
    </row>
    <row r="6" spans="1:3">
      <c r="A6" s="28">
        <f t="shared" si="0"/>
        <v>5</v>
      </c>
      <c r="B6" s="82" t="s">
        <v>73</v>
      </c>
      <c r="C6" s="67" t="s">
        <v>9</v>
      </c>
    </row>
    <row r="7" spans="1:3">
      <c r="A7" s="28">
        <f t="shared" si="0"/>
        <v>6</v>
      </c>
      <c r="B7" s="82" t="s">
        <v>74</v>
      </c>
      <c r="C7" s="67" t="s">
        <v>9</v>
      </c>
    </row>
    <row r="8" spans="1:3">
      <c r="A8" s="28">
        <f t="shared" si="0"/>
        <v>7</v>
      </c>
      <c r="B8" s="82" t="s">
        <v>75</v>
      </c>
      <c r="C8" s="67" t="s">
        <v>9</v>
      </c>
    </row>
    <row r="9" spans="1:3">
      <c r="A9" s="28">
        <f t="shared" si="0"/>
        <v>8</v>
      </c>
      <c r="B9" s="82" t="s">
        <v>76</v>
      </c>
      <c r="C9" s="67" t="s">
        <v>9</v>
      </c>
    </row>
    <row r="10" spans="1:3">
      <c r="A10" s="28" t="str">
        <f t="shared" si="0"/>
        <v/>
      </c>
      <c r="B10" s="28"/>
      <c r="C10" s="28"/>
    </row>
    <row r="11" spans="1:3">
      <c r="A11" s="28" t="str">
        <f t="shared" si="0"/>
        <v/>
      </c>
      <c r="B11" s="28"/>
      <c r="C11" s="28"/>
    </row>
    <row r="12" spans="1:3">
      <c r="A12" s="28" t="str">
        <f t="shared" si="0"/>
        <v/>
      </c>
      <c r="B12" s="28"/>
      <c r="C12" s="28"/>
    </row>
    <row r="13" spans="1:3">
      <c r="A13" s="28" t="str">
        <f t="shared" si="0"/>
        <v/>
      </c>
      <c r="B13" s="28"/>
      <c r="C13" s="28"/>
    </row>
    <row r="14" spans="1:3">
      <c r="A14" s="28" t="str">
        <f t="shared" si="0"/>
        <v/>
      </c>
      <c r="B14" s="28"/>
      <c r="C14" s="28"/>
    </row>
    <row r="15" spans="1:3">
      <c r="A15" s="28" t="str">
        <f t="shared" si="0"/>
        <v/>
      </c>
      <c r="B15" s="28"/>
      <c r="C15" s="28"/>
    </row>
    <row r="16" spans="1:3">
      <c r="A16" s="28" t="str">
        <f t="shared" si="0"/>
        <v/>
      </c>
      <c r="B16" s="28"/>
      <c r="C16" s="28"/>
    </row>
    <row r="17" spans="1:3">
      <c r="A17" s="28" t="str">
        <f t="shared" si="0"/>
        <v/>
      </c>
      <c r="B17" s="28"/>
      <c r="C17" s="28"/>
    </row>
    <row r="18" spans="1:3">
      <c r="A18" s="28" t="str">
        <f>IF(B18="","",A17+1)</f>
        <v/>
      </c>
      <c r="B18" s="28"/>
      <c r="C18" s="28"/>
    </row>
    <row r="19" spans="1:3">
      <c r="A19" s="28" t="str">
        <f>IF(B19="","",A18+1)</f>
        <v/>
      </c>
      <c r="B19" s="28"/>
      <c r="C19" s="28"/>
    </row>
    <row r="20" spans="1:3">
      <c r="A20" s="28" t="str">
        <f>IF(B20="","",A19+1)</f>
        <v/>
      </c>
      <c r="B20" s="28"/>
      <c r="C20" s="28"/>
    </row>
    <row r="21" spans="1:3">
      <c r="A21" s="28" t="str">
        <f>IF(B21="","",A20+1)</f>
        <v/>
      </c>
      <c r="B21" s="28"/>
      <c r="C21" s="28"/>
    </row>
    <row r="22" spans="1:3">
      <c r="A22" s="29" t="str">
        <f t="shared" si="0"/>
        <v/>
      </c>
    </row>
    <row r="23" spans="1:3">
      <c r="A23" s="29" t="str">
        <f t="shared" si="0"/>
        <v/>
      </c>
    </row>
    <row r="24" spans="1:3">
      <c r="A24" s="29" t="str">
        <f t="shared" si="0"/>
        <v/>
      </c>
    </row>
    <row r="25" spans="1:3">
      <c r="A25" s="29" t="str">
        <f t="shared" si="0"/>
        <v/>
      </c>
    </row>
    <row r="26" spans="1:3">
      <c r="A26" s="29" t="str">
        <f t="shared" si="0"/>
        <v/>
      </c>
    </row>
    <row r="27" spans="1:3">
      <c r="A27" s="29" t="str">
        <f t="shared" si="0"/>
        <v/>
      </c>
    </row>
    <row r="28" spans="1:3">
      <c r="A28" s="29" t="str">
        <f t="shared" si="0"/>
        <v/>
      </c>
    </row>
    <row r="29" spans="1:3">
      <c r="A29" s="29" t="str">
        <f t="shared" si="0"/>
        <v/>
      </c>
    </row>
    <row r="30" spans="1:3">
      <c r="A30" s="29" t="str">
        <f t="shared" si="0"/>
        <v/>
      </c>
    </row>
    <row r="31" spans="1:3">
      <c r="A31" s="29" t="str">
        <f t="shared" si="0"/>
        <v/>
      </c>
    </row>
    <row r="32" spans="1:3">
      <c r="A32" s="29" t="str">
        <f t="shared" si="0"/>
        <v/>
      </c>
    </row>
    <row r="33" spans="1:1">
      <c r="A33" s="29" t="str">
        <f t="shared" si="0"/>
        <v/>
      </c>
    </row>
    <row r="34" spans="1:1">
      <c r="A34" s="29" t="str">
        <f t="shared" si="0"/>
        <v/>
      </c>
    </row>
    <row r="35" spans="1:1">
      <c r="A35" s="29" t="str">
        <f t="shared" si="0"/>
        <v/>
      </c>
    </row>
    <row r="36" spans="1:1">
      <c r="A36" s="29" t="str">
        <f t="shared" si="0"/>
        <v/>
      </c>
    </row>
    <row r="37" spans="1:1">
      <c r="A37" s="29" t="str">
        <f t="shared" si="0"/>
        <v/>
      </c>
    </row>
    <row r="38" spans="1:1">
      <c r="A38" s="29" t="str">
        <f t="shared" si="0"/>
        <v/>
      </c>
    </row>
    <row r="39" spans="1:1">
      <c r="A39" s="29" t="str">
        <f t="shared" si="0"/>
        <v/>
      </c>
    </row>
    <row r="40" spans="1:1">
      <c r="A40" s="29" t="str">
        <f t="shared" si="0"/>
        <v/>
      </c>
    </row>
    <row r="41" spans="1:1">
      <c r="A41" s="29" t="str">
        <f t="shared" si="0"/>
        <v/>
      </c>
    </row>
    <row r="42" spans="1:1">
      <c r="A42" s="29" t="str">
        <f t="shared" si="0"/>
        <v/>
      </c>
    </row>
    <row r="43" spans="1:1">
      <c r="A43" s="29" t="str">
        <f t="shared" si="0"/>
        <v/>
      </c>
    </row>
    <row r="44" spans="1:1">
      <c r="A44" s="29" t="str">
        <f t="shared" si="0"/>
        <v/>
      </c>
    </row>
    <row r="45" spans="1:1">
      <c r="A45" s="29" t="str">
        <f t="shared" si="0"/>
        <v/>
      </c>
    </row>
    <row r="46" spans="1:1">
      <c r="A46" s="29" t="str">
        <f t="shared" si="0"/>
        <v/>
      </c>
    </row>
    <row r="47" spans="1:1">
      <c r="A47" s="29" t="str">
        <f t="shared" si="0"/>
        <v/>
      </c>
    </row>
    <row r="48" spans="1:1">
      <c r="A48" s="29" t="str">
        <f t="shared" si="0"/>
        <v/>
      </c>
    </row>
    <row r="49" spans="1:1">
      <c r="A49" s="29" t="str">
        <f t="shared" si="0"/>
        <v/>
      </c>
    </row>
    <row r="50" spans="1:1">
      <c r="A50" s="29" t="str">
        <f t="shared" si="0"/>
        <v/>
      </c>
    </row>
    <row r="51" spans="1:1">
      <c r="A51" s="29" t="str">
        <f t="shared" si="0"/>
        <v/>
      </c>
    </row>
    <row r="52" spans="1:1">
      <c r="A52" s="29" t="str">
        <f t="shared" si="0"/>
        <v/>
      </c>
    </row>
    <row r="53" spans="1:1">
      <c r="A53" s="29" t="str">
        <f t="shared" si="0"/>
        <v/>
      </c>
    </row>
    <row r="54" spans="1:1">
      <c r="A54" s="29" t="str">
        <f t="shared" si="0"/>
        <v/>
      </c>
    </row>
    <row r="55" spans="1:1">
      <c r="A55" s="29" t="str">
        <f t="shared" si="0"/>
        <v/>
      </c>
    </row>
    <row r="56" spans="1:1">
      <c r="A56" s="29" t="str">
        <f t="shared" si="0"/>
        <v/>
      </c>
    </row>
    <row r="57" spans="1:1">
      <c r="A57" s="29" t="str">
        <f t="shared" si="0"/>
        <v/>
      </c>
    </row>
    <row r="58" spans="1:1">
      <c r="A58" s="29" t="str">
        <f t="shared" si="0"/>
        <v/>
      </c>
    </row>
    <row r="59" spans="1:1">
      <c r="A59" s="29" t="str">
        <f t="shared" si="0"/>
        <v/>
      </c>
    </row>
    <row r="60" spans="1:1">
      <c r="A60" s="29" t="str">
        <f t="shared" si="0"/>
        <v/>
      </c>
    </row>
    <row r="61" spans="1:1">
      <c r="A61" s="29" t="str">
        <f t="shared" si="0"/>
        <v/>
      </c>
    </row>
    <row r="62" spans="1:1">
      <c r="A62" s="29" t="str">
        <f t="shared" si="0"/>
        <v/>
      </c>
    </row>
    <row r="63" spans="1:1">
      <c r="A63" s="29" t="str">
        <f t="shared" si="0"/>
        <v/>
      </c>
    </row>
    <row r="64" spans="1:1">
      <c r="A64" s="29" t="str">
        <f t="shared" si="0"/>
        <v/>
      </c>
    </row>
    <row r="65" spans="1:1">
      <c r="A65" s="29" t="str">
        <f t="shared" si="0"/>
        <v/>
      </c>
    </row>
    <row r="66" spans="1:1">
      <c r="A66" s="29" t="str">
        <f t="shared" si="0"/>
        <v/>
      </c>
    </row>
    <row r="67" spans="1:1">
      <c r="A67" s="29" t="str">
        <f t="shared" si="0"/>
        <v/>
      </c>
    </row>
    <row r="68" spans="1:1">
      <c r="A68" s="29" t="str">
        <f t="shared" ref="A68:A100" si="1">IF(B68="","",A67+1)</f>
        <v/>
      </c>
    </row>
    <row r="69" spans="1:1">
      <c r="A69" s="29" t="str">
        <f t="shared" si="1"/>
        <v/>
      </c>
    </row>
    <row r="70" spans="1:1">
      <c r="A70" s="29" t="str">
        <f t="shared" si="1"/>
        <v/>
      </c>
    </row>
    <row r="71" spans="1:1">
      <c r="A71" s="29" t="str">
        <f t="shared" si="1"/>
        <v/>
      </c>
    </row>
    <row r="72" spans="1:1">
      <c r="A72" s="29" t="str">
        <f t="shared" si="1"/>
        <v/>
      </c>
    </row>
    <row r="73" spans="1:1">
      <c r="A73" s="29" t="str">
        <f t="shared" si="1"/>
        <v/>
      </c>
    </row>
    <row r="74" spans="1:1">
      <c r="A74" s="29" t="str">
        <f t="shared" si="1"/>
        <v/>
      </c>
    </row>
    <row r="75" spans="1:1">
      <c r="A75" s="29" t="str">
        <f t="shared" si="1"/>
        <v/>
      </c>
    </row>
    <row r="76" spans="1:1">
      <c r="A76" s="29" t="str">
        <f t="shared" si="1"/>
        <v/>
      </c>
    </row>
    <row r="77" spans="1:1">
      <c r="A77" s="29" t="str">
        <f t="shared" si="1"/>
        <v/>
      </c>
    </row>
    <row r="78" spans="1:1">
      <c r="A78" s="29" t="str">
        <f t="shared" si="1"/>
        <v/>
      </c>
    </row>
    <row r="79" spans="1:1">
      <c r="A79" s="29" t="str">
        <f t="shared" si="1"/>
        <v/>
      </c>
    </row>
    <row r="80" spans="1:1">
      <c r="A80" s="29" t="str">
        <f t="shared" si="1"/>
        <v/>
      </c>
    </row>
    <row r="81" spans="1:1">
      <c r="A81" s="29" t="str">
        <f t="shared" si="1"/>
        <v/>
      </c>
    </row>
    <row r="82" spans="1:1">
      <c r="A82" s="29" t="str">
        <f t="shared" si="1"/>
        <v/>
      </c>
    </row>
    <row r="83" spans="1:1">
      <c r="A83" s="29" t="str">
        <f t="shared" si="1"/>
        <v/>
      </c>
    </row>
    <row r="84" spans="1:1">
      <c r="A84" s="29" t="str">
        <f t="shared" si="1"/>
        <v/>
      </c>
    </row>
    <row r="85" spans="1:1">
      <c r="A85" s="29" t="str">
        <f t="shared" si="1"/>
        <v/>
      </c>
    </row>
    <row r="86" spans="1:1">
      <c r="A86" s="29" t="str">
        <f t="shared" si="1"/>
        <v/>
      </c>
    </row>
    <row r="87" spans="1:1">
      <c r="A87" s="29" t="str">
        <f t="shared" si="1"/>
        <v/>
      </c>
    </row>
    <row r="88" spans="1:1">
      <c r="A88" s="29" t="str">
        <f t="shared" si="1"/>
        <v/>
      </c>
    </row>
    <row r="89" spans="1:1">
      <c r="A89" s="29" t="str">
        <f t="shared" si="1"/>
        <v/>
      </c>
    </row>
    <row r="90" spans="1:1">
      <c r="A90" s="29" t="str">
        <f t="shared" si="1"/>
        <v/>
      </c>
    </row>
    <row r="91" spans="1:1">
      <c r="A91" s="29" t="str">
        <f t="shared" si="1"/>
        <v/>
      </c>
    </row>
    <row r="92" spans="1:1">
      <c r="A92" s="29" t="str">
        <f t="shared" si="1"/>
        <v/>
      </c>
    </row>
    <row r="93" spans="1:1">
      <c r="A93" s="29" t="str">
        <f t="shared" si="1"/>
        <v/>
      </c>
    </row>
    <row r="94" spans="1:1">
      <c r="A94" s="29" t="str">
        <f t="shared" si="1"/>
        <v/>
      </c>
    </row>
    <row r="95" spans="1:1">
      <c r="A95" s="29" t="str">
        <f t="shared" si="1"/>
        <v/>
      </c>
    </row>
    <row r="96" spans="1:1">
      <c r="A96" s="29" t="str">
        <f t="shared" si="1"/>
        <v/>
      </c>
    </row>
    <row r="97" spans="1:1">
      <c r="A97" s="29" t="str">
        <f t="shared" si="1"/>
        <v/>
      </c>
    </row>
    <row r="98" spans="1:1">
      <c r="A98" s="29" t="str">
        <f t="shared" si="1"/>
        <v/>
      </c>
    </row>
    <row r="99" spans="1:1">
      <c r="A99" s="29" t="str">
        <f t="shared" si="1"/>
        <v/>
      </c>
    </row>
    <row r="100" spans="1:1">
      <c r="A100" s="29"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aguacate_hass</v>
      </c>
      <c r="C4" t="str">
        <v>Aguacate Hass</v>
      </c>
    </row>
    <row r="5" spans="1:3">
      <c r="A5" s="1" t="str">
        <v>agricola</v>
      </c>
      <c r="B5" s="1" t="str">
        <v>ahuyama</v>
      </c>
      <c r="C5" t="str">
        <v>ahuyama</v>
      </c>
    </row>
    <row r="6" spans="1:3">
      <c r="A6" s="1" t="str">
        <v>agricola</v>
      </c>
      <c r="B6" s="1" t="str">
        <v>aji</v>
      </c>
      <c r="C6" t="str">
        <v>ahí</v>
      </c>
    </row>
    <row r="7" spans="1:3">
      <c r="A7" s="1" t="str">
        <v>agricola</v>
      </c>
      <c r="B7" s="1" t="str">
        <v>aji_dulce</v>
      </c>
      <c r="C7" t="str">
        <v>ají dulce</v>
      </c>
    </row>
    <row r="8" spans="1:3">
      <c r="A8" s="1" t="str">
        <v>agricola</v>
      </c>
      <c r="B8" s="1" t="str">
        <v>ajonjoli</v>
      </c>
      <c r="C8" t="str">
        <v>ajonjolí</v>
      </c>
    </row>
    <row r="9" spans="1:3">
      <c r="A9" s="1" t="str">
        <v>agricola</v>
      </c>
      <c r="B9" s="1" t="str">
        <v>algodon</v>
      </c>
      <c r="C9" t="str">
        <v>algodón</v>
      </c>
    </row>
    <row r="10" spans="1:3">
      <c r="A10" s="1" t="str">
        <v>pecuaria</v>
      </c>
      <c r="B10" s="1" t="str">
        <v>apicultura</v>
      </c>
      <c r="C10" t="str">
        <v>apicultura</v>
      </c>
    </row>
    <row r="11" spans="1:3">
      <c r="A11" s="1" t="str">
        <v>agricola</v>
      </c>
      <c r="B11" s="1" t="str">
        <v>arracacha</v>
      </c>
      <c r="C11" t="str">
        <v>arracacha</v>
      </c>
    </row>
    <row r="12" spans="1:3">
      <c r="A12" s="1" t="str">
        <v>agricola</v>
      </c>
      <c r="B12" s="1" t="str">
        <v>arroz_riego</v>
      </c>
      <c r="C12" t="str">
        <v>arroz riego</v>
      </c>
    </row>
    <row r="13" spans="1:3">
      <c r="A13" s="1" t="str">
        <v>agricola</v>
      </c>
      <c r="B13" s="1" t="str">
        <v>arroz_secano</v>
      </c>
      <c r="C13" t="str">
        <v>arroz secano</v>
      </c>
    </row>
    <row r="14" spans="1:3">
      <c r="A14" s="1" t="str">
        <v>agricola</v>
      </c>
      <c r="B14" s="1" t="str">
        <v>arveja</v>
      </c>
      <c r="C14" t="str">
        <v>arveja</v>
      </c>
    </row>
    <row r="15" spans="1:3">
      <c r="A15" s="1" t="str">
        <v>agricola</v>
      </c>
      <c r="B15" s="1" t="str">
        <v>asai</v>
      </c>
      <c r="C15" t="str">
        <v>açaí</v>
      </c>
    </row>
    <row r="16" spans="1:3">
      <c r="A16" s="1" t="str">
        <v>pecuaria</v>
      </c>
      <c r="B16" s="1" t="str">
        <v>avicultura_engorde</v>
      </c>
      <c r="C16" t="str">
        <v>avicultura de engorde</v>
      </c>
    </row>
    <row r="17" spans="1:3">
      <c r="A17" s="1" t="str">
        <v>pecuaria</v>
      </c>
      <c r="B17" s="1" t="str">
        <v>avicultura_postura</v>
      </c>
      <c r="C17" t="str">
        <v>avicultura de postura</v>
      </c>
    </row>
    <row r="18" spans="1:3">
      <c r="A18" s="1" t="str">
        <v>agricola</v>
      </c>
      <c r="B18" s="1" t="str">
        <v>batata</v>
      </c>
      <c r="C18" t="str">
        <v>batata</v>
      </c>
    </row>
    <row r="19" spans="1:3">
      <c r="A19" s="1" t="str">
        <v>agricola</v>
      </c>
      <c r="B19" s="1" t="str">
        <v>berenjena</v>
      </c>
      <c r="C19" t="str">
        <v>berenjena</v>
      </c>
    </row>
    <row r="20" spans="1:3">
      <c r="A20" s="1" t="str">
        <v>agricola</v>
      </c>
      <c r="B20" s="1" t="str">
        <v>bijao</v>
      </c>
      <c r="C20" t="str">
        <v>bijao</v>
      </c>
    </row>
    <row r="21" spans="1:3">
      <c r="A21" s="1" t="str">
        <v>agricola</v>
      </c>
      <c r="B21" s="1" t="str">
        <v>brocoli</v>
      </c>
      <c r="C21" t="str">
        <v>brócoli</v>
      </c>
    </row>
    <row r="22" spans="1:3">
      <c r="A22" s="1" t="str">
        <v>pecuaria</v>
      </c>
      <c r="B22" s="1" t="str">
        <v>bufalos</v>
      </c>
      <c r="C22" t="str">
        <v>búfalos</v>
      </c>
    </row>
    <row r="23" spans="1:3">
      <c r="A23" s="1" t="str">
        <v>agricola</v>
      </c>
      <c r="B23" s="1" t="str">
        <v>cacao</v>
      </c>
      <c r="C23" t="str">
        <v>cacao</v>
      </c>
    </row>
    <row r="24" spans="1:3">
      <c r="A24" s="1" t="str">
        <v>agricola</v>
      </c>
      <c r="B24" s="1" t="str">
        <v>cacao_platano</v>
      </c>
      <c r="C24" t="str">
        <v>cacao en asocio con plátano</v>
      </c>
    </row>
    <row r="25" spans="1:3">
      <c r="A25" s="1" t="str">
        <v>agricola</v>
      </c>
      <c r="B25" s="1" t="str">
        <v>cacao_sombrio</v>
      </c>
      <c r="C25" t="str">
        <v>cacao sombrío</v>
      </c>
    </row>
    <row r="26" spans="1:3">
      <c r="A26" s="1" t="str">
        <v>agricola</v>
      </c>
      <c r="B26" s="1" t="str">
        <v>cachaco</v>
      </c>
      <c r="C26" t="str">
        <v>cachaco</v>
      </c>
    </row>
    <row r="27" spans="1:3">
      <c r="A27" s="1" t="str">
        <v>agricola</v>
      </c>
      <c r="B27" s="1" t="str">
        <v>cafe</v>
      </c>
      <c r="C27" t="str">
        <v>café</v>
      </c>
    </row>
    <row r="28" spans="1:3">
      <c r="A28" s="1" t="str">
        <v>agricola</v>
      </c>
      <c r="B28" s="1" t="str">
        <v>cafe_aguacate</v>
      </c>
      <c r="C28" t="str">
        <v>café en asocio con aguacate</v>
      </c>
    </row>
    <row r="29" spans="1:3">
      <c r="A29" s="1" t="str">
        <v>agricola</v>
      </c>
      <c r="B29" s="1" t="str">
        <v>cafe_frijol_arbustivo</v>
      </c>
      <c r="C29" t="str">
        <v>café en asocio con frijol arbustivo</v>
      </c>
    </row>
    <row r="30" spans="1:3">
      <c r="A30" s="1" t="str">
        <v>agricola</v>
      </c>
      <c r="B30" s="1" t="str">
        <v>cafe_maiz</v>
      </c>
      <c r="C30" t="str">
        <v>café en asocio con maíz</v>
      </c>
    </row>
    <row r="31" spans="1:3">
      <c r="A31" s="1" t="str">
        <v>agricola</v>
      </c>
      <c r="B31" s="1" t="str">
        <v>cafe_platano</v>
      </c>
      <c r="C31" t="str">
        <v>café en asocio con plátano</v>
      </c>
    </row>
    <row r="32" spans="1:3">
      <c r="A32" s="1" t="str">
        <v>agricola</v>
      </c>
      <c r="B32" s="1" t="str">
        <v>cafe_platano_frutales_forestal</v>
      </c>
      <c r="C32" t="str">
        <v>café en asocio con plátano, frutales y sistema forestal</v>
      </c>
    </row>
    <row r="33" spans="1:3">
      <c r="A33" s="1" t="str">
        <v>agricola</v>
      </c>
      <c r="B33" s="1" t="str">
        <v>cafe_sombrio</v>
      </c>
      <c r="C33" t="str">
        <v>Café en sistema de sombrío</v>
      </c>
    </row>
    <row r="34" spans="1:3">
      <c r="A34" s="1" t="str">
        <v>agricola</v>
      </c>
      <c r="B34" s="1" t="str">
        <v>calabacin</v>
      </c>
      <c r="C34" t="str">
        <v>calabacín</v>
      </c>
    </row>
    <row r="35" spans="1:3">
      <c r="A35" s="1" t="str">
        <v>pecuaria</v>
      </c>
      <c r="B35" s="1" t="str">
        <v>camaron</v>
      </c>
      <c r="C35" t="str">
        <v>camarón</v>
      </c>
    </row>
    <row r="36" spans="1:3">
      <c r="A36" s="1" t="str">
        <v>agricola</v>
      </c>
      <c r="B36" s="1" t="str">
        <v>cana</v>
      </c>
      <c r="C36" t="str">
        <v>caña</v>
      </c>
    </row>
    <row r="37" spans="1:3">
      <c r="A37" s="1" t="str">
        <v>agricola</v>
      </c>
      <c r="B37" s="1" t="str">
        <v>cana_panelera</v>
      </c>
      <c r="C37" t="str">
        <v>caña panelera</v>
      </c>
    </row>
    <row r="38" spans="1:3">
      <c r="A38" s="1" t="str">
        <v>pecuaria</v>
      </c>
      <c r="B38" s="1" t="str">
        <v>caprinos</v>
      </c>
      <c r="C38" t="str">
        <v>caprinos</v>
      </c>
    </row>
    <row r="39" spans="1:3">
      <c r="A39" s="1" t="str">
        <v>agricola</v>
      </c>
      <c r="B39" s="1" t="str">
        <v>caucho</v>
      </c>
      <c r="C39" t="str">
        <v>caucho</v>
      </c>
    </row>
    <row r="40" spans="1:3">
      <c r="A40" s="1" t="str">
        <v>agricola</v>
      </c>
      <c r="B40" s="1" t="str">
        <v>cebolla_bulbo</v>
      </c>
      <c r="C40" t="str">
        <v>cebolla bulbo</v>
      </c>
    </row>
    <row r="41" spans="1:3">
      <c r="A41" s="1" t="str">
        <v>agricola</v>
      </c>
      <c r="B41" s="1" t="str">
        <v>cebolla_junca</v>
      </c>
      <c r="C41" t="str">
        <v>cebolla junca</v>
      </c>
    </row>
    <row r="42" spans="1:3">
      <c r="A42" s="1" t="str">
        <v>agricola</v>
      </c>
      <c r="B42" s="1" t="str">
        <v>chontaduro</v>
      </c>
      <c r="C42" t="str">
        <v>chontaduro</v>
      </c>
    </row>
    <row r="43" spans="1:3">
      <c r="A43" s="1" t="str">
        <v>agricola</v>
      </c>
      <c r="B43" s="1" t="str">
        <v>cilantro</v>
      </c>
      <c r="C43" t="str">
        <v>cilantro</v>
      </c>
    </row>
    <row r="44" spans="1:3">
      <c r="A44" s="1" t="str">
        <v>agricola</v>
      </c>
      <c r="B44" s="1" t="str">
        <v>cilantro_morron</v>
      </c>
      <c r="C44" t="str">
        <v>cilantro morrón</v>
      </c>
    </row>
    <row r="45" spans="1:3">
      <c r="A45" s="1" t="str">
        <v>agricola</v>
      </c>
      <c r="B45" s="1" t="str">
        <v>ciruela</v>
      </c>
      <c r="C45" t="str">
        <v>ciruela</v>
      </c>
    </row>
    <row r="46" spans="1:3">
      <c r="A46" s="1" t="str">
        <v>agricola</v>
      </c>
      <c r="B46" s="1" t="str">
        <v>ciruela_castilla</v>
      </c>
      <c r="C46" t="str">
        <v>ciruela castilla</v>
      </c>
    </row>
    <row r="47" spans="1:3">
      <c r="A47" s="1" t="str">
        <v>agricola</v>
      </c>
      <c r="B47" s="1" t="str">
        <v>ciruela_costena</v>
      </c>
      <c r="C47" t="str">
        <v>ciruela costeña</v>
      </c>
    </row>
    <row r="48" spans="1:3">
      <c r="A48" s="1" t="str">
        <v>agricola</v>
      </c>
      <c r="B48" s="1" t="str">
        <v>citricos</v>
      </c>
      <c r="C48" t="str">
        <v>cítricos</v>
      </c>
    </row>
    <row r="49" spans="1:3">
      <c r="A49" s="1" t="str">
        <v>agricola</v>
      </c>
      <c r="B49" s="1" t="str">
        <v>coco</v>
      </c>
      <c r="C49" t="str">
        <v>coco</v>
      </c>
    </row>
    <row r="50" spans="1:3">
      <c r="A50" s="1" t="str">
        <v>pecuaria</v>
      </c>
      <c r="B50" s="1" t="str">
        <v>codornices</v>
      </c>
      <c r="C50" t="str">
        <v>codornices</v>
      </c>
    </row>
    <row r="51" spans="1:3">
      <c r="A51" s="1" t="str">
        <v>agricola</v>
      </c>
      <c r="B51" s="1" t="str">
        <v>coliflor</v>
      </c>
      <c r="C51" t="str">
        <v>coliflor</v>
      </c>
    </row>
    <row r="52" spans="1:3">
      <c r="A52" s="1" t="str">
        <v>pecuaria</v>
      </c>
      <c r="B52" s="1" t="str">
        <v>cunicultura</v>
      </c>
      <c r="C52" t="str">
        <v>cunicultura</v>
      </c>
    </row>
    <row r="53" spans="1:3">
      <c r="A53" s="1" t="str">
        <v>pecuaria</v>
      </c>
      <c r="B53" s="1" t="str">
        <v>cuyicultura</v>
      </c>
      <c r="C53" t="str">
        <v>cuyicultura</v>
      </c>
    </row>
    <row r="54" spans="1:3">
      <c r="A54" s="1" t="str">
        <v>agricola</v>
      </c>
      <c r="B54" s="1" t="str">
        <v>espinaca</v>
      </c>
      <c r="C54" t="str">
        <v>espinaca</v>
      </c>
    </row>
    <row r="55" spans="1:3">
      <c r="A55" s="1" t="str">
        <v>agricola</v>
      </c>
      <c r="B55" s="1" t="str">
        <v>frijol</v>
      </c>
      <c r="C55" t="str">
        <v>frijol</v>
      </c>
    </row>
    <row r="56" spans="1:3">
      <c r="A56" s="1" t="str">
        <v>agricola</v>
      </c>
      <c r="B56" s="1" t="str">
        <v>frijol_arbustivo</v>
      </c>
      <c r="C56" t="str">
        <v>frjiol arbustivo</v>
      </c>
    </row>
    <row r="57" spans="1:3">
      <c r="A57" s="1" t="str">
        <v>agricola</v>
      </c>
      <c r="B57" s="1" t="str">
        <v>frijol_caraota</v>
      </c>
      <c r="C57" t="str">
        <v>frijol caraota</v>
      </c>
    </row>
    <row r="58" spans="1:3">
      <c r="A58" s="1" t="str">
        <v>agricola</v>
      </c>
      <c r="B58" s="1" t="str">
        <v>frijol_caupi</v>
      </c>
      <c r="C58" t="str">
        <v>frijol caupí</v>
      </c>
    </row>
    <row r="59" spans="1:3">
      <c r="A59" s="1" t="str">
        <v>agricola</v>
      </c>
      <c r="B59" s="1" t="str">
        <v>frijol_cabeza_negra</v>
      </c>
      <c r="C59" t="str">
        <v>frijol cabeza negra</v>
      </c>
    </row>
    <row r="60" spans="1:3">
      <c r="A60" s="1" t="str">
        <v>agricola</v>
      </c>
      <c r="B60" s="1" t="str">
        <v>frijol_rosado_zaragoza</v>
      </c>
      <c r="C60" t="str">
        <v>frijol rosado zaragoza</v>
      </c>
    </row>
    <row r="61" spans="1:3">
      <c r="A61" s="1" t="str">
        <v>agricola</v>
      </c>
      <c r="B61" s="1" t="str">
        <v>frijol_voluble</v>
      </c>
      <c r="C61" t="str">
        <v>frijol voluble</v>
      </c>
    </row>
    <row r="62" spans="1:3">
      <c r="A62" s="1" t="str">
        <v>agricola</v>
      </c>
      <c r="B62" s="1" t="str">
        <v>frijol_zaragoza</v>
      </c>
      <c r="C62" t="str">
        <v>frijol zaragoza</v>
      </c>
    </row>
    <row r="63" spans="1:3">
      <c r="A63" s="1" t="str">
        <v>pecuaria</v>
      </c>
      <c r="B63" s="1" t="str">
        <v>ganaderia_carne</v>
      </c>
      <c r="C63" t="str">
        <v>ganadería de carne</v>
      </c>
    </row>
    <row r="64" spans="1:3">
      <c r="A64" s="1" t="str">
        <v>pecuaria</v>
      </c>
      <c r="B64" s="1" t="str">
        <v>ganaderia_dp</v>
      </c>
      <c r="C64" t="str">
        <v>ganadería doble propósito</v>
      </c>
    </row>
    <row r="65" spans="1:3">
      <c r="A65" s="1" t="str">
        <v>pecuaria</v>
      </c>
      <c r="B65" s="1" t="str">
        <v>ganaderia_leche</v>
      </c>
      <c r="C65" t="str">
        <v>ganadería de leche</v>
      </c>
    </row>
    <row r="66" spans="1:3">
      <c r="A66" s="1" t="str">
        <v>agricola</v>
      </c>
      <c r="B66" s="1" t="str">
        <v>granadilla</v>
      </c>
      <c r="C66" t="str">
        <v>granadilla</v>
      </c>
    </row>
    <row r="67" spans="1:3">
      <c r="A67" s="1" t="str">
        <v>agricola</v>
      </c>
      <c r="B67" s="1" t="str">
        <v>guandul</v>
      </c>
      <c r="C67" t="str">
        <v>guandul</v>
      </c>
    </row>
    <row r="68" spans="1:3">
      <c r="A68" s="1" t="str">
        <v>agricola</v>
      </c>
      <c r="B68" s="1" t="str">
        <v>guayaba</v>
      </c>
      <c r="C68" t="str">
        <v>guayaba</v>
      </c>
    </row>
    <row r="69" spans="1:3">
      <c r="A69" s="1" t="str">
        <v>agricola</v>
      </c>
      <c r="B69" s="1" t="str">
        <v>gulupa</v>
      </c>
      <c r="C69" t="str">
        <v>gulupa</v>
      </c>
    </row>
    <row r="70" spans="1:3">
      <c r="A70" s="1" t="str">
        <v>agricola</v>
      </c>
      <c r="B70" s="1" t="str">
        <v>hortalizas*</v>
      </c>
      <c r="C70" t="str">
        <v>hortalizas</v>
      </c>
    </row>
    <row r="71" spans="1:3">
      <c r="A71" s="1" t="str">
        <v>agricola</v>
      </c>
      <c r="B71" s="1" t="str">
        <v>lechuga_gourmet</v>
      </c>
      <c r="C71" t="str">
        <v>lechuga gourmet</v>
      </c>
    </row>
    <row r="72" spans="1:3">
      <c r="A72" s="1" t="str">
        <v>agricola</v>
      </c>
      <c r="B72" s="1" t="str">
        <v xml:space="preserve">lechuga </v>
      </c>
      <c r="C72" t="str">
        <v>lechuga</v>
      </c>
    </row>
    <row r="73" spans="1:3">
      <c r="A73" s="1" t="str">
        <v>agricola</v>
      </c>
      <c r="B73" s="1" t="str">
        <v>limon</v>
      </c>
      <c r="C73" t="str">
        <v>limón</v>
      </c>
    </row>
    <row r="74" spans="1:3">
      <c r="A74" s="1" t="str">
        <v>agricola</v>
      </c>
      <c r="B74" s="1" t="str">
        <v>limon_castilla</v>
      </c>
      <c r="C74" t="str">
        <v>limón de castilla</v>
      </c>
    </row>
    <row r="75" spans="1:3">
      <c r="A75" s="1" t="str">
        <v>agricola</v>
      </c>
      <c r="B75" s="1" t="str">
        <v>limon_criollo</v>
      </c>
      <c r="C75" t="str">
        <v>limón criollo</v>
      </c>
    </row>
    <row r="76" spans="1:3">
      <c r="A76" s="1" t="str">
        <v>agricola</v>
      </c>
      <c r="B76" s="1" t="str">
        <v>limon_mandarino</v>
      </c>
      <c r="C76" t="str">
        <v>limón mandarino</v>
      </c>
    </row>
    <row r="77" spans="1:3">
      <c r="A77" s="1" t="str">
        <v>agricola</v>
      </c>
      <c r="B77" s="1" t="str">
        <v>limon_castilla_limon_mandarino</v>
      </c>
      <c r="C77" t="str">
        <v>limón de castilla y limón mandarino</v>
      </c>
    </row>
    <row r="78" spans="1:3">
      <c r="A78" s="1" t="str">
        <v>agricola</v>
      </c>
      <c r="B78" s="1" t="str">
        <v>limon_tahiti</v>
      </c>
      <c r="C78" t="str">
        <v>limón Tahití</v>
      </c>
    </row>
    <row r="79" spans="1:3">
      <c r="A79" s="1" t="str">
        <v>agricola</v>
      </c>
      <c r="B79" s="1" t="str">
        <v>maiz</v>
      </c>
      <c r="C79" t="str">
        <v>maíz</v>
      </c>
    </row>
    <row r="80" spans="1:3">
      <c r="A80" s="1" t="str">
        <v>agricola</v>
      </c>
      <c r="B80" s="1" t="str">
        <v>maiz_amarillo</v>
      </c>
      <c r="C80" t="str">
        <v xml:space="preserve">Maíz amarillo </v>
      </c>
    </row>
    <row r="81" spans="1:3">
      <c r="A81" s="1" t="str">
        <v>agricola</v>
      </c>
      <c r="B81" s="1" t="str">
        <v>maiz_amarillo_tradicional</v>
      </c>
      <c r="C81" t="str">
        <v>maíz amarillo  tradicional</v>
      </c>
    </row>
    <row r="82" spans="1:3">
      <c r="A82" s="1" t="str">
        <v>agricola</v>
      </c>
      <c r="B82" s="1" t="str">
        <v>maiz_blanco</v>
      </c>
      <c r="C82" t="str">
        <v>Maíz blanco tradicional</v>
      </c>
    </row>
    <row r="83" spans="1:3">
      <c r="A83" s="1" t="str">
        <v>agricola</v>
      </c>
      <c r="B83" s="1" t="str">
        <v>maiz_blanco_tradicional</v>
      </c>
      <c r="C83" t="str">
        <v>maíz blanco tradicional</v>
      </c>
    </row>
    <row r="84" spans="1:3">
      <c r="A84" s="1" t="str">
        <v>agricola</v>
      </c>
      <c r="B84" s="1" t="str">
        <v>maiz_puya</v>
      </c>
      <c r="C84" t="str">
        <v>maíz puya</v>
      </c>
    </row>
    <row r="85" spans="1:3">
      <c r="A85" s="1" t="str">
        <v>agricola</v>
      </c>
      <c r="B85" s="1" t="str">
        <v>maiz_tecnificado</v>
      </c>
      <c r="C85" t="str">
        <v>maíz tecnificado</v>
      </c>
    </row>
    <row r="86" spans="1:3">
      <c r="A86" s="1" t="str">
        <v>agricola</v>
      </c>
      <c r="B86" s="1" t="str">
        <v>maiz_tradicional</v>
      </c>
      <c r="C86" t="str">
        <v>maíz tradicional</v>
      </c>
    </row>
    <row r="87" spans="1:3">
      <c r="A87" s="1" t="str">
        <v>agricola</v>
      </c>
      <c r="B87" s="1" t="str">
        <v>malanga</v>
      </c>
      <c r="C87" t="str">
        <v>malanga</v>
      </c>
    </row>
    <row r="88" spans="1:3">
      <c r="A88" s="1" t="str">
        <v>agricola</v>
      </c>
      <c r="B88" s="1" t="str">
        <v>mamoncillo</v>
      </c>
      <c r="C88" t="str">
        <v>mamoncillo</v>
      </c>
    </row>
    <row r="89" spans="1:3">
      <c r="A89" s="1" t="str">
        <v>agricola</v>
      </c>
      <c r="B89" s="1" t="str">
        <v>mango</v>
      </c>
      <c r="C89" t="str">
        <v>mango</v>
      </c>
    </row>
    <row r="90" spans="1:3">
      <c r="A90" s="1" t="str">
        <v>agricola</v>
      </c>
      <c r="B90" s="1" t="str">
        <v>mango_hilaza</v>
      </c>
      <c r="C90" t="str">
        <v>mango hilaza</v>
      </c>
    </row>
    <row r="91" spans="1:3">
      <c r="A91" s="1" t="str">
        <v>agricola</v>
      </c>
      <c r="B91" s="1" t="str">
        <v>mango_keitt</v>
      </c>
      <c r="C91" t="str">
        <v>mango keitt</v>
      </c>
    </row>
    <row r="92" spans="1:3">
      <c r="A92" s="1" t="str">
        <v>agricola</v>
      </c>
      <c r="B92" s="1" t="str">
        <v>mango_tommy</v>
      </c>
      <c r="C92" t="str">
        <v>mango tommy</v>
      </c>
    </row>
    <row r="93" spans="1:3">
      <c r="A93" s="1" t="str">
        <v>agricola</v>
      </c>
      <c r="B93" s="1" t="str">
        <v>maracuya</v>
      </c>
      <c r="C93" t="str">
        <v>maracuyá</v>
      </c>
    </row>
    <row r="94" spans="1:3">
      <c r="A94" s="1" t="str">
        <v>agricola</v>
      </c>
      <c r="B94" s="1" t="str">
        <v>melon</v>
      </c>
      <c r="C94" t="str">
        <v xml:space="preserve">melón </v>
      </c>
    </row>
    <row r="95" spans="1:3">
      <c r="A95" s="1" t="str">
        <v>agricola</v>
      </c>
      <c r="B95" s="1" t="str">
        <v>mora</v>
      </c>
      <c r="C95" t="str">
        <v>mora</v>
      </c>
    </row>
    <row r="96" spans="1:3">
      <c r="A96" s="1" t="str">
        <v>agricola</v>
      </c>
      <c r="B96" s="1" t="str">
        <v>name</v>
      </c>
      <c r="C96" t="str">
        <v>ñame</v>
      </c>
    </row>
    <row r="97" spans="1:3">
      <c r="A97" s="1" t="str">
        <v>agricola</v>
      </c>
      <c r="B97" s="1" t="str">
        <v>name_diamante</v>
      </c>
      <c r="C97" t="str">
        <v>ñame diamante</v>
      </c>
    </row>
    <row r="98" spans="1:3">
      <c r="A98" s="1" t="str">
        <v>agricola</v>
      </c>
      <c r="B98" s="1" t="str">
        <v>name_espino</v>
      </c>
      <c r="C98" t="str">
        <v>ñame espino</v>
      </c>
    </row>
    <row r="99" spans="1:3">
      <c r="A99" s="1" t="str">
        <v>agricola</v>
      </c>
      <c r="B99" s="1" t="str">
        <v>naranja</v>
      </c>
      <c r="C99" t="str">
        <v>naranja</v>
      </c>
    </row>
    <row r="100" spans="1:3">
      <c r="A100" s="1" t="str">
        <v>agricola</v>
      </c>
      <c r="B100" s="1" t="str">
        <v>naranja_valencia</v>
      </c>
      <c r="C100" t="str">
        <v>naranja valencia</v>
      </c>
    </row>
    <row r="101" spans="1:3">
      <c r="A101" s="1" t="str">
        <v>pecuaria</v>
      </c>
      <c r="B101" s="1" t="str">
        <v>ovinos</v>
      </c>
      <c r="C101" t="str">
        <v>ovinos</v>
      </c>
    </row>
    <row r="102" spans="1:3">
      <c r="A102" s="1" t="str">
        <v>agricola</v>
      </c>
      <c r="B102" s="1" t="str">
        <v>palma_aceite</v>
      </c>
      <c r="C102" t="str">
        <v>palma de aceite</v>
      </c>
    </row>
    <row r="103" spans="1:3">
      <c r="A103" s="1" t="str">
        <v>agricola</v>
      </c>
      <c r="B103" s="1" t="str">
        <v>papa</v>
      </c>
      <c r="C103" t="str">
        <v>papa</v>
      </c>
    </row>
    <row r="104" spans="1:3">
      <c r="A104" s="1" t="str">
        <v>agricola</v>
      </c>
      <c r="B104" s="1" t="str">
        <v>papa_criolla</v>
      </c>
      <c r="C104" t="str">
        <v>papa criolla</v>
      </c>
    </row>
    <row r="105" spans="1:3">
      <c r="A105" s="1" t="str">
        <v>agricola</v>
      </c>
      <c r="B105" s="1" t="str">
        <v>papaya</v>
      </c>
      <c r="C105" t="str">
        <v>papaya</v>
      </c>
    </row>
    <row r="106" spans="1:3">
      <c r="A106" s="1" t="str">
        <v>agricola</v>
      </c>
      <c r="B106" s="1" t="str">
        <v>patilla</v>
      </c>
      <c r="C106" t="str">
        <v>patilla</v>
      </c>
    </row>
    <row r="107" spans="1:3">
      <c r="A107" s="1" t="str">
        <v>agricola</v>
      </c>
      <c r="B107" s="1" t="str">
        <v>pepino_guiso</v>
      </c>
      <c r="C107" t="str">
        <v>pepino guiso</v>
      </c>
    </row>
    <row r="108" spans="1:3">
      <c r="A108" s="1" t="str">
        <v>pecuaria</v>
      </c>
      <c r="B108" s="1" t="str">
        <v>piangua</v>
      </c>
      <c r="C108" t="str">
        <v>piangua</v>
      </c>
    </row>
    <row r="109" spans="1:3">
      <c r="A109" s="1" t="str">
        <v>agricola</v>
      </c>
      <c r="B109" s="1" t="str">
        <v>pimienta</v>
      </c>
      <c r="C109" t="str">
        <v>pimienta</v>
      </c>
    </row>
    <row r="110" spans="1:3">
      <c r="A110" s="1" t="str">
        <v>agricola</v>
      </c>
      <c r="B110" s="1" t="str">
        <v>pimenton</v>
      </c>
      <c r="C110" t="str">
        <v>pimentón</v>
      </c>
    </row>
    <row r="111" spans="1:3">
      <c r="A111" s="1" t="str">
        <v>agricola</v>
      </c>
      <c r="B111" s="1" t="str">
        <v>pimientos</v>
      </c>
      <c r="C111" t="str">
        <v>pimientos</v>
      </c>
    </row>
    <row r="112" spans="1:3">
      <c r="A112" s="1" t="str">
        <v>agricola</v>
      </c>
      <c r="B112" s="1" t="str">
        <v>piña</v>
      </c>
      <c r="C112" t="str">
        <v>piña</v>
      </c>
    </row>
    <row r="113" spans="1:3">
      <c r="A113" s="1" t="str">
        <v>pecuaria</v>
      </c>
      <c r="B113" s="1" t="str">
        <v>piscicultura_bocachico</v>
      </c>
      <c r="C113" t="str">
        <v>piscicultura</v>
      </c>
    </row>
    <row r="114" spans="1:3">
      <c r="A114" s="1" t="str">
        <v>pecuaria</v>
      </c>
      <c r="B114" s="1" t="str">
        <v>piscicultura_cachama</v>
      </c>
      <c r="C114" t="str">
        <v>piscicultura cachama</v>
      </c>
    </row>
    <row r="115" spans="1:3">
      <c r="A115" s="1" t="str">
        <v>pecuaria</v>
      </c>
      <c r="B115" s="1" t="str">
        <v>piscicultura_cachama_bocachico</v>
      </c>
      <c r="C115" t="str">
        <v>piscicultura cachama bocachico</v>
      </c>
    </row>
    <row r="116" spans="1:3">
      <c r="A116" s="1" t="str">
        <v>pecuaria</v>
      </c>
      <c r="B116" s="1" t="str">
        <v>piscicultura_tilapia</v>
      </c>
      <c r="C116" t="str">
        <v>piscicultura tilapia</v>
      </c>
    </row>
    <row r="117" spans="1:3">
      <c r="A117" s="1" t="str">
        <v>pecuaria</v>
      </c>
      <c r="B117" s="1" t="str">
        <v>piscicultura_tilapia_bocachico</v>
      </c>
      <c r="C117" t="str">
        <v>piscicultura tilapia y bocachico</v>
      </c>
    </row>
    <row r="118" spans="1:3">
      <c r="A118" s="1" t="str">
        <v>pecuaria</v>
      </c>
      <c r="B118" s="1" t="str">
        <v>piscicultura_tilapia_cachama</v>
      </c>
      <c r="C118" t="str">
        <v>piscicultura tilapia y cachama</v>
      </c>
    </row>
    <row r="119" spans="1:3">
      <c r="A119" s="1" t="str">
        <v>pecuaria</v>
      </c>
      <c r="B119" s="1" t="str">
        <v>piscicultura_trucha</v>
      </c>
      <c r="C119" t="str">
        <v>piscicultura trucha</v>
      </c>
    </row>
    <row r="120" spans="1:3">
      <c r="A120" s="1" t="str">
        <v>agricola</v>
      </c>
      <c r="B120" s="1" t="str">
        <v>platano</v>
      </c>
      <c r="C120" t="str">
        <v>plátano</v>
      </c>
    </row>
    <row r="121" spans="1:3">
      <c r="A121" s="1" t="str">
        <v>agricola</v>
      </c>
      <c r="B121" s="1" t="str">
        <v>platano_harton</v>
      </c>
      <c r="C121" t="str">
        <v>plátano hartón</v>
      </c>
    </row>
    <row r="122" spans="1:3">
      <c r="A122" s="1" t="str">
        <v>pecuaria</v>
      </c>
      <c r="B122" s="1" t="str">
        <v>porcicultura_ceba</v>
      </c>
      <c r="C122" t="str">
        <v>porcicultura de ceba</v>
      </c>
    </row>
    <row r="123" spans="1:3">
      <c r="A123" s="1" t="str">
        <v>pecuaria</v>
      </c>
      <c r="B123" s="1" t="str">
        <v>porcicultura_ciclo_completo</v>
      </c>
      <c r="C123" t="str">
        <v>porcicultura de ciclo completo</v>
      </c>
    </row>
    <row r="124" spans="1:3">
      <c r="A124" s="1" t="str">
        <v>pecuaria</v>
      </c>
      <c r="B124" s="1" t="str">
        <v>porcicultura_cria</v>
      </c>
      <c r="C124" t="str">
        <v>porcicultura de cría</v>
      </c>
    </row>
    <row r="125" spans="1:3">
      <c r="A125" s="1" t="str">
        <v>pecuaria</v>
      </c>
      <c r="B125" s="1" t="str">
        <v>porcicultura_cria_levante</v>
      </c>
      <c r="C125" t="str">
        <v>porcicultura de cría y levante</v>
      </c>
    </row>
    <row r="126" spans="1:3">
      <c r="A126" s="1" t="str">
        <v>agricola</v>
      </c>
      <c r="B126" s="1" t="str">
        <v>remolacha</v>
      </c>
      <c r="C126" t="str">
        <v>remolacha</v>
      </c>
    </row>
    <row r="127" spans="1:3">
      <c r="A127" s="1" t="str">
        <v>agricola</v>
      </c>
      <c r="B127" s="1" t="str">
        <v>sacha_inchi</v>
      </c>
      <c r="C127" t="str">
        <v>sacha inchi</v>
      </c>
    </row>
    <row r="128" spans="1:3">
      <c r="A128" s="1" t="str">
        <v>agricola</v>
      </c>
      <c r="B128" s="1" t="str">
        <v>sorgo</v>
      </c>
      <c r="C128" t="str">
        <v>sorgo</v>
      </c>
    </row>
    <row r="129" spans="1:3">
      <c r="A129" s="1" t="str">
        <v>agricola</v>
      </c>
      <c r="B129" s="1" t="str">
        <v>stevia</v>
      </c>
      <c r="C129" t="str">
        <v>stevia</v>
      </c>
    </row>
    <row r="130" spans="1:3">
      <c r="A130" s="1" t="str">
        <v>agricola</v>
      </c>
      <c r="B130" s="1" t="str">
        <v>tomate_arbol</v>
      </c>
      <c r="C130" t="str">
        <v>tomate de árbol</v>
      </c>
    </row>
    <row r="131" spans="1:3">
      <c r="A131" s="1" t="str">
        <v>agricola</v>
      </c>
      <c r="B131" s="1" t="str">
        <v>tomate_cherry</v>
      </c>
      <c r="C131" t="str">
        <v>tomate cherry</v>
      </c>
    </row>
    <row r="132" spans="1:3">
      <c r="A132" s="1" t="str">
        <v>agricola</v>
      </c>
      <c r="B132" s="1" t="str">
        <v>tomate_mesa</v>
      </c>
      <c r="C132" t="str">
        <v>tomate de mesa</v>
      </c>
    </row>
    <row r="133" spans="1:3">
      <c r="A133" s="1" t="str">
        <v>agricola</v>
      </c>
      <c r="B133" s="1" t="str">
        <v>uchuva</v>
      </c>
      <c r="C133" t="str">
        <v>uchuva</v>
      </c>
    </row>
    <row r="134" spans="1:3">
      <c r="A134" s="1" t="str">
        <v>agricola</v>
      </c>
      <c r="B134" s="1" t="str">
        <v>yuca</v>
      </c>
      <c r="C134" t="str">
        <v>yuca</v>
      </c>
    </row>
    <row r="135" spans="1:3">
      <c r="A135" s="1" t="str">
        <v>agricola</v>
      </c>
      <c r="B135" s="1" t="str">
        <v>yuca_industrial</v>
      </c>
      <c r="C135" t="str">
        <v>yuca para uso industrial</v>
      </c>
    </row>
    <row r="136" spans="1:3">
      <c r="A136" s="1" t="str">
        <v>agricola</v>
      </c>
      <c r="B136" s="1" t="str">
        <v>yuca_maiz</v>
      </c>
      <c r="C136" t="str">
        <v>yuca en asocio con maíz</v>
      </c>
    </row>
    <row r="137" spans="1:3">
      <c r="A137" s="1" t="str">
        <v>agricola</v>
      </c>
      <c r="B137" s="1" t="str">
        <v>yuca_maiz_ahuyama</v>
      </c>
      <c r="C137" t="str">
        <v>yuca en asocio con maíz y ahuyama</v>
      </c>
    </row>
    <row r="138" spans="1:3">
      <c r="A138" s="1" t="str">
        <v>agricola</v>
      </c>
      <c r="B138" s="1" t="str">
        <v>yuca_maiz_name</v>
      </c>
      <c r="C138" t="str">
        <v>yuca en asocio con maíz y ñame</v>
      </c>
    </row>
    <row r="139" spans="1:3">
      <c r="A139" s="1" t="str">
        <v>agricola</v>
      </c>
      <c r="B139" s="1" t="str">
        <v>yuca_maiz_name_patilla</v>
      </c>
      <c r="C139" t="str">
        <v>Yuca en asocio con maíz, ñame y patilla</v>
      </c>
    </row>
    <row r="140" spans="1:3">
      <c r="A140" s="1" t="str">
        <v>agricola</v>
      </c>
      <c r="B140" s="1" t="str">
        <v>yuca_maiz_patilla</v>
      </c>
      <c r="C140" t="str">
        <v>yuca en asocio con maíz y patilla</v>
      </c>
    </row>
    <row r="141" spans="1:3">
      <c r="A141" s="1" t="str">
        <v>agricola</v>
      </c>
      <c r="B141" s="1" t="str">
        <v>zanahoria</v>
      </c>
      <c r="C141" t="str">
        <v>zanahoria</v>
      </c>
    </row>
    <row r="142" spans="1:3">
      <c r="A142" s="1" t="str">
        <v>agricola</v>
      </c>
      <c r="B142" s="1" t="str">
        <v>patilla_melon</v>
      </c>
      <c r="C142" t="str">
        <v>patilla en asocio con melón</v>
      </c>
    </row>
    <row r="143" spans="1:3">
      <c r="A143" s="1" t="str">
        <v>agricola</v>
      </c>
      <c r="B143" s="1" t="str">
        <v>tabaco</v>
      </c>
      <c r="C143" t="str">
        <v>tabaco</v>
      </c>
    </row>
    <row r="144" spans="1:3">
      <c r="A144" s="1" t="str">
        <v>agricola</v>
      </c>
      <c r="B144" s="1" t="str">
        <v>ajonjoli</v>
      </c>
      <c r="C144" t="str">
        <v>ajonjolí</v>
      </c>
    </row>
    <row r="145" spans="1:3">
      <c r="A145" s="1" t="str">
        <v>agricola</v>
      </c>
      <c r="B145" s="1" t="str">
        <v>mamoncillo</v>
      </c>
      <c r="C145" t="str">
        <v>mamoncillo</v>
      </c>
    </row>
    <row r="146" spans="1:3">
      <c r="A146" s="1" t="str">
        <v>agricola</v>
      </c>
      <c r="B146" s="1" t="str">
        <v>yuca_name</v>
      </c>
      <c r="C146" t="str">
        <v>yuca en asocio con ñame</v>
      </c>
    </row>
    <row r="147" spans="1:3">
      <c r="A147" s="1" t="str">
        <v>agricola</v>
      </c>
      <c r="B147" s="1" t="str">
        <v>hierbabuena</v>
      </c>
      <c r="C147" t="str">
        <v>hierbabuena</v>
      </c>
    </row>
    <row r="148" spans="1:3">
      <c r="A148" s="1" t="str">
        <v>agricola</v>
      </c>
      <c r="B148" s="1" t="str">
        <v>frijol_zaragoza</v>
      </c>
      <c r="C148" t="str">
        <v>frijol zaragoza</v>
      </c>
    </row>
    <row r="149" spans="1:3">
      <c r="A149" s="1" t="str">
        <v>agricola</v>
      </c>
      <c r="B149" s="1" t="str">
        <v>soya</v>
      </c>
      <c r="C149" t="str">
        <v>soya</v>
      </c>
    </row>
    <row r="150" spans="1:3">
      <c r="A150" s="1" t="str">
        <v>agricola</v>
      </c>
      <c r="B150" s="1" t="str">
        <v>uva</v>
      </c>
      <c r="C150" t="str">
        <v>uva</v>
      </c>
    </row>
    <row r="151" spans="1:3">
      <c r="A151" s="1" t="str">
        <v>agricola</v>
      </c>
      <c r="B151" s="1" t="str">
        <v>repollo</v>
      </c>
      <c r="C151" t="str">
        <v>repollo</v>
      </c>
    </row>
    <row r="152" spans="1:3">
      <c r="A152" s="1" t="str">
        <v>agricola</v>
      </c>
      <c r="B152" s="1" t="str">
        <v>cilantro_repollo</v>
      </c>
      <c r="C152" t="str">
        <v>cilantro_repollo</v>
      </c>
    </row>
    <row r="153" spans="1:3">
      <c r="A153" s="1" t="str">
        <v>agricola</v>
      </c>
      <c r="B153" s="1" t="str">
        <v>banano</v>
      </c>
      <c r="C153" t="str">
        <v>banano</v>
      </c>
    </row>
    <row r="154" spans="1:3">
      <c r="A154" s="1" t="str">
        <v>agricola</v>
      </c>
      <c r="B154" s="1" t="str">
        <v>maiz puya</v>
      </c>
      <c r="C154" t="str">
        <v>maíz puya</v>
      </c>
    </row>
    <row r="155" spans="1:3">
      <c r="A155" s="1" t="str">
        <v>agricola</v>
      </c>
      <c r="B155" s="1" t="str">
        <v>maiz amarillo</v>
      </c>
      <c r="C155" t="str">
        <v>maíz amarillo</v>
      </c>
    </row>
    <row r="156" spans="1:3">
      <c r="A156" s="1" t="str">
        <v>agricola</v>
      </c>
      <c r="B156" s="1" t="str">
        <v>mandarina</v>
      </c>
      <c r="C156" t="str">
        <v>mandarina</v>
      </c>
    </row>
    <row r="157" spans="1:3">
      <c r="A157" s="1" t="str">
        <v>agricola</v>
      </c>
      <c r="B157" s="1" t="str">
        <v>cacao_platano_limon</v>
      </c>
      <c r="C157" t="str">
        <v>cacao_plátano_limón</v>
      </c>
    </row>
    <row r="158" spans="1:3">
      <c r="A158" s="1" t="str">
        <v>agricola</v>
      </c>
      <c r="B158" s="1" t="str">
        <v>limon_mandarina</v>
      </c>
      <c r="C158" t="str">
        <v xml:space="preserve">limón_mandarina </v>
      </c>
    </row>
    <row r="159" spans="1:3">
      <c r="A159" s="1" t="str">
        <v>agricola</v>
      </c>
      <c r="B159" s="1">
        <v>0</v>
      </c>
      <c r="C159">
        <v>0</v>
      </c>
    </row>
    <row r="160" spans="1:3">
      <c r="A160" s="1" t="str">
        <v>agricola</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CBBA4F3F-DD45-45E4-8E98-47EDFE49F06A}"/>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Hugo Andres Isaza Vega</cp:lastModifiedBy>
  <cp:revision/>
  <dcterms:created xsi:type="dcterms:W3CDTF">2023-06-01T14:44:35Z</dcterms:created>
  <dcterms:modified xsi:type="dcterms:W3CDTF">2025-04-25T16:32:31Z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