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16"/>
  <workbookPr updateLinks="always" defaultThemeVersion="166925"/>
  <mc:AlternateContent xmlns:mc="http://schemas.openxmlformats.org/markup-compatibility/2006">
    <mc:Choice Requires="x15">
      <x15ac:absPath xmlns:x15ac="http://schemas.microsoft.com/office/spreadsheetml/2010/11/ac" url="C:\Users\NILSON\Desktop\ANT 2025\UAF 2025\Chimichagua feb 2025\Anexos Chimichagua\"/>
    </mc:Choice>
  </mc:AlternateContent>
  <xr:revisionPtr revIDLastSave="4" documentId="8_{A6CF576F-F994-4CF1-900F-26CD54A747F3}" xr6:coauthVersionLast="47" xr6:coauthVersionMax="47" xr10:uidLastSave="{2ED3D2E6-E0CF-4E0C-8E7F-479B2476130D}"/>
  <bookViews>
    <workbookView xWindow="-110" yWindow="-110" windowWidth="19420" windowHeight="1030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_xlnm._FilterDatabase" localSheetId="1" hidden="1">'Aptitud final'!$A$1:$M$48</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7" l="1"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l="1"/>
  <c r="AQ102" i="12"/>
  <c r="AP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3" i="16"/>
  <c r="A4" i="16" l="1"/>
  <c r="A5" i="16" s="1"/>
  <c r="A6" i="16" s="1"/>
  <c r="A7" i="16" s="1"/>
  <c r="A8" i="16" s="1"/>
  <c r="A9" i="16" s="1"/>
  <c r="A10" i="16" s="1"/>
  <c r="A11" i="16" s="1"/>
  <c r="A12" i="16" s="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<sst xmlns="http://schemas.openxmlformats.org/spreadsheetml/2006/main" count="415" uniqueCount="94">
  <si>
    <t>UFH</t>
  </si>
  <si>
    <t>naranja_valencia</t>
  </si>
  <si>
    <t>yuca</t>
  </si>
  <si>
    <t>maiz_tradicional</t>
  </si>
  <si>
    <t xml:space="preserve">aguacate </t>
  </si>
  <si>
    <t>cafe</t>
  </si>
  <si>
    <t>bovinos_leche</t>
  </si>
  <si>
    <t>porcicultura</t>
  </si>
  <si>
    <t>avicultura</t>
  </si>
  <si>
    <t>03Vai-73</t>
  </si>
  <si>
    <t>Área total</t>
  </si>
  <si>
    <t>Apto</t>
  </si>
  <si>
    <t>No apto</t>
  </si>
  <si>
    <t>% aptitud</t>
  </si>
  <si>
    <t>04Vai-67</t>
  </si>
  <si>
    <t>04Vc-67</t>
  </si>
  <si>
    <t>04Vc2s1-67</t>
  </si>
  <si>
    <t>04Wc2s1-67</t>
  </si>
  <si>
    <t>05Va-61</t>
  </si>
  <si>
    <t>05Vb-61</t>
  </si>
  <si>
    <t>05Vb2s1-61</t>
  </si>
  <si>
    <t>05Vbs1-61</t>
  </si>
  <si>
    <t>06Va-55</t>
  </si>
  <si>
    <t>06Vai-55</t>
  </si>
  <si>
    <t>06Vas1-55</t>
  </si>
  <si>
    <t>06Vbi-55</t>
  </si>
  <si>
    <t>06Vcp-55</t>
  </si>
  <si>
    <t>06Vd2s1-55</t>
  </si>
  <si>
    <t>07Va-49</t>
  </si>
  <si>
    <t>07Vai-49</t>
  </si>
  <si>
    <t>07Vb-49</t>
  </si>
  <si>
    <t>07Vdp-49</t>
  </si>
  <si>
    <t>07Wa-49</t>
  </si>
  <si>
    <t>08Va2s1-44</t>
  </si>
  <si>
    <t>08Vas1-44</t>
  </si>
  <si>
    <t>08Vb2s1-44</t>
  </si>
  <si>
    <t>08Wa2s1-44</t>
  </si>
  <si>
    <t>08Was1-44</t>
  </si>
  <si>
    <t>09Va-38</t>
  </si>
  <si>
    <t>09VapL-38</t>
  </si>
  <si>
    <t>09Vb2s1-38</t>
  </si>
  <si>
    <t>09VbL2-38</t>
  </si>
  <si>
    <t>09VbL2s1-38</t>
  </si>
  <si>
    <t>09Ve3s2-38</t>
  </si>
  <si>
    <t>09Wa-38</t>
  </si>
  <si>
    <t>09WbL2s1-38</t>
  </si>
  <si>
    <t>10Va2s2-30</t>
  </si>
  <si>
    <t>10VbpL-30</t>
  </si>
  <si>
    <t>10VcL2s1-30</t>
  </si>
  <si>
    <t>10VdL2s1-30</t>
  </si>
  <si>
    <t>10Vf2s1-30</t>
  </si>
  <si>
    <t>10Vfi2s1-30</t>
  </si>
  <si>
    <t>10WcL2s1-30</t>
  </si>
  <si>
    <t>11VbL2s2-23</t>
  </si>
  <si>
    <t>11VcL2s2-23</t>
  </si>
  <si>
    <t>11VdL2s2-23</t>
  </si>
  <si>
    <t>11Vf2s1-23</t>
  </si>
  <si>
    <t>11Vf2s2-23</t>
  </si>
  <si>
    <t>11WbL2s2-23</t>
  </si>
  <si>
    <t>11WcL2s2-23</t>
  </si>
  <si>
    <t>SIPRA TERRITORIAL: Café, yuca, Naranja valencia, Aguacate Lorena</t>
  </si>
  <si>
    <t>SIPRA NACIONAL: Maíz tradicional, Bovinos leche, porcicultura, avicultura</t>
  </si>
  <si>
    <t>maiz_amarillo_tradicional</t>
  </si>
  <si>
    <t>aguacate</t>
  </si>
  <si>
    <t>ganaderia_dp</t>
  </si>
  <si>
    <t>porcicultura_ciclo_completo</t>
  </si>
  <si>
    <t>avicultura_engorde</t>
  </si>
  <si>
    <t>ahuyama</t>
  </si>
  <si>
    <t>platano</t>
  </si>
  <si>
    <t>patilla</t>
  </si>
  <si>
    <t>frijol_caraota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</si>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</sst>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20">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family val="2"/>
      <scheme val="minor"/>
    </font>
    <font>
      <sz val="9"/>
      <color rgb="FF000000"/>
      <name val="Arial"/>
      <family val="2"/>
    </font>
    <font>
      <sz val="11"/>
      <color rgb="FFFFFFFF"/>
      <name val="Calibri"/>
      <family val="2"/>
      <scheme val="minor"/>
    </font>
    <font>
      <b/>
      <sz val="11"/>
      <color rgb="FF000000"/>
      <name val="Calibri"/>
      <family val="2"/>
      <scheme val="minor"/>
    </font>
  </fonts>
  <fills count="24">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FCE4D6"/>
        <bgColor rgb="FF000000"/>
      </patternFill>
    </fill>
    <fill>
      <patternFill patternType="solid">
        <fgColor rgb="FF00A9E6"/>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
      <patternFill patternType="solid">
        <fgColor rgb="FFAAFF00"/>
        <bgColor rgb="FF000000"/>
      </patternFill>
    </fill>
    <fill>
      <patternFill patternType="solid">
        <fgColor rgb="FFFFF29C"/>
        <bgColor rgb="FF000000"/>
      </patternFill>
    </fill>
    <fill>
      <patternFill patternType="solid">
        <fgColor rgb="FFFFFF00"/>
        <bgColor rgb="FF000000"/>
      </patternFill>
    </fill>
    <fill>
      <patternFill patternType="solid">
        <fgColor rgb="FFFF8C3C"/>
        <bgColor rgb="FF000000"/>
      </patternFill>
    </fill>
    <fill>
      <patternFill patternType="solid">
        <fgColor rgb="FFFF4F7F"/>
        <bgColor rgb="FF000000"/>
      </patternFill>
    </fill>
    <fill>
      <patternFill patternType="solid">
        <fgColor rgb="FFFFFFFF"/>
        <bgColor rgb="FF000000"/>
      </patternFill>
    </fill>
    <fill>
      <patternFill patternType="solid">
        <fgColor rgb="FFD9D9D9"/>
        <bgColor rgb="FF000000"/>
      </patternFill>
    </fill>
    <fill>
      <patternFill patternType="solid">
        <fgColor theme="9"/>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bottom style="thin">
        <color rgb="FF000000"/>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bottom style="thin">
        <color rgb="FF000000"/>
      </bottom>
      <diagonal/>
    </border>
    <border>
      <left/>
      <right style="thin">
        <color indexed="64"/>
      </right>
      <top style="thin">
        <color rgb="FF000000"/>
      </top>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22">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5" xfId="0" applyFont="1" applyFill="1" applyBorder="1" applyAlignment="1">
      <alignment horizontal="center" vertical="center" wrapText="1"/>
    </xf>
    <xf numFmtId="0" fontId="8" fillId="8" borderId="0" xfId="0" applyFont="1" applyFill="1" applyAlignment="1">
      <alignment horizontal="center" vertical="center"/>
    </xf>
    <xf numFmtId="0" fontId="8" fillId="8" borderId="6" xfId="0" applyFont="1" applyFill="1" applyBorder="1" applyAlignment="1">
      <alignment horizontal="center" wrapText="1"/>
    </xf>
    <xf numFmtId="0" fontId="8" fillId="8" borderId="6" xfId="0" applyFont="1" applyFill="1" applyBorder="1" applyAlignment="1">
      <alignment horizontal="center" vertical="center" wrapText="1"/>
    </xf>
    <xf numFmtId="0" fontId="8" fillId="8" borderId="6"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4" fillId="0" borderId="2" xfId="0" applyFont="1" applyBorder="1" applyAlignment="1">
      <alignment horizontal="center" vertical="center"/>
    </xf>
    <xf numFmtId="0" fontId="3" fillId="5" borderId="2" xfId="0" applyFont="1" applyFill="1" applyBorder="1" applyAlignment="1">
      <alignment horizontal="center" vertical="center"/>
    </xf>
    <xf numFmtId="0" fontId="3" fillId="5" borderId="1" xfId="0" applyFont="1" applyFill="1" applyBorder="1" applyAlignment="1">
      <alignment horizontal="center" vertical="center"/>
    </xf>
    <xf numFmtId="0" fontId="9" fillId="7" borderId="1" xfId="0" applyFont="1" applyFill="1" applyBorder="1" applyAlignment="1">
      <alignment horizontal="center" vertical="center" wrapText="1"/>
    </xf>
    <xf numFmtId="0" fontId="0" fillId="4" borderId="1" xfId="0" applyFill="1" applyBorder="1" applyAlignment="1">
      <alignment horizontal="center"/>
    </xf>
    <xf numFmtId="0" fontId="8" fillId="7" borderId="1" xfId="0" applyFont="1" applyFill="1" applyBorder="1" applyAlignment="1">
      <alignment horizontal="center" vertical="center" wrapText="1"/>
    </xf>
    <xf numFmtId="0" fontId="16" fillId="11" borderId="1" xfId="0" applyFont="1" applyFill="1" applyBorder="1" applyAlignment="1">
      <alignment horizontal="center" vertical="center"/>
    </xf>
    <xf numFmtId="164" fontId="8" fillId="9" borderId="1" xfId="0" applyNumberFormat="1" applyFont="1" applyFill="1" applyBorder="1" applyAlignment="1">
      <alignment horizontal="center" vertical="center" wrapText="1"/>
    </xf>
    <xf numFmtId="0" fontId="17" fillId="0" borderId="2" xfId="0" applyFont="1" applyBorder="1" applyAlignment="1">
      <alignment horizontal="center" vertical="center"/>
    </xf>
    <xf numFmtId="0" fontId="17" fillId="0" borderId="4" xfId="0" applyFont="1" applyBorder="1" applyAlignment="1">
      <alignment horizontal="center" vertical="center"/>
    </xf>
    <xf numFmtId="0" fontId="0" fillId="0" borderId="0" xfId="0" applyAlignment="1">
      <alignment horizontal="left"/>
    </xf>
    <xf numFmtId="0" fontId="16" fillId="0" borderId="1" xfId="0" applyFont="1" applyBorder="1" applyAlignment="1">
      <alignment horizontal="center"/>
    </xf>
    <xf numFmtId="10" fontId="16" fillId="21" borderId="1" xfId="0" applyNumberFormat="1" applyFont="1" applyFill="1" applyBorder="1" applyAlignment="1">
      <alignment horizontal="center"/>
    </xf>
    <xf numFmtId="10" fontId="16" fillId="0" borderId="1" xfId="0" applyNumberFormat="1" applyFont="1" applyBorder="1" applyAlignment="1">
      <alignment horizontal="center"/>
    </xf>
    <xf numFmtId="0" fontId="16" fillId="2" borderId="1" xfId="0" applyFont="1" applyFill="1" applyBorder="1" applyAlignment="1">
      <alignment horizontal="center"/>
    </xf>
    <xf numFmtId="10" fontId="16" fillId="2" borderId="1" xfId="0" applyNumberFormat="1" applyFont="1" applyFill="1" applyBorder="1" applyAlignment="1">
      <alignment horizontal="center"/>
    </xf>
    <xf numFmtId="9" fontId="16" fillId="2" borderId="1" xfId="0" applyNumberFormat="1" applyFont="1" applyFill="1" applyBorder="1" applyAlignment="1">
      <alignment horizontal="center"/>
    </xf>
    <xf numFmtId="0" fontId="16" fillId="0" borderId="12" xfId="0" applyFont="1" applyBorder="1" applyAlignment="1">
      <alignment horizontal="center"/>
    </xf>
    <xf numFmtId="10" fontId="16" fillId="2" borderId="12" xfId="0" applyNumberFormat="1" applyFont="1" applyFill="1" applyBorder="1" applyAlignment="1">
      <alignment horizontal="center"/>
    </xf>
    <xf numFmtId="10" fontId="16" fillId="0" borderId="12" xfId="0" applyNumberFormat="1" applyFont="1" applyBorder="1" applyAlignment="1">
      <alignment horizontal="center"/>
    </xf>
    <xf numFmtId="0" fontId="16" fillId="21" borderId="1" xfId="0" applyFont="1" applyFill="1" applyBorder="1" applyAlignment="1">
      <alignment horizontal="center"/>
    </xf>
    <xf numFmtId="9" fontId="16" fillId="0" borderId="12" xfId="0" applyNumberFormat="1" applyFont="1" applyBorder="1" applyAlignment="1">
      <alignment horizontal="center"/>
    </xf>
    <xf numFmtId="0" fontId="19" fillId="22" borderId="1" xfId="0" applyFont="1" applyFill="1" applyBorder="1" applyAlignment="1">
      <alignment horizontal="center"/>
    </xf>
    <xf numFmtId="0" fontId="4" fillId="5" borderId="2" xfId="0" applyFont="1" applyFill="1" applyBorder="1" applyAlignment="1">
      <alignment horizontal="center" vertical="center"/>
    </xf>
    <xf numFmtId="0" fontId="1" fillId="4" borderId="1" xfId="0" applyFont="1" applyFill="1" applyBorder="1" applyAlignment="1">
      <alignment horizontal="center"/>
    </xf>
    <xf numFmtId="0" fontId="8" fillId="23" borderId="1" xfId="0" applyFont="1" applyFill="1" applyBorder="1" applyAlignment="1">
      <alignment horizontal="center" vertical="center"/>
    </xf>
    <xf numFmtId="0" fontId="16" fillId="15" borderId="7" xfId="0" applyFont="1" applyFill="1" applyBorder="1" applyAlignment="1">
      <alignment horizontal="center" vertical="center"/>
    </xf>
    <xf numFmtId="0" fontId="16" fillId="15" borderId="8" xfId="0" applyFont="1" applyFill="1" applyBorder="1" applyAlignment="1">
      <alignment horizontal="center" vertical="center"/>
    </xf>
    <xf numFmtId="0" fontId="16" fillId="15" borderId="9" xfId="0" applyFont="1" applyFill="1" applyBorder="1" applyAlignment="1">
      <alignment horizontal="center" vertical="center"/>
    </xf>
    <xf numFmtId="0" fontId="18" fillId="14" borderId="7" xfId="0" applyFont="1" applyFill="1" applyBorder="1" applyAlignment="1">
      <alignment horizontal="center" vertical="center"/>
    </xf>
    <xf numFmtId="0" fontId="18" fillId="14" borderId="8" xfId="0" applyFont="1" applyFill="1" applyBorder="1" applyAlignment="1">
      <alignment horizontal="center" vertical="center"/>
    </xf>
    <xf numFmtId="0" fontId="18" fillId="14" borderId="9" xfId="0" applyFont="1" applyFill="1" applyBorder="1" applyAlignment="1">
      <alignment horizontal="center" vertical="center"/>
    </xf>
    <xf numFmtId="0" fontId="16" fillId="12" borderId="7" xfId="0" applyFont="1" applyFill="1" applyBorder="1" applyAlignment="1">
      <alignment horizontal="center" vertical="center"/>
    </xf>
    <xf numFmtId="0" fontId="16" fillId="12" borderId="8" xfId="0" applyFont="1" applyFill="1" applyBorder="1" applyAlignment="1">
      <alignment horizontal="center" vertical="center"/>
    </xf>
    <xf numFmtId="0" fontId="16" fillId="12" borderId="9" xfId="0" applyFont="1" applyFill="1" applyBorder="1" applyAlignment="1">
      <alignment horizontal="center" vertical="center"/>
    </xf>
    <xf numFmtId="0" fontId="16" fillId="13" borderId="7" xfId="0" applyFont="1" applyFill="1" applyBorder="1" applyAlignment="1">
      <alignment horizontal="center" vertical="center"/>
    </xf>
    <xf numFmtId="0" fontId="16" fillId="13" borderId="8" xfId="0" applyFont="1" applyFill="1" applyBorder="1" applyAlignment="1">
      <alignment horizontal="center" vertical="center"/>
    </xf>
    <xf numFmtId="0" fontId="16" fillId="13" borderId="9" xfId="0" applyFont="1" applyFill="1" applyBorder="1" applyAlignment="1">
      <alignment horizontal="center" vertical="center"/>
    </xf>
    <xf numFmtId="0" fontId="16" fillId="16" borderId="7" xfId="0" applyFont="1" applyFill="1" applyBorder="1" applyAlignment="1">
      <alignment horizontal="center" vertical="center"/>
    </xf>
    <xf numFmtId="0" fontId="16" fillId="16" borderId="8" xfId="0" applyFont="1" applyFill="1" applyBorder="1" applyAlignment="1">
      <alignment horizontal="center" vertical="center"/>
    </xf>
    <xf numFmtId="0" fontId="16" fillId="16" borderId="9" xfId="0" applyFont="1" applyFill="1" applyBorder="1" applyAlignment="1">
      <alignment horizontal="center" vertical="center"/>
    </xf>
    <xf numFmtId="0" fontId="16" fillId="16" borderId="10" xfId="0" applyFont="1" applyFill="1" applyBorder="1" applyAlignment="1">
      <alignment horizontal="center" vertical="center"/>
    </xf>
    <xf numFmtId="0" fontId="16" fillId="16" borderId="11" xfId="0" applyFont="1" applyFill="1" applyBorder="1" applyAlignment="1">
      <alignment horizontal="center" vertical="center"/>
    </xf>
    <xf numFmtId="0" fontId="16" fillId="17" borderId="11" xfId="0" applyFont="1" applyFill="1" applyBorder="1" applyAlignment="1">
      <alignment horizontal="center" vertical="center"/>
    </xf>
    <xf numFmtId="0" fontId="16" fillId="17" borderId="8" xfId="0" applyFont="1" applyFill="1" applyBorder="1" applyAlignment="1">
      <alignment horizontal="center" vertical="center"/>
    </xf>
    <xf numFmtId="0" fontId="16" fillId="17" borderId="10" xfId="0" applyFont="1" applyFill="1" applyBorder="1" applyAlignment="1">
      <alignment horizontal="center" vertical="center"/>
    </xf>
    <xf numFmtId="0" fontId="16" fillId="18" borderId="11" xfId="0" applyFont="1" applyFill="1" applyBorder="1" applyAlignment="1">
      <alignment horizontal="center" vertical="center"/>
    </xf>
    <xf numFmtId="0" fontId="16" fillId="18" borderId="8" xfId="0" applyFont="1" applyFill="1" applyBorder="1" applyAlignment="1">
      <alignment horizontal="center" vertical="center"/>
    </xf>
    <xf numFmtId="0" fontId="16" fillId="18" borderId="10" xfId="0" applyFont="1" applyFill="1" applyBorder="1" applyAlignment="1">
      <alignment horizontal="center" vertical="center"/>
    </xf>
    <xf numFmtId="0" fontId="16" fillId="19" borderId="11" xfId="0" applyFont="1" applyFill="1" applyBorder="1" applyAlignment="1">
      <alignment horizontal="center" vertical="center"/>
    </xf>
    <xf numFmtId="0" fontId="16" fillId="19" borderId="8" xfId="0" applyFont="1" applyFill="1" applyBorder="1" applyAlignment="1">
      <alignment horizontal="center" vertical="center"/>
    </xf>
    <xf numFmtId="0" fontId="16" fillId="19" borderId="10" xfId="0" applyFont="1" applyFill="1" applyBorder="1" applyAlignment="1">
      <alignment horizontal="center" vertical="center"/>
    </xf>
    <xf numFmtId="0" fontId="16" fillId="20" borderId="11" xfId="0" applyFont="1" applyFill="1" applyBorder="1" applyAlignment="1">
      <alignment horizontal="center" vertical="center"/>
    </xf>
    <xf numFmtId="0" fontId="16" fillId="20" borderId="8" xfId="0" applyFont="1" applyFill="1" applyBorder="1" applyAlignment="1">
      <alignment horizontal="center" vertical="center"/>
    </xf>
    <xf numFmtId="0" fontId="16" fillId="20" borderId="10" xfId="0" applyFont="1" applyFill="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301">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005C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ont>
        <color theme="0"/>
      </font>
      <fill>
        <patternFill>
          <bgColor rgb="FF42288C"/>
        </patternFill>
      </fill>
    </dxf>
    <dxf>
      <fill>
        <patternFill>
          <bgColor rgb="FF00A9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Agrícolas"/>
      <sheetName val="Pecuarias"/>
      <sheetName val="Diccionario líneas productivas"/>
    </sheetNames>
    <sheetDataSet>
      <sheetData sheetId="0">
        <row r="1">
          <cell r="A1" t="str">
            <v>Tipo</v>
          </cell>
          <cell r="B1" t="str">
            <v>Linea</v>
          </cell>
          <cell r="C1" t="str">
            <v>Linea_Documento</v>
          </cell>
        </row>
        <row r="2">
          <cell r="A2" t="str">
            <v>agricola</v>
          </cell>
          <cell r="B2" t="str">
            <v>aguacate</v>
          </cell>
          <cell r="C2" t="str">
            <v>Aguacate</v>
          </cell>
        </row>
        <row r="3">
          <cell r="A3" t="str">
            <v>agricola</v>
          </cell>
          <cell r="B3" t="str">
            <v>aguacate_hass</v>
          </cell>
          <cell r="C3" t="str">
            <v>Aguacate Hass</v>
          </cell>
        </row>
        <row r="4">
          <cell r="A4" t="str">
            <v>agricola</v>
          </cell>
          <cell r="B4" t="str">
            <v>ahuyama</v>
          </cell>
          <cell r="C4" t="str">
            <v>Ahuyama</v>
          </cell>
        </row>
        <row r="5">
          <cell r="A5" t="str">
            <v>agricola</v>
          </cell>
          <cell r="B5" t="str">
            <v>aji</v>
          </cell>
          <cell r="C5" t="str">
            <v>Ají</v>
          </cell>
        </row>
        <row r="6">
          <cell r="A6" t="str">
            <v>agricola</v>
          </cell>
          <cell r="B6" t="str">
            <v>aji_dulce</v>
          </cell>
          <cell r="C6" t="str">
            <v>Ají dulce</v>
          </cell>
        </row>
        <row r="7">
          <cell r="A7" t="str">
            <v>agricola</v>
          </cell>
          <cell r="B7" t="str">
            <v>ajonjoli</v>
          </cell>
          <cell r="C7" t="str">
            <v>Ajonjolí</v>
          </cell>
        </row>
        <row r="8">
          <cell r="A8" t="str">
            <v>agricola</v>
          </cell>
          <cell r="B8" t="str">
            <v>algodon</v>
          </cell>
          <cell r="C8" t="str">
            <v>Algodón</v>
          </cell>
        </row>
        <row r="9">
          <cell r="A9" t="str">
            <v>pecuaria</v>
          </cell>
          <cell r="B9" t="str">
            <v>apicultura</v>
          </cell>
          <cell r="C9" t="str">
            <v>Apicultura</v>
          </cell>
        </row>
        <row r="10">
          <cell r="A10" t="str">
            <v>agricola</v>
          </cell>
          <cell r="B10" t="str">
            <v>arracacha</v>
          </cell>
          <cell r="C10" t="str">
            <v>Arracacha</v>
          </cell>
        </row>
        <row r="11">
          <cell r="A11" t="str">
            <v>agricola</v>
          </cell>
          <cell r="B11" t="str">
            <v>arroz_riego</v>
          </cell>
          <cell r="C11" t="str">
            <v>Arroz riego</v>
          </cell>
        </row>
        <row r="12">
          <cell r="A12" t="str">
            <v>agricola</v>
          </cell>
          <cell r="B12" t="str">
            <v>arroz_secano</v>
          </cell>
          <cell r="C12" t="str">
            <v>Arroz secano</v>
          </cell>
        </row>
        <row r="13">
          <cell r="A13" t="str">
            <v>agricola</v>
          </cell>
          <cell r="B13" t="str">
            <v>arveja</v>
          </cell>
          <cell r="C13" t="str">
            <v>Arveja</v>
          </cell>
        </row>
        <row r="14">
          <cell r="A14" t="str">
            <v>agricola</v>
          </cell>
          <cell r="B14" t="str">
            <v>asai</v>
          </cell>
          <cell r="C14" t="str">
            <v>Açaí</v>
          </cell>
        </row>
        <row r="15">
          <cell r="A15" t="str">
            <v>pecuaria</v>
          </cell>
          <cell r="B15" t="str">
            <v>avicultura_engorde</v>
          </cell>
          <cell r="C15" t="str">
            <v>Avicultura de engorde</v>
          </cell>
        </row>
        <row r="16">
          <cell r="A16" t="str">
            <v>pecuaria</v>
          </cell>
          <cell r="B16" t="str">
            <v>avicultura_postura</v>
          </cell>
          <cell r="C16" t="str">
            <v>Avicultura de postura</v>
          </cell>
        </row>
        <row r="17">
          <cell r="A17" t="str">
            <v>agricola</v>
          </cell>
          <cell r="B17" t="str">
            <v>berenjena</v>
          </cell>
          <cell r="C17" t="str">
            <v>Batata</v>
          </cell>
        </row>
        <row r="18">
          <cell r="A18" t="str">
            <v>pecuaria</v>
          </cell>
          <cell r="B18" t="str">
            <v>bufalos</v>
          </cell>
          <cell r="C18" t="str">
            <v>Berenjena</v>
          </cell>
        </row>
        <row r="19">
          <cell r="A19" t="str">
            <v>agricola</v>
          </cell>
          <cell r="B19" t="str">
            <v>cacao</v>
          </cell>
          <cell r="C19" t="str">
            <v>Búfalos</v>
          </cell>
        </row>
        <row r="20">
          <cell r="A20" t="str">
            <v>agricola</v>
          </cell>
          <cell r="B20" t="str">
            <v>cacao_sombrio</v>
          </cell>
          <cell r="C20" t="str">
            <v>Cacao</v>
          </cell>
        </row>
        <row r="21">
          <cell r="A21" t="str">
            <v>agricola</v>
          </cell>
          <cell r="B21" t="str">
            <v>cachaco</v>
          </cell>
          <cell r="C21" t="str">
            <v>Cacao plátano</v>
          </cell>
        </row>
        <row r="22">
          <cell r="A22" t="str">
            <v>agricola</v>
          </cell>
          <cell r="B22" t="str">
            <v>cafe</v>
          </cell>
          <cell r="C22" t="str">
            <v>Cacao en sistema de sombrío</v>
          </cell>
        </row>
        <row r="23">
          <cell r="A23" t="str">
            <v>agricola</v>
          </cell>
          <cell r="B23" t="str">
            <v>cafe_aguacate</v>
          </cell>
          <cell r="C23" t="str">
            <v>Cachaco</v>
          </cell>
        </row>
        <row r="24">
          <cell r="A24" t="str">
            <v>agricola</v>
          </cell>
          <cell r="B24" t="str">
            <v>cafe_frijol_arbustivo</v>
          </cell>
          <cell r="C24" t="str">
            <v>Café</v>
          </cell>
        </row>
        <row r="25">
          <cell r="A25" t="str">
            <v>agricola</v>
          </cell>
          <cell r="B25" t="str">
            <v>cafe_maiz</v>
          </cell>
          <cell r="C25" t="str">
            <v>Café aguacate</v>
          </cell>
        </row>
        <row r="26">
          <cell r="A26" t="str">
            <v>agricola</v>
          </cell>
          <cell r="B26" t="str">
            <v>cafe_platano</v>
          </cell>
          <cell r="C26" t="str">
            <v>Café en asocio con frijol arbustivo</v>
          </cell>
        </row>
        <row r="27">
          <cell r="A27" t="str">
            <v>agricola</v>
          </cell>
          <cell r="B27" t="str">
            <v>cafe_platano_frutales_forestal</v>
          </cell>
          <cell r="C27" t="str">
            <v>Café maíz</v>
          </cell>
        </row>
        <row r="28">
          <cell r="A28" t="str">
            <v>agricola</v>
          </cell>
          <cell r="B28" t="str">
            <v>cafe_sombrio</v>
          </cell>
          <cell r="C28" t="str">
            <v>Café plátano</v>
          </cell>
        </row>
        <row r="29">
          <cell r="A29" t="str">
            <v>agricola</v>
          </cell>
          <cell r="B29" t="str">
            <v>calabacin</v>
          </cell>
          <cell r="C29" t="str">
            <v>Café en asocio con plátano, frutales y sistema forestal</v>
          </cell>
        </row>
        <row r="30">
          <cell r="A30" t="str">
            <v>pecuaria</v>
          </cell>
          <cell r="B30" t="str">
            <v>camaron</v>
          </cell>
          <cell r="C30" t="str">
            <v>Café en sistema de sombrío</v>
          </cell>
        </row>
        <row r="31">
          <cell r="A31" t="str">
            <v>agricola</v>
          </cell>
          <cell r="B31" t="str">
            <v>caña</v>
          </cell>
          <cell r="C31" t="str">
            <v>Calabacín</v>
          </cell>
        </row>
        <row r="32">
          <cell r="A32" t="str">
            <v>agricola</v>
          </cell>
          <cell r="B32" t="str">
            <v>caña_panelera</v>
          </cell>
          <cell r="C32" t="str">
            <v>Camarón</v>
          </cell>
        </row>
        <row r="33">
          <cell r="A33" t="str">
            <v>pecuaria</v>
          </cell>
          <cell r="B33" t="str">
            <v>caprinos</v>
          </cell>
          <cell r="C33" t="str">
            <v>Caña</v>
          </cell>
        </row>
        <row r="34">
          <cell r="A34" t="str">
            <v>agricola</v>
          </cell>
          <cell r="B34" t="str">
            <v>caucho</v>
          </cell>
          <cell r="C34" t="str">
            <v>Caña panelera</v>
          </cell>
        </row>
        <row r="35">
          <cell r="A35" t="str">
            <v>agricola</v>
          </cell>
          <cell r="B35" t="str">
            <v>cebolla_bulbo</v>
          </cell>
          <cell r="C35" t="str">
            <v>Caprinos</v>
          </cell>
        </row>
        <row r="36">
          <cell r="A36" t="str">
            <v>agricola</v>
          </cell>
          <cell r="B36" t="str">
            <v>cebolla_junca</v>
          </cell>
          <cell r="C36" t="str">
            <v>Caucho</v>
          </cell>
        </row>
        <row r="37">
          <cell r="A37" t="str">
            <v>agricola</v>
          </cell>
          <cell r="B37" t="str">
            <v>chontaduro</v>
          </cell>
          <cell r="C37" t="str">
            <v>Cebolla bulbo</v>
          </cell>
        </row>
        <row r="38">
          <cell r="A38" t="str">
            <v>agricola</v>
          </cell>
          <cell r="B38" t="str">
            <v>cilantro_morron</v>
          </cell>
          <cell r="C38" t="str">
            <v>Cebolla junca</v>
          </cell>
        </row>
        <row r="39">
          <cell r="A39" t="str">
            <v>agricola</v>
          </cell>
          <cell r="B39" t="str">
            <v>ciruela</v>
          </cell>
          <cell r="C39" t="str">
            <v>Chontaduro</v>
          </cell>
        </row>
        <row r="40">
          <cell r="A40" t="str">
            <v>agricola</v>
          </cell>
          <cell r="B40" t="str">
            <v>ciruela_castilla</v>
          </cell>
          <cell r="C40" t="str">
            <v>Cilantro morrón</v>
          </cell>
        </row>
        <row r="41">
          <cell r="A41" t="str">
            <v>agricola</v>
          </cell>
          <cell r="B41" t="str">
            <v>citricos</v>
          </cell>
          <cell r="C41" t="str">
            <v>Ciruela</v>
          </cell>
        </row>
        <row r="42">
          <cell r="A42" t="str">
            <v>agricola</v>
          </cell>
          <cell r="B42" t="str">
            <v>coco</v>
          </cell>
          <cell r="C42" t="str">
            <v>Ciruela castilla</v>
          </cell>
        </row>
        <row r="43">
          <cell r="A43" t="str">
            <v>pecuaria</v>
          </cell>
          <cell r="B43" t="str">
            <v>codornices</v>
          </cell>
          <cell r="C43" t="str">
            <v>Cítricos</v>
          </cell>
        </row>
        <row r="44">
          <cell r="A44" t="str">
            <v>pecuaria</v>
          </cell>
          <cell r="B44" t="str">
            <v>cunicultura</v>
          </cell>
          <cell r="C44" t="str">
            <v>Coco</v>
          </cell>
        </row>
        <row r="45">
          <cell r="A45" t="str">
            <v>pecuaria</v>
          </cell>
          <cell r="B45" t="str">
            <v>cuyicultura</v>
          </cell>
          <cell r="C45" t="str">
            <v>Codornices</v>
          </cell>
        </row>
        <row r="46">
          <cell r="A46" t="str">
            <v>agricola</v>
          </cell>
          <cell r="B46" t="str">
            <v>espinaca</v>
          </cell>
          <cell r="C46" t="str">
            <v>Cunicultura</v>
          </cell>
        </row>
        <row r="47">
          <cell r="A47" t="str">
            <v>agricola</v>
          </cell>
          <cell r="B47" t="str">
            <v>frijol</v>
          </cell>
          <cell r="C47" t="str">
            <v>Cuyicultura</v>
          </cell>
        </row>
        <row r="48">
          <cell r="A48" t="str">
            <v>agricola</v>
          </cell>
          <cell r="B48" t="str">
            <v>frijol_arbustivo</v>
          </cell>
          <cell r="C48" t="str">
            <v>Espinaca</v>
          </cell>
        </row>
        <row r="49">
          <cell r="A49" t="str">
            <v>agricola</v>
          </cell>
          <cell r="B49" t="str">
            <v>frijol_caraota</v>
          </cell>
          <cell r="C49" t="str">
            <v>Frijol</v>
          </cell>
        </row>
        <row r="50">
          <cell r="A50" t="str">
            <v>agricola</v>
          </cell>
          <cell r="B50" t="str">
            <v>frijol_rosado_zaragoza</v>
          </cell>
          <cell r="C50" t="str">
            <v>Frjiol arbustivo</v>
          </cell>
        </row>
        <row r="51">
          <cell r="A51" t="str">
            <v>agricola</v>
          </cell>
          <cell r="B51" t="str">
            <v>frijol_caupi</v>
          </cell>
          <cell r="C51" t="str">
            <v>Frijol caraota</v>
          </cell>
        </row>
        <row r="52">
          <cell r="A52" t="str">
            <v>agricola</v>
          </cell>
          <cell r="B52" t="str">
            <v>frijol_voluble</v>
          </cell>
          <cell r="C52" t="str">
            <v>Frijol Caupí</v>
          </cell>
        </row>
        <row r="53">
          <cell r="A53" t="str">
            <v>pecuaria</v>
          </cell>
          <cell r="B53" t="str">
            <v>ganaderia_carne</v>
          </cell>
          <cell r="C53" t="str">
            <v>Frijol rosado zaragoza</v>
          </cell>
        </row>
        <row r="54">
          <cell r="A54" t="str">
            <v>pecuaria</v>
          </cell>
          <cell r="B54" t="str">
            <v>ganaderia_dp</v>
          </cell>
          <cell r="C54" t="str">
            <v>Frijol voluble</v>
          </cell>
        </row>
        <row r="55">
          <cell r="A55" t="str">
            <v>pecuaria</v>
          </cell>
          <cell r="B55" t="str">
            <v>ganaderia_leche</v>
          </cell>
          <cell r="C55" t="str">
            <v>Ganadería de carne</v>
          </cell>
        </row>
        <row r="56">
          <cell r="A56" t="str">
            <v>agricola</v>
          </cell>
          <cell r="B56" t="str">
            <v>granadilla</v>
          </cell>
          <cell r="C56" t="str">
            <v>Ganadería doble propósito</v>
          </cell>
        </row>
        <row r="57">
          <cell r="A57" t="str">
            <v>agricola</v>
          </cell>
          <cell r="B57" t="str">
            <v>guandul</v>
          </cell>
          <cell r="C57" t="str">
            <v>Ganadería de leche</v>
          </cell>
        </row>
        <row r="58">
          <cell r="A58" t="str">
            <v>agricola</v>
          </cell>
          <cell r="B58" t="str">
            <v>gulupa</v>
          </cell>
          <cell r="C58" t="str">
            <v>Granadilla</v>
          </cell>
        </row>
        <row r="59">
          <cell r="A59" t="str">
            <v>agricola</v>
          </cell>
          <cell r="B59" t="str">
            <v>lechuga_gourmet</v>
          </cell>
          <cell r="C59" t="str">
            <v>Guandul</v>
          </cell>
        </row>
        <row r="60">
          <cell r="A60" t="str">
            <v>agricola</v>
          </cell>
          <cell r="B60" t="str">
            <v>limon</v>
          </cell>
          <cell r="C60" t="str">
            <v>Gulupa</v>
          </cell>
        </row>
        <row r="61">
          <cell r="A61" t="str">
            <v>agricola</v>
          </cell>
          <cell r="B61" t="str">
            <v>limon_tahiti</v>
          </cell>
          <cell r="C61" t="str">
            <v>Lechuga gourmet</v>
          </cell>
        </row>
        <row r="62">
          <cell r="A62" t="str">
            <v>agricola</v>
          </cell>
          <cell r="B62" t="str">
            <v>maiz</v>
          </cell>
          <cell r="C62" t="str">
            <v>Limón</v>
          </cell>
        </row>
        <row r="63">
          <cell r="A63" t="str">
            <v>agricola</v>
          </cell>
          <cell r="B63" t="str">
            <v>maiz_amarillo</v>
          </cell>
          <cell r="C63" t="str">
            <v>Limón Tahití</v>
          </cell>
        </row>
        <row r="64">
          <cell r="A64" t="str">
            <v>agricola</v>
          </cell>
          <cell r="B64" t="str">
            <v>maiz_amarillo_tradicional</v>
          </cell>
          <cell r="C64" t="str">
            <v>Maíz</v>
          </cell>
        </row>
        <row r="65">
          <cell r="A65" t="str">
            <v>agricola</v>
          </cell>
          <cell r="B65" t="str">
            <v>maiz_blanco</v>
          </cell>
          <cell r="C65" t="str">
            <v>Maíz amarillo</v>
          </cell>
        </row>
        <row r="66">
          <cell r="A66" t="str">
            <v>agricola</v>
          </cell>
          <cell r="B66" t="str">
            <v>maiz_blanco_tradicional</v>
          </cell>
          <cell r="C66" t="str">
            <v>Maíz amarillo  tradicional</v>
          </cell>
        </row>
        <row r="67">
          <cell r="A67" t="str">
            <v>agricola</v>
          </cell>
          <cell r="B67" t="str">
            <v>maiz_tradicional</v>
          </cell>
          <cell r="C67" t="str">
            <v>Maíz blanco</v>
          </cell>
        </row>
        <row r="68">
          <cell r="A68" t="str">
            <v>agricola</v>
          </cell>
          <cell r="B68" t="str">
            <v>malanga</v>
          </cell>
          <cell r="C68" t="str">
            <v>Maíz blanco tradicional</v>
          </cell>
        </row>
        <row r="69">
          <cell r="A69" t="str">
            <v>agricola</v>
          </cell>
          <cell r="B69" t="str">
            <v>mango_tommy</v>
          </cell>
          <cell r="C69" t="str">
            <v>Maíz tradicional</v>
          </cell>
        </row>
        <row r="70">
          <cell r="A70" t="str">
            <v>agricola</v>
          </cell>
          <cell r="B70" t="str">
            <v>mamoncillo</v>
          </cell>
          <cell r="C70" t="str">
            <v>Malanga</v>
          </cell>
        </row>
        <row r="71">
          <cell r="A71" t="str">
            <v>agricola</v>
          </cell>
          <cell r="B71" t="str">
            <v>maracuya</v>
          </cell>
          <cell r="C71" t="str">
            <v>Mamoncillo</v>
          </cell>
        </row>
        <row r="72">
          <cell r="A72" t="str">
            <v>agricola</v>
          </cell>
          <cell r="B72" t="str">
            <v>melon</v>
          </cell>
          <cell r="C72" t="str">
            <v>Mango</v>
          </cell>
        </row>
        <row r="73">
          <cell r="A73" t="str">
            <v>agricola</v>
          </cell>
          <cell r="B73" t="str">
            <v>name</v>
          </cell>
          <cell r="C73" t="str">
            <v>Mango tommy</v>
          </cell>
        </row>
        <row r="74">
          <cell r="A74" t="str">
            <v>agricola</v>
          </cell>
          <cell r="B74" t="str">
            <v>name_espino</v>
          </cell>
          <cell r="C74" t="str">
            <v>Maracuyá</v>
          </cell>
        </row>
        <row r="75">
          <cell r="A75" t="str">
            <v>agricola</v>
          </cell>
          <cell r="B75" t="str">
            <v>naranja_valencia</v>
          </cell>
          <cell r="C75" t="str">
            <v xml:space="preserve">Melón </v>
          </cell>
        </row>
        <row r="76">
          <cell r="A76" t="str">
            <v>pecuaria</v>
          </cell>
          <cell r="B76" t="str">
            <v>ovinos</v>
          </cell>
          <cell r="C76" t="str">
            <v>Ñame</v>
          </cell>
        </row>
        <row r="77">
          <cell r="A77" t="str">
            <v>agricola</v>
          </cell>
          <cell r="B77" t="str">
            <v>palma_aceite</v>
          </cell>
          <cell r="C77" t="str">
            <v>Ñame espino</v>
          </cell>
        </row>
        <row r="78">
          <cell r="A78" t="str">
            <v>agricola</v>
          </cell>
          <cell r="B78" t="str">
            <v>papa</v>
          </cell>
          <cell r="C78" t="str">
            <v>Naranja valencia</v>
          </cell>
        </row>
        <row r="79">
          <cell r="A79" t="str">
            <v>agricola</v>
          </cell>
          <cell r="B79" t="str">
            <v>papa_criolla</v>
          </cell>
          <cell r="C79" t="str">
            <v>Ovinos</v>
          </cell>
        </row>
        <row r="80">
          <cell r="A80" t="str">
            <v>agricola</v>
          </cell>
          <cell r="B80" t="str">
            <v>papaya</v>
          </cell>
          <cell r="C80" t="str">
            <v>Palma de aceite</v>
          </cell>
        </row>
        <row r="81">
          <cell r="A81" t="str">
            <v>agricola</v>
          </cell>
          <cell r="B81" t="str">
            <v>patilla</v>
          </cell>
          <cell r="C81" t="str">
            <v>Papa</v>
          </cell>
        </row>
        <row r="82">
          <cell r="A82" t="str">
            <v>agricola</v>
          </cell>
          <cell r="B82" t="str">
            <v>pepino_guiso</v>
          </cell>
          <cell r="C82" t="str">
            <v>Papa criolla</v>
          </cell>
        </row>
        <row r="83">
          <cell r="A83" t="str">
            <v>pecuaria</v>
          </cell>
          <cell r="B83" t="str">
            <v>piangua</v>
          </cell>
          <cell r="C83" t="str">
            <v>Papaya</v>
          </cell>
        </row>
        <row r="84">
          <cell r="A84" t="str">
            <v>agricola</v>
          </cell>
          <cell r="B84" t="str">
            <v>pimienta</v>
          </cell>
          <cell r="C84" t="str">
            <v>Patilla</v>
          </cell>
        </row>
        <row r="85">
          <cell r="A85" t="str">
            <v>agricola</v>
          </cell>
          <cell r="B85" t="str">
            <v>piña</v>
          </cell>
          <cell r="C85" t="str">
            <v>Pepino guiso</v>
          </cell>
        </row>
        <row r="86">
          <cell r="A86" t="str">
            <v>pecuaria</v>
          </cell>
          <cell r="B86" t="str">
            <v>piscicultura_bocachico</v>
          </cell>
          <cell r="C86" t="str">
            <v>Piangua</v>
          </cell>
        </row>
        <row r="87">
          <cell r="A87" t="str">
            <v>pecuaria</v>
          </cell>
          <cell r="B87" t="str">
            <v>piscicultura_cachama</v>
          </cell>
          <cell r="C87" t="str">
            <v>Pimienta</v>
          </cell>
        </row>
        <row r="88">
          <cell r="A88" t="str">
            <v>pecuaria</v>
          </cell>
          <cell r="B88" t="str">
            <v>piscicultura_cachama_bocachico</v>
          </cell>
          <cell r="C88" t="str">
            <v>Piña</v>
          </cell>
        </row>
        <row r="89">
          <cell r="A89" t="str">
            <v>pecuaria</v>
          </cell>
          <cell r="B89" t="str">
            <v>piscicultura_tilapia</v>
          </cell>
          <cell r="C89" t="str">
            <v>Piscicultura</v>
          </cell>
        </row>
        <row r="90">
          <cell r="A90" t="str">
            <v>pecuaria</v>
          </cell>
          <cell r="B90" t="str">
            <v>piscicultura_tilapia_bocachico</v>
          </cell>
          <cell r="C90" t="str">
            <v>Piscicultura cachama</v>
          </cell>
        </row>
        <row r="91">
          <cell r="A91" t="str">
            <v>pecuaria</v>
          </cell>
          <cell r="B91" t="str">
            <v>piscicultura_tilapia_cachama</v>
          </cell>
          <cell r="C91" t="str">
            <v>Piscicultura cachama bocachico</v>
          </cell>
        </row>
        <row r="92">
          <cell r="A92" t="str">
            <v>pecuaria</v>
          </cell>
          <cell r="B92" t="str">
            <v>piscicultura_trucha</v>
          </cell>
          <cell r="C92" t="str">
            <v>P</v>
          </cell>
        </row>
        <row r="93">
          <cell r="A93" t="str">
            <v>agricola</v>
          </cell>
          <cell r="B93" t="str">
            <v>platano</v>
          </cell>
        </row>
        <row r="94">
          <cell r="A94" t="str">
            <v>pecuaria</v>
          </cell>
          <cell r="B94" t="str">
            <v>porcicultura_ceba</v>
          </cell>
        </row>
        <row r="95">
          <cell r="A95" t="str">
            <v>pecuaria</v>
          </cell>
          <cell r="B95" t="str">
            <v>porcicultura_ciclo_completo</v>
          </cell>
        </row>
        <row r="96">
          <cell r="A96" t="str">
            <v>pecuaria</v>
          </cell>
          <cell r="B96" t="str">
            <v>porcicultura_cria</v>
          </cell>
        </row>
        <row r="97">
          <cell r="A97" t="str">
            <v>pecuaria</v>
          </cell>
          <cell r="B97" t="str">
            <v>porcicultura_cria_levante</v>
          </cell>
        </row>
        <row r="98">
          <cell r="A98" t="str">
            <v>agricola</v>
          </cell>
          <cell r="B98" t="str">
            <v>sacha_inchi</v>
          </cell>
        </row>
        <row r="99">
          <cell r="A99" t="str">
            <v>agricola</v>
          </cell>
          <cell r="B99" t="str">
            <v>sorgo</v>
          </cell>
        </row>
        <row r="100">
          <cell r="A100" t="str">
            <v>agricola</v>
          </cell>
          <cell r="B100" t="str">
            <v>stevia</v>
          </cell>
        </row>
        <row r="101">
          <cell r="A101" t="str">
            <v>agricola</v>
          </cell>
          <cell r="B101" t="str">
            <v>tomate_arbol</v>
          </cell>
        </row>
        <row r="102">
          <cell r="A102" t="str">
            <v>agricola</v>
          </cell>
          <cell r="B102" t="str">
            <v>tomate_cherry</v>
          </cell>
        </row>
        <row r="103">
          <cell r="A103" t="str">
            <v>agricola</v>
          </cell>
          <cell r="B103" t="str">
            <v>tomate_mesa</v>
          </cell>
        </row>
        <row r="104">
          <cell r="A104" t="str">
            <v>agricola</v>
          </cell>
          <cell r="B104" t="str">
            <v>uchuva</v>
          </cell>
        </row>
        <row r="105">
          <cell r="A105" t="str">
            <v>agricola</v>
          </cell>
          <cell r="B105" t="str">
            <v>yuca</v>
          </cell>
        </row>
        <row r="106">
          <cell r="A106" t="str">
            <v>agricola</v>
          </cell>
          <cell r="B106" t="str">
            <v>zanahoria</v>
          </cell>
        </row>
        <row r="107">
          <cell r="A107" t="str">
            <v>agricola</v>
          </cell>
          <cell r="B107" t="str">
            <v>uchuva</v>
          </cell>
        </row>
        <row r="108">
          <cell r="A108" t="str">
            <v>agricola</v>
          </cell>
          <cell r="B108" t="str">
            <v>yuca</v>
          </cell>
        </row>
        <row r="109">
          <cell r="A109" t="str">
            <v>agricola</v>
          </cell>
          <cell r="B109" t="str">
            <v>yuca_industrial</v>
          </cell>
        </row>
        <row r="110">
          <cell r="A110" t="str">
            <v>agricola</v>
          </cell>
          <cell r="B110" t="str">
            <v>yuca_maiz</v>
          </cell>
        </row>
        <row r="111">
          <cell r="A111" t="str">
            <v>agricola</v>
          </cell>
          <cell r="B111" t="str">
            <v>yuca_maiz_ahuyama</v>
          </cell>
        </row>
        <row r="112">
          <cell r="A112" t="str">
            <v>agricola</v>
          </cell>
          <cell r="B112" t="str">
            <v>yuca_maiz_name</v>
          </cell>
        </row>
        <row r="113">
          <cell r="A113" t="str">
            <v>agricola</v>
          </cell>
          <cell r="B113" t="str">
            <v>yuca_maiz_name_patilla</v>
          </cell>
        </row>
        <row r="114">
          <cell r="A114" t="str">
            <v>agricola</v>
          </cell>
          <cell r="B114" t="str">
            <v>yuca_maiz_patilla</v>
          </cell>
        </row>
        <row r="115">
          <cell r="A115" t="str">
            <v>agricola</v>
          </cell>
          <cell r="B115" t="str">
            <v>zanahoria</v>
          </cell>
        </row>
        <row r="116">
          <cell r="A116" t="str">
            <v>agricola</v>
          </cell>
          <cell r="B116" t="str">
            <v>patilla_melon</v>
          </cell>
        </row>
        <row r="117">
          <cell r="A117" t="str">
            <v>agricola</v>
          </cell>
          <cell r="B117" t="str">
            <v>tabaco</v>
          </cell>
        </row>
        <row r="118">
          <cell r="A118" t="str">
            <v>agricola</v>
          </cell>
          <cell r="B118" t="str">
            <v>ajonjoli</v>
          </cell>
        </row>
        <row r="119">
          <cell r="A119" t="str">
            <v>agricola</v>
          </cell>
          <cell r="B119" t="str">
            <v>mamoncillo</v>
          </cell>
        </row>
        <row r="120">
          <cell r="A120" t="str">
            <v>agricola</v>
          </cell>
          <cell r="B120" t="str">
            <v>yuca_name</v>
          </cell>
        </row>
        <row r="121">
          <cell r="A121" t="str">
            <v>agricola</v>
          </cell>
          <cell r="B121" t="str">
            <v>hierbabuena</v>
          </cell>
        </row>
        <row r="122">
          <cell r="A122" t="str">
            <v>agricola</v>
          </cell>
          <cell r="B122"/>
        </row>
        <row r="123">
          <cell r="A123" t="str">
            <v>agricola</v>
          </cell>
          <cell r="B123"/>
        </row>
        <row r="124">
          <cell r="A124" t="str">
            <v>agricola</v>
          </cell>
          <cell r="B124"/>
        </row>
        <row r="125">
          <cell r="A125" t="str">
            <v>agricola</v>
          </cell>
          <cell r="B125"/>
        </row>
      </sheetData>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195"/>
  <sheetViews>
    <sheetView topLeftCell="B1" zoomScale="70" zoomScaleNormal="70" workbookViewId="0">
      <pane ySplit="1" topLeftCell="A2" activePane="bottomLeft" state="frozen"/>
      <selection pane="bottomLeft" activeCell="M13" sqref="M13"/>
    </sheetView>
  </sheetViews>
  <sheetFormatPr defaultColWidth="11.42578125" defaultRowHeight="14.4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17.42578125" style="1" customWidth="1"/>
    <col min="11" max="11" width="17.85546875" style="1" customWidth="1"/>
    <col min="12" max="16384" width="11.42578125" style="1"/>
  </cols>
  <sheetData>
    <row r="1" spans="1:11">
      <c r="A1" s="3" t="s">
        <v>0</v>
      </c>
      <c r="B1" s="3"/>
      <c r="C1" s="87" t="s">
        <v>1</v>
      </c>
      <c r="D1" s="87" t="s">
        <v>2</v>
      </c>
      <c r="E1" s="87" t="s">
        <v>3</v>
      </c>
      <c r="F1" s="87" t="s">
        <v>4</v>
      </c>
      <c r="G1" s="87" t="s">
        <v>5</v>
      </c>
      <c r="H1" s="87" t="s">
        <v>6</v>
      </c>
      <c r="I1" s="87" t="s">
        <v>7</v>
      </c>
      <c r="J1" s="87" t="s">
        <v>8</v>
      </c>
      <c r="K1" s="3"/>
    </row>
    <row r="2" spans="1:11" ht="15">
      <c r="A2" s="97" t="s">
        <v>9</v>
      </c>
      <c r="B2" s="24" t="s">
        <v>10</v>
      </c>
      <c r="C2" s="76">
        <v>4989.8230199999998</v>
      </c>
      <c r="D2" s="76">
        <v>4989.8230219999996</v>
      </c>
      <c r="E2" s="76">
        <v>4989.8230000000003</v>
      </c>
      <c r="F2" s="76">
        <v>4989.8230219999996</v>
      </c>
      <c r="G2" s="76">
        <v>4989.8230219999996</v>
      </c>
      <c r="H2" s="76">
        <v>4989.8230000000003</v>
      </c>
      <c r="I2" s="76">
        <v>4989.8230000000003</v>
      </c>
      <c r="J2" s="76">
        <v>4989.8230000000003</v>
      </c>
      <c r="K2" s="5"/>
    </row>
    <row r="3" spans="1:11" ht="15">
      <c r="A3" s="98"/>
      <c r="B3" s="24" t="s">
        <v>11</v>
      </c>
      <c r="C3" s="76">
        <v>0.24477199999999999</v>
      </c>
      <c r="D3" s="76">
        <v>0</v>
      </c>
      <c r="E3" s="76">
        <v>1194.7755</v>
      </c>
      <c r="F3" s="76">
        <v>0</v>
      </c>
      <c r="G3" s="76">
        <v>0</v>
      </c>
      <c r="H3" s="76">
        <v>2230.4967999999999</v>
      </c>
      <c r="I3" s="76">
        <v>2299.3332</v>
      </c>
      <c r="J3" s="76">
        <v>1623.0897</v>
      </c>
      <c r="K3" s="5"/>
    </row>
    <row r="4" spans="1:11" ht="15">
      <c r="A4" s="98"/>
      <c r="B4" s="24" t="s">
        <v>12</v>
      </c>
      <c r="C4" s="76">
        <v>4989.5782499999996</v>
      </c>
      <c r="D4" s="76">
        <v>4989.8230219999996</v>
      </c>
      <c r="E4" s="76">
        <v>3795.0475000000001</v>
      </c>
      <c r="F4" s="76">
        <v>4989.8230219999996</v>
      </c>
      <c r="G4" s="76">
        <v>4989.8230219999996</v>
      </c>
      <c r="H4" s="76">
        <v>2759.3262</v>
      </c>
      <c r="I4" s="76">
        <v>2690.4897999999998</v>
      </c>
      <c r="J4" s="76">
        <v>3366.7334000000001</v>
      </c>
      <c r="K4" s="5"/>
    </row>
    <row r="5" spans="1:11" ht="15">
      <c r="A5" s="99"/>
      <c r="B5" s="25" t="s">
        <v>13</v>
      </c>
      <c r="C5" s="77">
        <v>0</v>
      </c>
      <c r="D5" s="77">
        <v>0</v>
      </c>
      <c r="E5" s="77">
        <v>0.2394</v>
      </c>
      <c r="F5" s="78">
        <v>0</v>
      </c>
      <c r="G5" s="78">
        <v>0</v>
      </c>
      <c r="H5" s="79">
        <v>44.7</v>
      </c>
      <c r="I5" s="79">
        <v>46.08</v>
      </c>
      <c r="J5" s="79">
        <v>32.53</v>
      </c>
      <c r="K5" s="26"/>
    </row>
    <row r="6" spans="1:11" ht="15">
      <c r="A6" s="100" t="s">
        <v>14</v>
      </c>
      <c r="B6" s="24" t="s">
        <v>10</v>
      </c>
      <c r="C6" s="76">
        <v>504.79914300000002</v>
      </c>
      <c r="D6" s="76">
        <v>504.79914200000002</v>
      </c>
      <c r="E6" s="76">
        <v>504.79910000000001</v>
      </c>
      <c r="F6" s="76">
        <v>504.79914200000002</v>
      </c>
      <c r="G6" s="76">
        <v>504.79914100000002</v>
      </c>
      <c r="H6" s="76">
        <v>504.79910000000001</v>
      </c>
      <c r="I6" s="76">
        <v>504.79910000000001</v>
      </c>
      <c r="J6" s="76">
        <v>504.79910000000001</v>
      </c>
      <c r="K6" s="5"/>
    </row>
    <row r="7" spans="1:11" ht="15">
      <c r="A7" s="101"/>
      <c r="B7" s="24" t="s">
        <v>11</v>
      </c>
      <c r="C7" s="76">
        <v>387.29283900000001</v>
      </c>
      <c r="D7" s="76">
        <v>371.102667</v>
      </c>
      <c r="E7" s="76">
        <v>429.07740000000001</v>
      </c>
      <c r="F7" s="76">
        <v>78.969414</v>
      </c>
      <c r="G7" s="76">
        <v>0</v>
      </c>
      <c r="H7" s="76">
        <v>433.29739999999998</v>
      </c>
      <c r="I7" s="76">
        <v>425.70089999999999</v>
      </c>
      <c r="J7" s="76">
        <v>504.79910000000001</v>
      </c>
      <c r="K7" s="5"/>
    </row>
    <row r="8" spans="1:11" ht="15">
      <c r="A8" s="101"/>
      <c r="B8" s="24" t="s">
        <v>12</v>
      </c>
      <c r="C8" s="76">
        <v>117.506304</v>
      </c>
      <c r="D8" s="76">
        <v>133.69647499999999</v>
      </c>
      <c r="E8" s="76">
        <v>75.721800000000002</v>
      </c>
      <c r="F8" s="76">
        <v>425.82972799999999</v>
      </c>
      <c r="G8" s="76">
        <v>504.79914100000002</v>
      </c>
      <c r="H8" s="76">
        <v>71.5017</v>
      </c>
      <c r="I8" s="76">
        <v>79.098299999999995</v>
      </c>
      <c r="J8" s="76">
        <v>0</v>
      </c>
      <c r="K8" s="5"/>
    </row>
    <row r="9" spans="1:11" ht="15">
      <c r="A9" s="102"/>
      <c r="B9" s="25" t="s">
        <v>13</v>
      </c>
      <c r="C9" s="77">
        <v>0.76719999999999999</v>
      </c>
      <c r="D9" s="80">
        <v>0.73509999999999998</v>
      </c>
      <c r="E9" s="81">
        <v>0.85</v>
      </c>
      <c r="F9" s="78">
        <v>0.15640000000000001</v>
      </c>
      <c r="G9" s="78">
        <v>0</v>
      </c>
      <c r="H9" s="79">
        <v>85.84</v>
      </c>
      <c r="I9" s="79">
        <v>84.33</v>
      </c>
      <c r="J9" s="79">
        <v>100</v>
      </c>
      <c r="K9" s="26"/>
    </row>
    <row r="10" spans="1:11" ht="15">
      <c r="A10" s="100" t="s">
        <v>15</v>
      </c>
      <c r="B10" s="24" t="s">
        <v>10</v>
      </c>
      <c r="C10" s="76">
        <v>1396.15273</v>
      </c>
      <c r="D10" s="76">
        <v>1396.1527289999999</v>
      </c>
      <c r="E10" s="76">
        <v>1396.1527000000001</v>
      </c>
      <c r="F10" s="76">
        <v>1396.1527289999999</v>
      </c>
      <c r="G10" s="76">
        <v>1396.1527289999999</v>
      </c>
      <c r="H10" s="76">
        <v>1396.1527000000001</v>
      </c>
      <c r="I10" s="76">
        <v>1396.1527000000001</v>
      </c>
      <c r="J10" s="76">
        <v>1396.1527000000001</v>
      </c>
      <c r="K10" s="5"/>
    </row>
    <row r="11" spans="1:11" ht="15">
      <c r="A11" s="101"/>
      <c r="B11" s="24" t="s">
        <v>11</v>
      </c>
      <c r="C11" s="76">
        <v>2.6652640000000001</v>
      </c>
      <c r="D11" s="76">
        <v>0.236119</v>
      </c>
      <c r="E11" s="76">
        <v>950.98910000000001</v>
      </c>
      <c r="F11" s="76">
        <v>0</v>
      </c>
      <c r="G11" s="76">
        <v>0</v>
      </c>
      <c r="H11" s="76">
        <v>965.43579999999997</v>
      </c>
      <c r="I11" s="76">
        <v>1013.8418</v>
      </c>
      <c r="J11" s="76">
        <v>1144.9716000000001</v>
      </c>
      <c r="K11" s="5"/>
    </row>
    <row r="12" spans="1:11" ht="15">
      <c r="A12" s="101"/>
      <c r="B12" s="24" t="s">
        <v>12</v>
      </c>
      <c r="C12" s="76">
        <v>1393.48747</v>
      </c>
      <c r="D12" s="76">
        <v>1395.91661</v>
      </c>
      <c r="E12" s="76">
        <v>445.16359999999997</v>
      </c>
      <c r="F12" s="76">
        <v>1396.1527289999999</v>
      </c>
      <c r="G12" s="76">
        <v>1396.1527289999999</v>
      </c>
      <c r="H12" s="76">
        <v>430.71699999999998</v>
      </c>
      <c r="I12" s="76">
        <v>382.3109</v>
      </c>
      <c r="J12" s="76">
        <v>251.18109999999999</v>
      </c>
      <c r="K12" s="5"/>
    </row>
    <row r="13" spans="1:11" ht="15">
      <c r="A13" s="102"/>
      <c r="B13" s="25" t="s">
        <v>13</v>
      </c>
      <c r="C13" s="77">
        <v>1.9E-3</v>
      </c>
      <c r="D13" s="77">
        <v>2.0000000000000001E-4</v>
      </c>
      <c r="E13" s="80">
        <v>0.68110000000000004</v>
      </c>
      <c r="F13" s="78">
        <v>0</v>
      </c>
      <c r="G13" s="78">
        <v>0</v>
      </c>
      <c r="H13" s="79">
        <v>69.150000000000006</v>
      </c>
      <c r="I13" s="79">
        <v>72.62</v>
      </c>
      <c r="J13" s="79">
        <v>82.01</v>
      </c>
      <c r="K13" s="26"/>
    </row>
    <row r="14" spans="1:11" ht="15">
      <c r="A14" s="100" t="s">
        <v>16</v>
      </c>
      <c r="B14" s="24" t="s">
        <v>10</v>
      </c>
      <c r="C14" s="76">
        <v>1566.25838</v>
      </c>
      <c r="D14" s="76">
        <v>1566.258374</v>
      </c>
      <c r="E14" s="76">
        <v>1566.2583</v>
      </c>
      <c r="F14" s="76">
        <v>1566.258372</v>
      </c>
      <c r="G14" s="76">
        <v>1566.258372</v>
      </c>
      <c r="H14" s="76">
        <v>1566.2583999999999</v>
      </c>
      <c r="I14" s="76">
        <v>1566.2583999999999</v>
      </c>
      <c r="J14" s="76">
        <v>1566.2583999999999</v>
      </c>
      <c r="K14" s="5"/>
    </row>
    <row r="15" spans="1:11" ht="15">
      <c r="A15" s="101"/>
      <c r="B15" s="24" t="s">
        <v>11</v>
      </c>
      <c r="C15" s="76">
        <v>822.429891</v>
      </c>
      <c r="D15" s="76">
        <v>834.79215299999998</v>
      </c>
      <c r="E15" s="76">
        <v>1099.9260999999999</v>
      </c>
      <c r="F15" s="76">
        <v>0</v>
      </c>
      <c r="G15" s="76">
        <v>0</v>
      </c>
      <c r="H15" s="76">
        <v>1171.1301000000001</v>
      </c>
      <c r="I15" s="76">
        <v>1205.9255000000001</v>
      </c>
      <c r="J15" s="76">
        <v>1415.3623</v>
      </c>
      <c r="K15" s="5"/>
    </row>
    <row r="16" spans="1:11" ht="15">
      <c r="A16" s="101"/>
      <c r="B16" s="24" t="s">
        <v>12</v>
      </c>
      <c r="C16" s="76">
        <v>743.828486</v>
      </c>
      <c r="D16" s="76">
        <v>731.46622100000002</v>
      </c>
      <c r="E16" s="76">
        <v>466.3322</v>
      </c>
      <c r="F16" s="76">
        <v>1566.258372</v>
      </c>
      <c r="G16" s="76">
        <v>1566.258372</v>
      </c>
      <c r="H16" s="76">
        <v>395.12830000000002</v>
      </c>
      <c r="I16" s="76">
        <v>360.3329</v>
      </c>
      <c r="J16" s="76">
        <v>150.89609999999999</v>
      </c>
      <c r="K16" s="5"/>
    </row>
    <row r="17" spans="1:11" ht="15">
      <c r="A17" s="102"/>
      <c r="B17" s="25" t="s">
        <v>13</v>
      </c>
      <c r="C17" s="77">
        <v>0.52510000000000001</v>
      </c>
      <c r="D17" s="80">
        <v>0.53300000000000003</v>
      </c>
      <c r="E17" s="80">
        <v>0.70230000000000004</v>
      </c>
      <c r="F17" s="78">
        <v>0</v>
      </c>
      <c r="G17" s="78">
        <v>0</v>
      </c>
      <c r="H17" s="79">
        <v>74.77</v>
      </c>
      <c r="I17" s="79">
        <v>76.989999999999995</v>
      </c>
      <c r="J17" s="79">
        <v>90.37</v>
      </c>
      <c r="K17" s="26"/>
    </row>
    <row r="18" spans="1:11" ht="15">
      <c r="A18" s="100" t="s">
        <v>17</v>
      </c>
      <c r="B18" s="24" t="s">
        <v>10</v>
      </c>
      <c r="C18" s="76">
        <v>92.531087999999997</v>
      </c>
      <c r="D18" s="76">
        <v>92.531087999999997</v>
      </c>
      <c r="E18" s="76">
        <v>92.531099999999995</v>
      </c>
      <c r="F18" s="76">
        <v>92.531087999999997</v>
      </c>
      <c r="G18" s="76">
        <v>92.531087999999997</v>
      </c>
      <c r="H18" s="76">
        <v>92.531099999999995</v>
      </c>
      <c r="I18" s="76">
        <v>92.531099999999995</v>
      </c>
      <c r="J18" s="76">
        <v>92.531099999999995</v>
      </c>
      <c r="K18" s="5"/>
    </row>
    <row r="19" spans="1:11" ht="15">
      <c r="A19" s="101"/>
      <c r="B19" s="24" t="s">
        <v>11</v>
      </c>
      <c r="C19" s="76">
        <v>15.723599999999999</v>
      </c>
      <c r="D19" s="76">
        <v>15.723599999999999</v>
      </c>
      <c r="E19" s="76">
        <v>70.901799999999994</v>
      </c>
      <c r="F19" s="76">
        <v>0</v>
      </c>
      <c r="G19" s="76">
        <v>0</v>
      </c>
      <c r="H19" s="76">
        <v>81.424999999999997</v>
      </c>
      <c r="I19" s="76">
        <v>81.668400000000005</v>
      </c>
      <c r="J19" s="76">
        <v>79.045599999999993</v>
      </c>
      <c r="K19" s="5"/>
    </row>
    <row r="20" spans="1:11" ht="15">
      <c r="A20" s="101"/>
      <c r="B20" s="24" t="s">
        <v>12</v>
      </c>
      <c r="C20" s="76">
        <v>76.807488000000006</v>
      </c>
      <c r="D20" s="76">
        <v>76.807488000000006</v>
      </c>
      <c r="E20" s="76">
        <v>21.629300000000001</v>
      </c>
      <c r="F20" s="76">
        <v>92.531087999999997</v>
      </c>
      <c r="G20" s="76">
        <v>92.531087999999997</v>
      </c>
      <c r="H20" s="76">
        <v>11.1061</v>
      </c>
      <c r="I20" s="76">
        <v>10.8627</v>
      </c>
      <c r="J20" s="76">
        <v>13.4855</v>
      </c>
      <c r="K20" s="5"/>
    </row>
    <row r="21" spans="1:11" ht="15">
      <c r="A21" s="102"/>
      <c r="B21" s="25" t="s">
        <v>13</v>
      </c>
      <c r="C21" s="77">
        <v>0.1699</v>
      </c>
      <c r="D21" s="78">
        <v>0.1699</v>
      </c>
      <c r="E21" s="80">
        <v>0.76619999999999999</v>
      </c>
      <c r="F21" s="78">
        <v>0</v>
      </c>
      <c r="G21" s="78">
        <v>0</v>
      </c>
      <c r="H21" s="79">
        <v>88</v>
      </c>
      <c r="I21" s="79">
        <v>88.26</v>
      </c>
      <c r="J21" s="79">
        <v>85.43</v>
      </c>
      <c r="K21" s="26"/>
    </row>
    <row r="22" spans="1:11" ht="15">
      <c r="A22" s="94" t="s">
        <v>18</v>
      </c>
      <c r="B22" s="24" t="s">
        <v>10</v>
      </c>
      <c r="C22" s="76">
        <v>533.12598200000002</v>
      </c>
      <c r="D22" s="76">
        <v>533.12598100000002</v>
      </c>
      <c r="E22" s="76">
        <v>533.12599999999998</v>
      </c>
      <c r="F22" s="76">
        <v>533.12598100000002</v>
      </c>
      <c r="G22" s="76">
        <v>533.12598100000002</v>
      </c>
      <c r="H22" s="76">
        <v>533.12599999999998</v>
      </c>
      <c r="I22" s="76">
        <v>533.12599999999998</v>
      </c>
      <c r="J22" s="76">
        <v>533.12599999999998</v>
      </c>
      <c r="K22" s="5"/>
    </row>
    <row r="23" spans="1:11" ht="15">
      <c r="A23" s="95"/>
      <c r="B23" s="24" t="s">
        <v>11</v>
      </c>
      <c r="C23" s="76">
        <v>0.50869900000000001</v>
      </c>
      <c r="D23" s="76">
        <v>0.43299700000000002</v>
      </c>
      <c r="E23" s="76">
        <v>500.21080000000001</v>
      </c>
      <c r="F23" s="76">
        <v>0</v>
      </c>
      <c r="G23" s="76">
        <v>0</v>
      </c>
      <c r="H23" s="76">
        <v>503.459</v>
      </c>
      <c r="I23" s="76">
        <v>503.96769999999998</v>
      </c>
      <c r="J23" s="76">
        <v>523.64509999999996</v>
      </c>
      <c r="K23" s="5"/>
    </row>
    <row r="24" spans="1:11" ht="15">
      <c r="A24" s="95"/>
      <c r="B24" s="24" t="s">
        <v>12</v>
      </c>
      <c r="C24" s="76">
        <v>532.61728300000004</v>
      </c>
      <c r="D24" s="76">
        <v>532.69298400000002</v>
      </c>
      <c r="E24" s="76">
        <v>32.915199999999999</v>
      </c>
      <c r="F24" s="76">
        <v>533.12598100000002</v>
      </c>
      <c r="G24" s="76">
        <v>533.12598100000002</v>
      </c>
      <c r="H24" s="76">
        <v>29.667000000000002</v>
      </c>
      <c r="I24" s="76">
        <v>29.158300000000001</v>
      </c>
      <c r="J24" s="76">
        <v>9.4809000000000001</v>
      </c>
      <c r="K24" s="5"/>
    </row>
    <row r="25" spans="1:11" ht="15">
      <c r="A25" s="96"/>
      <c r="B25" s="27" t="s">
        <v>13</v>
      </c>
      <c r="C25" s="77">
        <v>1E-3</v>
      </c>
      <c r="D25" s="78">
        <v>8.0000000000000004E-4</v>
      </c>
      <c r="E25" s="80">
        <v>0.93830000000000002</v>
      </c>
      <c r="F25" s="78">
        <v>0</v>
      </c>
      <c r="G25" s="78">
        <v>0</v>
      </c>
      <c r="H25" s="79">
        <v>94.44</v>
      </c>
      <c r="I25" s="79">
        <v>94.53</v>
      </c>
      <c r="J25" s="79">
        <v>98.22</v>
      </c>
      <c r="K25" s="26"/>
    </row>
    <row r="26" spans="1:11" ht="15">
      <c r="A26" s="94" t="s">
        <v>19</v>
      </c>
      <c r="B26" s="24" t="s">
        <v>10</v>
      </c>
      <c r="C26" s="76">
        <v>54.697339999999997</v>
      </c>
      <c r="D26" s="76">
        <v>54.697338999999999</v>
      </c>
      <c r="E26" s="76">
        <v>54.697299999999998</v>
      </c>
      <c r="F26" s="76">
        <v>54.697338999999999</v>
      </c>
      <c r="G26" s="76">
        <v>54.697338999999999</v>
      </c>
      <c r="H26" s="76">
        <v>54.697299999999998</v>
      </c>
      <c r="I26" s="76">
        <v>54.697299999999998</v>
      </c>
      <c r="J26" s="76">
        <v>54.697299999999998</v>
      </c>
      <c r="K26" s="5"/>
    </row>
    <row r="27" spans="1:11" ht="15">
      <c r="A27" s="95"/>
      <c r="B27" s="24" t="s">
        <v>11</v>
      </c>
      <c r="C27" s="76">
        <v>54.697339999999997</v>
      </c>
      <c r="D27" s="76">
        <v>54.697338999999999</v>
      </c>
      <c r="E27" s="76">
        <v>3.6358000000000001</v>
      </c>
      <c r="F27" s="76">
        <v>54.172238999999998</v>
      </c>
      <c r="G27" s="76">
        <v>0</v>
      </c>
      <c r="H27" s="76">
        <v>54.697299999999998</v>
      </c>
      <c r="I27" s="76">
        <v>54.697299999999998</v>
      </c>
      <c r="J27" s="76">
        <v>54.697299999999998</v>
      </c>
      <c r="K27" s="5"/>
    </row>
    <row r="28" spans="1:11" ht="15">
      <c r="A28" s="95"/>
      <c r="B28" s="24" t="s">
        <v>12</v>
      </c>
      <c r="C28" s="76">
        <v>0</v>
      </c>
      <c r="D28" s="76">
        <v>0</v>
      </c>
      <c r="E28" s="76">
        <v>51.061500000000002</v>
      </c>
      <c r="F28" s="76">
        <v>0.52510000000000001</v>
      </c>
      <c r="G28" s="76">
        <v>54.697338999999999</v>
      </c>
      <c r="H28" s="76">
        <v>0</v>
      </c>
      <c r="I28" s="76">
        <v>0</v>
      </c>
      <c r="J28" s="76">
        <v>0</v>
      </c>
      <c r="K28" s="5"/>
    </row>
    <row r="29" spans="1:11" ht="15">
      <c r="A29" s="96"/>
      <c r="B29" s="25" t="s">
        <v>13</v>
      </c>
      <c r="C29" s="77">
        <v>1</v>
      </c>
      <c r="D29" s="80">
        <v>1</v>
      </c>
      <c r="E29" s="77">
        <v>6.6500000000000004E-2</v>
      </c>
      <c r="F29" s="80">
        <v>0.99039999999999995</v>
      </c>
      <c r="G29" s="78">
        <v>0</v>
      </c>
      <c r="H29" s="79">
        <v>100</v>
      </c>
      <c r="I29" s="79">
        <v>100</v>
      </c>
      <c r="J29" s="79">
        <v>100</v>
      </c>
      <c r="K29" s="26"/>
    </row>
    <row r="30" spans="1:11" ht="15">
      <c r="A30" s="94" t="s">
        <v>20</v>
      </c>
      <c r="B30" s="24" t="s">
        <v>10</v>
      </c>
      <c r="C30" s="76">
        <v>1309.01262</v>
      </c>
      <c r="D30" s="76">
        <v>1309.0126170000001</v>
      </c>
      <c r="E30" s="76">
        <v>1309.0126</v>
      </c>
      <c r="F30" s="76">
        <v>1309.012616</v>
      </c>
      <c r="G30" s="76">
        <v>1309.012618</v>
      </c>
      <c r="H30" s="76">
        <v>1309.0126</v>
      </c>
      <c r="I30" s="76">
        <v>1309.0126</v>
      </c>
      <c r="J30" s="76">
        <v>1309.0126</v>
      </c>
      <c r="K30" s="5"/>
    </row>
    <row r="31" spans="1:11" ht="15">
      <c r="A31" s="95"/>
      <c r="B31" s="24" t="s">
        <v>11</v>
      </c>
      <c r="C31" s="76">
        <v>1228.8600300000001</v>
      </c>
      <c r="D31" s="76">
        <v>1214.2553459999999</v>
      </c>
      <c r="E31" s="76">
        <v>1013.4382000000001</v>
      </c>
      <c r="F31" s="76">
        <v>958.63089000000002</v>
      </c>
      <c r="G31" s="76">
        <v>0</v>
      </c>
      <c r="H31" s="76">
        <v>1176.7097000000001</v>
      </c>
      <c r="I31" s="76">
        <v>1197.6856</v>
      </c>
      <c r="J31" s="76">
        <v>1207.3388</v>
      </c>
      <c r="K31" s="5"/>
    </row>
    <row r="32" spans="1:11" ht="15">
      <c r="A32" s="95"/>
      <c r="B32" s="24" t="s">
        <v>12</v>
      </c>
      <c r="C32" s="76">
        <v>80.152584000000004</v>
      </c>
      <c r="D32" s="76">
        <v>94.757271000000003</v>
      </c>
      <c r="E32" s="76">
        <v>295.57440000000003</v>
      </c>
      <c r="F32" s="76">
        <v>350.38172600000001</v>
      </c>
      <c r="G32" s="76">
        <v>1309.012618</v>
      </c>
      <c r="H32" s="76">
        <v>132.30289999999999</v>
      </c>
      <c r="I32" s="76">
        <v>111.327</v>
      </c>
      <c r="J32" s="76">
        <v>101.6738</v>
      </c>
      <c r="K32" s="5"/>
    </row>
    <row r="33" spans="1:11" ht="15">
      <c r="A33" s="96"/>
      <c r="B33" s="25" t="s">
        <v>13</v>
      </c>
      <c r="C33" s="77">
        <v>0.93879999999999997</v>
      </c>
      <c r="D33" s="80">
        <v>0.92759999999999998</v>
      </c>
      <c r="E33" s="80">
        <v>0.7742</v>
      </c>
      <c r="F33" s="80">
        <v>0.73229999999999995</v>
      </c>
      <c r="G33" s="78">
        <v>0</v>
      </c>
      <c r="H33" s="79">
        <v>89.89</v>
      </c>
      <c r="I33" s="79">
        <v>91.5</v>
      </c>
      <c r="J33" s="79">
        <v>92.23</v>
      </c>
      <c r="K33" s="26"/>
    </row>
    <row r="34" spans="1:11" ht="15">
      <c r="A34" s="94" t="s">
        <v>21</v>
      </c>
      <c r="B34" s="24" t="s">
        <v>10</v>
      </c>
      <c r="C34" s="76">
        <v>147.64778799999999</v>
      </c>
      <c r="D34" s="76">
        <v>147.64778999999999</v>
      </c>
      <c r="E34" s="76">
        <v>147.64779999999999</v>
      </c>
      <c r="F34" s="76">
        <v>147.64778699999999</v>
      </c>
      <c r="G34" s="76">
        <v>147.64778799999999</v>
      </c>
      <c r="H34" s="76">
        <v>147.64779999999999</v>
      </c>
      <c r="I34" s="76">
        <v>147.64779999999999</v>
      </c>
      <c r="J34" s="76">
        <v>147.64779999999999</v>
      </c>
      <c r="K34" s="5"/>
    </row>
    <row r="35" spans="1:11" ht="15">
      <c r="A35" s="95"/>
      <c r="B35" s="24" t="s">
        <v>11</v>
      </c>
      <c r="C35" s="76">
        <v>136.24646899999999</v>
      </c>
      <c r="D35" s="76">
        <v>136.36745500000001</v>
      </c>
      <c r="E35" s="76">
        <v>73.238799999999998</v>
      </c>
      <c r="F35" s="76">
        <v>133.592871</v>
      </c>
      <c r="G35" s="76">
        <v>0</v>
      </c>
      <c r="H35" s="76">
        <v>130.55510000000001</v>
      </c>
      <c r="I35" s="76">
        <v>134.79509999999999</v>
      </c>
      <c r="J35" s="76">
        <v>144.06960000000001</v>
      </c>
      <c r="K35" s="5"/>
    </row>
    <row r="36" spans="1:11" ht="15">
      <c r="A36" s="95"/>
      <c r="B36" s="24" t="s">
        <v>12</v>
      </c>
      <c r="C36" s="76">
        <v>11.401319000000001</v>
      </c>
      <c r="D36" s="76">
        <v>11.280334999999999</v>
      </c>
      <c r="E36" s="76">
        <v>74.408900000000003</v>
      </c>
      <c r="F36" s="76">
        <v>14.054916</v>
      </c>
      <c r="G36" s="76">
        <v>147.64778799999999</v>
      </c>
      <c r="H36" s="76">
        <v>17.092700000000001</v>
      </c>
      <c r="I36" s="76">
        <v>12.852600000000001</v>
      </c>
      <c r="J36" s="76">
        <v>3.5781999999999998</v>
      </c>
      <c r="K36" s="5"/>
    </row>
    <row r="37" spans="1:11" ht="15">
      <c r="A37" s="96"/>
      <c r="B37" s="25" t="s">
        <v>13</v>
      </c>
      <c r="C37" s="77">
        <v>0.92279999999999995</v>
      </c>
      <c r="D37" s="80">
        <v>0.92359999999999998</v>
      </c>
      <c r="E37" s="80">
        <v>0.496</v>
      </c>
      <c r="F37" s="80">
        <v>0.90480000000000005</v>
      </c>
      <c r="G37" s="78">
        <v>0</v>
      </c>
      <c r="H37" s="79">
        <v>88.42</v>
      </c>
      <c r="I37" s="79">
        <v>91.3</v>
      </c>
      <c r="J37" s="79">
        <v>97.58</v>
      </c>
      <c r="K37" s="26"/>
    </row>
    <row r="38" spans="1:11" ht="15">
      <c r="A38" s="91" t="s">
        <v>22</v>
      </c>
      <c r="B38" s="24" t="s">
        <v>10</v>
      </c>
      <c r="C38" s="76">
        <v>334.82055800000001</v>
      </c>
      <c r="D38" s="76">
        <v>334.82055400000002</v>
      </c>
      <c r="E38" s="76">
        <v>334.82060000000001</v>
      </c>
      <c r="F38" s="76">
        <v>334.82055500000001</v>
      </c>
      <c r="G38" s="76">
        <v>334.82055600000001</v>
      </c>
      <c r="H38" s="76">
        <v>334.82060000000001</v>
      </c>
      <c r="I38" s="76">
        <v>334.82060000000001</v>
      </c>
      <c r="J38" s="76">
        <v>334.82060000000001</v>
      </c>
      <c r="K38" s="5"/>
    </row>
    <row r="39" spans="1:11" ht="15">
      <c r="A39" s="92"/>
      <c r="B39" s="24" t="s">
        <v>11</v>
      </c>
      <c r="C39" s="76">
        <v>253.73870400000001</v>
      </c>
      <c r="D39" s="82">
        <v>251.11372900000001</v>
      </c>
      <c r="E39" s="76">
        <v>158.13890000000001</v>
      </c>
      <c r="F39" s="76">
        <v>0.552373</v>
      </c>
      <c r="G39" s="76">
        <v>0</v>
      </c>
      <c r="H39" s="76">
        <v>252.19030000000001</v>
      </c>
      <c r="I39" s="76">
        <v>252.8314</v>
      </c>
      <c r="J39" s="76">
        <v>334.82060000000001</v>
      </c>
      <c r="K39" s="5"/>
    </row>
    <row r="40" spans="1:11" ht="15">
      <c r="A40" s="92"/>
      <c r="B40" s="24" t="s">
        <v>12</v>
      </c>
      <c r="C40" s="76">
        <v>81.081854000000007</v>
      </c>
      <c r="D40" s="82">
        <v>83.706824999999995</v>
      </c>
      <c r="E40" s="76">
        <v>176.6816</v>
      </c>
      <c r="F40" s="76">
        <v>334.26818200000002</v>
      </c>
      <c r="G40" s="76">
        <v>334.82055600000001</v>
      </c>
      <c r="H40" s="76">
        <v>82.630300000000005</v>
      </c>
      <c r="I40" s="76">
        <v>81.989099999999993</v>
      </c>
      <c r="J40" s="76">
        <v>0</v>
      </c>
      <c r="K40" s="5"/>
    </row>
    <row r="41" spans="1:11" ht="15">
      <c r="A41" s="93"/>
      <c r="B41" s="25" t="s">
        <v>13</v>
      </c>
      <c r="C41" s="77">
        <v>0.75780000000000003</v>
      </c>
      <c r="D41" s="83">
        <v>0.75</v>
      </c>
      <c r="E41" s="83">
        <v>0.4723</v>
      </c>
      <c r="F41" s="84">
        <v>1.6000000000000001E-3</v>
      </c>
      <c r="G41" s="84">
        <v>0</v>
      </c>
      <c r="H41" s="79">
        <v>75.319999999999993</v>
      </c>
      <c r="I41" s="79">
        <v>75.510000000000005</v>
      </c>
      <c r="J41" s="79">
        <v>100</v>
      </c>
      <c r="K41" s="26"/>
    </row>
    <row r="42" spans="1:11" ht="15">
      <c r="A42" s="91" t="s">
        <v>23</v>
      </c>
      <c r="B42" s="24" t="s">
        <v>10</v>
      </c>
      <c r="C42" s="76">
        <v>1419.6079099999999</v>
      </c>
      <c r="D42" s="76">
        <v>1419.607904</v>
      </c>
      <c r="E42" s="76">
        <v>1419.6079</v>
      </c>
      <c r="F42" s="76">
        <v>1419.6079050000001</v>
      </c>
      <c r="G42" s="76">
        <v>1419.6079050000001</v>
      </c>
      <c r="H42" s="76">
        <v>1419.6079</v>
      </c>
      <c r="I42" s="76">
        <v>1419.6079</v>
      </c>
      <c r="J42" s="76">
        <v>1419.6079</v>
      </c>
      <c r="K42" s="5"/>
    </row>
    <row r="43" spans="1:11" ht="15">
      <c r="A43" s="92"/>
      <c r="B43" s="24" t="s">
        <v>11</v>
      </c>
      <c r="C43" s="76">
        <v>6.3779440000000003</v>
      </c>
      <c r="D43" s="82">
        <v>3.5420419999999999</v>
      </c>
      <c r="E43" s="76">
        <v>871.13779999999997</v>
      </c>
      <c r="F43" s="82">
        <v>0</v>
      </c>
      <c r="G43" s="82">
        <v>0</v>
      </c>
      <c r="H43" s="82">
        <v>1282.1288</v>
      </c>
      <c r="I43" s="82">
        <v>1303.5959</v>
      </c>
      <c r="J43" s="82">
        <v>1360.7789</v>
      </c>
      <c r="K43" s="5"/>
    </row>
    <row r="44" spans="1:11" ht="15">
      <c r="A44" s="92"/>
      <c r="B44" s="24" t="s">
        <v>12</v>
      </c>
      <c r="C44" s="76">
        <v>1413.2299599999999</v>
      </c>
      <c r="D44" s="82">
        <v>1416.0658619999999</v>
      </c>
      <c r="E44" s="76">
        <v>548.4701</v>
      </c>
      <c r="F44" s="82">
        <v>1419.6079050000001</v>
      </c>
      <c r="G44" s="82">
        <v>1419.6079050000001</v>
      </c>
      <c r="H44" s="82">
        <v>137.47909999999999</v>
      </c>
      <c r="I44" s="82">
        <v>116.012</v>
      </c>
      <c r="J44" s="82">
        <v>58.829000000000001</v>
      </c>
      <c r="K44" s="5"/>
    </row>
    <row r="45" spans="1:11" ht="15">
      <c r="A45" s="93"/>
      <c r="B45" s="25" t="s">
        <v>13</v>
      </c>
      <c r="C45" s="77">
        <v>4.4999999999999997E-3</v>
      </c>
      <c r="D45" s="84">
        <v>2.5000000000000001E-3</v>
      </c>
      <c r="E45" s="83">
        <v>0.61360000000000003</v>
      </c>
      <c r="F45" s="84">
        <v>0</v>
      </c>
      <c r="G45" s="84">
        <v>0</v>
      </c>
      <c r="H45" s="79">
        <v>90.32</v>
      </c>
      <c r="I45" s="79">
        <v>91.83</v>
      </c>
      <c r="J45" s="79">
        <v>95.86</v>
      </c>
      <c r="K45" s="26"/>
    </row>
    <row r="46" spans="1:11" ht="15">
      <c r="A46" s="91" t="s">
        <v>24</v>
      </c>
      <c r="B46" s="24" t="s">
        <v>10</v>
      </c>
      <c r="C46" s="76">
        <v>1.4773940000000001</v>
      </c>
      <c r="D46" s="76">
        <v>1.4773940000000001</v>
      </c>
      <c r="E46" s="76">
        <v>1.4774</v>
      </c>
      <c r="F46" s="76">
        <v>1.4773940000000001</v>
      </c>
      <c r="G46" s="76">
        <v>1.4773940000000001</v>
      </c>
      <c r="H46" s="76">
        <v>1.4774</v>
      </c>
      <c r="I46" s="76">
        <v>1.4774</v>
      </c>
      <c r="J46" s="76">
        <v>1.4774</v>
      </c>
    </row>
    <row r="47" spans="1:11" ht="15">
      <c r="A47" s="92"/>
      <c r="B47" s="24" t="s">
        <v>11</v>
      </c>
      <c r="C47" s="76">
        <v>1.4773940000000001</v>
      </c>
      <c r="D47" s="82">
        <v>1.4773940000000001</v>
      </c>
      <c r="E47" s="82">
        <v>1.1629</v>
      </c>
      <c r="F47" s="82">
        <v>0</v>
      </c>
      <c r="G47" s="82">
        <v>0</v>
      </c>
      <c r="H47" s="82">
        <v>1.4774</v>
      </c>
      <c r="I47" s="82">
        <v>1.4774</v>
      </c>
      <c r="J47" s="82">
        <v>1.4774</v>
      </c>
    </row>
    <row r="48" spans="1:11" ht="15">
      <c r="A48" s="92"/>
      <c r="B48" s="24" t="s">
        <v>12</v>
      </c>
      <c r="C48" s="76">
        <v>0</v>
      </c>
      <c r="D48" s="82">
        <v>0</v>
      </c>
      <c r="E48" s="82">
        <v>0.3145</v>
      </c>
      <c r="F48" s="82">
        <v>1.4773940000000001</v>
      </c>
      <c r="G48" s="82">
        <v>1.4773940000000001</v>
      </c>
      <c r="H48" s="82">
        <v>0</v>
      </c>
      <c r="I48" s="82">
        <v>0</v>
      </c>
      <c r="J48" s="82">
        <v>0</v>
      </c>
    </row>
    <row r="49" spans="1:10" ht="15">
      <c r="A49" s="93"/>
      <c r="B49" s="25" t="s">
        <v>13</v>
      </c>
      <c r="C49" s="77">
        <v>1</v>
      </c>
      <c r="D49" s="83">
        <v>1</v>
      </c>
      <c r="E49" s="83">
        <v>0.78710000000000002</v>
      </c>
      <c r="F49" s="84">
        <v>0</v>
      </c>
      <c r="G49" s="84">
        <v>0</v>
      </c>
      <c r="H49" s="79">
        <v>100</v>
      </c>
      <c r="I49" s="79">
        <v>100</v>
      </c>
      <c r="J49" s="79">
        <v>100</v>
      </c>
    </row>
    <row r="50" spans="1:10" ht="15">
      <c r="A50" s="91" t="s">
        <v>25</v>
      </c>
      <c r="B50" s="24" t="s">
        <v>10</v>
      </c>
      <c r="C50" s="76">
        <v>1356.8274799999999</v>
      </c>
      <c r="D50" s="76">
        <v>1356.827481</v>
      </c>
      <c r="E50" s="76">
        <v>1356.8275000000001</v>
      </c>
      <c r="F50" s="76">
        <v>1356.827481</v>
      </c>
      <c r="G50" s="76">
        <v>1356.827481</v>
      </c>
      <c r="H50" s="76">
        <v>1356.8275000000001</v>
      </c>
      <c r="I50" s="76">
        <v>1356.8275000000001</v>
      </c>
      <c r="J50" s="76">
        <v>1356.8275000000001</v>
      </c>
    </row>
    <row r="51" spans="1:10" ht="15">
      <c r="A51" s="92"/>
      <c r="B51" s="24" t="s">
        <v>11</v>
      </c>
      <c r="C51" s="76">
        <v>3.015117</v>
      </c>
      <c r="D51" s="82">
        <v>0</v>
      </c>
      <c r="E51" s="76">
        <v>966.12480000000005</v>
      </c>
      <c r="F51" s="82">
        <v>1.1527050000000001</v>
      </c>
      <c r="G51" s="82">
        <v>0</v>
      </c>
      <c r="H51" s="82">
        <v>966.00840000000005</v>
      </c>
      <c r="I51" s="82">
        <v>1025.5429999999999</v>
      </c>
      <c r="J51" s="82">
        <v>1257.404</v>
      </c>
    </row>
    <row r="52" spans="1:10" ht="15">
      <c r="A52" s="92"/>
      <c r="B52" s="24" t="s">
        <v>12</v>
      </c>
      <c r="C52" s="76">
        <v>1353.8123599999999</v>
      </c>
      <c r="D52" s="82">
        <v>1356.827481</v>
      </c>
      <c r="E52" s="76">
        <v>390.70269999999999</v>
      </c>
      <c r="F52" s="82">
        <v>1355.6747760000001</v>
      </c>
      <c r="G52" s="82">
        <v>1356.827481</v>
      </c>
      <c r="H52" s="82">
        <v>390.81909999999999</v>
      </c>
      <c r="I52" s="82">
        <v>331.28449999999998</v>
      </c>
      <c r="J52" s="82">
        <v>99.423500000000004</v>
      </c>
    </row>
    <row r="53" spans="1:10" ht="15">
      <c r="A53" s="93"/>
      <c r="B53" s="25" t="s">
        <v>13</v>
      </c>
      <c r="C53" s="77">
        <v>2.2000000000000001E-3</v>
      </c>
      <c r="D53" s="77">
        <v>0</v>
      </c>
      <c r="E53" s="83">
        <v>0.71199999999999997</v>
      </c>
      <c r="F53" s="77">
        <v>8.0000000000000004E-4</v>
      </c>
      <c r="G53" s="77">
        <v>0</v>
      </c>
      <c r="H53" s="79">
        <v>71.2</v>
      </c>
      <c r="I53" s="79">
        <v>75.58</v>
      </c>
      <c r="J53" s="79">
        <v>92.67</v>
      </c>
    </row>
    <row r="54" spans="1:10" ht="15">
      <c r="A54" s="91" t="s">
        <v>26</v>
      </c>
      <c r="B54" s="24" t="s">
        <v>10</v>
      </c>
      <c r="C54" s="76">
        <v>579.11803999999995</v>
      </c>
      <c r="D54" s="76">
        <v>579.11803899999995</v>
      </c>
      <c r="E54" s="76">
        <v>579.11800000000005</v>
      </c>
      <c r="F54" s="76">
        <v>579.11803799999996</v>
      </c>
      <c r="G54" s="76">
        <v>579.11803899999995</v>
      </c>
      <c r="H54" s="76">
        <v>579.11800000000005</v>
      </c>
      <c r="I54" s="76">
        <v>579.11800000000005</v>
      </c>
      <c r="J54" s="76">
        <v>579.11800000000005</v>
      </c>
    </row>
    <row r="55" spans="1:10" ht="15">
      <c r="A55" s="92"/>
      <c r="B55" s="24" t="s">
        <v>11</v>
      </c>
      <c r="C55" s="76">
        <v>248.62885600000001</v>
      </c>
      <c r="D55" s="82">
        <v>0</v>
      </c>
      <c r="E55" s="76">
        <v>322.62569999999999</v>
      </c>
      <c r="F55" s="82">
        <v>8.3673999999999998E-2</v>
      </c>
      <c r="G55" s="82">
        <v>0</v>
      </c>
      <c r="H55" s="82">
        <v>355.42750000000001</v>
      </c>
      <c r="I55" s="82">
        <v>270.83589999999998</v>
      </c>
      <c r="J55" s="82">
        <v>391.08269999999999</v>
      </c>
    </row>
    <row r="56" spans="1:10" ht="15">
      <c r="A56" s="92"/>
      <c r="B56" s="24" t="s">
        <v>12</v>
      </c>
      <c r="C56" s="76">
        <v>330.48918400000002</v>
      </c>
      <c r="D56" s="82">
        <v>579.11803899999995</v>
      </c>
      <c r="E56" s="76">
        <v>256.4923</v>
      </c>
      <c r="F56" s="82">
        <v>579.03436399999998</v>
      </c>
      <c r="G56" s="82">
        <v>579.11803899999995</v>
      </c>
      <c r="H56" s="82">
        <v>223.69049999999999</v>
      </c>
      <c r="I56" s="82">
        <v>308.28210000000001</v>
      </c>
      <c r="J56" s="82">
        <v>188.03530000000001</v>
      </c>
    </row>
    <row r="57" spans="1:10" ht="15">
      <c r="A57" s="93"/>
      <c r="B57" s="25" t="s">
        <v>13</v>
      </c>
      <c r="C57" s="77">
        <v>0.42930000000000001</v>
      </c>
      <c r="D57" s="77">
        <v>0</v>
      </c>
      <c r="E57" s="83">
        <v>0.55710000000000004</v>
      </c>
      <c r="F57" s="77">
        <v>1E-4</v>
      </c>
      <c r="G57" s="77">
        <v>0</v>
      </c>
      <c r="H57" s="79">
        <v>61.37</v>
      </c>
      <c r="I57" s="79">
        <v>46.77</v>
      </c>
      <c r="J57" s="79">
        <v>67.53</v>
      </c>
    </row>
    <row r="58" spans="1:10" ht="15">
      <c r="A58" s="91" t="s">
        <v>27</v>
      </c>
      <c r="B58" s="24" t="s">
        <v>10</v>
      </c>
      <c r="C58" s="76">
        <v>680.87555799999996</v>
      </c>
      <c r="D58" s="76">
        <v>680.87555599999996</v>
      </c>
      <c r="E58" s="76">
        <v>680.87559999999996</v>
      </c>
      <c r="F58" s="76">
        <v>680.87555899999995</v>
      </c>
      <c r="G58" s="76">
        <v>680.87555699999996</v>
      </c>
      <c r="H58" s="76">
        <v>680.87559999999996</v>
      </c>
      <c r="I58" s="76">
        <v>680.87559999999996</v>
      </c>
      <c r="J58" s="76">
        <v>680.87559999999996</v>
      </c>
    </row>
    <row r="59" spans="1:10" ht="15">
      <c r="A59" s="92"/>
      <c r="B59" s="24" t="s">
        <v>11</v>
      </c>
      <c r="C59" s="76">
        <v>596.515264</v>
      </c>
      <c r="D59" s="76">
        <v>595.42482299999995</v>
      </c>
      <c r="E59" s="76">
        <v>275.7029</v>
      </c>
      <c r="F59" s="76">
        <v>1.9899629999999999</v>
      </c>
      <c r="G59" s="76">
        <v>0</v>
      </c>
      <c r="H59" s="76">
        <v>586.90359999999998</v>
      </c>
      <c r="I59" s="76">
        <v>597.02930000000003</v>
      </c>
      <c r="J59" s="76">
        <v>652.42999999999995</v>
      </c>
    </row>
    <row r="60" spans="1:10" ht="15">
      <c r="A60" s="92"/>
      <c r="B60" s="24" t="s">
        <v>12</v>
      </c>
      <c r="C60" s="76">
        <v>84.360293999999996</v>
      </c>
      <c r="D60" s="76">
        <v>85.450733</v>
      </c>
      <c r="E60" s="76">
        <v>405.17259999999999</v>
      </c>
      <c r="F60" s="76">
        <v>678.88559599999996</v>
      </c>
      <c r="G60" s="76">
        <v>680.87555699999996</v>
      </c>
      <c r="H60" s="76">
        <v>93.971900000000005</v>
      </c>
      <c r="I60" s="76">
        <v>83.846199999999996</v>
      </c>
      <c r="J60" s="76">
        <v>28.445599999999999</v>
      </c>
    </row>
    <row r="61" spans="1:10" ht="15">
      <c r="A61" s="93"/>
      <c r="B61" s="25" t="s">
        <v>13</v>
      </c>
      <c r="C61" s="77">
        <v>0.87609999999999999</v>
      </c>
      <c r="D61" s="80">
        <v>0.87450000000000006</v>
      </c>
      <c r="E61" s="80">
        <v>0.40489999999999998</v>
      </c>
      <c r="F61" s="78">
        <v>2.8999999999999998E-3</v>
      </c>
      <c r="G61" s="78">
        <v>0</v>
      </c>
      <c r="H61" s="79">
        <v>86.2</v>
      </c>
      <c r="I61" s="79">
        <v>87.69</v>
      </c>
      <c r="J61" s="79">
        <v>95.82</v>
      </c>
    </row>
    <row r="62" spans="1:10" ht="15">
      <c r="A62" s="103" t="s">
        <v>28</v>
      </c>
      <c r="B62" s="24" t="s">
        <v>10</v>
      </c>
      <c r="C62" s="76">
        <v>109.896556</v>
      </c>
      <c r="D62" s="76">
        <v>109.896556</v>
      </c>
      <c r="E62" s="76">
        <v>109.89660000000001</v>
      </c>
      <c r="F62" s="76">
        <v>109.89655500000001</v>
      </c>
      <c r="G62" s="76">
        <v>109.89655500000001</v>
      </c>
      <c r="H62" s="76">
        <v>109.89660000000001</v>
      </c>
      <c r="I62" s="76">
        <v>109.89660000000001</v>
      </c>
      <c r="J62" s="76">
        <v>109.89660000000001</v>
      </c>
    </row>
    <row r="63" spans="1:10" ht="15">
      <c r="A63" s="104"/>
      <c r="B63" s="24" t="s">
        <v>11</v>
      </c>
      <c r="C63" s="76">
        <v>103.69524</v>
      </c>
      <c r="D63" s="82">
        <v>103.08793300000001</v>
      </c>
      <c r="E63" s="82">
        <v>88.069400000000002</v>
      </c>
      <c r="F63" s="82">
        <v>0</v>
      </c>
      <c r="G63" s="82">
        <v>0</v>
      </c>
      <c r="H63" s="82">
        <v>103.7189</v>
      </c>
      <c r="I63" s="82">
        <v>102.9949</v>
      </c>
      <c r="J63" s="82">
        <v>102.81180000000001</v>
      </c>
    </row>
    <row r="64" spans="1:10" ht="15">
      <c r="A64" s="104"/>
      <c r="B64" s="24" t="s">
        <v>12</v>
      </c>
      <c r="C64" s="76">
        <v>6.2013160000000003</v>
      </c>
      <c r="D64" s="82">
        <v>6.8086229999999999</v>
      </c>
      <c r="E64" s="82">
        <v>21.827200000000001</v>
      </c>
      <c r="F64" s="82">
        <v>109.89655500000001</v>
      </c>
      <c r="G64" s="82">
        <v>109.89655500000001</v>
      </c>
      <c r="H64" s="82">
        <v>6.1776999999999997</v>
      </c>
      <c r="I64" s="82">
        <v>6.9016999999999999</v>
      </c>
      <c r="J64" s="82">
        <v>7.0846999999999998</v>
      </c>
    </row>
    <row r="65" spans="1:10" ht="15">
      <c r="A65" s="105"/>
      <c r="B65" s="25" t="s">
        <v>13</v>
      </c>
      <c r="C65" s="77">
        <v>0.94359999999999999</v>
      </c>
      <c r="D65" s="83">
        <v>0.93799999999999994</v>
      </c>
      <c r="E65" s="83">
        <v>0.8014</v>
      </c>
      <c r="F65" s="84">
        <v>0</v>
      </c>
      <c r="G65" s="84">
        <v>0</v>
      </c>
      <c r="H65" s="79">
        <v>94.38</v>
      </c>
      <c r="I65" s="79">
        <v>93.72</v>
      </c>
      <c r="J65" s="79">
        <v>93.55</v>
      </c>
    </row>
    <row r="66" spans="1:10" ht="15">
      <c r="A66" s="103" t="s">
        <v>29</v>
      </c>
      <c r="B66" s="24" t="s">
        <v>10</v>
      </c>
      <c r="C66" s="76">
        <v>1960.7190700000001</v>
      </c>
      <c r="D66" s="76">
        <v>1960.719067</v>
      </c>
      <c r="E66" s="76">
        <v>1960.7191</v>
      </c>
      <c r="F66" s="76">
        <v>1960.719067</v>
      </c>
      <c r="G66" s="76">
        <v>1960.719067</v>
      </c>
      <c r="H66" s="76">
        <v>1960.7191</v>
      </c>
      <c r="I66" s="76">
        <v>1960.7191</v>
      </c>
      <c r="J66" s="76">
        <v>1960.7191</v>
      </c>
    </row>
    <row r="67" spans="1:10" ht="15">
      <c r="A67" s="104"/>
      <c r="B67" s="24" t="s">
        <v>11</v>
      </c>
      <c r="C67" s="76">
        <v>1.2918130000000001</v>
      </c>
      <c r="D67" s="76">
        <v>0.89204600000000001</v>
      </c>
      <c r="E67" s="76">
        <v>636.30859999999996</v>
      </c>
      <c r="F67" s="76">
        <v>0</v>
      </c>
      <c r="G67" s="76">
        <v>0</v>
      </c>
      <c r="H67" s="76">
        <v>1433.2198000000001</v>
      </c>
      <c r="I67" s="76">
        <v>1482.0685000000001</v>
      </c>
      <c r="J67" s="76">
        <v>835.72339999999997</v>
      </c>
    </row>
    <row r="68" spans="1:10" ht="15">
      <c r="A68" s="104"/>
      <c r="B68" s="24" t="s">
        <v>12</v>
      </c>
      <c r="C68" s="76">
        <v>1959.42725</v>
      </c>
      <c r="D68" s="76">
        <v>1959.8270210000001</v>
      </c>
      <c r="E68" s="76">
        <v>1324.4104</v>
      </c>
      <c r="F68" s="76">
        <v>1960.719067</v>
      </c>
      <c r="G68" s="76">
        <v>1960.719067</v>
      </c>
      <c r="H68" s="76">
        <v>527.49929999999995</v>
      </c>
      <c r="I68" s="76">
        <v>478.65050000000002</v>
      </c>
      <c r="J68" s="76">
        <v>1124.9956999999999</v>
      </c>
    </row>
    <row r="69" spans="1:10" ht="15">
      <c r="A69" s="105"/>
      <c r="B69" s="25" t="s">
        <v>13</v>
      </c>
      <c r="C69" s="77">
        <v>6.9999999999999999E-4</v>
      </c>
      <c r="D69" s="77">
        <v>5.0000000000000001E-4</v>
      </c>
      <c r="E69" s="80">
        <v>0.32450000000000001</v>
      </c>
      <c r="F69" s="78">
        <v>0</v>
      </c>
      <c r="G69" s="78">
        <v>0</v>
      </c>
      <c r="H69" s="79">
        <v>73.099999999999994</v>
      </c>
      <c r="I69" s="79">
        <v>75.59</v>
      </c>
      <c r="J69" s="79">
        <v>42.62</v>
      </c>
    </row>
    <row r="70" spans="1:10" ht="15">
      <c r="A70" s="103" t="s">
        <v>30</v>
      </c>
      <c r="B70" s="24" t="s">
        <v>10</v>
      </c>
      <c r="C70" s="76">
        <v>578.50290099999995</v>
      </c>
      <c r="D70" s="76">
        <v>578.50287800000001</v>
      </c>
      <c r="E70" s="76">
        <v>578.50289999999995</v>
      </c>
      <c r="F70" s="76">
        <v>578.50287800000001</v>
      </c>
      <c r="G70" s="76">
        <v>578.50287800000001</v>
      </c>
      <c r="H70" s="76">
        <v>578.50300000000004</v>
      </c>
      <c r="I70" s="76">
        <v>578.50289999999995</v>
      </c>
      <c r="J70" s="76">
        <v>578.50289999999995</v>
      </c>
    </row>
    <row r="71" spans="1:10" ht="15">
      <c r="A71" s="104"/>
      <c r="B71" s="24" t="s">
        <v>11</v>
      </c>
      <c r="C71" s="76">
        <v>336.50093700000002</v>
      </c>
      <c r="D71" s="76">
        <v>0</v>
      </c>
      <c r="E71" s="76">
        <v>385.31849999999997</v>
      </c>
      <c r="F71" s="76">
        <v>0</v>
      </c>
      <c r="G71" s="76">
        <v>0</v>
      </c>
      <c r="H71" s="76">
        <v>393.4298</v>
      </c>
      <c r="I71" s="76">
        <v>407.72410000000002</v>
      </c>
      <c r="J71" s="76">
        <v>569.37</v>
      </c>
    </row>
    <row r="72" spans="1:10" ht="15">
      <c r="A72" s="104"/>
      <c r="B72" s="24" t="s">
        <v>12</v>
      </c>
      <c r="C72" s="76">
        <v>242.00196399999999</v>
      </c>
      <c r="D72" s="76">
        <v>578.50287800000001</v>
      </c>
      <c r="E72" s="76">
        <v>193.18440000000001</v>
      </c>
      <c r="F72" s="76">
        <v>578.50287800000001</v>
      </c>
      <c r="G72" s="76">
        <v>578.50287800000001</v>
      </c>
      <c r="H72" s="76">
        <v>185.07310000000001</v>
      </c>
      <c r="I72" s="76">
        <v>170.77889999999999</v>
      </c>
      <c r="J72" s="76">
        <v>9.1328999999999994</v>
      </c>
    </row>
    <row r="73" spans="1:10" ht="15">
      <c r="A73" s="106"/>
      <c r="B73" s="25" t="s">
        <v>13</v>
      </c>
      <c r="C73" s="77">
        <v>0.58169999999999999</v>
      </c>
      <c r="D73" s="77">
        <v>0</v>
      </c>
      <c r="E73" s="80">
        <v>0.66610000000000003</v>
      </c>
      <c r="F73" s="77">
        <v>0</v>
      </c>
      <c r="G73" s="77">
        <v>0</v>
      </c>
      <c r="H73" s="79">
        <v>68.010000000000005</v>
      </c>
      <c r="I73" s="79">
        <v>70.48</v>
      </c>
      <c r="J73" s="79">
        <v>98.42</v>
      </c>
    </row>
    <row r="74" spans="1:10" ht="15">
      <c r="A74" s="107" t="s">
        <v>31</v>
      </c>
      <c r="B74" s="24" t="s">
        <v>10</v>
      </c>
      <c r="C74" s="76">
        <v>135.77868699999999</v>
      </c>
      <c r="D74" s="76">
        <v>135.77868699999999</v>
      </c>
      <c r="E74" s="76">
        <v>135.77869999999999</v>
      </c>
      <c r="F74" s="76">
        <v>135.778684</v>
      </c>
      <c r="G74" s="76">
        <v>135.77868699999999</v>
      </c>
      <c r="H74" s="76">
        <v>135.77869999999999</v>
      </c>
      <c r="I74" s="76">
        <v>135.77869999999999</v>
      </c>
      <c r="J74" s="76">
        <v>135.77869999999999</v>
      </c>
    </row>
    <row r="75" spans="1:10" ht="15">
      <c r="A75" s="104"/>
      <c r="B75" s="24" t="s">
        <v>11</v>
      </c>
      <c r="C75" s="76">
        <v>135.63001</v>
      </c>
      <c r="D75" s="76">
        <v>0</v>
      </c>
      <c r="E75" s="76">
        <v>109.9131</v>
      </c>
      <c r="F75" s="76">
        <v>3.7730299999999999</v>
      </c>
      <c r="G75" s="76">
        <v>0</v>
      </c>
      <c r="H75" s="76">
        <v>132.59139999999999</v>
      </c>
      <c r="I75" s="76">
        <v>135.77869999999999</v>
      </c>
      <c r="J75" s="76">
        <v>135.77869999999999</v>
      </c>
    </row>
    <row r="76" spans="1:10" ht="15">
      <c r="A76" s="104"/>
      <c r="B76" s="24" t="s">
        <v>12</v>
      </c>
      <c r="C76" s="76">
        <v>0.148677</v>
      </c>
      <c r="D76" s="76">
        <v>135.77868699999999</v>
      </c>
      <c r="E76" s="76">
        <v>25.865600000000001</v>
      </c>
      <c r="F76" s="76">
        <v>132.00565399999999</v>
      </c>
      <c r="G76" s="76">
        <v>135.77868699999999</v>
      </c>
      <c r="H76" s="76">
        <v>3.1873</v>
      </c>
      <c r="I76" s="76">
        <v>0</v>
      </c>
      <c r="J76" s="76">
        <v>0</v>
      </c>
    </row>
    <row r="77" spans="1:10" ht="15">
      <c r="A77" s="106"/>
      <c r="B77" s="25" t="s">
        <v>13</v>
      </c>
      <c r="C77" s="77">
        <v>0.99890000000000001</v>
      </c>
      <c r="D77" s="77">
        <v>0</v>
      </c>
      <c r="E77" s="80">
        <v>0.8095</v>
      </c>
      <c r="F77" s="78">
        <v>2.7799999999999998E-2</v>
      </c>
      <c r="G77" s="78">
        <v>0</v>
      </c>
      <c r="H77" s="79">
        <v>97.65</v>
      </c>
      <c r="I77" s="79">
        <v>100</v>
      </c>
      <c r="J77" s="79">
        <v>100</v>
      </c>
    </row>
    <row r="78" spans="1:10" ht="15">
      <c r="A78" s="107" t="s">
        <v>32</v>
      </c>
      <c r="B78" s="24" t="s">
        <v>10</v>
      </c>
      <c r="C78" s="76">
        <v>206.20657299999999</v>
      </c>
      <c r="D78" s="76">
        <v>206.20657199999999</v>
      </c>
      <c r="E78" s="76">
        <v>206.20660000000001</v>
      </c>
      <c r="F78" s="76">
        <v>206.20657199999999</v>
      </c>
      <c r="G78" s="76">
        <v>206.20657199999999</v>
      </c>
      <c r="H78" s="76">
        <v>206.20660000000001</v>
      </c>
      <c r="I78" s="76">
        <v>206.20660000000001</v>
      </c>
      <c r="J78" s="76">
        <v>206.20660000000001</v>
      </c>
    </row>
    <row r="79" spans="1:10" ht="15">
      <c r="A79" s="104"/>
      <c r="B79" s="24" t="s">
        <v>11</v>
      </c>
      <c r="C79" s="76">
        <v>190.09022200000001</v>
      </c>
      <c r="D79" s="76">
        <v>189.72792999999999</v>
      </c>
      <c r="E79" s="76">
        <v>134.88149999999999</v>
      </c>
      <c r="F79" s="76">
        <v>0</v>
      </c>
      <c r="G79" s="76">
        <v>0</v>
      </c>
      <c r="H79" s="76">
        <v>193.56299999999999</v>
      </c>
      <c r="I79" s="76">
        <v>192.6712</v>
      </c>
      <c r="J79" s="76">
        <v>193.30840000000001</v>
      </c>
    </row>
    <row r="80" spans="1:10" ht="15">
      <c r="A80" s="104"/>
      <c r="B80" s="24" t="s">
        <v>12</v>
      </c>
      <c r="C80" s="76">
        <v>16.116351000000002</v>
      </c>
      <c r="D80" s="76">
        <v>16.478642000000001</v>
      </c>
      <c r="E80" s="76">
        <v>71.325000000000003</v>
      </c>
      <c r="F80" s="76">
        <v>206.20657199999999</v>
      </c>
      <c r="G80" s="76">
        <v>206.20657199999999</v>
      </c>
      <c r="H80" s="76">
        <v>12.643599999999999</v>
      </c>
      <c r="I80" s="76">
        <v>13.535299999999999</v>
      </c>
      <c r="J80" s="76">
        <v>12.898099999999999</v>
      </c>
    </row>
    <row r="81" spans="1:10" ht="15">
      <c r="A81" s="106"/>
      <c r="B81" s="25" t="s">
        <v>13</v>
      </c>
      <c r="C81" s="77">
        <v>0.92179999999999995</v>
      </c>
      <c r="D81" s="80">
        <v>0.92010000000000003</v>
      </c>
      <c r="E81" s="80">
        <v>0.65410000000000001</v>
      </c>
      <c r="F81" s="78">
        <v>0</v>
      </c>
      <c r="G81" s="78">
        <v>0</v>
      </c>
      <c r="H81" s="79">
        <v>93.87</v>
      </c>
      <c r="I81" s="79">
        <v>93.44</v>
      </c>
      <c r="J81" s="79">
        <v>93.75</v>
      </c>
    </row>
    <row r="82" spans="1:10" ht="15">
      <c r="A82" s="108" t="s">
        <v>33</v>
      </c>
      <c r="B82" s="24" t="s">
        <v>10</v>
      </c>
      <c r="C82" s="76">
        <v>8958.2210200000009</v>
      </c>
      <c r="D82" s="76">
        <v>8958.2210230000001</v>
      </c>
      <c r="E82" s="76">
        <v>8958.2209999999995</v>
      </c>
      <c r="F82" s="76">
        <v>8958.2210240000004</v>
      </c>
      <c r="G82" s="76">
        <v>8958.2210240000004</v>
      </c>
      <c r="H82" s="76">
        <v>8958.2209999999995</v>
      </c>
      <c r="I82" s="76">
        <v>8958.2209999999995</v>
      </c>
      <c r="J82" s="76">
        <v>8958.2209999999995</v>
      </c>
    </row>
    <row r="83" spans="1:10" ht="15">
      <c r="A83" s="109"/>
      <c r="B83" s="24" t="s">
        <v>11</v>
      </c>
      <c r="C83" s="76">
        <v>7152.6562700000004</v>
      </c>
      <c r="D83" s="76">
        <v>7075.3837579999999</v>
      </c>
      <c r="E83" s="76">
        <v>5706.2915999999996</v>
      </c>
      <c r="F83" s="76">
        <v>0</v>
      </c>
      <c r="G83" s="76">
        <v>0</v>
      </c>
      <c r="H83" s="76">
        <v>6957.6909999999998</v>
      </c>
      <c r="I83" s="76">
        <v>7223.3508000000002</v>
      </c>
      <c r="J83" s="76">
        <v>7615.3139000000001</v>
      </c>
    </row>
    <row r="84" spans="1:10" ht="15">
      <c r="A84" s="109"/>
      <c r="B84" s="24" t="s">
        <v>12</v>
      </c>
      <c r="C84" s="76">
        <v>1805.56475</v>
      </c>
      <c r="D84" s="76">
        <v>1882.8372649999999</v>
      </c>
      <c r="E84" s="76">
        <v>3251.9294</v>
      </c>
      <c r="F84" s="76">
        <v>8958.2210240000004</v>
      </c>
      <c r="G84" s="76">
        <v>8958.2210240000004</v>
      </c>
      <c r="H84" s="76">
        <v>2000.53</v>
      </c>
      <c r="I84" s="76">
        <v>1734.8703</v>
      </c>
      <c r="J84" s="76">
        <v>1342.9070999999999</v>
      </c>
    </row>
    <row r="85" spans="1:10" ht="15">
      <c r="A85" s="110"/>
      <c r="B85" s="25" t="s">
        <v>13</v>
      </c>
      <c r="C85" s="77">
        <v>0.7984</v>
      </c>
      <c r="D85" s="80">
        <v>0.78979999999999995</v>
      </c>
      <c r="E85" s="80">
        <v>0.63700000000000001</v>
      </c>
      <c r="F85" s="78">
        <v>0</v>
      </c>
      <c r="G85" s="78">
        <v>0</v>
      </c>
      <c r="H85" s="79">
        <v>77.67</v>
      </c>
      <c r="I85" s="79">
        <v>80.63</v>
      </c>
      <c r="J85" s="79">
        <v>85.01</v>
      </c>
    </row>
    <row r="86" spans="1:10" ht="15">
      <c r="A86" s="108" t="s">
        <v>34</v>
      </c>
      <c r="B86" s="24" t="s">
        <v>10</v>
      </c>
      <c r="C86" s="76">
        <v>62.754227999999998</v>
      </c>
      <c r="D86" s="76">
        <v>62.754229000000002</v>
      </c>
      <c r="E86" s="76">
        <v>62.754199999999997</v>
      </c>
      <c r="F86" s="76">
        <v>62.754229000000002</v>
      </c>
      <c r="G86" s="76">
        <v>62.754229000000002</v>
      </c>
      <c r="H86" s="76">
        <v>62.754199999999997</v>
      </c>
      <c r="I86" s="76">
        <v>62.754199999999997</v>
      </c>
      <c r="J86" s="76">
        <v>62.754199999999997</v>
      </c>
    </row>
    <row r="87" spans="1:10" ht="15">
      <c r="A87" s="109"/>
      <c r="B87" s="24" t="s">
        <v>11</v>
      </c>
      <c r="C87" s="76">
        <v>54.803536999999999</v>
      </c>
      <c r="D87" s="76">
        <v>54.686453999999998</v>
      </c>
      <c r="E87" s="76">
        <v>44.622199999999999</v>
      </c>
      <c r="F87" s="76">
        <v>0</v>
      </c>
      <c r="G87" s="76">
        <v>0</v>
      </c>
      <c r="H87" s="76">
        <v>54.824399999999997</v>
      </c>
      <c r="I87" s="76">
        <v>54.329300000000003</v>
      </c>
      <c r="J87" s="76">
        <v>53.945500000000003</v>
      </c>
    </row>
    <row r="88" spans="1:10" ht="15">
      <c r="A88" s="109"/>
      <c r="B88" s="24" t="s">
        <v>12</v>
      </c>
      <c r="C88" s="76">
        <v>7.950691</v>
      </c>
      <c r="D88" s="76">
        <v>8.0677749999999993</v>
      </c>
      <c r="E88" s="76">
        <v>18.132100000000001</v>
      </c>
      <c r="F88" s="76">
        <v>62.754229000000002</v>
      </c>
      <c r="G88" s="76">
        <v>62.754229000000002</v>
      </c>
      <c r="H88" s="76">
        <v>7.9298999999999999</v>
      </c>
      <c r="I88" s="76">
        <v>8.4248999999999992</v>
      </c>
      <c r="J88" s="76">
        <v>8.8087</v>
      </c>
    </row>
    <row r="89" spans="1:10" ht="15">
      <c r="A89" s="110"/>
      <c r="B89" s="25" t="s">
        <v>13</v>
      </c>
      <c r="C89" s="77">
        <v>0.87329999999999997</v>
      </c>
      <c r="D89" s="80">
        <v>0.87139999999999995</v>
      </c>
      <c r="E89" s="80">
        <v>0.71109999999999995</v>
      </c>
      <c r="F89" s="78">
        <v>0</v>
      </c>
      <c r="G89" s="78">
        <v>0</v>
      </c>
      <c r="H89" s="79">
        <v>87.36</v>
      </c>
      <c r="I89" s="79">
        <v>86.57</v>
      </c>
      <c r="J89" s="79">
        <v>85.96</v>
      </c>
    </row>
    <row r="90" spans="1:10" ht="15">
      <c r="A90" s="108" t="s">
        <v>35</v>
      </c>
      <c r="B90" s="24" t="s">
        <v>10</v>
      </c>
      <c r="C90" s="76">
        <v>411.36280499999998</v>
      </c>
      <c r="D90" s="76">
        <v>411.36280399999998</v>
      </c>
      <c r="E90" s="76">
        <v>411.36279999999999</v>
      </c>
      <c r="F90" s="76">
        <v>411.36280399999998</v>
      </c>
      <c r="G90" s="76">
        <v>411.36280399999998</v>
      </c>
      <c r="H90" s="76">
        <v>411.36279999999999</v>
      </c>
      <c r="I90" s="76">
        <v>411.36279999999999</v>
      </c>
      <c r="J90" s="76">
        <v>411.36279999999999</v>
      </c>
    </row>
    <row r="91" spans="1:10" ht="15">
      <c r="A91" s="109"/>
      <c r="B91" s="24" t="s">
        <v>11</v>
      </c>
      <c r="C91" s="76">
        <v>267.13458100000003</v>
      </c>
      <c r="D91" s="76">
        <v>266.71319699999998</v>
      </c>
      <c r="E91" s="76">
        <v>268.2903</v>
      </c>
      <c r="F91" s="76">
        <v>0</v>
      </c>
      <c r="G91" s="76">
        <v>0</v>
      </c>
      <c r="H91" s="76">
        <v>284.09070000000003</v>
      </c>
      <c r="I91" s="76">
        <v>279.04500000000002</v>
      </c>
      <c r="J91" s="76">
        <v>411.36279999999999</v>
      </c>
    </row>
    <row r="92" spans="1:10" ht="15">
      <c r="A92" s="109"/>
      <c r="B92" s="24" t="s">
        <v>12</v>
      </c>
      <c r="C92" s="76">
        <v>144.22822400000001</v>
      </c>
      <c r="D92" s="76">
        <v>144.649607</v>
      </c>
      <c r="E92" s="76">
        <v>143.07249999999999</v>
      </c>
      <c r="F92" s="76">
        <v>411.36280399999998</v>
      </c>
      <c r="G92" s="76">
        <v>411.36280399999998</v>
      </c>
      <c r="H92" s="76">
        <v>127.27209999999999</v>
      </c>
      <c r="I92" s="76">
        <v>132.31780000000001</v>
      </c>
      <c r="J92" s="76">
        <v>0</v>
      </c>
    </row>
    <row r="93" spans="1:10" ht="15">
      <c r="A93" s="110"/>
      <c r="B93" s="25" t="s">
        <v>13</v>
      </c>
      <c r="C93" s="77">
        <v>0.64939999999999998</v>
      </c>
      <c r="D93" s="80">
        <v>0.64839999999999998</v>
      </c>
      <c r="E93" s="80">
        <v>0.6522</v>
      </c>
      <c r="F93" s="78">
        <v>0</v>
      </c>
      <c r="G93" s="78">
        <v>0</v>
      </c>
      <c r="H93" s="79">
        <v>69.06</v>
      </c>
      <c r="I93" s="79">
        <v>67.83</v>
      </c>
      <c r="J93" s="79">
        <v>100</v>
      </c>
    </row>
    <row r="94" spans="1:10" ht="15">
      <c r="A94" s="108" t="s">
        <v>36</v>
      </c>
      <c r="B94" s="24" t="s">
        <v>10</v>
      </c>
      <c r="C94" s="76">
        <v>569.18466899999999</v>
      </c>
      <c r="D94" s="76">
        <v>569.18466799999999</v>
      </c>
      <c r="E94" s="76">
        <v>569.18470000000002</v>
      </c>
      <c r="F94" s="76">
        <v>569.18466699999999</v>
      </c>
      <c r="G94" s="76">
        <v>569.18466699999999</v>
      </c>
      <c r="H94" s="76">
        <v>569.18470000000002</v>
      </c>
      <c r="I94" s="76">
        <v>569.18470000000002</v>
      </c>
      <c r="J94" s="76">
        <v>569.18470000000002</v>
      </c>
    </row>
    <row r="95" spans="1:10" ht="15">
      <c r="A95" s="109"/>
      <c r="B95" s="24" t="s">
        <v>11</v>
      </c>
      <c r="C95" s="76">
        <v>184.21876399999999</v>
      </c>
      <c r="D95" s="76">
        <v>180.50139300000001</v>
      </c>
      <c r="E95" s="76">
        <v>200.06280000000001</v>
      </c>
      <c r="F95" s="76">
        <v>0</v>
      </c>
      <c r="G95" s="76">
        <v>0</v>
      </c>
      <c r="H95" s="76">
        <v>173.77289999999999</v>
      </c>
      <c r="I95" s="76">
        <v>217.74619999999999</v>
      </c>
      <c r="J95" s="76">
        <v>313.36599999999999</v>
      </c>
    </row>
    <row r="96" spans="1:10" ht="15">
      <c r="A96" s="109"/>
      <c r="B96" s="24" t="s">
        <v>12</v>
      </c>
      <c r="C96" s="76">
        <v>384.96590500000002</v>
      </c>
      <c r="D96" s="76">
        <v>388.68327499999998</v>
      </c>
      <c r="E96" s="76">
        <v>369.12189999999998</v>
      </c>
      <c r="F96" s="76">
        <v>569.18466699999999</v>
      </c>
      <c r="G96" s="76">
        <v>569.18466699999999</v>
      </c>
      <c r="H96" s="76">
        <v>395.41180000000003</v>
      </c>
      <c r="I96" s="76">
        <v>351.43849999999998</v>
      </c>
      <c r="J96" s="76">
        <v>255.81870000000001</v>
      </c>
    </row>
    <row r="97" spans="1:10" ht="15">
      <c r="A97" s="110"/>
      <c r="B97" s="25" t="s">
        <v>13</v>
      </c>
      <c r="C97" s="77">
        <v>0.32369999999999999</v>
      </c>
      <c r="D97" s="80">
        <v>0.31709999999999999</v>
      </c>
      <c r="E97" s="80">
        <v>0.35149999999999998</v>
      </c>
      <c r="F97" s="78">
        <v>0</v>
      </c>
      <c r="G97" s="78">
        <v>0</v>
      </c>
      <c r="H97" s="79">
        <v>30.53</v>
      </c>
      <c r="I97" s="79">
        <v>38.26</v>
      </c>
      <c r="J97" s="79">
        <v>55.06</v>
      </c>
    </row>
    <row r="98" spans="1:10" ht="15">
      <c r="A98" s="108" t="s">
        <v>37</v>
      </c>
      <c r="B98" s="24" t="s">
        <v>10</v>
      </c>
      <c r="C98" s="76">
        <v>1291.75551</v>
      </c>
      <c r="D98" s="76">
        <v>1291.755512</v>
      </c>
      <c r="E98" s="76">
        <v>1291.7555</v>
      </c>
      <c r="F98" s="76">
        <v>1291.7555090000001</v>
      </c>
      <c r="G98" s="76">
        <v>1291.7555090000001</v>
      </c>
      <c r="H98" s="76">
        <v>1291.7555</v>
      </c>
      <c r="I98" s="76">
        <v>1291.7555</v>
      </c>
      <c r="J98" s="76">
        <v>1291.7555</v>
      </c>
    </row>
    <row r="99" spans="1:10" ht="15">
      <c r="A99" s="109"/>
      <c r="B99" s="24" t="s">
        <v>11</v>
      </c>
      <c r="C99" s="76">
        <v>1021.12715</v>
      </c>
      <c r="D99" s="76">
        <v>1021.002195</v>
      </c>
      <c r="E99" s="76">
        <v>1197.1356000000001</v>
      </c>
      <c r="F99" s="76">
        <v>0</v>
      </c>
      <c r="G99" s="76">
        <v>0</v>
      </c>
      <c r="H99" s="76">
        <v>1269.5598</v>
      </c>
      <c r="I99" s="76">
        <v>1280.816</v>
      </c>
      <c r="J99" s="76">
        <v>1281.546</v>
      </c>
    </row>
    <row r="100" spans="1:10" ht="15">
      <c r="A100" s="109"/>
      <c r="B100" s="24" t="s">
        <v>12</v>
      </c>
      <c r="C100" s="76">
        <v>270.62835799999999</v>
      </c>
      <c r="D100" s="76">
        <v>270.75331699999998</v>
      </c>
      <c r="E100" s="76">
        <v>94.619900000000001</v>
      </c>
      <c r="F100" s="76">
        <v>1291.7555090000001</v>
      </c>
      <c r="G100" s="76">
        <v>1291.7555090000001</v>
      </c>
      <c r="H100" s="76">
        <v>22.195799999999998</v>
      </c>
      <c r="I100" s="76">
        <v>10.939500000000001</v>
      </c>
      <c r="J100" s="76">
        <v>10.2095</v>
      </c>
    </row>
    <row r="101" spans="1:10" ht="15">
      <c r="A101" s="110"/>
      <c r="B101" s="25" t="s">
        <v>13</v>
      </c>
      <c r="C101" s="77">
        <v>0.79049999999999998</v>
      </c>
      <c r="D101" s="80">
        <v>0.79039999999999999</v>
      </c>
      <c r="E101" s="80">
        <v>0.92679999999999996</v>
      </c>
      <c r="F101" s="78">
        <v>0</v>
      </c>
      <c r="G101" s="78">
        <v>0</v>
      </c>
      <c r="H101" s="79">
        <v>98.28</v>
      </c>
      <c r="I101" s="79">
        <v>99.15</v>
      </c>
      <c r="J101" s="79">
        <v>99.21</v>
      </c>
    </row>
    <row r="102" spans="1:10" ht="15">
      <c r="A102" s="111" t="s">
        <v>38</v>
      </c>
      <c r="B102" s="24" t="s">
        <v>10</v>
      </c>
      <c r="C102" s="76">
        <v>6618.2549399999998</v>
      </c>
      <c r="D102" s="76">
        <v>6618.2549280000003</v>
      </c>
      <c r="E102" s="76">
        <v>6618.2548999999999</v>
      </c>
      <c r="F102" s="76">
        <v>6618.2549280000003</v>
      </c>
      <c r="G102" s="76">
        <v>6618.2549280000003</v>
      </c>
      <c r="H102" s="76">
        <v>6618.2548999999999</v>
      </c>
      <c r="I102" s="76">
        <v>6618.2548999999999</v>
      </c>
      <c r="J102" s="76">
        <v>6618.2548999999999</v>
      </c>
    </row>
    <row r="103" spans="1:10" ht="15">
      <c r="A103" s="112"/>
      <c r="B103" s="24" t="s">
        <v>11</v>
      </c>
      <c r="C103" s="76">
        <v>4300.0887899999998</v>
      </c>
      <c r="D103" s="76">
        <v>4156.9798650000002</v>
      </c>
      <c r="E103" s="76">
        <v>3181.7026999999998</v>
      </c>
      <c r="F103" s="76">
        <v>0</v>
      </c>
      <c r="G103" s="76">
        <v>0</v>
      </c>
      <c r="H103" s="76">
        <v>4379.1053000000002</v>
      </c>
      <c r="I103" s="76">
        <v>4496.8909999999996</v>
      </c>
      <c r="J103" s="76">
        <v>4869.2461000000003</v>
      </c>
    </row>
    <row r="104" spans="1:10" ht="15">
      <c r="A104" s="112"/>
      <c r="B104" s="24" t="s">
        <v>12</v>
      </c>
      <c r="C104" s="76">
        <v>2318.16615</v>
      </c>
      <c r="D104" s="76">
        <v>2461.275063</v>
      </c>
      <c r="E104" s="76">
        <v>3436.5522000000001</v>
      </c>
      <c r="F104" s="76">
        <v>6618.2549280000003</v>
      </c>
      <c r="G104" s="76">
        <v>6618.2549280000003</v>
      </c>
      <c r="H104" s="76">
        <v>2239.1496000000002</v>
      </c>
      <c r="I104" s="76">
        <v>2121.3638999999998</v>
      </c>
      <c r="J104" s="76">
        <v>1749.0088000000001</v>
      </c>
    </row>
    <row r="105" spans="1:10" ht="15">
      <c r="A105" s="113"/>
      <c r="B105" s="25" t="s">
        <v>13</v>
      </c>
      <c r="C105" s="77">
        <v>0.64970000000000006</v>
      </c>
      <c r="D105" s="80">
        <v>0.62809999999999999</v>
      </c>
      <c r="E105" s="80">
        <v>0.48070000000000002</v>
      </c>
      <c r="F105" s="78">
        <v>0</v>
      </c>
      <c r="G105" s="78">
        <v>0</v>
      </c>
      <c r="H105" s="79">
        <v>66.17</v>
      </c>
      <c r="I105" s="79">
        <v>67.95</v>
      </c>
      <c r="J105" s="79">
        <v>73.569999999999993</v>
      </c>
    </row>
    <row r="106" spans="1:10" ht="15">
      <c r="A106" s="111" t="s">
        <v>39</v>
      </c>
      <c r="B106" s="24" t="s">
        <v>10</v>
      </c>
      <c r="C106" s="76">
        <v>665.19445900000005</v>
      </c>
      <c r="D106" s="76">
        <v>665.19445800000005</v>
      </c>
      <c r="E106" s="76">
        <v>665.19449999999995</v>
      </c>
      <c r="F106" s="76">
        <v>665.19446500000004</v>
      </c>
      <c r="G106" s="76">
        <v>665.19445800000005</v>
      </c>
      <c r="H106" s="76">
        <v>665.19449999999995</v>
      </c>
      <c r="I106" s="76">
        <v>665.19449999999995</v>
      </c>
      <c r="J106" s="76">
        <v>665.19449999999995</v>
      </c>
    </row>
    <row r="107" spans="1:10" ht="15">
      <c r="A107" s="112"/>
      <c r="B107" s="24" t="s">
        <v>11</v>
      </c>
      <c r="C107" s="76">
        <v>643.33795399999997</v>
      </c>
      <c r="D107" s="82">
        <v>1.7033119999999999</v>
      </c>
      <c r="E107" s="76">
        <v>552.52670000000001</v>
      </c>
      <c r="F107" s="76">
        <v>396.49045000000001</v>
      </c>
      <c r="G107" s="76">
        <v>0</v>
      </c>
      <c r="H107" s="76">
        <v>638.03620000000001</v>
      </c>
      <c r="I107" s="76">
        <v>642.73</v>
      </c>
      <c r="J107" s="76">
        <v>651.39319999999998</v>
      </c>
    </row>
    <row r="108" spans="1:10" ht="15">
      <c r="A108" s="112"/>
      <c r="B108" s="24" t="s">
        <v>12</v>
      </c>
      <c r="C108" s="76">
        <v>21.856504999999999</v>
      </c>
      <c r="D108" s="82">
        <v>663.49114599999996</v>
      </c>
      <c r="E108" s="76">
        <v>112.6677</v>
      </c>
      <c r="F108" s="76">
        <v>268.70401500000003</v>
      </c>
      <c r="G108" s="76">
        <v>665.19445800000005</v>
      </c>
      <c r="H108" s="76">
        <v>27.158300000000001</v>
      </c>
      <c r="I108" s="76">
        <v>22.464400000000001</v>
      </c>
      <c r="J108" s="76">
        <v>13.801299999999999</v>
      </c>
    </row>
    <row r="109" spans="1:10" ht="15">
      <c r="A109" s="113"/>
      <c r="B109" s="25" t="s">
        <v>13</v>
      </c>
      <c r="C109" s="77">
        <v>0.96709999999999996</v>
      </c>
      <c r="D109" s="80">
        <v>2.5999999999999999E-3</v>
      </c>
      <c r="E109" s="80">
        <v>0.8306</v>
      </c>
      <c r="F109" s="83">
        <v>0.59609999999999996</v>
      </c>
      <c r="G109" s="84">
        <v>0</v>
      </c>
      <c r="H109" s="79">
        <v>95.92</v>
      </c>
      <c r="I109" s="79">
        <v>96.62</v>
      </c>
      <c r="J109" s="79">
        <v>97.93</v>
      </c>
    </row>
    <row r="110" spans="1:10" ht="15">
      <c r="A110" s="111" t="s">
        <v>40</v>
      </c>
      <c r="B110" s="24" t="s">
        <v>10</v>
      </c>
      <c r="C110" s="76">
        <v>29.192246000000001</v>
      </c>
      <c r="D110" s="76">
        <v>29.192246999999998</v>
      </c>
      <c r="E110" s="76">
        <v>29.1922</v>
      </c>
      <c r="F110" s="76">
        <v>29.192247999999999</v>
      </c>
      <c r="G110" s="76">
        <v>29.192247999999999</v>
      </c>
      <c r="H110" s="76">
        <v>29.1922</v>
      </c>
      <c r="I110" s="76">
        <v>29.1922</v>
      </c>
      <c r="J110" s="76">
        <v>29.1922</v>
      </c>
    </row>
    <row r="111" spans="1:10" ht="15">
      <c r="A111" s="112"/>
      <c r="B111" s="24" t="s">
        <v>11</v>
      </c>
      <c r="C111" s="76">
        <v>25.512221</v>
      </c>
      <c r="D111" s="82">
        <v>25.512222000000001</v>
      </c>
      <c r="E111" s="76">
        <v>0.3095</v>
      </c>
      <c r="F111" s="82">
        <v>0.40046199999999998</v>
      </c>
      <c r="G111" s="82">
        <v>0</v>
      </c>
      <c r="H111" s="82">
        <v>25.677199999999999</v>
      </c>
      <c r="I111" s="82">
        <v>25.215399999999999</v>
      </c>
      <c r="J111" s="82">
        <v>29.1922</v>
      </c>
    </row>
    <row r="112" spans="1:10" ht="15">
      <c r="A112" s="112"/>
      <c r="B112" s="24" t="s">
        <v>12</v>
      </c>
      <c r="C112" s="76">
        <v>3.6800250000000001</v>
      </c>
      <c r="D112" s="82">
        <v>3.6800250000000001</v>
      </c>
      <c r="E112" s="76">
        <v>28.8827</v>
      </c>
      <c r="F112" s="82">
        <v>28.791785999999998</v>
      </c>
      <c r="G112" s="82">
        <v>29.192247999999999</v>
      </c>
      <c r="H112" s="82">
        <v>3.5150000000000001</v>
      </c>
      <c r="I112" s="82">
        <v>3.9767999999999999</v>
      </c>
      <c r="J112" s="82">
        <v>0</v>
      </c>
    </row>
    <row r="113" spans="1:10" ht="15">
      <c r="A113" s="113"/>
      <c r="B113" s="25" t="s">
        <v>13</v>
      </c>
      <c r="C113" s="77">
        <v>0.87390000000000001</v>
      </c>
      <c r="D113" s="83">
        <v>0.87390000000000001</v>
      </c>
      <c r="E113" s="84">
        <v>1.06E-2</v>
      </c>
      <c r="F113" s="84">
        <v>1.37E-2</v>
      </c>
      <c r="G113" s="84">
        <v>0</v>
      </c>
      <c r="H113" s="79">
        <v>87.96</v>
      </c>
      <c r="I113" s="79">
        <v>86.38</v>
      </c>
      <c r="J113" s="79">
        <v>100</v>
      </c>
    </row>
    <row r="114" spans="1:10" ht="15">
      <c r="A114" s="111" t="s">
        <v>41</v>
      </c>
      <c r="B114" s="24" t="s">
        <v>10</v>
      </c>
      <c r="C114" s="76">
        <v>39.130307000000002</v>
      </c>
      <c r="D114" s="76">
        <v>39.130305999999997</v>
      </c>
      <c r="E114" s="76">
        <v>39.130299999999998</v>
      </c>
      <c r="F114" s="76">
        <v>39.130305999999997</v>
      </c>
      <c r="G114" s="76">
        <v>39.130305999999997</v>
      </c>
      <c r="H114" s="76">
        <v>39.130299999999998</v>
      </c>
      <c r="I114" s="76">
        <v>39.130299999999998</v>
      </c>
      <c r="J114" s="76">
        <v>39.130299999999998</v>
      </c>
    </row>
    <row r="115" spans="1:10" ht="15">
      <c r="A115" s="112"/>
      <c r="B115" s="24" t="s">
        <v>11</v>
      </c>
      <c r="C115" s="76">
        <v>26.510383000000001</v>
      </c>
      <c r="D115" s="82">
        <v>3.8316699999999999</v>
      </c>
      <c r="E115" s="82">
        <v>16.777799999999999</v>
      </c>
      <c r="F115" s="82">
        <v>0</v>
      </c>
      <c r="G115" s="82">
        <v>0</v>
      </c>
      <c r="H115" s="82">
        <v>30.740200000000002</v>
      </c>
      <c r="I115" s="82">
        <v>37.351999999999997</v>
      </c>
      <c r="J115" s="82">
        <v>35.467100000000002</v>
      </c>
    </row>
    <row r="116" spans="1:10" ht="15">
      <c r="A116" s="112"/>
      <c r="B116" s="24" t="s">
        <v>12</v>
      </c>
      <c r="C116" s="76">
        <v>12.619923999999999</v>
      </c>
      <c r="D116" s="82">
        <v>35.298636000000002</v>
      </c>
      <c r="E116" s="82">
        <v>22.352499999999999</v>
      </c>
      <c r="F116" s="82">
        <v>39.130305999999997</v>
      </c>
      <c r="G116" s="82">
        <v>39.130305999999997</v>
      </c>
      <c r="H116" s="82">
        <v>8.3901000000000003</v>
      </c>
      <c r="I116" s="82">
        <v>1.7783</v>
      </c>
      <c r="J116" s="82">
        <v>3.6631999999999998</v>
      </c>
    </row>
    <row r="117" spans="1:10" ht="15">
      <c r="A117" s="113"/>
      <c r="B117" s="25" t="s">
        <v>13</v>
      </c>
      <c r="C117" s="77">
        <v>0.67749999999999999</v>
      </c>
      <c r="D117" s="84">
        <v>9.7900000000000001E-2</v>
      </c>
      <c r="E117" s="83">
        <v>0.42880000000000001</v>
      </c>
      <c r="F117" s="84">
        <v>0</v>
      </c>
      <c r="G117" s="84">
        <v>0</v>
      </c>
      <c r="H117" s="79">
        <v>78.56</v>
      </c>
      <c r="I117" s="79">
        <v>95.46</v>
      </c>
      <c r="J117" s="79">
        <v>90.64</v>
      </c>
    </row>
    <row r="118" spans="1:10" ht="15">
      <c r="A118" s="111" t="s">
        <v>42</v>
      </c>
      <c r="B118" s="24" t="s">
        <v>10</v>
      </c>
      <c r="C118" s="76">
        <v>6521.2258400000001</v>
      </c>
      <c r="D118" s="76">
        <v>6521.2256889999999</v>
      </c>
      <c r="E118" s="76">
        <v>6521.2259000000004</v>
      </c>
      <c r="F118" s="76">
        <v>6521.2256909999996</v>
      </c>
      <c r="G118" s="76">
        <v>6521.2256909999996</v>
      </c>
      <c r="H118" s="76">
        <v>6521.2259000000004</v>
      </c>
      <c r="I118" s="76">
        <v>6521.2259000000004</v>
      </c>
      <c r="J118" s="76">
        <v>6521.2257</v>
      </c>
    </row>
    <row r="119" spans="1:10" ht="15">
      <c r="A119" s="112"/>
      <c r="B119" s="24" t="s">
        <v>11</v>
      </c>
      <c r="C119" s="76">
        <v>4529.0118000000002</v>
      </c>
      <c r="D119" s="82">
        <v>16.529865999999998</v>
      </c>
      <c r="E119" s="76">
        <v>3857.0174999999999</v>
      </c>
      <c r="F119" s="82">
        <v>0</v>
      </c>
      <c r="G119" s="82">
        <v>0</v>
      </c>
      <c r="H119" s="82">
        <v>4475.2019</v>
      </c>
      <c r="I119" s="82">
        <v>4533.6090999999997</v>
      </c>
      <c r="J119" s="82">
        <v>4932.0469999999996</v>
      </c>
    </row>
    <row r="120" spans="1:10" ht="15">
      <c r="A120" s="112"/>
      <c r="B120" s="24" t="s">
        <v>12</v>
      </c>
      <c r="C120" s="76">
        <v>1992.2140400000001</v>
      </c>
      <c r="D120" s="82">
        <v>6504.695823</v>
      </c>
      <c r="E120" s="76">
        <v>2664.2085000000002</v>
      </c>
      <c r="F120" s="82">
        <v>6521.2256909999996</v>
      </c>
      <c r="G120" s="82">
        <v>6521.2256909999996</v>
      </c>
      <c r="H120" s="82">
        <v>2046.0239999999999</v>
      </c>
      <c r="I120" s="82">
        <v>1987.6168</v>
      </c>
      <c r="J120" s="82">
        <v>1589.1786999999999</v>
      </c>
    </row>
    <row r="121" spans="1:10" ht="15">
      <c r="A121" s="113"/>
      <c r="B121" s="25" t="s">
        <v>13</v>
      </c>
      <c r="C121" s="77">
        <v>0.69450000000000001</v>
      </c>
      <c r="D121" s="84">
        <v>2.5000000000000001E-3</v>
      </c>
      <c r="E121" s="83">
        <v>0.59150000000000003</v>
      </c>
      <c r="F121" s="84">
        <v>0</v>
      </c>
      <c r="G121" s="84">
        <v>0</v>
      </c>
      <c r="H121" s="79">
        <v>68.63</v>
      </c>
      <c r="I121" s="79">
        <v>69.52</v>
      </c>
      <c r="J121" s="79">
        <v>75.63</v>
      </c>
    </row>
    <row r="122" spans="1:10" ht="15">
      <c r="A122" s="111" t="s">
        <v>43</v>
      </c>
      <c r="B122" s="24" t="s">
        <v>10</v>
      </c>
      <c r="C122" s="76">
        <v>544.264276</v>
      </c>
      <c r="D122" s="76">
        <v>544.264276</v>
      </c>
      <c r="E122" s="76">
        <v>544.26430000000005</v>
      </c>
      <c r="F122" s="76">
        <v>544.264276</v>
      </c>
      <c r="G122" s="76">
        <v>544.264275</v>
      </c>
      <c r="H122" s="76">
        <v>544.26430000000005</v>
      </c>
      <c r="I122" s="76">
        <v>544.26430000000005</v>
      </c>
      <c r="J122" s="76">
        <v>544.26430000000005</v>
      </c>
    </row>
    <row r="123" spans="1:10" ht="15">
      <c r="A123" s="112"/>
      <c r="B123" s="24" t="s">
        <v>11</v>
      </c>
      <c r="C123" s="76">
        <v>187.23305400000001</v>
      </c>
      <c r="D123" s="82">
        <v>219.28316100000001</v>
      </c>
      <c r="E123" s="76">
        <v>53.777900000000002</v>
      </c>
      <c r="F123" s="82">
        <v>1.7774829999999999</v>
      </c>
      <c r="G123" s="82">
        <v>0</v>
      </c>
      <c r="H123" s="82">
        <v>4.7072000000000003</v>
      </c>
      <c r="I123" s="82">
        <v>208.8098</v>
      </c>
      <c r="J123" s="82">
        <v>197.01570000000001</v>
      </c>
    </row>
    <row r="124" spans="1:10" ht="15">
      <c r="A124" s="112"/>
      <c r="B124" s="24" t="s">
        <v>12</v>
      </c>
      <c r="C124" s="76">
        <v>357.03122200000001</v>
      </c>
      <c r="D124" s="82">
        <v>324.98111499999999</v>
      </c>
      <c r="E124" s="76">
        <v>490.4864</v>
      </c>
      <c r="F124" s="82">
        <v>542.48679300000003</v>
      </c>
      <c r="G124" s="82">
        <v>544.264275</v>
      </c>
      <c r="H124" s="82">
        <v>539.55709999999999</v>
      </c>
      <c r="I124" s="82">
        <v>335.4545</v>
      </c>
      <c r="J124" s="82">
        <v>347.24860000000001</v>
      </c>
    </row>
    <row r="125" spans="1:10" ht="15">
      <c r="A125" s="113"/>
      <c r="B125" s="25" t="s">
        <v>13</v>
      </c>
      <c r="C125" s="77">
        <v>0.34399999999999997</v>
      </c>
      <c r="D125" s="83">
        <v>0.40289999999999998</v>
      </c>
      <c r="E125" s="84">
        <v>9.8799999999999999E-2</v>
      </c>
      <c r="F125" s="84">
        <v>3.3E-3</v>
      </c>
      <c r="G125" s="84">
        <v>0</v>
      </c>
      <c r="H125" s="85">
        <v>0.86</v>
      </c>
      <c r="I125" s="79">
        <v>38.369999999999997</v>
      </c>
      <c r="J125" s="79">
        <v>36.200000000000003</v>
      </c>
    </row>
    <row r="126" spans="1:10" ht="15">
      <c r="A126" s="111" t="s">
        <v>44</v>
      </c>
      <c r="B126" s="24" t="s">
        <v>10</v>
      </c>
      <c r="C126" s="76">
        <v>1837.19911</v>
      </c>
      <c r="D126" s="76">
        <v>1837.1990989999999</v>
      </c>
      <c r="E126" s="76">
        <v>1837.2322999999999</v>
      </c>
      <c r="F126" s="76">
        <v>1837.1991009999999</v>
      </c>
      <c r="G126" s="76">
        <v>1837.1991009999999</v>
      </c>
      <c r="H126" s="76">
        <v>1837.2322999999999</v>
      </c>
      <c r="I126" s="76">
        <v>1837.2322999999999</v>
      </c>
      <c r="J126" s="76">
        <v>1837.2322999999999</v>
      </c>
    </row>
    <row r="127" spans="1:10" ht="15">
      <c r="A127" s="112"/>
      <c r="B127" s="24" t="s">
        <v>11</v>
      </c>
      <c r="C127" s="76">
        <v>1494.80177</v>
      </c>
      <c r="D127" s="76">
        <v>1413.539239</v>
      </c>
      <c r="E127" s="76">
        <v>1170.3490999999999</v>
      </c>
      <c r="F127" s="76">
        <v>0</v>
      </c>
      <c r="G127" s="76">
        <v>0</v>
      </c>
      <c r="H127" s="76">
        <v>1531.6994999999999</v>
      </c>
      <c r="I127" s="76">
        <v>1525.2969000000001</v>
      </c>
      <c r="J127" s="76">
        <v>1432.5478000000001</v>
      </c>
    </row>
    <row r="128" spans="1:10" ht="15">
      <c r="A128" s="112"/>
      <c r="B128" s="24" t="s">
        <v>12</v>
      </c>
      <c r="C128" s="76">
        <v>342.39734199999998</v>
      </c>
      <c r="D128" s="76">
        <v>423.65985999999998</v>
      </c>
      <c r="E128" s="76">
        <v>666.88319999999999</v>
      </c>
      <c r="F128" s="76">
        <v>1837.1991009999999</v>
      </c>
      <c r="G128" s="76">
        <v>1837.1991009999999</v>
      </c>
      <c r="H128" s="76">
        <v>305.53269999999998</v>
      </c>
      <c r="I128" s="76">
        <v>311.93540000000002</v>
      </c>
      <c r="J128" s="76">
        <v>404.68450000000001</v>
      </c>
    </row>
    <row r="129" spans="1:10" ht="15">
      <c r="A129" s="113"/>
      <c r="B129" s="25" t="s">
        <v>13</v>
      </c>
      <c r="C129" s="77">
        <v>0.81359999999999999</v>
      </c>
      <c r="D129" s="80">
        <v>0.76939999999999997</v>
      </c>
      <c r="E129" s="80">
        <v>0.63700000000000001</v>
      </c>
      <c r="F129" s="78">
        <v>0</v>
      </c>
      <c r="G129" s="78">
        <v>0</v>
      </c>
      <c r="H129" s="79">
        <v>83.37</v>
      </c>
      <c r="I129" s="79">
        <v>83.02</v>
      </c>
      <c r="J129" s="79">
        <v>77.97</v>
      </c>
    </row>
    <row r="130" spans="1:10" ht="15">
      <c r="A130" s="111" t="s">
        <v>45</v>
      </c>
      <c r="B130" s="24" t="s">
        <v>10</v>
      </c>
      <c r="C130" s="76">
        <v>2388.0832700000001</v>
      </c>
      <c r="D130" s="76">
        <v>2388.0832650000002</v>
      </c>
      <c r="E130" s="76">
        <v>2388.0832999999998</v>
      </c>
      <c r="F130" s="76">
        <v>2388.083267</v>
      </c>
      <c r="G130" s="76">
        <v>2388.083267</v>
      </c>
      <c r="H130" s="76">
        <v>2388.0832999999998</v>
      </c>
      <c r="I130" s="76">
        <v>2388.0832999999998</v>
      </c>
      <c r="J130" s="76">
        <v>2388.0832999999998</v>
      </c>
    </row>
    <row r="131" spans="1:10" ht="15">
      <c r="A131" s="112"/>
      <c r="B131" s="24" t="s">
        <v>11</v>
      </c>
      <c r="C131" s="76">
        <v>2111.26809</v>
      </c>
      <c r="D131" s="82">
        <v>10.418438999999999</v>
      </c>
      <c r="E131" s="82">
        <v>1836.9322999999999</v>
      </c>
      <c r="F131" s="82">
        <v>0</v>
      </c>
      <c r="G131" s="82">
        <v>0</v>
      </c>
      <c r="H131" s="82">
        <v>2100.0704999999998</v>
      </c>
      <c r="I131" s="82">
        <v>2158.4962999999998</v>
      </c>
      <c r="J131" s="82">
        <v>2102.2820000000002</v>
      </c>
    </row>
    <row r="132" spans="1:10" ht="15">
      <c r="A132" s="112"/>
      <c r="B132" s="24" t="s">
        <v>12</v>
      </c>
      <c r="C132" s="76">
        <v>276.81517300000002</v>
      </c>
      <c r="D132" s="82">
        <v>2377.6648260000002</v>
      </c>
      <c r="E132" s="82">
        <v>551.15099999999995</v>
      </c>
      <c r="F132" s="82">
        <v>2388.083267</v>
      </c>
      <c r="G132" s="82">
        <v>2388.083267</v>
      </c>
      <c r="H132" s="82">
        <v>288.0127</v>
      </c>
      <c r="I132" s="82">
        <v>229.58699999999999</v>
      </c>
      <c r="J132" s="82">
        <v>285.80130000000003</v>
      </c>
    </row>
    <row r="133" spans="1:10" ht="15">
      <c r="A133" s="113"/>
      <c r="B133" s="25" t="s">
        <v>13</v>
      </c>
      <c r="C133" s="77">
        <v>0.8841</v>
      </c>
      <c r="D133" s="84">
        <v>4.4000000000000003E-3</v>
      </c>
      <c r="E133" s="83">
        <v>0.76919999999999999</v>
      </c>
      <c r="F133" s="84">
        <v>0</v>
      </c>
      <c r="G133" s="84">
        <v>0</v>
      </c>
      <c r="H133" s="79">
        <v>87.94</v>
      </c>
      <c r="I133" s="79">
        <v>90.39</v>
      </c>
      <c r="J133" s="79">
        <v>88.03</v>
      </c>
    </row>
    <row r="134" spans="1:10" ht="15">
      <c r="A134" s="114" t="s">
        <v>46</v>
      </c>
      <c r="B134" s="24" t="s">
        <v>10</v>
      </c>
      <c r="C134" s="76">
        <v>813.59733300000005</v>
      </c>
      <c r="D134" s="76">
        <v>813.59734000000003</v>
      </c>
      <c r="E134" s="76">
        <v>813.59730000000002</v>
      </c>
      <c r="F134" s="76">
        <v>813.59733000000006</v>
      </c>
      <c r="G134" s="76">
        <v>813.59733000000006</v>
      </c>
      <c r="H134" s="76">
        <v>813.59730000000002</v>
      </c>
      <c r="I134" s="76">
        <v>813.59730000000002</v>
      </c>
      <c r="J134" s="76">
        <v>813.59730000000002</v>
      </c>
    </row>
    <row r="135" spans="1:10" ht="15">
      <c r="A135" s="115"/>
      <c r="B135" s="24" t="s">
        <v>11</v>
      </c>
      <c r="C135" s="76">
        <v>18.333641</v>
      </c>
      <c r="D135" s="76">
        <v>16.284465000000001</v>
      </c>
      <c r="E135" s="76">
        <v>724.34500000000003</v>
      </c>
      <c r="F135" s="76">
        <v>0</v>
      </c>
      <c r="G135" s="76">
        <v>0</v>
      </c>
      <c r="H135" s="76">
        <v>67.584199999999996</v>
      </c>
      <c r="I135" s="76">
        <v>808.54660000000001</v>
      </c>
      <c r="J135" s="76">
        <v>759.81060000000002</v>
      </c>
    </row>
    <row r="136" spans="1:10" ht="15">
      <c r="A136" s="115"/>
      <c r="B136" s="24" t="s">
        <v>12</v>
      </c>
      <c r="C136" s="76">
        <v>795.26369199999999</v>
      </c>
      <c r="D136" s="76">
        <v>797.31287499999996</v>
      </c>
      <c r="E136" s="76">
        <v>89.252300000000005</v>
      </c>
      <c r="F136" s="76">
        <v>813.59733000000006</v>
      </c>
      <c r="G136" s="76">
        <v>813.59733000000006</v>
      </c>
      <c r="H136" s="76">
        <v>746.01310000000001</v>
      </c>
      <c r="I136" s="76">
        <v>5.0507999999999997</v>
      </c>
      <c r="J136" s="76">
        <v>53.786700000000003</v>
      </c>
    </row>
    <row r="137" spans="1:10" ht="15">
      <c r="A137" s="116"/>
      <c r="B137" s="25" t="s">
        <v>13</v>
      </c>
      <c r="C137" s="77">
        <v>2.2499999999999999E-2</v>
      </c>
      <c r="D137" s="78">
        <v>0.02</v>
      </c>
      <c r="E137" s="80">
        <v>0.89029999999999998</v>
      </c>
      <c r="F137" s="78">
        <v>0</v>
      </c>
      <c r="G137" s="78">
        <v>0</v>
      </c>
      <c r="H137" s="85">
        <v>8.31</v>
      </c>
      <c r="I137" s="79">
        <v>99.38</v>
      </c>
      <c r="J137" s="79">
        <v>93.39</v>
      </c>
    </row>
    <row r="138" spans="1:10" ht="15">
      <c r="A138" s="114" t="s">
        <v>47</v>
      </c>
      <c r="B138" s="24" t="s">
        <v>10</v>
      </c>
      <c r="C138" s="76">
        <v>260.51378799999998</v>
      </c>
      <c r="D138" s="76">
        <v>260.51378799999998</v>
      </c>
      <c r="E138" s="76">
        <v>260.5138</v>
      </c>
      <c r="F138" s="76">
        <v>260.51378799999998</v>
      </c>
      <c r="G138" s="76">
        <v>260.51378799999998</v>
      </c>
      <c r="H138" s="76">
        <v>260.5138</v>
      </c>
      <c r="I138" s="76">
        <v>260.5138</v>
      </c>
      <c r="J138" s="76">
        <v>260.5138</v>
      </c>
    </row>
    <row r="139" spans="1:10" ht="15">
      <c r="A139" s="115"/>
      <c r="B139" s="24" t="s">
        <v>11</v>
      </c>
      <c r="C139" s="76">
        <v>236.64137299999999</v>
      </c>
      <c r="D139" s="76">
        <v>0</v>
      </c>
      <c r="E139" s="76">
        <v>224.6379</v>
      </c>
      <c r="F139" s="76">
        <v>236.39998900000001</v>
      </c>
      <c r="G139" s="76">
        <v>0</v>
      </c>
      <c r="H139" s="76">
        <v>224.9922</v>
      </c>
      <c r="I139" s="76">
        <v>232.41669999999999</v>
      </c>
      <c r="J139" s="76">
        <v>251.89439999999999</v>
      </c>
    </row>
    <row r="140" spans="1:10" ht="15">
      <c r="A140" s="115"/>
      <c r="B140" s="24" t="s">
        <v>12</v>
      </c>
      <c r="C140" s="76">
        <v>23.872415</v>
      </c>
      <c r="D140" s="76">
        <v>260.51378799999998</v>
      </c>
      <c r="E140" s="76">
        <v>35.875799999999998</v>
      </c>
      <c r="F140" s="76">
        <v>24.113799</v>
      </c>
      <c r="G140" s="76">
        <v>260.51378799999998</v>
      </c>
      <c r="H140" s="76">
        <v>35.521599999999999</v>
      </c>
      <c r="I140" s="76">
        <v>28.097100000000001</v>
      </c>
      <c r="J140" s="76">
        <v>8.6194000000000006</v>
      </c>
    </row>
    <row r="141" spans="1:10" ht="15">
      <c r="A141" s="116"/>
      <c r="B141" s="25" t="s">
        <v>13</v>
      </c>
      <c r="C141" s="77">
        <v>0.90839999999999999</v>
      </c>
      <c r="D141" s="78">
        <v>0</v>
      </c>
      <c r="E141" s="80">
        <v>0.86229999999999996</v>
      </c>
      <c r="F141" s="80">
        <v>0.90739999999999998</v>
      </c>
      <c r="G141" s="78">
        <v>0</v>
      </c>
      <c r="H141" s="79">
        <v>86.36</v>
      </c>
      <c r="I141" s="79">
        <v>89.21</v>
      </c>
      <c r="J141" s="79">
        <v>96.69</v>
      </c>
    </row>
    <row r="142" spans="1:10" ht="15">
      <c r="A142" s="114" t="s">
        <v>48</v>
      </c>
      <c r="B142" s="24" t="s">
        <v>10</v>
      </c>
      <c r="C142" s="76">
        <v>4595.7112399999996</v>
      </c>
      <c r="D142" s="76">
        <v>4595.7112459999998</v>
      </c>
      <c r="E142" s="76">
        <v>4595.7112999999999</v>
      </c>
      <c r="F142" s="76">
        <v>4595.7112479999996</v>
      </c>
      <c r="G142" s="76">
        <v>4595.7112479999996</v>
      </c>
      <c r="H142" s="76">
        <v>4595.7112999999999</v>
      </c>
      <c r="I142" s="76">
        <v>4595.7111999999997</v>
      </c>
      <c r="J142" s="76">
        <v>4595.7111999999997</v>
      </c>
    </row>
    <row r="143" spans="1:10" ht="15">
      <c r="A143" s="115"/>
      <c r="B143" s="24" t="s">
        <v>11</v>
      </c>
      <c r="C143" s="76">
        <v>3587.6607100000001</v>
      </c>
      <c r="D143" s="76">
        <v>24.791876999999999</v>
      </c>
      <c r="E143" s="76">
        <v>3159.2305000000001</v>
      </c>
      <c r="F143" s="76">
        <v>8.2390000000000005E-2</v>
      </c>
      <c r="G143" s="76">
        <v>0</v>
      </c>
      <c r="H143" s="76">
        <v>3460.3258000000001</v>
      </c>
      <c r="I143" s="76">
        <v>3556.3344999999999</v>
      </c>
      <c r="J143" s="76">
        <v>4146.9395999999997</v>
      </c>
    </row>
    <row r="144" spans="1:10" ht="15">
      <c r="A144" s="115"/>
      <c r="B144" s="24" t="s">
        <v>12</v>
      </c>
      <c r="C144" s="76">
        <v>1008.05053</v>
      </c>
      <c r="D144" s="76">
        <v>4570.9193690000002</v>
      </c>
      <c r="E144" s="76">
        <v>1436.4807000000001</v>
      </c>
      <c r="F144" s="76">
        <v>4595.628858</v>
      </c>
      <c r="G144" s="76">
        <v>4595.7112479999996</v>
      </c>
      <c r="H144" s="76">
        <v>1135.3855000000001</v>
      </c>
      <c r="I144" s="76">
        <v>1039.3768</v>
      </c>
      <c r="J144" s="76">
        <v>448.77159999999998</v>
      </c>
    </row>
    <row r="145" spans="1:10" ht="15">
      <c r="A145" s="116"/>
      <c r="B145" s="25" t="s">
        <v>13</v>
      </c>
      <c r="C145" s="77">
        <v>0.78069999999999995</v>
      </c>
      <c r="D145" s="77">
        <v>5.4000000000000003E-3</v>
      </c>
      <c r="E145" s="80">
        <v>0.68740000000000001</v>
      </c>
      <c r="F145" s="78">
        <v>0</v>
      </c>
      <c r="G145" s="78">
        <v>0</v>
      </c>
      <c r="H145" s="79">
        <v>75.290000000000006</v>
      </c>
      <c r="I145" s="79">
        <v>77.38</v>
      </c>
      <c r="J145" s="79">
        <v>90.23</v>
      </c>
    </row>
    <row r="146" spans="1:10" ht="15">
      <c r="A146" s="114" t="s">
        <v>49</v>
      </c>
      <c r="B146" s="24" t="s">
        <v>10</v>
      </c>
      <c r="C146" s="76">
        <v>377.96316899999999</v>
      </c>
      <c r="D146" s="76">
        <v>377.96317099999999</v>
      </c>
      <c r="E146" s="76">
        <v>377.96319999999997</v>
      </c>
      <c r="F146" s="76">
        <v>377.96316899999999</v>
      </c>
      <c r="G146" s="76">
        <v>377.96316899999999</v>
      </c>
      <c r="H146" s="76">
        <v>377.96319999999997</v>
      </c>
      <c r="I146" s="76">
        <v>377.96319999999997</v>
      </c>
      <c r="J146" s="76">
        <v>377.96319999999997</v>
      </c>
    </row>
    <row r="147" spans="1:10" ht="15">
      <c r="A147" s="115"/>
      <c r="B147" s="24" t="s">
        <v>11</v>
      </c>
      <c r="C147" s="76">
        <v>267.75584700000002</v>
      </c>
      <c r="D147" s="76">
        <v>1.9638070000000001</v>
      </c>
      <c r="E147" s="76">
        <v>159.0129</v>
      </c>
      <c r="F147" s="76">
        <v>0</v>
      </c>
      <c r="G147" s="76">
        <v>0</v>
      </c>
      <c r="H147" s="76">
        <v>268.3974</v>
      </c>
      <c r="I147" s="76">
        <v>277.9083</v>
      </c>
      <c r="J147" s="76">
        <v>283.45999999999998</v>
      </c>
    </row>
    <row r="148" spans="1:10" ht="15">
      <c r="A148" s="115"/>
      <c r="B148" s="24" t="s">
        <v>12</v>
      </c>
      <c r="C148" s="76">
        <v>110.207322</v>
      </c>
      <c r="D148" s="76">
        <v>375.99936400000001</v>
      </c>
      <c r="E148" s="76">
        <v>218.9503</v>
      </c>
      <c r="F148" s="76">
        <v>377.96316899999999</v>
      </c>
      <c r="G148" s="76">
        <v>377.96316899999999</v>
      </c>
      <c r="H148" s="76">
        <v>109.5658</v>
      </c>
      <c r="I148" s="76">
        <v>100.0548</v>
      </c>
      <c r="J148" s="76">
        <v>94.503200000000007</v>
      </c>
    </row>
    <row r="149" spans="1:10" ht="15">
      <c r="A149" s="116"/>
      <c r="B149" s="25" t="s">
        <v>13</v>
      </c>
      <c r="C149" s="77">
        <v>0.70840000000000003</v>
      </c>
      <c r="D149" s="78">
        <v>5.1999999999999998E-3</v>
      </c>
      <c r="E149" s="80">
        <v>0.42070000000000002</v>
      </c>
      <c r="F149" s="78">
        <v>0</v>
      </c>
      <c r="G149" s="78">
        <v>0</v>
      </c>
      <c r="H149" s="79">
        <v>71.010000000000005</v>
      </c>
      <c r="I149" s="79">
        <v>73.53</v>
      </c>
      <c r="J149" s="79">
        <v>75</v>
      </c>
    </row>
    <row r="150" spans="1:10" ht="15">
      <c r="A150" s="114" t="s">
        <v>50</v>
      </c>
      <c r="B150" s="24" t="s">
        <v>10</v>
      </c>
      <c r="C150" s="76">
        <v>904.78066999999999</v>
      </c>
      <c r="D150" s="76">
        <v>904.78067099999998</v>
      </c>
      <c r="E150" s="76">
        <v>904.78070000000002</v>
      </c>
      <c r="F150" s="76">
        <v>904.78067099999998</v>
      </c>
      <c r="G150" s="76">
        <v>904.78067099999998</v>
      </c>
      <c r="H150" s="76">
        <v>904.78070000000002</v>
      </c>
      <c r="I150" s="76">
        <v>904.78070000000002</v>
      </c>
      <c r="J150" s="76">
        <v>904.78070000000002</v>
      </c>
    </row>
    <row r="151" spans="1:10" ht="15">
      <c r="A151" s="115"/>
      <c r="B151" s="24" t="s">
        <v>11</v>
      </c>
      <c r="C151" s="76">
        <v>0.106734</v>
      </c>
      <c r="D151" s="76">
        <v>0</v>
      </c>
      <c r="E151" s="76">
        <v>524.03800000000001</v>
      </c>
      <c r="F151" s="76">
        <v>0.11186500000000001</v>
      </c>
      <c r="G151" s="76">
        <v>0</v>
      </c>
      <c r="H151" s="76">
        <v>15.3133</v>
      </c>
      <c r="I151" s="76">
        <v>589.12390000000005</v>
      </c>
      <c r="J151" s="76">
        <v>550.65319999999997</v>
      </c>
    </row>
    <row r="152" spans="1:10" ht="15">
      <c r="A152" s="115"/>
      <c r="B152" s="24" t="s">
        <v>12</v>
      </c>
      <c r="C152" s="76">
        <v>904.67393600000003</v>
      </c>
      <c r="D152" s="76">
        <v>904.78067099999998</v>
      </c>
      <c r="E152" s="76">
        <v>380.74270000000001</v>
      </c>
      <c r="F152" s="76">
        <v>904.66880600000002</v>
      </c>
      <c r="G152" s="76">
        <v>904.78067099999998</v>
      </c>
      <c r="H152" s="76">
        <v>889.46730000000002</v>
      </c>
      <c r="I152" s="76">
        <v>315.65679999999998</v>
      </c>
      <c r="J152" s="76">
        <v>354.1275</v>
      </c>
    </row>
    <row r="153" spans="1:10" ht="15">
      <c r="A153" s="116"/>
      <c r="B153" s="25" t="s">
        <v>13</v>
      </c>
      <c r="C153" s="77">
        <v>1E-4</v>
      </c>
      <c r="D153" s="78">
        <v>0</v>
      </c>
      <c r="E153" s="80">
        <v>0.57920000000000005</v>
      </c>
      <c r="F153" s="77">
        <v>1E-4</v>
      </c>
      <c r="G153" s="77">
        <v>0</v>
      </c>
      <c r="H153" s="85">
        <v>1.69</v>
      </c>
      <c r="I153" s="79">
        <v>65.11</v>
      </c>
      <c r="J153" s="79">
        <v>60.86</v>
      </c>
    </row>
    <row r="154" spans="1:10" ht="15">
      <c r="A154" s="114" t="s">
        <v>51</v>
      </c>
      <c r="B154" s="24" t="s">
        <v>10</v>
      </c>
      <c r="C154" s="76">
        <v>497.06577900000002</v>
      </c>
      <c r="D154" s="76">
        <v>497.06578000000002</v>
      </c>
      <c r="E154" s="76">
        <v>497.0659</v>
      </c>
      <c r="F154" s="76">
        <v>497.06578000000002</v>
      </c>
      <c r="G154" s="76">
        <v>497.06578000000002</v>
      </c>
      <c r="H154" s="76">
        <v>497.0659</v>
      </c>
      <c r="I154" s="76">
        <v>497.0659</v>
      </c>
      <c r="J154" s="76">
        <v>497.06580000000002</v>
      </c>
    </row>
    <row r="155" spans="1:10" ht="15">
      <c r="A155" s="115"/>
      <c r="B155" s="24" t="s">
        <v>11</v>
      </c>
      <c r="C155" s="76">
        <v>0.751641</v>
      </c>
      <c r="D155" s="76">
        <v>0</v>
      </c>
      <c r="E155" s="76">
        <v>193.84520000000001</v>
      </c>
      <c r="F155" s="76">
        <v>0.70211100000000004</v>
      </c>
      <c r="G155" s="76">
        <v>0</v>
      </c>
      <c r="H155" s="76">
        <v>4.4939999999999998</v>
      </c>
      <c r="I155" s="76">
        <v>274.1617</v>
      </c>
      <c r="J155" s="76">
        <v>382.14850000000001</v>
      </c>
    </row>
    <row r="156" spans="1:10" ht="15">
      <c r="A156" s="115"/>
      <c r="B156" s="24" t="s">
        <v>12</v>
      </c>
      <c r="C156" s="76">
        <v>496.31413800000001</v>
      </c>
      <c r="D156" s="76">
        <v>497.06578000000002</v>
      </c>
      <c r="E156" s="76">
        <v>303.22070000000002</v>
      </c>
      <c r="F156" s="76">
        <v>496.36366900000002</v>
      </c>
      <c r="G156" s="76">
        <v>497.06578000000002</v>
      </c>
      <c r="H156" s="76">
        <v>492.57190000000003</v>
      </c>
      <c r="I156" s="76">
        <v>222.9041</v>
      </c>
      <c r="J156" s="76">
        <v>114.9173</v>
      </c>
    </row>
    <row r="157" spans="1:10" ht="15">
      <c r="A157" s="116"/>
      <c r="B157" s="25" t="s">
        <v>13</v>
      </c>
      <c r="C157" s="77">
        <v>1.5E-3</v>
      </c>
      <c r="D157" s="78">
        <v>0</v>
      </c>
      <c r="E157" s="81">
        <v>0.39</v>
      </c>
      <c r="F157" s="78">
        <v>1.4E-3</v>
      </c>
      <c r="G157" s="78">
        <v>0</v>
      </c>
      <c r="H157" s="85">
        <v>0.9</v>
      </c>
      <c r="I157" s="79">
        <v>55.16</v>
      </c>
      <c r="J157" s="79">
        <v>76.88</v>
      </c>
    </row>
    <row r="158" spans="1:10" ht="15">
      <c r="A158" s="114" t="s">
        <v>52</v>
      </c>
      <c r="B158" s="24" t="s">
        <v>10</v>
      </c>
      <c r="C158" s="76">
        <v>1417.3122599999999</v>
      </c>
      <c r="D158" s="76">
        <v>1417.3122599999999</v>
      </c>
      <c r="E158" s="76">
        <v>1417.3123000000001</v>
      </c>
      <c r="F158" s="76">
        <v>1417.3122619999999</v>
      </c>
      <c r="G158" s="76">
        <v>1417.3122619999999</v>
      </c>
      <c r="H158" s="76">
        <v>1417.3123000000001</v>
      </c>
      <c r="I158" s="76">
        <v>1417.3123000000001</v>
      </c>
      <c r="J158" s="76">
        <v>1417.3123000000001</v>
      </c>
    </row>
    <row r="159" spans="1:10" ht="15">
      <c r="A159" s="115"/>
      <c r="B159" s="24" t="s">
        <v>11</v>
      </c>
      <c r="C159" s="76">
        <v>1050.8392799999999</v>
      </c>
      <c r="D159" s="76">
        <v>3.7249750000000001</v>
      </c>
      <c r="E159" s="76">
        <v>919.5865</v>
      </c>
      <c r="F159" s="76">
        <v>0</v>
      </c>
      <c r="G159" s="76">
        <v>0</v>
      </c>
      <c r="H159" s="76">
        <v>1028.7108000000001</v>
      </c>
      <c r="I159" s="76">
        <v>1053.8108</v>
      </c>
      <c r="J159" s="76">
        <v>1028.4007999999999</v>
      </c>
    </row>
    <row r="160" spans="1:10" ht="15">
      <c r="A160" s="115"/>
      <c r="B160" s="24" t="s">
        <v>12</v>
      </c>
      <c r="C160" s="76">
        <v>366.472981</v>
      </c>
      <c r="D160" s="76">
        <v>1413.5872850000001</v>
      </c>
      <c r="E160" s="76">
        <v>497.72570000000002</v>
      </c>
      <c r="F160" s="76">
        <v>1417.3122619999999</v>
      </c>
      <c r="G160" s="76">
        <v>1417.3122619999999</v>
      </c>
      <c r="H160" s="76">
        <v>388.60149999999999</v>
      </c>
      <c r="I160" s="76">
        <v>363.50150000000002</v>
      </c>
      <c r="J160" s="76">
        <v>388.91149999999999</v>
      </c>
    </row>
    <row r="161" spans="1:10" ht="15">
      <c r="A161" s="116"/>
      <c r="B161" s="25" t="s">
        <v>13</v>
      </c>
      <c r="C161" s="77">
        <v>0.74139999999999995</v>
      </c>
      <c r="D161" s="77">
        <v>2.5999999999999999E-3</v>
      </c>
      <c r="E161" s="80">
        <v>0.64880000000000004</v>
      </c>
      <c r="F161" s="77">
        <v>0</v>
      </c>
      <c r="G161" s="77">
        <v>0</v>
      </c>
      <c r="H161" s="79">
        <v>72.58</v>
      </c>
      <c r="I161" s="79">
        <v>74.349999999999994</v>
      </c>
      <c r="J161" s="79">
        <v>72.56</v>
      </c>
    </row>
    <row r="162" spans="1:10" ht="15">
      <c r="A162" s="117" t="s">
        <v>53</v>
      </c>
      <c r="B162" s="24" t="s">
        <v>10</v>
      </c>
      <c r="C162" s="76">
        <v>231.992482</v>
      </c>
      <c r="D162" s="76">
        <v>231.99248399999999</v>
      </c>
      <c r="E162" s="76">
        <v>231.99250000000001</v>
      </c>
      <c r="F162" s="76">
        <v>231.99248399999999</v>
      </c>
      <c r="G162" s="76">
        <v>231.99248399999999</v>
      </c>
      <c r="H162" s="76">
        <v>231.99250000000001</v>
      </c>
      <c r="I162" s="76">
        <v>231.99250000000001</v>
      </c>
      <c r="J162" s="76">
        <v>231.99250000000001</v>
      </c>
    </row>
    <row r="163" spans="1:10" ht="15">
      <c r="A163" s="118"/>
      <c r="B163" s="24" t="s">
        <v>11</v>
      </c>
      <c r="C163" s="76">
        <v>7.6516029999999997</v>
      </c>
      <c r="D163" s="76">
        <v>4.2789999999999998E-3</v>
      </c>
      <c r="E163" s="76">
        <v>203.316</v>
      </c>
      <c r="F163" s="76">
        <v>0</v>
      </c>
      <c r="G163" s="76">
        <v>0</v>
      </c>
      <c r="H163" s="76">
        <v>11.4314</v>
      </c>
      <c r="I163" s="76">
        <v>227.68729999999999</v>
      </c>
      <c r="J163" s="76">
        <v>229.78210000000001</v>
      </c>
    </row>
    <row r="164" spans="1:10" ht="15">
      <c r="A164" s="118"/>
      <c r="B164" s="24" t="s">
        <v>12</v>
      </c>
      <c r="C164" s="76">
        <v>224.340879</v>
      </c>
      <c r="D164" s="76">
        <v>231.98820499999999</v>
      </c>
      <c r="E164" s="76">
        <v>28.676500000000001</v>
      </c>
      <c r="F164" s="76">
        <v>231.99248399999999</v>
      </c>
      <c r="G164" s="76">
        <v>231.99248399999999</v>
      </c>
      <c r="H164" s="76">
        <v>220.56110000000001</v>
      </c>
      <c r="I164" s="76">
        <v>4.3052000000000001</v>
      </c>
      <c r="J164" s="76">
        <v>2.2103999999999999</v>
      </c>
    </row>
    <row r="165" spans="1:10" ht="15">
      <c r="A165" s="119"/>
      <c r="B165" s="25" t="s">
        <v>13</v>
      </c>
      <c r="C165" s="77">
        <v>3.3000000000000002E-2</v>
      </c>
      <c r="D165" s="78">
        <v>0</v>
      </c>
      <c r="E165" s="80">
        <v>0.87639999999999996</v>
      </c>
      <c r="F165" s="78">
        <v>0</v>
      </c>
      <c r="G165" s="78">
        <v>0</v>
      </c>
      <c r="H165" s="85">
        <v>4.93</v>
      </c>
      <c r="I165" s="79">
        <v>98.14</v>
      </c>
      <c r="J165" s="79">
        <v>99.05</v>
      </c>
    </row>
    <row r="166" spans="1:10" ht="15">
      <c r="A166" s="117" t="s">
        <v>54</v>
      </c>
      <c r="B166" s="24" t="s">
        <v>10</v>
      </c>
      <c r="C166" s="76">
        <v>367.80845699999998</v>
      </c>
      <c r="D166" s="76">
        <v>367.80845699999998</v>
      </c>
      <c r="E166" s="76">
        <v>367.80849999999998</v>
      </c>
      <c r="F166" s="76">
        <v>367.80845799999997</v>
      </c>
      <c r="G166" s="76">
        <v>367.80845799999997</v>
      </c>
      <c r="H166" s="76">
        <v>367.80849999999998</v>
      </c>
      <c r="I166" s="76">
        <v>367.80849999999998</v>
      </c>
      <c r="J166" s="76">
        <v>367.80849999999998</v>
      </c>
    </row>
    <row r="167" spans="1:10" ht="15">
      <c r="A167" s="118"/>
      <c r="B167" s="24" t="s">
        <v>11</v>
      </c>
      <c r="C167" s="76">
        <v>5.8715029999999997</v>
      </c>
      <c r="D167" s="76">
        <v>0.40739999999999998</v>
      </c>
      <c r="E167" s="76">
        <v>332.32249999999999</v>
      </c>
      <c r="F167" s="76">
        <v>0</v>
      </c>
      <c r="G167" s="76">
        <v>0</v>
      </c>
      <c r="H167" s="76">
        <v>25.9801</v>
      </c>
      <c r="I167" s="76">
        <v>351.80250000000001</v>
      </c>
      <c r="J167" s="76">
        <v>357.95499999999998</v>
      </c>
    </row>
    <row r="168" spans="1:10" ht="15">
      <c r="A168" s="118"/>
      <c r="B168" s="24" t="s">
        <v>12</v>
      </c>
      <c r="C168" s="76">
        <v>361.93695400000001</v>
      </c>
      <c r="D168" s="76">
        <v>367.40105699999998</v>
      </c>
      <c r="E168" s="76">
        <v>35.485999999999997</v>
      </c>
      <c r="F168" s="76">
        <v>367.80845799999997</v>
      </c>
      <c r="G168" s="76">
        <v>367.80845799999997</v>
      </c>
      <c r="H168" s="76">
        <v>341.82839999999999</v>
      </c>
      <c r="I168" s="76">
        <v>16.0059</v>
      </c>
      <c r="J168" s="76">
        <v>9.8534000000000006</v>
      </c>
    </row>
    <row r="169" spans="1:10" ht="15">
      <c r="A169" s="119"/>
      <c r="B169" s="25" t="s">
        <v>13</v>
      </c>
      <c r="C169" s="77">
        <v>1.6E-2</v>
      </c>
      <c r="D169" s="78">
        <v>1.1000000000000001E-3</v>
      </c>
      <c r="E169" s="80">
        <v>0.90349999999999997</v>
      </c>
      <c r="F169" s="78">
        <v>0</v>
      </c>
      <c r="G169" s="78">
        <v>0</v>
      </c>
      <c r="H169" s="85">
        <v>7.06</v>
      </c>
      <c r="I169" s="79">
        <v>95.65</v>
      </c>
      <c r="J169" s="79">
        <v>97.32</v>
      </c>
    </row>
    <row r="170" spans="1:10" ht="15">
      <c r="A170" s="117" t="s">
        <v>55</v>
      </c>
      <c r="B170" s="24" t="s">
        <v>10</v>
      </c>
      <c r="C170" s="76">
        <v>82.450717999999995</v>
      </c>
      <c r="D170" s="76">
        <v>82.450716</v>
      </c>
      <c r="E170" s="76">
        <v>82.450699999999998</v>
      </c>
      <c r="F170" s="76">
        <v>82.450716999999997</v>
      </c>
      <c r="G170" s="76">
        <v>82.450716999999997</v>
      </c>
      <c r="H170" s="76">
        <v>82.450699999999998</v>
      </c>
      <c r="I170" s="76">
        <v>82.450699999999998</v>
      </c>
      <c r="J170" s="76">
        <v>82.450699999999998</v>
      </c>
    </row>
    <row r="171" spans="1:10" ht="15">
      <c r="A171" s="118"/>
      <c r="B171" s="24" t="s">
        <v>11</v>
      </c>
      <c r="C171" s="76">
        <v>1.687856</v>
      </c>
      <c r="D171" s="76">
        <v>2.7189000000000001E-2</v>
      </c>
      <c r="E171" s="76">
        <v>65.6327</v>
      </c>
      <c r="F171" s="76">
        <v>0</v>
      </c>
      <c r="G171" s="76">
        <v>0</v>
      </c>
      <c r="H171" s="76">
        <v>7.4476000000000004</v>
      </c>
      <c r="I171" s="76">
        <v>78.807699999999997</v>
      </c>
      <c r="J171" s="76">
        <v>78.486500000000007</v>
      </c>
    </row>
    <row r="172" spans="1:10" ht="15">
      <c r="A172" s="118"/>
      <c r="B172" s="24" t="s">
        <v>12</v>
      </c>
      <c r="C172" s="76">
        <v>80.762861999999998</v>
      </c>
      <c r="D172" s="76">
        <v>82.423527000000007</v>
      </c>
      <c r="E172" s="76">
        <v>16.818000000000001</v>
      </c>
      <c r="F172" s="76">
        <v>82.450716999999997</v>
      </c>
      <c r="G172" s="76">
        <v>82.450716999999997</v>
      </c>
      <c r="H172" s="76">
        <v>75.003100000000003</v>
      </c>
      <c r="I172" s="76">
        <v>3.6429999999999998</v>
      </c>
      <c r="J172" s="76">
        <v>3.9641999999999999</v>
      </c>
    </row>
    <row r="173" spans="1:10" ht="15">
      <c r="A173" s="119"/>
      <c r="B173" s="25" t="s">
        <v>13</v>
      </c>
      <c r="C173" s="77">
        <v>2.0500000000000001E-2</v>
      </c>
      <c r="D173" s="78">
        <v>2.9999999999999997E-4</v>
      </c>
      <c r="E173" s="80">
        <v>0.79600000000000004</v>
      </c>
      <c r="F173" s="78">
        <v>0</v>
      </c>
      <c r="G173" s="78">
        <v>0</v>
      </c>
      <c r="H173" s="85">
        <v>9.0299999999999994</v>
      </c>
      <c r="I173" s="79">
        <v>95.58</v>
      </c>
      <c r="J173" s="79">
        <v>95.19</v>
      </c>
    </row>
    <row r="174" spans="1:10" ht="15">
      <c r="A174" s="117" t="s">
        <v>56</v>
      </c>
      <c r="B174" s="24" t="s">
        <v>10</v>
      </c>
      <c r="C174" s="76">
        <v>127.676596</v>
      </c>
      <c r="D174" s="76">
        <v>127.67659399999999</v>
      </c>
      <c r="E174" s="76">
        <v>127.67659999999999</v>
      </c>
      <c r="F174" s="76">
        <v>127.67659399999999</v>
      </c>
      <c r="G174" s="76">
        <v>127.67659399999999</v>
      </c>
      <c r="H174" s="76">
        <v>127.67659999999999</v>
      </c>
      <c r="I174" s="76">
        <v>127.67659999999999</v>
      </c>
      <c r="J174" s="76">
        <v>127.67659999999999</v>
      </c>
    </row>
    <row r="175" spans="1:10" ht="15">
      <c r="A175" s="118"/>
      <c r="B175" s="24" t="s">
        <v>11</v>
      </c>
      <c r="C175" s="76">
        <v>6.0949999999999997E-3</v>
      </c>
      <c r="D175" s="82">
        <v>0</v>
      </c>
      <c r="E175" s="76">
        <v>94.751499999999993</v>
      </c>
      <c r="F175" s="76">
        <v>2.7999999999999998E-4</v>
      </c>
      <c r="G175" s="76">
        <v>0</v>
      </c>
      <c r="H175" s="76">
        <v>0</v>
      </c>
      <c r="I175" s="76">
        <v>94.3048</v>
      </c>
      <c r="J175" s="76">
        <v>101.3289</v>
      </c>
    </row>
    <row r="176" spans="1:10" ht="15">
      <c r="A176" s="118"/>
      <c r="B176" s="24" t="s">
        <v>12</v>
      </c>
      <c r="C176" s="76">
        <v>127.670501</v>
      </c>
      <c r="D176" s="82">
        <v>127.67659399999999</v>
      </c>
      <c r="E176" s="76">
        <v>32.9251</v>
      </c>
      <c r="F176" s="76">
        <v>127.676314</v>
      </c>
      <c r="G176" s="76">
        <v>127.67659399999999</v>
      </c>
      <c r="H176" s="76">
        <v>127.67659999999999</v>
      </c>
      <c r="I176" s="76">
        <v>33.3718</v>
      </c>
      <c r="J176" s="76">
        <v>26.3477</v>
      </c>
    </row>
    <row r="177" spans="1:10" ht="15">
      <c r="A177" s="119"/>
      <c r="B177" s="25" t="s">
        <v>13</v>
      </c>
      <c r="C177" s="77">
        <v>0</v>
      </c>
      <c r="D177" s="84">
        <v>0</v>
      </c>
      <c r="E177" s="83">
        <v>0.74209999999999998</v>
      </c>
      <c r="F177" s="84">
        <v>0</v>
      </c>
      <c r="G177" s="84">
        <v>0</v>
      </c>
      <c r="H177" s="85">
        <v>0</v>
      </c>
      <c r="I177" s="79">
        <v>73.86</v>
      </c>
      <c r="J177" s="79">
        <v>79.36</v>
      </c>
    </row>
    <row r="178" spans="1:10" ht="15">
      <c r="A178" s="117" t="s">
        <v>57</v>
      </c>
      <c r="B178" s="24" t="s">
        <v>10</v>
      </c>
      <c r="C178" s="76">
        <v>16.229814000000001</v>
      </c>
      <c r="D178" s="76">
        <v>16.229814000000001</v>
      </c>
      <c r="E178" s="76">
        <v>16.229800000000001</v>
      </c>
      <c r="F178" s="76">
        <v>16.229814000000001</v>
      </c>
      <c r="G178" s="76">
        <v>16.229814000000001</v>
      </c>
      <c r="H178" s="76">
        <v>16.229800000000001</v>
      </c>
      <c r="I178" s="76">
        <v>16.229800000000001</v>
      </c>
      <c r="J178" s="76">
        <v>16.229800000000001</v>
      </c>
    </row>
    <row r="179" spans="1:10" ht="15">
      <c r="A179" s="118"/>
      <c r="B179" s="24" t="s">
        <v>11</v>
      </c>
      <c r="C179" s="76">
        <v>0</v>
      </c>
      <c r="D179" s="82">
        <v>0</v>
      </c>
      <c r="E179" s="76">
        <v>0</v>
      </c>
      <c r="F179" s="82">
        <v>0</v>
      </c>
      <c r="G179" s="82">
        <v>0</v>
      </c>
      <c r="H179" s="82">
        <v>0</v>
      </c>
      <c r="I179" s="82">
        <v>0</v>
      </c>
      <c r="J179" s="82">
        <v>0</v>
      </c>
    </row>
    <row r="180" spans="1:10" ht="15">
      <c r="A180" s="118"/>
      <c r="B180" s="24" t="s">
        <v>12</v>
      </c>
      <c r="C180" s="76">
        <v>16.229814000000001</v>
      </c>
      <c r="D180" s="82">
        <v>16.229814000000001</v>
      </c>
      <c r="E180" s="76">
        <v>16.229800000000001</v>
      </c>
      <c r="F180" s="82">
        <v>16.229814000000001</v>
      </c>
      <c r="G180" s="82">
        <v>16.229814000000001</v>
      </c>
      <c r="H180" s="82">
        <v>16.229800000000001</v>
      </c>
      <c r="I180" s="82">
        <v>16.229800000000001</v>
      </c>
      <c r="J180" s="82">
        <v>16.229800000000001</v>
      </c>
    </row>
    <row r="181" spans="1:10" ht="15">
      <c r="A181" s="119"/>
      <c r="B181" s="25" t="s">
        <v>13</v>
      </c>
      <c r="C181" s="77">
        <v>0</v>
      </c>
      <c r="D181" s="84">
        <v>0</v>
      </c>
      <c r="E181" s="86">
        <v>0</v>
      </c>
      <c r="F181" s="84">
        <v>0</v>
      </c>
      <c r="G181" s="84">
        <v>0</v>
      </c>
      <c r="H181" s="85">
        <v>0</v>
      </c>
      <c r="I181" s="85">
        <v>0</v>
      </c>
      <c r="J181" s="85">
        <v>0</v>
      </c>
    </row>
    <row r="182" spans="1:10" ht="15">
      <c r="A182" s="117" t="s">
        <v>58</v>
      </c>
      <c r="B182" s="24" t="s">
        <v>10</v>
      </c>
      <c r="C182" s="76">
        <v>249.82466500000001</v>
      </c>
      <c r="D182" s="76">
        <v>249.82466400000001</v>
      </c>
      <c r="E182" s="76">
        <v>249.82470000000001</v>
      </c>
      <c r="F182" s="76">
        <v>249.82466299999999</v>
      </c>
      <c r="G182" s="76">
        <v>249.82466299999999</v>
      </c>
      <c r="H182" s="76">
        <v>249.82470000000001</v>
      </c>
      <c r="I182" s="76">
        <v>249.82470000000001</v>
      </c>
      <c r="J182" s="76">
        <v>249.82470000000001</v>
      </c>
    </row>
    <row r="183" spans="1:10" ht="15">
      <c r="A183" s="118"/>
      <c r="B183" s="24" t="s">
        <v>11</v>
      </c>
      <c r="C183" s="76">
        <v>18.288637000000001</v>
      </c>
      <c r="D183" s="82">
        <v>0.34292</v>
      </c>
      <c r="E183" s="82">
        <v>245.79599999999999</v>
      </c>
      <c r="F183" s="82">
        <v>0</v>
      </c>
      <c r="G183" s="82">
        <v>0</v>
      </c>
      <c r="H183" s="82">
        <v>41.342399999999998</v>
      </c>
      <c r="I183" s="82">
        <v>246.98609999999999</v>
      </c>
      <c r="J183" s="82">
        <v>246.7698</v>
      </c>
    </row>
    <row r="184" spans="1:10" ht="15">
      <c r="A184" s="118"/>
      <c r="B184" s="24" t="s">
        <v>12</v>
      </c>
      <c r="C184" s="76">
        <v>231.53602799999999</v>
      </c>
      <c r="D184" s="82">
        <v>249.48174399999999</v>
      </c>
      <c r="E184" s="82">
        <v>4.0286999999999997</v>
      </c>
      <c r="F184" s="82">
        <v>249.82466299999999</v>
      </c>
      <c r="G184" s="82">
        <v>249.82466299999999</v>
      </c>
      <c r="H184" s="82">
        <v>208.48230000000001</v>
      </c>
      <c r="I184" s="82">
        <v>2.8384999999999998</v>
      </c>
      <c r="J184" s="82">
        <v>3.0548999999999999</v>
      </c>
    </row>
    <row r="185" spans="1:10" ht="15">
      <c r="A185" s="119"/>
      <c r="B185" s="25" t="s">
        <v>13</v>
      </c>
      <c r="C185" s="77">
        <v>7.3200000000000001E-2</v>
      </c>
      <c r="D185" s="84">
        <v>1.4E-3</v>
      </c>
      <c r="E185" s="83">
        <v>0.9839</v>
      </c>
      <c r="F185" s="84">
        <v>0</v>
      </c>
      <c r="G185" s="84">
        <v>0</v>
      </c>
      <c r="H185" s="85">
        <v>16.55</v>
      </c>
      <c r="I185" s="79">
        <v>98.86</v>
      </c>
      <c r="J185" s="79">
        <v>98.78</v>
      </c>
    </row>
    <row r="186" spans="1:10" ht="15">
      <c r="A186" s="117" t="s">
        <v>59</v>
      </c>
      <c r="B186" s="24" t="s">
        <v>10</v>
      </c>
      <c r="C186" s="76">
        <v>155.80446900000001</v>
      </c>
      <c r="D186" s="76">
        <v>155.80447000000001</v>
      </c>
      <c r="E186" s="76">
        <v>155.80449999999999</v>
      </c>
      <c r="F186" s="76">
        <v>155.80447000000001</v>
      </c>
      <c r="G186" s="76">
        <v>155.80447000000001</v>
      </c>
      <c r="H186" s="76">
        <v>155.80449999999999</v>
      </c>
      <c r="I186" s="76">
        <v>155.80449999999999</v>
      </c>
      <c r="J186" s="76">
        <v>155.80449999999999</v>
      </c>
    </row>
    <row r="187" spans="1:10" ht="15">
      <c r="A187" s="118"/>
      <c r="B187" s="24" t="s">
        <v>11</v>
      </c>
      <c r="C187" s="76">
        <v>6.2183310000000001</v>
      </c>
      <c r="D187" s="82">
        <v>0</v>
      </c>
      <c r="E187" s="76">
        <v>152.83940000000001</v>
      </c>
      <c r="F187" s="82">
        <v>0</v>
      </c>
      <c r="G187" s="82">
        <v>0</v>
      </c>
      <c r="H187" s="82">
        <v>8.8422999999999998</v>
      </c>
      <c r="I187" s="82">
        <v>155.80449999999999</v>
      </c>
      <c r="J187" s="82">
        <v>155.80449999999999</v>
      </c>
    </row>
    <row r="188" spans="1:10" ht="15">
      <c r="A188" s="118"/>
      <c r="B188" s="24" t="s">
        <v>12</v>
      </c>
      <c r="C188" s="76">
        <v>149.58613800000001</v>
      </c>
      <c r="D188" s="82">
        <v>155.80447000000001</v>
      </c>
      <c r="E188" s="76">
        <v>2.9649999999999999</v>
      </c>
      <c r="F188" s="82">
        <v>155.80447000000001</v>
      </c>
      <c r="G188" s="82">
        <v>155.80447000000001</v>
      </c>
      <c r="H188" s="82">
        <v>146.9622</v>
      </c>
      <c r="I188" s="82">
        <v>0</v>
      </c>
      <c r="J188" s="82">
        <v>0</v>
      </c>
    </row>
    <row r="189" spans="1:10" ht="15">
      <c r="A189" s="118"/>
      <c r="B189" s="25" t="s">
        <v>13</v>
      </c>
      <c r="C189" s="77">
        <v>3.9899999999999998E-2</v>
      </c>
      <c r="D189" s="84">
        <v>0</v>
      </c>
      <c r="E189" s="83">
        <v>0.98099999999999998</v>
      </c>
      <c r="F189" s="84">
        <v>0</v>
      </c>
      <c r="G189" s="84">
        <v>0</v>
      </c>
      <c r="H189" s="85">
        <v>5.68</v>
      </c>
      <c r="I189" s="79">
        <v>100</v>
      </c>
      <c r="J189" s="79">
        <v>100</v>
      </c>
    </row>
    <row r="194" spans="1:1">
      <c r="A194" s="75" t="s">
        <v>60</v>
      </c>
    </row>
    <row r="195" spans="1:1">
      <c r="A195" s="75" t="s">
        <v>61</v>
      </c>
    </row>
  </sheetData>
  <autoFilter ref="B1:G45" xr:uid="{0A81C690-5968-40EA-9542-AD00D72632C9}"/>
  <mergeCells count="47">
    <mergeCell ref="A186:A189"/>
    <mergeCell ref="A166:A169"/>
    <mergeCell ref="A170:A173"/>
    <mergeCell ref="A174:A177"/>
    <mergeCell ref="A178:A181"/>
    <mergeCell ref="A182:A185"/>
    <mergeCell ref="A146:A149"/>
    <mergeCell ref="A150:A153"/>
    <mergeCell ref="A154:A157"/>
    <mergeCell ref="A158:A161"/>
    <mergeCell ref="A162:A165"/>
    <mergeCell ref="A126:A129"/>
    <mergeCell ref="A130:A133"/>
    <mergeCell ref="A134:A137"/>
    <mergeCell ref="A138:A141"/>
    <mergeCell ref="A142:A145"/>
    <mergeCell ref="A106:A109"/>
    <mergeCell ref="A110:A113"/>
    <mergeCell ref="A114:A117"/>
    <mergeCell ref="A118:A121"/>
    <mergeCell ref="A122:A125"/>
    <mergeCell ref="A86:A89"/>
    <mergeCell ref="A90:A93"/>
    <mergeCell ref="A94:A97"/>
    <mergeCell ref="A98:A101"/>
    <mergeCell ref="A102:A105"/>
    <mergeCell ref="A66:A69"/>
    <mergeCell ref="A70:A73"/>
    <mergeCell ref="A74:A77"/>
    <mergeCell ref="A78:A81"/>
    <mergeCell ref="A82:A85"/>
    <mergeCell ref="A46:A49"/>
    <mergeCell ref="A50:A53"/>
    <mergeCell ref="A54:A57"/>
    <mergeCell ref="A58:A61"/>
    <mergeCell ref="A62:A65"/>
    <mergeCell ref="A2:A5"/>
    <mergeCell ref="A6:A9"/>
    <mergeCell ref="A10:A13"/>
    <mergeCell ref="A14:A17"/>
    <mergeCell ref="A18:A21"/>
    <mergeCell ref="A42:A45"/>
    <mergeCell ref="A22:A25"/>
    <mergeCell ref="A26:A29"/>
    <mergeCell ref="A30:A33"/>
    <mergeCell ref="A34:A37"/>
    <mergeCell ref="A38:A41"/>
  </mergeCells>
  <conditionalFormatting sqref="K5 K9 K13 K17 K21 K25 K29 K33 K37 K41 K45">
    <cfRule type="cellIs" dxfId="300" priority="2" operator="greaterThan">
      <formula>0.25</formula>
    </cfRule>
  </conditionalFormatting>
  <conditionalFormatting sqref="C5:J5 C9:J9 C13:J13 C17:J17 C21:J21 C25:J25 C29:J29 C33:J33 C37:J37 C41:J41 C45:J45 C49:J49 C53:J53 C57:J57 C61:J61 C65:J65 C69:J69 C73:J73 C77:J77 C81:J81 C85:J85 C89:J89 C93:J93 C97:J97 C101:J101 C105:J105 C109:J109 C113:J113 C117:J117 C121:J121 C125:J125 C129:J129 C133:J133 C137:J137 C141:J141 C145:J145 C149:J149 C153:J153 C157 C161 C165 C169 C173 C177 C181 C185 C189">
    <cfRule type="cellIs" dxfId="299"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60" zoomScaleNormal="60" workbookViewId="0">
      <pane xSplit="1" ySplit="1" topLeftCell="B2" activePane="bottomRight" state="frozen"/>
      <selection pane="bottomRight" activeCell="F23" sqref="F23"/>
      <selection pane="bottomLeft" activeCell="A2" sqref="A2"/>
      <selection pane="topRight" activeCell="B1" sqref="B1"/>
    </sheetView>
  </sheetViews>
  <sheetFormatPr defaultColWidth="11.42578125" defaultRowHeight="15" customHeight="1"/>
  <cols>
    <col min="1" max="1" width="24.28515625" style="46" customWidth="1"/>
    <col min="2" max="6" width="15.42578125" style="34" customWidth="1"/>
    <col min="7" max="10" width="15.85546875" style="34" customWidth="1"/>
    <col min="11" max="11" width="21.7109375" style="34" customWidth="1"/>
    <col min="12" max="13" width="15.85546875" style="34" customWidth="1"/>
    <col min="14" max="16" width="15.85546875" style="34" hidden="1" customWidth="1"/>
    <col min="17" max="17" width="11.42578125" style="34" hidden="1" customWidth="1"/>
    <col min="18" max="41" width="15.85546875" style="34" hidden="1" customWidth="1"/>
    <col min="42" max="43" width="16.28515625" style="41" customWidth="1"/>
    <col min="44" max="45" width="16.28515625" style="57" customWidth="1"/>
    <col min="46" max="46" width="16.28515625" style="41" customWidth="1"/>
    <col min="47" max="16384" width="11.42578125" style="34"/>
  </cols>
  <sheetData>
    <row r="1" spans="1:46" ht="29.1">
      <c r="A1" s="31" t="s">
        <v>0</v>
      </c>
      <c r="B1" s="32" t="s">
        <v>1</v>
      </c>
      <c r="C1" s="32" t="s">
        <v>2</v>
      </c>
      <c r="D1" s="64" t="s">
        <v>62</v>
      </c>
      <c r="E1" s="32" t="s">
        <v>63</v>
      </c>
      <c r="F1" s="32" t="s">
        <v>5</v>
      </c>
      <c r="G1" s="32" t="s">
        <v>64</v>
      </c>
      <c r="H1" s="64" t="s">
        <v>65</v>
      </c>
      <c r="I1" s="32" t="s">
        <v>66</v>
      </c>
      <c r="J1" s="90" t="s">
        <v>67</v>
      </c>
      <c r="K1" s="90" t="s">
        <v>68</v>
      </c>
      <c r="L1" s="90" t="s">
        <v>69</v>
      </c>
      <c r="M1" s="90" t="s">
        <v>70</v>
      </c>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17" t="s">
        <v>71</v>
      </c>
      <c r="AQ1" s="15" t="s">
        <v>72</v>
      </c>
      <c r="AR1" s="47" t="s">
        <v>73</v>
      </c>
      <c r="AS1" s="47" t="s">
        <v>74</v>
      </c>
      <c r="AT1" s="33" t="s">
        <v>75</v>
      </c>
    </row>
    <row r="2" spans="1:46" ht="14.45">
      <c r="A2" s="65" t="s">
        <v>9</v>
      </c>
      <c r="B2" s="66">
        <v>0</v>
      </c>
      <c r="C2" s="66">
        <v>0</v>
      </c>
      <c r="D2" s="66">
        <v>0</v>
      </c>
      <c r="E2" s="66">
        <v>0</v>
      </c>
      <c r="F2" s="67">
        <v>0</v>
      </c>
      <c r="G2" s="66">
        <v>1</v>
      </c>
      <c r="H2" s="66">
        <v>1</v>
      </c>
      <c r="I2" s="66">
        <v>1</v>
      </c>
      <c r="J2" s="68">
        <v>1</v>
      </c>
      <c r="K2" s="68">
        <v>1</v>
      </c>
      <c r="L2" s="68">
        <v>1</v>
      </c>
      <c r="M2" s="68">
        <v>1</v>
      </c>
      <c r="N2" s="22"/>
      <c r="O2" s="23"/>
      <c r="P2" s="23"/>
      <c r="Q2" s="23"/>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4</v>
      </c>
      <c r="AQ2" s="17">
        <f>SUMIFS(B2:AO2,$B$103:$AO$103,"X")</f>
        <v>7</v>
      </c>
      <c r="AR2" s="72">
        <v>4989.8230225886509</v>
      </c>
      <c r="AS2" s="48">
        <f t="shared" ref="AS2:AS33" si="0">IFERROR(AR2/$AR$102,0)*100</f>
        <v>8.6042607812326697</v>
      </c>
      <c r="AT2" s="8"/>
    </row>
    <row r="3" spans="1:46" ht="14.45">
      <c r="A3" s="65" t="s">
        <v>14</v>
      </c>
      <c r="B3" s="66">
        <v>1</v>
      </c>
      <c r="C3" s="66">
        <v>1</v>
      </c>
      <c r="D3" s="66">
        <v>1</v>
      </c>
      <c r="E3" s="66">
        <v>0</v>
      </c>
      <c r="F3" s="67">
        <v>0</v>
      </c>
      <c r="G3" s="66">
        <v>1</v>
      </c>
      <c r="H3" s="66">
        <v>1</v>
      </c>
      <c r="I3" s="66">
        <v>1</v>
      </c>
      <c r="J3" s="68">
        <v>1</v>
      </c>
      <c r="K3" s="68">
        <v>1</v>
      </c>
      <c r="L3" s="68">
        <v>1</v>
      </c>
      <c r="M3" s="68">
        <v>1</v>
      </c>
      <c r="N3" s="22"/>
      <c r="O3" s="23"/>
      <c r="P3" s="23"/>
      <c r="Q3" s="23"/>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7</v>
      </c>
      <c r="AQ3" s="17">
        <f t="shared" ref="AQ3:AQ66" si="1">SUMIFS(B3:AO3,$B$103:$AO$103,"X")</f>
        <v>10</v>
      </c>
      <c r="AR3" s="72">
        <v>504.7991417795115</v>
      </c>
      <c r="AS3" s="48">
        <f t="shared" si="0"/>
        <v>0.87045641465657697</v>
      </c>
      <c r="AT3" s="35"/>
    </row>
    <row r="4" spans="1:46">
      <c r="A4" s="65" t="s">
        <v>15</v>
      </c>
      <c r="B4" s="69">
        <v>1</v>
      </c>
      <c r="C4" s="69">
        <v>1</v>
      </c>
      <c r="D4" s="66">
        <v>1</v>
      </c>
      <c r="E4" s="66">
        <v>0</v>
      </c>
      <c r="F4" s="67">
        <v>0</v>
      </c>
      <c r="G4" s="66">
        <v>1</v>
      </c>
      <c r="H4" s="66">
        <v>1</v>
      </c>
      <c r="I4" s="66">
        <v>1</v>
      </c>
      <c r="J4" s="68">
        <v>1</v>
      </c>
      <c r="K4" s="68">
        <v>1</v>
      </c>
      <c r="L4" s="68">
        <v>1</v>
      </c>
      <c r="M4" s="68">
        <v>1</v>
      </c>
      <c r="N4" s="22"/>
      <c r="O4" s="23"/>
      <c r="P4" s="23"/>
      <c r="Q4" s="23"/>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7</v>
      </c>
      <c r="AQ4" s="17">
        <f t="shared" si="1"/>
        <v>10</v>
      </c>
      <c r="AR4" s="72">
        <v>1396.152733087675</v>
      </c>
      <c r="AS4" s="48">
        <f t="shared" si="0"/>
        <v>2.4074726000372215</v>
      </c>
      <c r="AT4" s="35" t="s">
        <v>76</v>
      </c>
    </row>
    <row r="5" spans="1:46">
      <c r="A5" s="65" t="s">
        <v>16</v>
      </c>
      <c r="B5" s="66">
        <v>1</v>
      </c>
      <c r="C5" s="88">
        <v>1</v>
      </c>
      <c r="D5" s="66">
        <v>1</v>
      </c>
      <c r="E5" s="66">
        <v>0</v>
      </c>
      <c r="F5" s="67">
        <v>0</v>
      </c>
      <c r="G5" s="66">
        <v>1</v>
      </c>
      <c r="H5" s="66">
        <v>1</v>
      </c>
      <c r="I5" s="66">
        <v>1</v>
      </c>
      <c r="J5" s="68">
        <v>1</v>
      </c>
      <c r="K5" s="68">
        <v>1</v>
      </c>
      <c r="L5" s="68">
        <v>1</v>
      </c>
      <c r="M5" s="68">
        <v>1</v>
      </c>
      <c r="N5" s="22"/>
      <c r="O5" s="23"/>
      <c r="P5" s="23"/>
      <c r="Q5" s="23"/>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7</v>
      </c>
      <c r="AQ5" s="17">
        <f t="shared" si="1"/>
        <v>10</v>
      </c>
      <c r="AR5" s="72">
        <v>1566.258386065065</v>
      </c>
      <c r="AS5" s="48">
        <f t="shared" si="0"/>
        <v>2.7007963095061833</v>
      </c>
      <c r="AT5" s="8"/>
    </row>
    <row r="6" spans="1:46" ht="14.45">
      <c r="A6" s="65" t="s">
        <v>17</v>
      </c>
      <c r="B6" s="66">
        <v>0</v>
      </c>
      <c r="C6" s="66">
        <v>0</v>
      </c>
      <c r="D6" s="66">
        <v>1</v>
      </c>
      <c r="E6" s="66">
        <v>0</v>
      </c>
      <c r="F6" s="67">
        <v>0</v>
      </c>
      <c r="G6" s="66">
        <v>1</v>
      </c>
      <c r="H6" s="66">
        <v>1</v>
      </c>
      <c r="I6" s="66">
        <v>1</v>
      </c>
      <c r="J6" s="68">
        <v>1</v>
      </c>
      <c r="K6" s="68">
        <v>1</v>
      </c>
      <c r="L6" s="68">
        <v>1</v>
      </c>
      <c r="M6" s="68">
        <v>1</v>
      </c>
      <c r="N6" s="22"/>
      <c r="O6" s="23"/>
      <c r="P6" s="23"/>
      <c r="Q6" s="23"/>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5</v>
      </c>
      <c r="AQ6" s="17">
        <f t="shared" si="1"/>
        <v>8</v>
      </c>
      <c r="AR6" s="72">
        <v>92.531087179598643</v>
      </c>
      <c r="AS6" s="48">
        <f t="shared" si="0"/>
        <v>0.15955708265805471</v>
      </c>
      <c r="AT6" s="35"/>
    </row>
    <row r="7" spans="1:46" ht="14.45">
      <c r="A7" s="65" t="s">
        <v>18</v>
      </c>
      <c r="B7" s="66">
        <v>0</v>
      </c>
      <c r="C7" s="69">
        <v>1</v>
      </c>
      <c r="D7" s="66">
        <v>1</v>
      </c>
      <c r="E7" s="66">
        <v>0</v>
      </c>
      <c r="F7" s="67">
        <v>0</v>
      </c>
      <c r="G7" s="66">
        <v>1</v>
      </c>
      <c r="H7" s="66">
        <v>1</v>
      </c>
      <c r="I7" s="66">
        <v>1</v>
      </c>
      <c r="J7" s="68">
        <v>1</v>
      </c>
      <c r="K7" s="69">
        <v>1</v>
      </c>
      <c r="L7" s="68">
        <v>0</v>
      </c>
      <c r="M7" s="68">
        <v>0</v>
      </c>
      <c r="N7" s="22"/>
      <c r="O7" s="23"/>
      <c r="P7" s="23"/>
      <c r="Q7" s="23"/>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4</v>
      </c>
      <c r="AQ7" s="17">
        <f t="shared" si="1"/>
        <v>7</v>
      </c>
      <c r="AR7" s="72">
        <v>533.12598129563469</v>
      </c>
      <c r="AS7" s="48">
        <f t="shared" si="0"/>
        <v>0.91930213788192827</v>
      </c>
      <c r="AT7" s="35" t="s">
        <v>76</v>
      </c>
    </row>
    <row r="8" spans="1:46" ht="14.45">
      <c r="A8" s="65" t="s">
        <v>19</v>
      </c>
      <c r="B8" s="66">
        <v>1</v>
      </c>
      <c r="C8" s="66">
        <v>1</v>
      </c>
      <c r="D8" s="66">
        <v>0</v>
      </c>
      <c r="E8" s="66">
        <v>1</v>
      </c>
      <c r="F8" s="67">
        <v>0</v>
      </c>
      <c r="G8" s="66">
        <v>1</v>
      </c>
      <c r="H8" s="66">
        <v>1</v>
      </c>
      <c r="I8" s="66">
        <v>1</v>
      </c>
      <c r="J8" s="68">
        <v>1</v>
      </c>
      <c r="K8" s="68">
        <v>1</v>
      </c>
      <c r="L8" s="68">
        <v>1</v>
      </c>
      <c r="M8" s="68">
        <v>1</v>
      </c>
      <c r="N8" s="22"/>
      <c r="O8" s="23"/>
      <c r="P8" s="23"/>
      <c r="Q8" s="23"/>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7</v>
      </c>
      <c r="AQ8" s="17">
        <f t="shared" si="1"/>
        <v>10</v>
      </c>
      <c r="AR8" s="72">
        <v>54.697339127291293</v>
      </c>
      <c r="AS8" s="48">
        <f t="shared" si="0"/>
        <v>9.43180084263949E-2</v>
      </c>
      <c r="AT8" s="35"/>
    </row>
    <row r="9" spans="1:46" ht="14.45">
      <c r="A9" s="65" t="s">
        <v>20</v>
      </c>
      <c r="B9" s="66">
        <v>1</v>
      </c>
      <c r="C9" s="66">
        <v>1</v>
      </c>
      <c r="D9" s="66">
        <v>1</v>
      </c>
      <c r="E9" s="66">
        <v>1</v>
      </c>
      <c r="F9" s="67">
        <v>0</v>
      </c>
      <c r="G9" s="66">
        <v>1</v>
      </c>
      <c r="H9" s="66">
        <v>1</v>
      </c>
      <c r="I9" s="66">
        <v>1</v>
      </c>
      <c r="J9" s="68">
        <v>1</v>
      </c>
      <c r="K9" s="70">
        <v>1</v>
      </c>
      <c r="L9" s="68">
        <v>1</v>
      </c>
      <c r="M9" s="68">
        <v>1</v>
      </c>
      <c r="N9" s="22"/>
      <c r="O9" s="23"/>
      <c r="P9" s="23"/>
      <c r="Q9" s="23"/>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8</v>
      </c>
      <c r="AQ9" s="17">
        <f t="shared" si="1"/>
        <v>11</v>
      </c>
      <c r="AR9" s="72">
        <v>1309.0126178728301</v>
      </c>
      <c r="AS9" s="48">
        <f t="shared" si="0"/>
        <v>2.25721150411839</v>
      </c>
      <c r="AT9" s="8"/>
    </row>
    <row r="10" spans="1:46" ht="14.45">
      <c r="A10" s="65" t="s">
        <v>21</v>
      </c>
      <c r="B10" s="66">
        <v>1</v>
      </c>
      <c r="C10" s="66">
        <v>1</v>
      </c>
      <c r="D10" s="66">
        <v>1</v>
      </c>
      <c r="E10" s="66">
        <v>1</v>
      </c>
      <c r="F10" s="67">
        <v>0</v>
      </c>
      <c r="G10" s="66">
        <v>1</v>
      </c>
      <c r="H10" s="66">
        <v>1</v>
      </c>
      <c r="I10" s="66">
        <v>1</v>
      </c>
      <c r="J10" s="68">
        <v>1</v>
      </c>
      <c r="K10" s="68">
        <v>1</v>
      </c>
      <c r="L10" s="68">
        <v>1</v>
      </c>
      <c r="M10" s="68">
        <v>1</v>
      </c>
      <c r="N10" s="22"/>
      <c r="O10" s="23"/>
      <c r="P10" s="23"/>
      <c r="Q10" s="23"/>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8</v>
      </c>
      <c r="AQ10" s="17">
        <f t="shared" si="1"/>
        <v>11</v>
      </c>
      <c r="AR10" s="72">
        <v>147.64778774473669</v>
      </c>
      <c r="AS10" s="48">
        <f t="shared" si="0"/>
        <v>0.25459822197636534</v>
      </c>
      <c r="AT10" s="8"/>
    </row>
    <row r="11" spans="1:46" ht="14.45">
      <c r="A11" s="65" t="s">
        <v>22</v>
      </c>
      <c r="B11" s="66">
        <v>1</v>
      </c>
      <c r="C11" s="66">
        <v>1</v>
      </c>
      <c r="D11" s="66">
        <v>1</v>
      </c>
      <c r="E11" s="66">
        <v>0</v>
      </c>
      <c r="F11" s="67">
        <v>0</v>
      </c>
      <c r="G11" s="66">
        <v>1</v>
      </c>
      <c r="H11" s="66">
        <v>1</v>
      </c>
      <c r="I11" s="66">
        <v>1</v>
      </c>
      <c r="J11" s="68">
        <v>1</v>
      </c>
      <c r="K11" s="69">
        <v>1</v>
      </c>
      <c r="L11" s="68">
        <v>1</v>
      </c>
      <c r="M11" s="68">
        <v>1</v>
      </c>
      <c r="N11" s="22"/>
      <c r="O11" s="23"/>
      <c r="P11" s="23"/>
      <c r="Q11" s="23"/>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7</v>
      </c>
      <c r="AQ11" s="17">
        <f t="shared" si="1"/>
        <v>10</v>
      </c>
      <c r="AR11" s="72">
        <v>334.82055559715832</v>
      </c>
      <c r="AS11" s="48">
        <f t="shared" si="0"/>
        <v>0.57735181432959914</v>
      </c>
      <c r="AT11" s="35" t="s">
        <v>76</v>
      </c>
    </row>
    <row r="12" spans="1:46" ht="14.45">
      <c r="A12" s="65" t="s">
        <v>23</v>
      </c>
      <c r="B12" s="66">
        <v>0</v>
      </c>
      <c r="C12" s="66">
        <v>0</v>
      </c>
      <c r="D12" s="66">
        <v>1</v>
      </c>
      <c r="E12" s="66">
        <v>0</v>
      </c>
      <c r="F12" s="67">
        <v>0</v>
      </c>
      <c r="G12" s="66">
        <v>1</v>
      </c>
      <c r="H12" s="66">
        <v>1</v>
      </c>
      <c r="I12" s="66">
        <v>1</v>
      </c>
      <c r="J12" s="68">
        <v>1</v>
      </c>
      <c r="K12" s="69">
        <v>1</v>
      </c>
      <c r="L12" s="68">
        <v>0</v>
      </c>
      <c r="M12" s="68">
        <v>0</v>
      </c>
      <c r="N12" s="22"/>
      <c r="O12" s="23"/>
      <c r="P12" s="23"/>
      <c r="Q12" s="23"/>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3</v>
      </c>
      <c r="AQ12" s="17">
        <f t="shared" si="1"/>
        <v>6</v>
      </c>
      <c r="AR12" s="72">
        <v>1419.6079044292389</v>
      </c>
      <c r="AS12" s="48">
        <f t="shared" si="0"/>
        <v>2.4479178042013183</v>
      </c>
      <c r="AT12" s="35" t="s">
        <v>76</v>
      </c>
    </row>
    <row r="13" spans="1:46" ht="14.45">
      <c r="A13" s="65" t="s">
        <v>24</v>
      </c>
      <c r="B13" s="66">
        <v>1</v>
      </c>
      <c r="C13" s="66">
        <v>1</v>
      </c>
      <c r="D13" s="66">
        <v>1</v>
      </c>
      <c r="E13" s="66">
        <v>0</v>
      </c>
      <c r="F13" s="67">
        <v>0</v>
      </c>
      <c r="G13" s="66">
        <v>1</v>
      </c>
      <c r="H13" s="66">
        <v>1</v>
      </c>
      <c r="I13" s="66">
        <v>1</v>
      </c>
      <c r="J13" s="68">
        <v>1</v>
      </c>
      <c r="K13" s="69">
        <v>1</v>
      </c>
      <c r="L13" s="68">
        <v>1</v>
      </c>
      <c r="M13" s="68">
        <v>1</v>
      </c>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7</v>
      </c>
      <c r="AQ13" s="17">
        <f t="shared" si="1"/>
        <v>10</v>
      </c>
      <c r="AR13" s="72">
        <v>1.4773939239259111</v>
      </c>
      <c r="AS13" s="48">
        <f t="shared" si="0"/>
        <v>2.5475618154233476E-3</v>
      </c>
      <c r="AT13" s="8" t="s">
        <v>76</v>
      </c>
    </row>
    <row r="14" spans="1:46">
      <c r="A14" s="65" t="s">
        <v>25</v>
      </c>
      <c r="B14" s="69">
        <v>1</v>
      </c>
      <c r="C14" s="66">
        <v>0</v>
      </c>
      <c r="D14" s="66">
        <v>1</v>
      </c>
      <c r="E14" s="66">
        <v>0</v>
      </c>
      <c r="F14" s="67">
        <v>0</v>
      </c>
      <c r="G14" s="66">
        <v>1</v>
      </c>
      <c r="H14" s="66">
        <v>1</v>
      </c>
      <c r="I14" s="66">
        <v>1</v>
      </c>
      <c r="J14" s="68">
        <v>1</v>
      </c>
      <c r="K14" s="69">
        <v>1</v>
      </c>
      <c r="L14" s="68">
        <v>1</v>
      </c>
      <c r="M14" s="68">
        <v>1</v>
      </c>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6</v>
      </c>
      <c r="AQ14" s="17">
        <f t="shared" si="1"/>
        <v>9</v>
      </c>
      <c r="AR14" s="72">
        <v>1356.8274807312091</v>
      </c>
      <c r="AS14" s="48">
        <f t="shared" si="0"/>
        <v>2.339661632587863</v>
      </c>
      <c r="AT14" s="35" t="s">
        <v>76</v>
      </c>
    </row>
    <row r="15" spans="1:46">
      <c r="A15" s="65" t="s">
        <v>26</v>
      </c>
      <c r="B15" s="66">
        <v>1</v>
      </c>
      <c r="C15" s="69">
        <v>1</v>
      </c>
      <c r="D15" s="66">
        <v>1</v>
      </c>
      <c r="E15" s="89">
        <v>1</v>
      </c>
      <c r="F15" s="69">
        <v>1</v>
      </c>
      <c r="G15" s="66">
        <v>1</v>
      </c>
      <c r="H15" s="66">
        <v>1</v>
      </c>
      <c r="I15" s="66">
        <v>1</v>
      </c>
      <c r="J15" s="68">
        <v>1</v>
      </c>
      <c r="K15" s="68">
        <v>0</v>
      </c>
      <c r="L15" s="68">
        <v>0</v>
      </c>
      <c r="M15" s="68">
        <v>0</v>
      </c>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6</v>
      </c>
      <c r="AQ15" s="17">
        <f t="shared" si="1"/>
        <v>9</v>
      </c>
      <c r="AR15" s="72">
        <v>579.11803977688999</v>
      </c>
      <c r="AS15" s="48">
        <f t="shared" si="0"/>
        <v>0.99860909190554525</v>
      </c>
      <c r="AT15" s="35" t="s">
        <v>76</v>
      </c>
    </row>
    <row r="16" spans="1:46" ht="14.45">
      <c r="A16" s="65" t="s">
        <v>27</v>
      </c>
      <c r="B16" s="66">
        <v>1</v>
      </c>
      <c r="C16" s="66">
        <v>1</v>
      </c>
      <c r="D16" s="66">
        <v>1</v>
      </c>
      <c r="E16" s="66">
        <v>0</v>
      </c>
      <c r="F16" s="67">
        <v>0</v>
      </c>
      <c r="G16" s="67">
        <v>1</v>
      </c>
      <c r="H16" s="67">
        <v>1</v>
      </c>
      <c r="I16" s="67">
        <v>1</v>
      </c>
      <c r="J16" s="68">
        <v>1</v>
      </c>
      <c r="K16" s="69">
        <v>1</v>
      </c>
      <c r="L16" s="68">
        <v>0</v>
      </c>
      <c r="M16" s="68">
        <v>1</v>
      </c>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6</v>
      </c>
      <c r="AQ16" s="17">
        <f t="shared" si="1"/>
        <v>9</v>
      </c>
      <c r="AR16" s="72">
        <v>680.87555689074873</v>
      </c>
      <c r="AS16" s="48">
        <f t="shared" si="0"/>
        <v>1.1740758789508632</v>
      </c>
      <c r="AT16" s="8" t="s">
        <v>76</v>
      </c>
    </row>
    <row r="17" spans="1:46" ht="14.45">
      <c r="A17" s="65" t="s">
        <v>28</v>
      </c>
      <c r="B17" s="66">
        <v>1</v>
      </c>
      <c r="C17" s="66">
        <v>1</v>
      </c>
      <c r="D17" s="66">
        <v>1</v>
      </c>
      <c r="E17" s="66">
        <v>0</v>
      </c>
      <c r="F17" s="67">
        <v>0</v>
      </c>
      <c r="G17" s="67">
        <v>1</v>
      </c>
      <c r="H17" s="67">
        <v>1</v>
      </c>
      <c r="I17" s="67">
        <v>1</v>
      </c>
      <c r="J17" s="68">
        <v>1</v>
      </c>
      <c r="K17" s="68">
        <v>1</v>
      </c>
      <c r="L17" s="68">
        <v>1</v>
      </c>
      <c r="M17" s="68">
        <v>1</v>
      </c>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7</v>
      </c>
      <c r="AQ17" s="17">
        <f t="shared" si="1"/>
        <v>10</v>
      </c>
      <c r="AR17" s="72">
        <v>109.8965550829561</v>
      </c>
      <c r="AS17" s="48">
        <f t="shared" si="0"/>
        <v>0.18950143414150628</v>
      </c>
      <c r="AT17" s="35"/>
    </row>
    <row r="18" spans="1:46" ht="14.45">
      <c r="A18" s="65" t="s">
        <v>29</v>
      </c>
      <c r="B18" s="66">
        <v>0</v>
      </c>
      <c r="C18" s="66">
        <v>0</v>
      </c>
      <c r="D18" s="66">
        <v>1</v>
      </c>
      <c r="E18" s="66">
        <v>0</v>
      </c>
      <c r="F18" s="67">
        <v>0</v>
      </c>
      <c r="G18" s="67">
        <v>1</v>
      </c>
      <c r="H18" s="67">
        <v>1</v>
      </c>
      <c r="I18" s="67">
        <v>1</v>
      </c>
      <c r="J18" s="68">
        <v>1</v>
      </c>
      <c r="K18" s="69">
        <v>1</v>
      </c>
      <c r="L18" s="68">
        <v>1</v>
      </c>
      <c r="M18" s="68">
        <v>1</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5</v>
      </c>
      <c r="AQ18" s="17">
        <f t="shared" si="1"/>
        <v>8</v>
      </c>
      <c r="AR18" s="72">
        <v>1960.719066778584</v>
      </c>
      <c r="AS18" s="48">
        <f t="shared" si="0"/>
        <v>3.3809892841742286</v>
      </c>
      <c r="AT18" s="35" t="s">
        <v>76</v>
      </c>
    </row>
    <row r="19" spans="1:46">
      <c r="A19" s="65" t="s">
        <v>30</v>
      </c>
      <c r="B19" s="66">
        <v>1</v>
      </c>
      <c r="C19" s="69">
        <v>1</v>
      </c>
      <c r="D19" s="66">
        <v>1</v>
      </c>
      <c r="E19" s="66">
        <v>0</v>
      </c>
      <c r="F19" s="67">
        <v>0</v>
      </c>
      <c r="G19" s="67">
        <v>1</v>
      </c>
      <c r="H19" s="67">
        <v>1</v>
      </c>
      <c r="I19" s="67">
        <v>1</v>
      </c>
      <c r="J19" s="68">
        <v>1</v>
      </c>
      <c r="K19" s="68">
        <v>1</v>
      </c>
      <c r="L19" s="68">
        <v>1</v>
      </c>
      <c r="M19" s="68">
        <v>1</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7</v>
      </c>
      <c r="AQ19" s="17">
        <f t="shared" si="1"/>
        <v>10</v>
      </c>
      <c r="AR19" s="72">
        <v>578.50293810261235</v>
      </c>
      <c r="AS19" s="48">
        <f t="shared" si="0"/>
        <v>0.99754843400475424</v>
      </c>
      <c r="AT19" s="35" t="s">
        <v>76</v>
      </c>
    </row>
    <row r="20" spans="1:46" ht="14.45">
      <c r="A20" s="65" t="s">
        <v>31</v>
      </c>
      <c r="B20" s="66">
        <v>1</v>
      </c>
      <c r="C20" s="66">
        <v>0</v>
      </c>
      <c r="D20" s="66">
        <v>1</v>
      </c>
      <c r="E20" s="66">
        <v>0</v>
      </c>
      <c r="F20" s="67">
        <v>0</v>
      </c>
      <c r="G20" s="67">
        <v>1</v>
      </c>
      <c r="H20" s="67">
        <v>1</v>
      </c>
      <c r="I20" s="67">
        <v>1</v>
      </c>
      <c r="J20" s="68">
        <v>1</v>
      </c>
      <c r="K20" s="69">
        <v>1</v>
      </c>
      <c r="L20" s="68">
        <v>0</v>
      </c>
      <c r="M20" s="68">
        <v>0</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4</v>
      </c>
      <c r="AQ20" s="17">
        <f t="shared" si="1"/>
        <v>7</v>
      </c>
      <c r="AR20" s="72">
        <v>135.7786870760074</v>
      </c>
      <c r="AS20" s="48">
        <f t="shared" si="0"/>
        <v>0.23413159682149784</v>
      </c>
      <c r="AT20" s="35" t="s">
        <v>76</v>
      </c>
    </row>
    <row r="21" spans="1:46" ht="14.45">
      <c r="A21" s="65" t="s">
        <v>32</v>
      </c>
      <c r="B21" s="66">
        <v>1</v>
      </c>
      <c r="C21" s="66">
        <v>1</v>
      </c>
      <c r="D21" s="66">
        <v>1</v>
      </c>
      <c r="E21" s="66">
        <v>0</v>
      </c>
      <c r="F21" s="67">
        <v>0</v>
      </c>
      <c r="G21" s="67">
        <v>1</v>
      </c>
      <c r="H21" s="67">
        <v>1</v>
      </c>
      <c r="I21" s="67">
        <v>1</v>
      </c>
      <c r="J21" s="68">
        <v>1</v>
      </c>
      <c r="K21" s="68">
        <v>1</v>
      </c>
      <c r="L21" s="68">
        <v>1</v>
      </c>
      <c r="M21" s="68">
        <v>1</v>
      </c>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7</v>
      </c>
      <c r="AQ21" s="17">
        <f t="shared" si="1"/>
        <v>10</v>
      </c>
      <c r="AR21" s="72">
        <v>206.2065721620254</v>
      </c>
      <c r="AS21" s="48">
        <f t="shared" si="0"/>
        <v>0.35557475959651985</v>
      </c>
      <c r="AT21" s="35"/>
    </row>
    <row r="22" spans="1:46" ht="14.45">
      <c r="A22" s="65" t="s">
        <v>33</v>
      </c>
      <c r="B22" s="66">
        <v>1</v>
      </c>
      <c r="C22" s="66">
        <v>1</v>
      </c>
      <c r="D22" s="66">
        <v>1</v>
      </c>
      <c r="E22" s="66">
        <v>0</v>
      </c>
      <c r="F22" s="67">
        <v>0</v>
      </c>
      <c r="G22" s="67">
        <v>1</v>
      </c>
      <c r="H22" s="67">
        <v>1</v>
      </c>
      <c r="I22" s="67">
        <v>1</v>
      </c>
      <c r="J22" s="68">
        <v>1</v>
      </c>
      <c r="K22" s="68">
        <v>1</v>
      </c>
      <c r="L22" s="68">
        <v>1</v>
      </c>
      <c r="M22" s="68">
        <v>1</v>
      </c>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7</v>
      </c>
      <c r="AQ22" s="17">
        <f t="shared" si="1"/>
        <v>10</v>
      </c>
      <c r="AR22" s="72">
        <v>8958.221025468365</v>
      </c>
      <c r="AS22" s="48">
        <f t="shared" si="0"/>
        <v>15.4472151597601</v>
      </c>
      <c r="AT22" s="35"/>
    </row>
    <row r="23" spans="1:46" ht="14.45">
      <c r="A23" s="65" t="s">
        <v>34</v>
      </c>
      <c r="B23" s="66">
        <v>1</v>
      </c>
      <c r="C23" s="66">
        <v>1</v>
      </c>
      <c r="D23" s="66">
        <v>1</v>
      </c>
      <c r="E23" s="66">
        <v>0</v>
      </c>
      <c r="F23" s="67">
        <v>0</v>
      </c>
      <c r="G23" s="67">
        <v>1</v>
      </c>
      <c r="H23" s="67">
        <v>1</v>
      </c>
      <c r="I23" s="67">
        <v>1</v>
      </c>
      <c r="J23" s="68">
        <v>1</v>
      </c>
      <c r="K23" s="68">
        <v>1</v>
      </c>
      <c r="L23" s="68">
        <v>1</v>
      </c>
      <c r="M23" s="68">
        <v>1</v>
      </c>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7</v>
      </c>
      <c r="AQ23" s="17">
        <f t="shared" si="1"/>
        <v>10</v>
      </c>
      <c r="AR23" s="72">
        <v>62.754228229871252</v>
      </c>
      <c r="AS23" s="48">
        <f t="shared" si="0"/>
        <v>0.10821100114582517</v>
      </c>
      <c r="AT23" s="35"/>
    </row>
    <row r="24" spans="1:46" ht="14.45">
      <c r="A24" s="65" t="s">
        <v>35</v>
      </c>
      <c r="B24" s="66">
        <v>1</v>
      </c>
      <c r="C24" s="66">
        <v>1</v>
      </c>
      <c r="D24" s="66">
        <v>1</v>
      </c>
      <c r="E24" s="66">
        <v>0</v>
      </c>
      <c r="F24" s="67">
        <v>0</v>
      </c>
      <c r="G24" s="67">
        <v>1</v>
      </c>
      <c r="H24" s="67">
        <v>1</v>
      </c>
      <c r="I24" s="67">
        <v>1</v>
      </c>
      <c r="J24" s="68">
        <v>1</v>
      </c>
      <c r="K24" s="68">
        <v>1</v>
      </c>
      <c r="L24" s="68">
        <v>1</v>
      </c>
      <c r="M24" s="68">
        <v>1</v>
      </c>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7</v>
      </c>
      <c r="AQ24" s="17">
        <f t="shared" si="1"/>
        <v>10</v>
      </c>
      <c r="AR24" s="72">
        <v>411.36280365814162</v>
      </c>
      <c r="AS24" s="48">
        <f t="shared" si="0"/>
        <v>0.7093383517512879</v>
      </c>
      <c r="AT24" s="35"/>
    </row>
    <row r="25" spans="1:46" ht="14.45">
      <c r="A25" s="65" t="s">
        <v>36</v>
      </c>
      <c r="B25" s="66">
        <v>1</v>
      </c>
      <c r="C25" s="66">
        <v>1</v>
      </c>
      <c r="D25" s="66">
        <v>1</v>
      </c>
      <c r="E25" s="66">
        <v>0</v>
      </c>
      <c r="F25" s="67">
        <v>0</v>
      </c>
      <c r="G25" s="67">
        <v>1</v>
      </c>
      <c r="H25" s="67">
        <v>1</v>
      </c>
      <c r="I25" s="67">
        <v>1</v>
      </c>
      <c r="J25" s="68">
        <v>1</v>
      </c>
      <c r="K25" s="68">
        <v>1</v>
      </c>
      <c r="L25" s="68">
        <v>1</v>
      </c>
      <c r="M25" s="68">
        <v>1</v>
      </c>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7</v>
      </c>
      <c r="AQ25" s="17">
        <f t="shared" si="1"/>
        <v>10</v>
      </c>
      <c r="AR25" s="72">
        <v>569.18466694947847</v>
      </c>
      <c r="AS25" s="48">
        <f t="shared" si="0"/>
        <v>0.9814803621174657</v>
      </c>
      <c r="AT25" s="35"/>
    </row>
    <row r="26" spans="1:46" ht="14.45">
      <c r="A26" s="65" t="s">
        <v>37</v>
      </c>
      <c r="B26" s="66">
        <v>1</v>
      </c>
      <c r="C26" s="66">
        <v>1</v>
      </c>
      <c r="D26" s="66">
        <v>1</v>
      </c>
      <c r="E26" s="66">
        <v>0</v>
      </c>
      <c r="F26" s="67">
        <v>0</v>
      </c>
      <c r="G26" s="67">
        <v>1</v>
      </c>
      <c r="H26" s="67">
        <v>1</v>
      </c>
      <c r="I26" s="67">
        <v>1</v>
      </c>
      <c r="J26" s="68">
        <v>1</v>
      </c>
      <c r="K26" s="68">
        <v>1</v>
      </c>
      <c r="L26" s="68">
        <v>1</v>
      </c>
      <c r="M26" s="68">
        <v>1</v>
      </c>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7</v>
      </c>
      <c r="AQ26" s="17">
        <f t="shared" si="1"/>
        <v>10</v>
      </c>
      <c r="AR26" s="72">
        <v>1291.755509106016</v>
      </c>
      <c r="AS26" s="48">
        <f t="shared" si="0"/>
        <v>2.2274540030031034</v>
      </c>
      <c r="AT26" s="35"/>
    </row>
    <row r="27" spans="1:46" ht="14.45">
      <c r="A27" s="65" t="s">
        <v>38</v>
      </c>
      <c r="B27" s="66">
        <v>1</v>
      </c>
      <c r="C27" s="66">
        <v>1</v>
      </c>
      <c r="D27" s="66">
        <v>1</v>
      </c>
      <c r="E27" s="66">
        <v>0</v>
      </c>
      <c r="F27" s="67">
        <v>0</v>
      </c>
      <c r="G27" s="67">
        <v>1</v>
      </c>
      <c r="H27" s="67">
        <v>1</v>
      </c>
      <c r="I27" s="67">
        <v>1</v>
      </c>
      <c r="J27" s="68">
        <v>1</v>
      </c>
      <c r="K27" s="69">
        <v>1</v>
      </c>
      <c r="L27" s="68">
        <v>1</v>
      </c>
      <c r="M27" s="68">
        <v>1</v>
      </c>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7</v>
      </c>
      <c r="AQ27" s="17">
        <f t="shared" si="1"/>
        <v>10</v>
      </c>
      <c r="AR27" s="72">
        <v>6618.2549283059179</v>
      </c>
      <c r="AS27" s="48">
        <f t="shared" si="0"/>
        <v>11.412266740129807</v>
      </c>
      <c r="AT27" s="35" t="s">
        <v>76</v>
      </c>
    </row>
    <row r="28" spans="1:46" ht="14.45">
      <c r="A28" s="65" t="s">
        <v>39</v>
      </c>
      <c r="B28" s="66">
        <v>1</v>
      </c>
      <c r="C28" s="66">
        <v>0</v>
      </c>
      <c r="D28" s="66">
        <v>1</v>
      </c>
      <c r="E28" s="66">
        <v>1</v>
      </c>
      <c r="F28" s="67">
        <v>0</v>
      </c>
      <c r="G28" s="67">
        <v>1</v>
      </c>
      <c r="H28" s="67">
        <v>1</v>
      </c>
      <c r="I28" s="67">
        <v>1</v>
      </c>
      <c r="J28" s="68">
        <v>1</v>
      </c>
      <c r="K28" s="69">
        <v>1</v>
      </c>
      <c r="L28" s="68">
        <v>0</v>
      </c>
      <c r="M28" s="68">
        <v>0</v>
      </c>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5</v>
      </c>
      <c r="AQ28" s="17">
        <f t="shared" si="1"/>
        <v>8</v>
      </c>
      <c r="AR28" s="72">
        <v>665.19445856282221</v>
      </c>
      <c r="AS28" s="48">
        <f t="shared" si="0"/>
        <v>1.1470359902135598</v>
      </c>
      <c r="AT28" s="35" t="s">
        <v>76</v>
      </c>
    </row>
    <row r="29" spans="1:46" ht="14.45">
      <c r="A29" s="65" t="s">
        <v>40</v>
      </c>
      <c r="B29" s="66">
        <v>1</v>
      </c>
      <c r="C29" s="66">
        <v>1</v>
      </c>
      <c r="D29" s="66">
        <v>0</v>
      </c>
      <c r="E29" s="66">
        <v>0</v>
      </c>
      <c r="F29" s="67">
        <v>0</v>
      </c>
      <c r="G29" s="67">
        <v>1</v>
      </c>
      <c r="H29" s="67">
        <v>1</v>
      </c>
      <c r="I29" s="67">
        <v>1</v>
      </c>
      <c r="J29" s="68">
        <v>1</v>
      </c>
      <c r="K29" s="68">
        <v>0</v>
      </c>
      <c r="L29" s="68">
        <v>1</v>
      </c>
      <c r="M29" s="68">
        <v>1</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5</v>
      </c>
      <c r="AQ29" s="17">
        <f t="shared" si="1"/>
        <v>8</v>
      </c>
      <c r="AR29" s="72">
        <v>29.19224738928623</v>
      </c>
      <c r="AS29" s="48">
        <f t="shared" si="0"/>
        <v>5.0337999602512923E-2</v>
      </c>
      <c r="AT29" s="35"/>
    </row>
    <row r="30" spans="1:46">
      <c r="A30" s="65" t="s">
        <v>41</v>
      </c>
      <c r="B30" s="66">
        <v>1</v>
      </c>
      <c r="C30" s="66">
        <v>0</v>
      </c>
      <c r="D30" s="66">
        <v>1</v>
      </c>
      <c r="E30" s="66">
        <v>0</v>
      </c>
      <c r="F30" s="67">
        <v>0</v>
      </c>
      <c r="G30" s="67">
        <v>1</v>
      </c>
      <c r="H30" s="67">
        <v>1</v>
      </c>
      <c r="I30" s="67">
        <v>1</v>
      </c>
      <c r="J30" s="68">
        <v>1</v>
      </c>
      <c r="K30" s="68">
        <v>0</v>
      </c>
      <c r="L30" s="68">
        <v>0</v>
      </c>
      <c r="M30" s="68">
        <v>0</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3</v>
      </c>
      <c r="AQ30" s="17">
        <f t="shared" si="1"/>
        <v>6</v>
      </c>
      <c r="AR30" s="72">
        <v>39.130306112669068</v>
      </c>
      <c r="AS30" s="48">
        <f t="shared" si="0"/>
        <v>6.7474809571141603E-2</v>
      </c>
      <c r="AT30" s="35"/>
    </row>
    <row r="31" spans="1:46">
      <c r="A31" s="65" t="s">
        <v>42</v>
      </c>
      <c r="B31" s="66">
        <v>1</v>
      </c>
      <c r="C31" s="69">
        <v>1</v>
      </c>
      <c r="D31" s="66">
        <v>1</v>
      </c>
      <c r="E31" s="66">
        <v>0</v>
      </c>
      <c r="F31" s="67">
        <v>0</v>
      </c>
      <c r="G31" s="67">
        <v>1</v>
      </c>
      <c r="H31" s="67">
        <v>1</v>
      </c>
      <c r="I31" s="67">
        <v>1</v>
      </c>
      <c r="J31" s="68">
        <v>1</v>
      </c>
      <c r="K31" s="69">
        <v>1</v>
      </c>
      <c r="L31" s="69">
        <v>1</v>
      </c>
      <c r="M31" s="68">
        <v>0</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6</v>
      </c>
      <c r="AQ31" s="17">
        <f t="shared" si="1"/>
        <v>9</v>
      </c>
      <c r="AR31" s="72">
        <v>6521.2258160345373</v>
      </c>
      <c r="AS31" s="48">
        <f t="shared" si="0"/>
        <v>11.24495343431213</v>
      </c>
      <c r="AT31" s="35" t="s">
        <v>76</v>
      </c>
    </row>
    <row r="32" spans="1:46" ht="14.45">
      <c r="A32" s="65" t="s">
        <v>43</v>
      </c>
      <c r="B32" s="66">
        <v>1</v>
      </c>
      <c r="C32" s="66">
        <v>1</v>
      </c>
      <c r="D32" s="69">
        <v>1</v>
      </c>
      <c r="E32" s="66">
        <v>0</v>
      </c>
      <c r="F32" s="67">
        <v>0</v>
      </c>
      <c r="G32" s="67">
        <v>0</v>
      </c>
      <c r="H32" s="67">
        <v>1</v>
      </c>
      <c r="I32" s="67">
        <v>1</v>
      </c>
      <c r="J32" s="68">
        <v>0</v>
      </c>
      <c r="K32" s="68">
        <v>0</v>
      </c>
      <c r="L32" s="68">
        <v>0</v>
      </c>
      <c r="M32" s="68">
        <v>0</v>
      </c>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3</v>
      </c>
      <c r="AQ32" s="17">
        <f t="shared" si="1"/>
        <v>5</v>
      </c>
      <c r="AR32" s="72">
        <v>544.2642752774949</v>
      </c>
      <c r="AS32" s="48">
        <f t="shared" si="0"/>
        <v>0.93850858781895241</v>
      </c>
      <c r="AT32" s="35" t="s">
        <v>76</v>
      </c>
    </row>
    <row r="33" spans="1:46" ht="14.45">
      <c r="A33" s="65" t="s">
        <v>44</v>
      </c>
      <c r="B33" s="66">
        <v>1</v>
      </c>
      <c r="C33" s="66">
        <v>1</v>
      </c>
      <c r="D33" s="66">
        <v>1</v>
      </c>
      <c r="E33" s="66">
        <v>0</v>
      </c>
      <c r="F33" s="67">
        <v>0</v>
      </c>
      <c r="G33" s="67">
        <v>1</v>
      </c>
      <c r="H33" s="67">
        <v>1</v>
      </c>
      <c r="I33" s="67">
        <v>1</v>
      </c>
      <c r="J33" s="68">
        <v>1</v>
      </c>
      <c r="K33" s="68">
        <v>0</v>
      </c>
      <c r="L33" s="68">
        <v>1</v>
      </c>
      <c r="M33" s="68">
        <v>1</v>
      </c>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6</v>
      </c>
      <c r="AQ33" s="17">
        <f t="shared" si="1"/>
        <v>9</v>
      </c>
      <c r="AR33" s="72">
        <v>1837.232285172011</v>
      </c>
      <c r="AS33" s="48">
        <f t="shared" si="0"/>
        <v>3.1680533810032858</v>
      </c>
      <c r="AT33" s="35"/>
    </row>
    <row r="34" spans="1:46" ht="14.45">
      <c r="A34" s="65" t="s">
        <v>45</v>
      </c>
      <c r="B34" s="66">
        <v>1</v>
      </c>
      <c r="C34" s="66">
        <v>0</v>
      </c>
      <c r="D34" s="66">
        <v>1</v>
      </c>
      <c r="E34" s="66">
        <v>0</v>
      </c>
      <c r="F34" s="67">
        <v>0</v>
      </c>
      <c r="G34" s="67">
        <v>1</v>
      </c>
      <c r="H34" s="67">
        <v>1</v>
      </c>
      <c r="I34" s="67">
        <v>1</v>
      </c>
      <c r="J34" s="68">
        <v>1</v>
      </c>
      <c r="K34" s="68">
        <v>0</v>
      </c>
      <c r="L34" s="68">
        <v>0</v>
      </c>
      <c r="M34" s="68">
        <v>0</v>
      </c>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3</v>
      </c>
      <c r="AQ34" s="17">
        <f t="shared" si="1"/>
        <v>6</v>
      </c>
      <c r="AR34" s="72">
        <v>2388.0832667118079</v>
      </c>
      <c r="AS34" s="48">
        <f t="shared" ref="AS34:AS65" si="3">IFERROR(AR34/$AR$102,0)*100</f>
        <v>4.1179198342442511</v>
      </c>
      <c r="AT34" s="35"/>
    </row>
    <row r="35" spans="1:46">
      <c r="A35" s="65" t="s">
        <v>46</v>
      </c>
      <c r="B35" s="89">
        <v>1</v>
      </c>
      <c r="C35" s="66">
        <v>0</v>
      </c>
      <c r="D35" s="66">
        <v>1</v>
      </c>
      <c r="E35" s="66">
        <v>0</v>
      </c>
      <c r="F35" s="67">
        <v>0</v>
      </c>
      <c r="G35" s="67">
        <v>0</v>
      </c>
      <c r="H35" s="67">
        <v>1</v>
      </c>
      <c r="I35" s="67">
        <v>1</v>
      </c>
      <c r="J35" s="68">
        <v>1</v>
      </c>
      <c r="K35" s="68">
        <v>1</v>
      </c>
      <c r="L35" s="68">
        <v>1</v>
      </c>
      <c r="M35" s="68">
        <v>1</v>
      </c>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6</v>
      </c>
      <c r="AQ35" s="17">
        <f t="shared" si="1"/>
        <v>8</v>
      </c>
      <c r="AR35" s="72">
        <v>813.59732968016453</v>
      </c>
      <c r="AS35" s="48">
        <f t="shared" si="3"/>
        <v>1.4029362492000677</v>
      </c>
      <c r="AT35" s="35" t="s">
        <v>76</v>
      </c>
    </row>
    <row r="36" spans="1:46" ht="14.45">
      <c r="A36" s="65" t="s">
        <v>47</v>
      </c>
      <c r="B36" s="66">
        <v>1</v>
      </c>
      <c r="C36" s="69">
        <v>1</v>
      </c>
      <c r="D36" s="66">
        <v>1</v>
      </c>
      <c r="E36" s="66">
        <v>1</v>
      </c>
      <c r="F36" s="67">
        <v>0</v>
      </c>
      <c r="G36" s="67">
        <v>1</v>
      </c>
      <c r="H36" s="67">
        <v>1</v>
      </c>
      <c r="I36" s="67">
        <v>1</v>
      </c>
      <c r="J36" s="68">
        <v>1</v>
      </c>
      <c r="K36" s="69">
        <v>1</v>
      </c>
      <c r="L36" s="68">
        <v>0</v>
      </c>
      <c r="M36" s="68">
        <v>0</v>
      </c>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6</v>
      </c>
      <c r="AQ36" s="17">
        <f t="shared" si="1"/>
        <v>9</v>
      </c>
      <c r="AR36" s="72">
        <v>260.51378784407962</v>
      </c>
      <c r="AS36" s="48">
        <f t="shared" si="3"/>
        <v>0.44922005401191734</v>
      </c>
      <c r="AT36" s="35" t="s">
        <v>76</v>
      </c>
    </row>
    <row r="37" spans="1:46">
      <c r="A37" s="65" t="s">
        <v>48</v>
      </c>
      <c r="B37" s="66">
        <v>1</v>
      </c>
      <c r="C37" s="69">
        <v>1</v>
      </c>
      <c r="D37" s="88">
        <v>1</v>
      </c>
      <c r="E37" s="66">
        <v>0</v>
      </c>
      <c r="F37" s="67">
        <v>0</v>
      </c>
      <c r="G37" s="67">
        <v>1</v>
      </c>
      <c r="H37" s="67">
        <v>1</v>
      </c>
      <c r="I37" s="67">
        <v>1</v>
      </c>
      <c r="J37" s="68">
        <v>1</v>
      </c>
      <c r="K37" s="69">
        <v>1</v>
      </c>
      <c r="L37" s="68">
        <v>0</v>
      </c>
      <c r="M37" s="68">
        <v>0</v>
      </c>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5</v>
      </c>
      <c r="AQ37" s="17">
        <f t="shared" si="1"/>
        <v>8</v>
      </c>
      <c r="AR37" s="72">
        <v>4595.7112468934874</v>
      </c>
      <c r="AS37" s="48">
        <f t="shared" si="3"/>
        <v>7.9246694450901236</v>
      </c>
      <c r="AT37" s="35" t="s">
        <v>76</v>
      </c>
    </row>
    <row r="38" spans="1:46" ht="14.45">
      <c r="A38" s="65" t="s">
        <v>49</v>
      </c>
      <c r="B38" s="66">
        <v>1</v>
      </c>
      <c r="C38" s="66">
        <v>0</v>
      </c>
      <c r="D38" s="66">
        <v>1</v>
      </c>
      <c r="E38" s="66">
        <v>0</v>
      </c>
      <c r="F38" s="67">
        <v>0</v>
      </c>
      <c r="G38" s="67">
        <v>1</v>
      </c>
      <c r="H38" s="67">
        <v>1</v>
      </c>
      <c r="I38" s="67">
        <v>1</v>
      </c>
      <c r="J38" s="68">
        <v>1</v>
      </c>
      <c r="K38" s="68">
        <v>0</v>
      </c>
      <c r="L38" s="68">
        <v>0</v>
      </c>
      <c r="M38" s="68">
        <v>0</v>
      </c>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3</v>
      </c>
      <c r="AQ38" s="17">
        <f t="shared" si="1"/>
        <v>6</v>
      </c>
      <c r="AR38" s="72">
        <v>377.9631692416059</v>
      </c>
      <c r="AS38" s="48">
        <f t="shared" si="3"/>
        <v>0.65174529419859362</v>
      </c>
      <c r="AT38" s="35"/>
    </row>
    <row r="39" spans="1:46" ht="14.45">
      <c r="A39" s="65" t="s">
        <v>50</v>
      </c>
      <c r="B39" s="66">
        <v>0</v>
      </c>
      <c r="C39" s="66">
        <v>0</v>
      </c>
      <c r="D39" s="66">
        <v>1</v>
      </c>
      <c r="E39" s="66">
        <v>0</v>
      </c>
      <c r="F39" s="67">
        <v>0</v>
      </c>
      <c r="G39" s="67">
        <v>0</v>
      </c>
      <c r="H39" s="67">
        <v>1</v>
      </c>
      <c r="I39" s="67">
        <v>1</v>
      </c>
      <c r="J39" s="68">
        <v>0</v>
      </c>
      <c r="K39" s="68">
        <v>0</v>
      </c>
      <c r="L39" s="68">
        <v>0</v>
      </c>
      <c r="M39" s="68">
        <v>0</v>
      </c>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1</v>
      </c>
      <c r="AQ39" s="17">
        <f t="shared" si="1"/>
        <v>3</v>
      </c>
      <c r="AR39" s="72">
        <v>904.78067050923107</v>
      </c>
      <c r="AS39" s="48">
        <f t="shared" si="3"/>
        <v>1.5601693293805923</v>
      </c>
      <c r="AT39" s="35"/>
    </row>
    <row r="40" spans="1:46" ht="14.45">
      <c r="A40" s="65" t="s">
        <v>51</v>
      </c>
      <c r="B40" s="66">
        <v>0</v>
      </c>
      <c r="C40" s="66">
        <v>0</v>
      </c>
      <c r="D40" s="66">
        <v>1</v>
      </c>
      <c r="E40" s="66">
        <v>0</v>
      </c>
      <c r="F40" s="67">
        <v>0</v>
      </c>
      <c r="G40" s="67">
        <v>0</v>
      </c>
      <c r="H40" s="67">
        <v>1</v>
      </c>
      <c r="I40" s="67">
        <v>1</v>
      </c>
      <c r="J40" s="68">
        <v>0</v>
      </c>
      <c r="K40" s="68">
        <v>0</v>
      </c>
      <c r="L40" s="68">
        <v>0</v>
      </c>
      <c r="M40" s="68">
        <v>0</v>
      </c>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1</v>
      </c>
      <c r="AQ40" s="17">
        <f t="shared" si="1"/>
        <v>3</v>
      </c>
      <c r="AR40" s="72">
        <v>497.06583684726149</v>
      </c>
      <c r="AS40" s="48">
        <f t="shared" si="3"/>
        <v>0.85712139815666255</v>
      </c>
      <c r="AT40" s="35"/>
    </row>
    <row r="41" spans="1:46" ht="14.45">
      <c r="A41" s="65" t="s">
        <v>52</v>
      </c>
      <c r="B41" s="66">
        <v>1</v>
      </c>
      <c r="C41" s="66">
        <v>0</v>
      </c>
      <c r="D41" s="66">
        <v>1</v>
      </c>
      <c r="E41" s="66">
        <v>0</v>
      </c>
      <c r="F41" s="67">
        <v>0</v>
      </c>
      <c r="G41" s="67">
        <v>1</v>
      </c>
      <c r="H41" s="67">
        <v>1</v>
      </c>
      <c r="I41" s="67">
        <v>1</v>
      </c>
      <c r="J41" s="68">
        <v>1</v>
      </c>
      <c r="K41" s="68">
        <v>0</v>
      </c>
      <c r="L41" s="68">
        <v>0</v>
      </c>
      <c r="M41" s="68">
        <v>0</v>
      </c>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3</v>
      </c>
      <c r="AQ41" s="17">
        <f t="shared" si="1"/>
        <v>6</v>
      </c>
      <c r="AR41" s="72">
        <v>1417.3122621020541</v>
      </c>
      <c r="AS41" s="48">
        <f t="shared" si="3"/>
        <v>2.4439592860025536</v>
      </c>
      <c r="AT41" s="35"/>
    </row>
    <row r="42" spans="1:46" ht="14.45">
      <c r="A42" s="65" t="s">
        <v>53</v>
      </c>
      <c r="B42" s="66">
        <v>0</v>
      </c>
      <c r="C42" s="66">
        <v>0</v>
      </c>
      <c r="D42" s="66">
        <v>1</v>
      </c>
      <c r="E42" s="66">
        <v>0</v>
      </c>
      <c r="F42" s="67">
        <v>0</v>
      </c>
      <c r="G42" s="67">
        <v>0</v>
      </c>
      <c r="H42" s="67">
        <v>1</v>
      </c>
      <c r="I42" s="67">
        <v>1</v>
      </c>
      <c r="J42" s="68">
        <v>1</v>
      </c>
      <c r="K42" s="68">
        <v>0</v>
      </c>
      <c r="L42" s="68">
        <v>0</v>
      </c>
      <c r="M42" s="68">
        <v>0</v>
      </c>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2</v>
      </c>
      <c r="AQ42" s="17">
        <f t="shared" si="1"/>
        <v>4</v>
      </c>
      <c r="AR42" s="72">
        <v>231.99248365302421</v>
      </c>
      <c r="AS42" s="48">
        <f t="shared" si="3"/>
        <v>0.40003900330735903</v>
      </c>
      <c r="AT42" s="35"/>
    </row>
    <row r="43" spans="1:46" ht="14.45">
      <c r="A43" s="65" t="s">
        <v>54</v>
      </c>
      <c r="B43" s="66">
        <v>0</v>
      </c>
      <c r="C43" s="66">
        <v>0</v>
      </c>
      <c r="D43" s="66">
        <v>1</v>
      </c>
      <c r="E43" s="66">
        <v>0</v>
      </c>
      <c r="F43" s="67">
        <v>0</v>
      </c>
      <c r="G43" s="67">
        <v>0</v>
      </c>
      <c r="H43" s="67">
        <v>1</v>
      </c>
      <c r="I43" s="67">
        <v>1</v>
      </c>
      <c r="J43" s="68">
        <v>1</v>
      </c>
      <c r="K43" s="68">
        <v>0</v>
      </c>
      <c r="L43" s="68">
        <v>0</v>
      </c>
      <c r="M43" s="68">
        <v>0</v>
      </c>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2</v>
      </c>
      <c r="AQ43" s="17">
        <f t="shared" si="1"/>
        <v>4</v>
      </c>
      <c r="AR43" s="72">
        <v>367.80845849778308</v>
      </c>
      <c r="AS43" s="48">
        <f t="shared" si="3"/>
        <v>0.6342348977371759</v>
      </c>
      <c r="AT43" s="35"/>
    </row>
    <row r="44" spans="1:46" ht="14.45">
      <c r="A44" s="65" t="s">
        <v>55</v>
      </c>
      <c r="B44" s="66">
        <v>0</v>
      </c>
      <c r="C44" s="66">
        <v>0</v>
      </c>
      <c r="D44" s="66">
        <v>1</v>
      </c>
      <c r="E44" s="66">
        <v>0</v>
      </c>
      <c r="F44" s="67">
        <v>0</v>
      </c>
      <c r="G44" s="67">
        <v>0</v>
      </c>
      <c r="H44" s="67">
        <v>1</v>
      </c>
      <c r="I44" s="67">
        <v>1</v>
      </c>
      <c r="J44" s="68">
        <v>1</v>
      </c>
      <c r="K44" s="68">
        <v>0</v>
      </c>
      <c r="L44" s="68">
        <v>0</v>
      </c>
      <c r="M44" s="68">
        <v>0</v>
      </c>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2</v>
      </c>
      <c r="AQ44" s="17">
        <f t="shared" si="1"/>
        <v>4</v>
      </c>
      <c r="AR44" s="72">
        <v>82.450717010948978</v>
      </c>
      <c r="AS44" s="48">
        <f t="shared" si="3"/>
        <v>0.14217487625318234</v>
      </c>
      <c r="AT44" s="35"/>
    </row>
    <row r="45" spans="1:46" ht="14.45">
      <c r="A45" s="65" t="s">
        <v>56</v>
      </c>
      <c r="B45" s="66">
        <v>0</v>
      </c>
      <c r="C45" s="66">
        <v>0</v>
      </c>
      <c r="D45" s="66">
        <v>1</v>
      </c>
      <c r="E45" s="66">
        <v>0</v>
      </c>
      <c r="F45" s="67">
        <v>0</v>
      </c>
      <c r="G45" s="67">
        <v>0</v>
      </c>
      <c r="H45" s="67">
        <v>1</v>
      </c>
      <c r="I45" s="67">
        <v>1</v>
      </c>
      <c r="J45" s="68">
        <v>0</v>
      </c>
      <c r="K45" s="68">
        <v>0</v>
      </c>
      <c r="L45" s="68">
        <v>0</v>
      </c>
      <c r="M45" s="68">
        <v>0</v>
      </c>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1</v>
      </c>
      <c r="AQ45" s="17">
        <f t="shared" si="1"/>
        <v>3</v>
      </c>
      <c r="AR45" s="72">
        <v>127.6765945399185</v>
      </c>
      <c r="AS45" s="48">
        <f t="shared" si="3"/>
        <v>0.22016065702291118</v>
      </c>
      <c r="AT45" s="35"/>
    </row>
    <row r="46" spans="1:46" ht="14.45">
      <c r="A46" s="65" t="s">
        <v>57</v>
      </c>
      <c r="B46" s="66">
        <v>0</v>
      </c>
      <c r="C46" s="66">
        <v>0</v>
      </c>
      <c r="D46" s="66">
        <v>0</v>
      </c>
      <c r="E46" s="66">
        <v>0</v>
      </c>
      <c r="F46" s="67">
        <v>0</v>
      </c>
      <c r="G46" s="67">
        <v>0</v>
      </c>
      <c r="H46" s="71">
        <v>1</v>
      </c>
      <c r="I46" s="71">
        <v>1</v>
      </c>
      <c r="J46" s="68">
        <v>0</v>
      </c>
      <c r="K46" s="68">
        <v>0</v>
      </c>
      <c r="L46" s="68">
        <v>0</v>
      </c>
      <c r="M46" s="68">
        <v>0</v>
      </c>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2</v>
      </c>
      <c r="AR46" s="72">
        <v>16.229813985054559</v>
      </c>
      <c r="AS46" s="48">
        <f t="shared" si="3"/>
        <v>2.798607311845306E-2</v>
      </c>
      <c r="AT46" s="35" t="s">
        <v>76</v>
      </c>
    </row>
    <row r="47" spans="1:46" ht="14.45">
      <c r="A47" s="65" t="s">
        <v>58</v>
      </c>
      <c r="B47" s="66">
        <v>0</v>
      </c>
      <c r="C47" s="66">
        <v>0</v>
      </c>
      <c r="D47" s="66">
        <v>1</v>
      </c>
      <c r="E47" s="66">
        <v>0</v>
      </c>
      <c r="F47" s="67">
        <v>0</v>
      </c>
      <c r="G47" s="67">
        <v>0</v>
      </c>
      <c r="H47" s="67">
        <v>1</v>
      </c>
      <c r="I47" s="67">
        <v>1</v>
      </c>
      <c r="J47" s="68">
        <v>1</v>
      </c>
      <c r="K47" s="68">
        <v>0</v>
      </c>
      <c r="L47" s="68">
        <v>0</v>
      </c>
      <c r="M47" s="68">
        <v>0</v>
      </c>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2</v>
      </c>
      <c r="AQ47" s="17">
        <f t="shared" si="1"/>
        <v>4</v>
      </c>
      <c r="AR47" s="72">
        <v>249.8246630839555</v>
      </c>
      <c r="AS47" s="48">
        <f t="shared" si="3"/>
        <v>0.43078813437410923</v>
      </c>
      <c r="AT47" s="35"/>
    </row>
    <row r="48" spans="1:46" ht="14.45">
      <c r="A48" s="65" t="s">
        <v>59</v>
      </c>
      <c r="B48" s="66">
        <v>0</v>
      </c>
      <c r="C48" s="66">
        <v>0</v>
      </c>
      <c r="D48" s="66">
        <v>1</v>
      </c>
      <c r="E48" s="66">
        <v>0</v>
      </c>
      <c r="F48" s="67">
        <v>0</v>
      </c>
      <c r="G48" s="67">
        <v>0</v>
      </c>
      <c r="H48" s="67">
        <v>1</v>
      </c>
      <c r="I48" s="67">
        <v>1</v>
      </c>
      <c r="J48" s="68">
        <v>1</v>
      </c>
      <c r="K48" s="68">
        <v>0</v>
      </c>
      <c r="L48" s="68">
        <v>0</v>
      </c>
      <c r="M48" s="68">
        <v>0</v>
      </c>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2</v>
      </c>
      <c r="AQ48" s="17">
        <f t="shared" si="1"/>
        <v>4</v>
      </c>
      <c r="AR48" s="72">
        <v>155.80447014054741</v>
      </c>
      <c r="AS48" s="48">
        <f t="shared" si="3"/>
        <v>0.26866329444998494</v>
      </c>
      <c r="AT48" s="35"/>
    </row>
    <row r="49" spans="1:46" ht="14.45"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48"/>
      <c r="AS49" s="48">
        <f t="shared" si="3"/>
        <v>0</v>
      </c>
      <c r="AT49" s="35"/>
    </row>
    <row r="50" spans="1:46" ht="14.45"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48"/>
      <c r="AS50" s="48">
        <f t="shared" si="3"/>
        <v>0</v>
      </c>
      <c r="AT50" s="35"/>
    </row>
    <row r="51" spans="1:46" ht="14.45"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48"/>
      <c r="AS51" s="48">
        <f t="shared" si="3"/>
        <v>0</v>
      </c>
      <c r="AT51" s="35"/>
    </row>
    <row r="52" spans="1:46" ht="14.45"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48"/>
      <c r="AS52" s="48">
        <f t="shared" si="3"/>
        <v>0</v>
      </c>
      <c r="AT52" s="35"/>
    </row>
    <row r="53" spans="1:46" ht="14.45"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8"/>
      <c r="AS53" s="48">
        <f t="shared" si="3"/>
        <v>0</v>
      </c>
      <c r="AT53" s="35"/>
    </row>
    <row r="54" spans="1:46" ht="14.45"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8"/>
      <c r="AS54" s="48">
        <f t="shared" si="3"/>
        <v>0</v>
      </c>
      <c r="AT54" s="35"/>
    </row>
    <row r="55" spans="1:46" ht="14.45"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8"/>
      <c r="AS55" s="48">
        <f t="shared" si="3"/>
        <v>0</v>
      </c>
      <c r="AT55" s="35"/>
    </row>
    <row r="56" spans="1:46" ht="14.45"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8"/>
      <c r="AS56" s="48">
        <f t="shared" si="3"/>
        <v>0</v>
      </c>
      <c r="AT56" s="35"/>
    </row>
    <row r="57" spans="1:46" ht="14.45"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8"/>
      <c r="AS57" s="48">
        <f t="shared" si="3"/>
        <v>0</v>
      </c>
      <c r="AT57" s="35"/>
    </row>
    <row r="58" spans="1:46" ht="14.45"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8"/>
      <c r="AS58" s="48">
        <f t="shared" si="3"/>
        <v>0</v>
      </c>
      <c r="AT58" s="35"/>
    </row>
    <row r="59" spans="1:46" ht="14.45"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8"/>
      <c r="AS59" s="48">
        <f t="shared" si="3"/>
        <v>0</v>
      </c>
      <c r="AT59" s="35"/>
    </row>
    <row r="60" spans="1:46" ht="14.45"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8"/>
      <c r="AS60" s="48">
        <f t="shared" si="3"/>
        <v>0</v>
      </c>
      <c r="AT60" s="35"/>
    </row>
    <row r="61" spans="1:46" ht="14.45"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8"/>
      <c r="AS61" s="48">
        <f t="shared" si="3"/>
        <v>0</v>
      </c>
      <c r="AT61" s="35"/>
    </row>
    <row r="62" spans="1:46" ht="14.45"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8"/>
      <c r="AS62" s="48">
        <f t="shared" si="3"/>
        <v>0</v>
      </c>
      <c r="AT62" s="35"/>
    </row>
    <row r="63" spans="1:46" ht="14.45"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8"/>
      <c r="AS63" s="48">
        <f t="shared" si="3"/>
        <v>0</v>
      </c>
      <c r="AT63" s="35"/>
    </row>
    <row r="64" spans="1:46" ht="14.45"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8"/>
      <c r="AS64" s="48">
        <f t="shared" si="3"/>
        <v>0</v>
      </c>
      <c r="AT64" s="35"/>
    </row>
    <row r="65" spans="1:46" ht="14.45"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8"/>
      <c r="AS65" s="48">
        <f t="shared" si="3"/>
        <v>0</v>
      </c>
      <c r="AT65" s="35"/>
    </row>
    <row r="66" spans="1:46" ht="14.45"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8"/>
      <c r="AS66" s="48">
        <f t="shared" ref="AS66:AS97" si="4">IFERROR(AR66/$AR$102,0)*100</f>
        <v>0</v>
      </c>
      <c r="AT66" s="35"/>
    </row>
    <row r="67" spans="1:46" ht="14.45"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48"/>
      <c r="AS67" s="48">
        <f t="shared" si="4"/>
        <v>0</v>
      </c>
      <c r="AT67" s="35"/>
    </row>
    <row r="68" spans="1:46" ht="14.45"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48"/>
      <c r="AS68" s="48">
        <f t="shared" si="4"/>
        <v>0</v>
      </c>
      <c r="AT68" s="35"/>
    </row>
    <row r="69" spans="1:46" ht="14.45"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48"/>
      <c r="AS69" s="48">
        <f t="shared" si="4"/>
        <v>0</v>
      </c>
      <c r="AT69" s="35"/>
    </row>
    <row r="70" spans="1:46" ht="14.45"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48"/>
      <c r="AS70" s="48">
        <f t="shared" si="4"/>
        <v>0</v>
      </c>
      <c r="AT70" s="35"/>
    </row>
    <row r="71" spans="1:46" ht="14.45"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48"/>
      <c r="AS71" s="48">
        <f t="shared" si="4"/>
        <v>0</v>
      </c>
      <c r="AT71" s="35"/>
    </row>
    <row r="72" spans="1:46" ht="14.45"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48"/>
      <c r="AS72" s="48">
        <f t="shared" si="4"/>
        <v>0</v>
      </c>
      <c r="AT72" s="35"/>
    </row>
    <row r="73" spans="1:46" ht="14.45"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48"/>
      <c r="AS73" s="48">
        <f t="shared" si="4"/>
        <v>0</v>
      </c>
      <c r="AT73" s="35"/>
    </row>
    <row r="74" spans="1:46" ht="14.45"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48"/>
      <c r="AS74" s="48">
        <f t="shared" si="4"/>
        <v>0</v>
      </c>
      <c r="AT74" s="35"/>
    </row>
    <row r="75" spans="1:46" ht="14.45"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48"/>
      <c r="AS75" s="48">
        <f t="shared" si="4"/>
        <v>0</v>
      </c>
      <c r="AT75" s="35"/>
    </row>
    <row r="76" spans="1:46" ht="14.45"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48"/>
      <c r="AS76" s="48">
        <f t="shared" si="4"/>
        <v>0</v>
      </c>
      <c r="AT76" s="35"/>
    </row>
    <row r="77" spans="1:46" ht="14.45"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48"/>
      <c r="AS77" s="48">
        <f t="shared" si="4"/>
        <v>0</v>
      </c>
      <c r="AT77" s="35"/>
    </row>
    <row r="78" spans="1:46" ht="14.45"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48"/>
      <c r="AS78" s="48">
        <f t="shared" si="4"/>
        <v>0</v>
      </c>
      <c r="AT78" s="35"/>
    </row>
    <row r="79" spans="1:46" ht="14.45"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48"/>
      <c r="AS79" s="48">
        <f t="shared" si="4"/>
        <v>0</v>
      </c>
      <c r="AT79" s="35"/>
    </row>
    <row r="80" spans="1:46" ht="14.45"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48"/>
      <c r="AS80" s="48">
        <f t="shared" si="4"/>
        <v>0</v>
      </c>
      <c r="AT80" s="35"/>
    </row>
    <row r="81" spans="1:46" ht="14.45"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48"/>
      <c r="AS81" s="48">
        <f t="shared" si="4"/>
        <v>0</v>
      </c>
      <c r="AT81" s="35"/>
    </row>
    <row r="82" spans="1:46" ht="14.45"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48"/>
      <c r="AS82" s="48">
        <f t="shared" si="4"/>
        <v>0</v>
      </c>
      <c r="AT82" s="35"/>
    </row>
    <row r="83" spans="1:46" ht="14.45"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48"/>
      <c r="AS83" s="48">
        <f t="shared" si="4"/>
        <v>0</v>
      </c>
      <c r="AT83" s="35"/>
    </row>
    <row r="84" spans="1:46" ht="14.45"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48"/>
      <c r="AS84" s="48">
        <f t="shared" si="4"/>
        <v>0</v>
      </c>
      <c r="AT84" s="35"/>
    </row>
    <row r="85" spans="1:46" ht="14.45"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48"/>
      <c r="AS85" s="48">
        <f t="shared" si="4"/>
        <v>0</v>
      </c>
      <c r="AT85" s="35"/>
    </row>
    <row r="86" spans="1:46" ht="14.45"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48"/>
      <c r="AS86" s="48">
        <f t="shared" si="4"/>
        <v>0</v>
      </c>
      <c r="AT86" s="35"/>
    </row>
    <row r="87" spans="1:46" ht="14.45"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48"/>
      <c r="AS87" s="48">
        <f t="shared" si="4"/>
        <v>0</v>
      </c>
      <c r="AT87" s="35"/>
    </row>
    <row r="88" spans="1:46" ht="14.45"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48"/>
      <c r="AS88" s="48">
        <f t="shared" si="4"/>
        <v>0</v>
      </c>
      <c r="AT88" s="35"/>
    </row>
    <row r="89" spans="1:46" ht="14.45"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48"/>
      <c r="AS89" s="48">
        <f t="shared" si="4"/>
        <v>0</v>
      </c>
      <c r="AT89" s="35"/>
    </row>
    <row r="90" spans="1:46" ht="14.45"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48"/>
      <c r="AS90" s="48">
        <f t="shared" si="4"/>
        <v>0</v>
      </c>
      <c r="AT90" s="35"/>
    </row>
    <row r="91" spans="1:46" ht="14.45"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48"/>
      <c r="AS91" s="48">
        <f t="shared" si="4"/>
        <v>0</v>
      </c>
      <c r="AT91" s="35"/>
    </row>
    <row r="92" spans="1:46" ht="14.45"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48"/>
      <c r="AS92" s="48">
        <f t="shared" si="4"/>
        <v>0</v>
      </c>
      <c r="AT92" s="35"/>
    </row>
    <row r="93" spans="1:46" ht="14.45"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48"/>
      <c r="AS93" s="48">
        <f t="shared" si="4"/>
        <v>0</v>
      </c>
      <c r="AT93" s="35"/>
    </row>
    <row r="94" spans="1:46" ht="14.45"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48"/>
      <c r="AS94" s="48">
        <f t="shared" si="4"/>
        <v>0</v>
      </c>
      <c r="AT94" s="35"/>
    </row>
    <row r="95" spans="1:46" ht="14.45"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48"/>
      <c r="AS95" s="48">
        <f t="shared" si="4"/>
        <v>0</v>
      </c>
      <c r="AT95" s="35"/>
    </row>
    <row r="96" spans="1:46" ht="14.45"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48"/>
      <c r="AS96" s="48">
        <f t="shared" si="4"/>
        <v>0</v>
      </c>
      <c r="AT96" s="35"/>
    </row>
    <row r="97" spans="1:47" ht="14.45"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48"/>
      <c r="AS97" s="48">
        <f t="shared" si="4"/>
        <v>0</v>
      </c>
      <c r="AT97" s="35"/>
    </row>
    <row r="98" spans="1:47" ht="14.45"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48"/>
      <c r="AS98" s="48">
        <f t="shared" ref="AS98:AS101" si="7">IFERROR(AR98/$AR$102,0)*100</f>
        <v>0</v>
      </c>
      <c r="AT98" s="35"/>
    </row>
    <row r="99" spans="1:47" ht="14.45"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48"/>
      <c r="AS99" s="48">
        <f t="shared" si="7"/>
        <v>0</v>
      </c>
      <c r="AT99" s="35"/>
    </row>
    <row r="100" spans="1:47" ht="14.45"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48"/>
      <c r="AS100" s="48">
        <f t="shared" si="7"/>
        <v>0</v>
      </c>
      <c r="AT100" s="35"/>
    </row>
    <row r="101" spans="1:47" ht="14.45"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48"/>
      <c r="AS101" s="48">
        <f t="shared" si="7"/>
        <v>0</v>
      </c>
      <c r="AT101" s="35"/>
    </row>
    <row r="102" spans="1:47" ht="14.45">
      <c r="A102" s="16" t="s">
        <v>77</v>
      </c>
      <c r="B102" s="20">
        <f>SUM(B2:B101)</f>
        <v>33</v>
      </c>
      <c r="C102" s="20">
        <f t="shared" ref="C102:AO102" si="8">SUM(C2:C101)</f>
        <v>26</v>
      </c>
      <c r="D102" s="20">
        <f t="shared" si="8"/>
        <v>43</v>
      </c>
      <c r="E102" s="20">
        <f t="shared" si="8"/>
        <v>6</v>
      </c>
      <c r="F102" s="20">
        <f t="shared" si="8"/>
        <v>1</v>
      </c>
      <c r="G102" s="20">
        <f t="shared" si="8"/>
        <v>36</v>
      </c>
      <c r="H102" s="20">
        <f t="shared" si="8"/>
        <v>47</v>
      </c>
      <c r="I102" s="20">
        <f t="shared" si="8"/>
        <v>47</v>
      </c>
      <c r="J102" s="20">
        <f t="shared" si="8"/>
        <v>42</v>
      </c>
      <c r="K102" s="20">
        <f t="shared" si="8"/>
        <v>30</v>
      </c>
      <c r="L102" s="20">
        <f t="shared" si="8"/>
        <v>25</v>
      </c>
      <c r="M102" s="20">
        <f t="shared" si="8"/>
        <v>25</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231</v>
      </c>
      <c r="AQ102" s="17">
        <f t="shared" si="5"/>
        <v>361</v>
      </c>
      <c r="AR102" s="49">
        <f>SUM(AR2:AR101)</f>
        <v>57992.466168299878</v>
      </c>
      <c r="AS102" s="49">
        <f>SUM(AS2:AS101)</f>
        <v>100</v>
      </c>
      <c r="AT102" s="35"/>
    </row>
    <row r="103" spans="1:47" ht="14.45">
      <c r="A103" s="58" t="s">
        <v>78</v>
      </c>
      <c r="B103" s="58" t="s">
        <v>76</v>
      </c>
      <c r="C103" s="58" t="s">
        <v>76</v>
      </c>
      <c r="D103" s="58" t="s">
        <v>76</v>
      </c>
      <c r="E103" s="58" t="s">
        <v>76</v>
      </c>
      <c r="F103" s="58" t="s">
        <v>76</v>
      </c>
      <c r="G103" s="58" t="s">
        <v>76</v>
      </c>
      <c r="H103" s="58" t="s">
        <v>76</v>
      </c>
      <c r="I103" s="58" t="s">
        <v>76</v>
      </c>
      <c r="J103" s="58" t="s">
        <v>76</v>
      </c>
      <c r="K103" s="58" t="s">
        <v>76</v>
      </c>
      <c r="L103" s="58" t="s">
        <v>76</v>
      </c>
      <c r="M103" s="58" t="s">
        <v>76</v>
      </c>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11"/>
      <c r="AQ103" s="11"/>
      <c r="AR103" s="50"/>
      <c r="AS103" s="50"/>
      <c r="AT103" s="36"/>
      <c r="AU103" s="36"/>
    </row>
    <row r="104" spans="1:47" ht="14.45">
      <c r="A104" s="8" t="s">
        <v>79</v>
      </c>
      <c r="B104" s="8"/>
      <c r="C104" s="8"/>
      <c r="D104" s="8"/>
      <c r="E104" s="8" t="s">
        <v>76</v>
      </c>
      <c r="F104" s="8" t="s">
        <v>76</v>
      </c>
      <c r="G104" s="8"/>
      <c r="H104" s="8"/>
      <c r="I104" s="8"/>
      <c r="J104" s="8"/>
      <c r="K104" s="8"/>
      <c r="L104" s="8" t="s">
        <v>76</v>
      </c>
      <c r="M104" s="8" t="s">
        <v>76</v>
      </c>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0"/>
      <c r="AS104" s="50"/>
      <c r="AT104" s="36"/>
      <c r="AU104" s="36"/>
    </row>
    <row r="105" spans="1:47" ht="14.45">
      <c r="A105" s="8" t="s">
        <v>80</v>
      </c>
      <c r="B105" s="8" t="s">
        <v>76</v>
      </c>
      <c r="C105" s="8" t="s">
        <v>76</v>
      </c>
      <c r="D105" s="8" t="s">
        <v>76</v>
      </c>
      <c r="E105" s="8" t="s">
        <v>76</v>
      </c>
      <c r="F105" s="8" t="s">
        <v>76</v>
      </c>
      <c r="G105" s="59" t="s">
        <v>76</v>
      </c>
      <c r="H105" s="59" t="s">
        <v>76</v>
      </c>
      <c r="I105" s="59" t="s">
        <v>76</v>
      </c>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11"/>
      <c r="AQ105" s="11"/>
      <c r="AR105" s="51"/>
      <c r="AS105" s="51"/>
      <c r="AT105" s="36"/>
      <c r="AU105" s="36"/>
    </row>
    <row r="106" spans="1:47" ht="14.45">
      <c r="A106" s="8" t="s">
        <v>81</v>
      </c>
      <c r="B106" s="8" t="s">
        <v>76</v>
      </c>
      <c r="C106" s="8" t="s">
        <v>76</v>
      </c>
      <c r="D106" s="8" t="s">
        <v>76</v>
      </c>
      <c r="E106" s="8" t="s">
        <v>76</v>
      </c>
      <c r="F106" s="8" t="s">
        <v>76</v>
      </c>
      <c r="G106" s="59"/>
      <c r="H106" s="59"/>
      <c r="I106" s="59"/>
      <c r="J106" s="59" t="s">
        <v>76</v>
      </c>
      <c r="K106" s="59" t="s">
        <v>76</v>
      </c>
      <c r="L106" s="59" t="s">
        <v>76</v>
      </c>
      <c r="M106" s="59" t="s">
        <v>76</v>
      </c>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11"/>
      <c r="AQ106" s="11"/>
      <c r="AR106" s="51"/>
      <c r="AS106" s="51"/>
      <c r="AT106" s="36"/>
      <c r="AU106" s="36"/>
    </row>
    <row r="107" spans="1:47">
      <c r="A107" s="8" t="s">
        <v>82</v>
      </c>
      <c r="B107" s="8" t="s">
        <v>76</v>
      </c>
      <c r="C107" s="8" t="s">
        <v>76</v>
      </c>
      <c r="D107" s="8" t="s">
        <v>76</v>
      </c>
      <c r="E107" s="8" t="s">
        <v>76</v>
      </c>
      <c r="F107" s="8" t="s">
        <v>76</v>
      </c>
      <c r="G107" s="59"/>
      <c r="H107" s="59" t="s">
        <v>76</v>
      </c>
      <c r="I107" s="59" t="s">
        <v>76</v>
      </c>
      <c r="J107" s="59"/>
      <c r="K107" s="59" t="s">
        <v>76</v>
      </c>
      <c r="L107" s="59" t="s">
        <v>76</v>
      </c>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c r="AM107" s="59"/>
      <c r="AN107" s="59"/>
      <c r="AO107" s="59"/>
      <c r="AP107" s="11"/>
      <c r="AQ107" s="11"/>
      <c r="AR107" s="51"/>
      <c r="AS107" s="51"/>
      <c r="AT107" s="36"/>
      <c r="AU107" s="36"/>
    </row>
    <row r="108" spans="1:47" ht="14.45">
      <c r="A108" s="8" t="s">
        <v>83</v>
      </c>
      <c r="B108" s="8"/>
      <c r="C108" s="8"/>
      <c r="D108" s="8"/>
      <c r="E108" s="8"/>
      <c r="F108" s="8"/>
      <c r="G108" s="59"/>
      <c r="H108" s="59" t="s">
        <v>76</v>
      </c>
      <c r="I108" s="59" t="s">
        <v>76</v>
      </c>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11"/>
      <c r="AQ108" s="11"/>
      <c r="AR108" s="51"/>
      <c r="AS108" s="51"/>
      <c r="AT108" s="36"/>
      <c r="AU108" s="36"/>
    </row>
    <row r="109" spans="1:47" ht="14.45">
      <c r="A109" s="60" t="s">
        <v>84</v>
      </c>
      <c r="B109" s="61"/>
      <c r="C109" s="61"/>
      <c r="D109" s="61"/>
      <c r="E109" s="61"/>
      <c r="F109" s="61"/>
      <c r="G109" s="62"/>
      <c r="H109" s="62"/>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11"/>
      <c r="AQ109" s="12"/>
      <c r="AR109" s="51"/>
      <c r="AS109" s="51"/>
      <c r="AT109" s="36"/>
      <c r="AU109" s="36"/>
    </row>
    <row r="110" spans="1:47" ht="14.4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1"/>
      <c r="AS110" s="51"/>
      <c r="AT110" s="36"/>
      <c r="AU110" s="36"/>
    </row>
    <row r="111" spans="1:47" ht="14.45">
      <c r="A111" s="37" t="s">
        <v>85</v>
      </c>
      <c r="B111" s="38"/>
      <c r="C111" s="38"/>
      <c r="D111" s="38"/>
      <c r="E111" s="38"/>
      <c r="F111" s="38"/>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13"/>
      <c r="AQ111" s="40"/>
      <c r="AR111" s="52"/>
      <c r="AS111" s="52"/>
    </row>
    <row r="112" spans="1:47" ht="14.45">
      <c r="A112" s="30" t="s">
        <v>86</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2"/>
      <c r="AR112" s="53"/>
      <c r="AS112" s="53"/>
    </row>
    <row r="113" spans="1:45" ht="14.45">
      <c r="A113" s="6" t="s">
        <v>87</v>
      </c>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13"/>
      <c r="AQ113" s="42"/>
      <c r="AR113" s="54"/>
      <c r="AS113" s="54"/>
    </row>
    <row r="114" spans="1:45" ht="14.45">
      <c r="A114" s="7" t="s">
        <v>88</v>
      </c>
      <c r="B114" s="120" t="s">
        <v>89</v>
      </c>
      <c r="C114" s="121"/>
      <c r="D114" s="121"/>
      <c r="E114" s="121"/>
      <c r="F114" s="121"/>
      <c r="G114" s="121"/>
      <c r="H114" s="121"/>
      <c r="I114" s="121"/>
      <c r="J114" s="121"/>
      <c r="K114" s="121"/>
      <c r="L114" s="121"/>
      <c r="M114" s="121"/>
      <c r="N114" s="121"/>
      <c r="O114" s="121"/>
      <c r="P114" s="121"/>
      <c r="Q114" s="121"/>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13"/>
      <c r="AQ114" s="12"/>
      <c r="AR114" s="55"/>
      <c r="AS114" s="55"/>
    </row>
    <row r="115" spans="1:45" ht="15.75" customHeight="1">
      <c r="A115" s="45"/>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6"/>
      <c r="AS115" s="56"/>
    </row>
    <row r="219" spans="12:12" ht="15" customHeight="1">
      <c r="L219" s="34" t="s">
        <v>90</v>
      </c>
    </row>
  </sheetData>
  <autoFilter ref="A1:M48" xr:uid="{8FEA7034-7C2D-4492-94A2-FA509F726479}"/>
  <mergeCells count="1">
    <mergeCell ref="B114:Q114"/>
  </mergeCells>
  <phoneticPr fontId="6" type="noConversion"/>
  <conditionalFormatting sqref="A1 A49:A110 A111:F111 B112:F112 A113:F113 B114 A115:F1048576">
    <cfRule type="beginsWith" dxfId="298" priority="370" operator="beginsWith" text="01">
      <formula>LEFT(A1,LEN("01"))="01"</formula>
    </cfRule>
    <cfRule type="beginsWith" dxfId="297" priority="369" operator="beginsWith" text="02">
      <formula>LEFT(A1,LEN("02"))="02"</formula>
    </cfRule>
    <cfRule type="beginsWith" dxfId="296" priority="368" operator="beginsWith" text="03">
      <formula>LEFT(A1,LEN("03"))="03"</formula>
    </cfRule>
    <cfRule type="beginsWith" dxfId="295" priority="367" operator="beginsWith" text="04">
      <formula>LEFT(A1,LEN("04"))="04"</formula>
    </cfRule>
    <cfRule type="beginsWith" dxfId="294" priority="366" operator="beginsWith" text="05">
      <formula>LEFT(A1,LEN("05"))="05"</formula>
    </cfRule>
    <cfRule type="beginsWith" dxfId="293" priority="365" operator="beginsWith" text="06">
      <formula>LEFT(A1,LEN("06"))="06"</formula>
    </cfRule>
    <cfRule type="beginsWith" dxfId="292" priority="364" operator="beginsWith" text="07">
      <formula>LEFT(A1,LEN("07"))="07"</formula>
    </cfRule>
    <cfRule type="beginsWith" dxfId="291" priority="363" operator="beginsWith" text="08">
      <formula>LEFT(A1,LEN("08"))="08"</formula>
    </cfRule>
    <cfRule type="beginsWith" dxfId="290" priority="362" operator="beginsWith" text="09">
      <formula>LEFT(A1,LEN("09"))="09"</formula>
    </cfRule>
    <cfRule type="beginsWith" dxfId="289" priority="361" operator="beginsWith" text="10">
      <formula>LEFT(A1,LEN("10"))="10"</formula>
    </cfRule>
    <cfRule type="beginsWith" dxfId="288" priority="360" operator="beginsWith" text="11">
      <formula>LEFT(A1,LEN("11"))="11"</formula>
    </cfRule>
    <cfRule type="beginsWith" dxfId="287" priority="359" operator="beginsWith" text="12">
      <formula>LEFT(A1,LEN("12"))="12"</formula>
    </cfRule>
    <cfRule type="beginsWith" dxfId="286" priority="358" operator="beginsWith" text="13">
      <formula>LEFT(A1,LEN("13"))="13"</formula>
    </cfRule>
  </conditionalFormatting>
  <conditionalFormatting sqref="AT1:AT2 R2:AO12 AT5 AT9:AT10 AT13 F49:AO101 AT16 N13:AO48">
    <cfRule type="beginsWith" dxfId="285" priority="290" operator="beginsWith" text="03">
      <formula>LEFT(F1,LEN("03"))="03"</formula>
    </cfRule>
    <cfRule type="beginsWith" dxfId="284" priority="292" operator="beginsWith" text="01">
      <formula>LEFT(F1,LEN("01"))="01"</formula>
    </cfRule>
    <cfRule type="beginsWith" dxfId="283" priority="289" operator="beginsWith" text="04">
      <formula>LEFT(F1,LEN("04"))="04"</formula>
    </cfRule>
    <cfRule type="beginsWith" dxfId="282" priority="288" operator="beginsWith" text="05">
      <formula>LEFT(F1,LEN("05"))="05"</formula>
    </cfRule>
    <cfRule type="beginsWith" dxfId="281" priority="287" operator="beginsWith" text="06">
      <formula>LEFT(F1,LEN("06"))="06"</formula>
    </cfRule>
    <cfRule type="beginsWith" dxfId="280" priority="286" operator="beginsWith" text="07">
      <formula>LEFT(F1,LEN("07"))="07"</formula>
    </cfRule>
    <cfRule type="beginsWith" dxfId="279" priority="285" operator="beginsWith" text="08">
      <formula>LEFT(F1,LEN("08"))="08"</formula>
    </cfRule>
    <cfRule type="beginsWith" dxfId="278" priority="284" operator="beginsWith" text="09">
      <formula>LEFT(F1,LEN("09"))="09"</formula>
    </cfRule>
    <cfRule type="beginsWith" dxfId="277" priority="283" operator="beginsWith" text="10">
      <formula>LEFT(F1,LEN("10"))="10"</formula>
    </cfRule>
    <cfRule type="beginsWith" dxfId="276" priority="282" operator="beginsWith" text="11">
      <formula>LEFT(F1,LEN("11"))="11"</formula>
    </cfRule>
    <cfRule type="beginsWith" dxfId="275" priority="281" operator="beginsWith" text="12">
      <formula>LEFT(F1,LEN("12"))="12"</formula>
    </cfRule>
    <cfRule type="beginsWith" dxfId="274" priority="280" operator="beginsWith" text="13">
      <formula>LEFT(F1,LEN("13"))="13"</formula>
    </cfRule>
    <cfRule type="beginsWith" dxfId="273" priority="291" operator="beginsWith" text="02">
      <formula>LEFT(F1,LEN("02"))="02"</formula>
    </cfRule>
  </conditionalFormatting>
  <conditionalFormatting sqref="A2:A48">
    <cfRule type="beginsWith" dxfId="272" priority="261" operator="beginsWith" text="13">
      <formula>LEFT(A2,LEN("13"))="13"</formula>
    </cfRule>
    <cfRule type="beginsWith" dxfId="271" priority="262" operator="beginsWith" text="12">
      <formula>LEFT(A2,LEN("12"))="12"</formula>
    </cfRule>
    <cfRule type="beginsWith" dxfId="270" priority="263" operator="beginsWith" text="11">
      <formula>LEFT(A2,LEN("11"))="11"</formula>
    </cfRule>
    <cfRule type="beginsWith" dxfId="269" priority="264" operator="beginsWith" text="10">
      <formula>LEFT(A2,LEN("10"))="10"</formula>
    </cfRule>
    <cfRule type="beginsWith" dxfId="268" priority="265" operator="beginsWith" text="09">
      <formula>LEFT(A2,LEN("09"))="09"</formula>
    </cfRule>
    <cfRule type="beginsWith" dxfId="267" priority="266" operator="beginsWith" text="08">
      <formula>LEFT(A2,LEN("08"))="08"</formula>
    </cfRule>
    <cfRule type="beginsWith" dxfId="266" priority="267" operator="beginsWith" text="07">
      <formula>LEFT(A2,LEN("07"))="07"</formula>
    </cfRule>
    <cfRule type="beginsWith" dxfId="265" priority="268" operator="beginsWith" text="06">
      <formula>LEFT(A2,LEN("06"))="06"</formula>
    </cfRule>
    <cfRule type="beginsWith" dxfId="264" priority="269" operator="beginsWith" text="05">
      <formula>LEFT(A2,LEN("05"))="05"</formula>
    </cfRule>
    <cfRule type="beginsWith" dxfId="263" priority="270" operator="beginsWith" text="04">
      <formula>LEFT(A2,LEN("04"))="04"</formula>
    </cfRule>
    <cfRule type="beginsWith" dxfId="262" priority="271" operator="beginsWith" text="03">
      <formula>LEFT(A2,LEN("03"))="03"</formula>
    </cfRule>
    <cfRule type="beginsWith" dxfId="261" priority="272" operator="beginsWith" text="02">
      <formula>LEFT(A2,LEN("02"))="02"</formula>
    </cfRule>
    <cfRule type="beginsWith" dxfId="260" priority="273" operator="beginsWith" text="01">
      <formula>LEFT(A2,LEN("01"))="01"</formula>
    </cfRule>
  </conditionalFormatting>
  <conditionalFormatting sqref="J2:M6 J8:M10 J7 L7:M7 J15:M17 J11:J14 L11:M14 J19:M19 J18 L18:M18 J20 L20:M20 J37:M48 J36 L36:M36 J21:M35">
    <cfRule type="beginsWith" dxfId="259" priority="248" operator="beginsWith" text="13">
      <formula>LEFT(J2,LEN("13"))="13"</formula>
    </cfRule>
    <cfRule type="beginsWith" dxfId="258" priority="249" operator="beginsWith" text="12">
      <formula>LEFT(J2,LEN("12"))="12"</formula>
    </cfRule>
    <cfRule type="beginsWith" dxfId="257" priority="250" operator="beginsWith" text="11">
      <formula>LEFT(J2,LEN("11"))="11"</formula>
    </cfRule>
    <cfRule type="beginsWith" dxfId="256" priority="251" operator="beginsWith" text="10">
      <formula>LEFT(J2,LEN("10"))="10"</formula>
    </cfRule>
    <cfRule type="beginsWith" dxfId="255" priority="252" operator="beginsWith" text="09">
      <formula>LEFT(J2,LEN("09"))="09"</formula>
    </cfRule>
    <cfRule type="beginsWith" dxfId="254" priority="253" operator="beginsWith" text="08">
      <formula>LEFT(J2,LEN("08"))="08"</formula>
    </cfRule>
    <cfRule type="beginsWith" dxfId="253" priority="254" operator="beginsWith" text="07">
      <formula>LEFT(J2,LEN("07"))="07"</formula>
    </cfRule>
    <cfRule type="beginsWith" dxfId="252" priority="255" operator="beginsWith" text="06">
      <formula>LEFT(J2,LEN("06"))="06"</formula>
    </cfRule>
    <cfRule type="beginsWith" dxfId="251" priority="256" operator="beginsWith" text="05">
      <formula>LEFT(J2,LEN("05"))="05"</formula>
    </cfRule>
    <cfRule type="beginsWith" dxfId="250" priority="257" operator="beginsWith" text="04">
      <formula>LEFT(J2,LEN("04"))="04"</formula>
    </cfRule>
    <cfRule type="beginsWith" dxfId="249" priority="258" operator="beginsWith" text="03">
      <formula>LEFT(J2,LEN("03"))="03"</formula>
    </cfRule>
    <cfRule type="beginsWith" dxfId="248" priority="259" operator="beginsWith" text="02">
      <formula>LEFT(J2,LEN("02"))="02"</formula>
    </cfRule>
    <cfRule type="beginsWith" dxfId="247" priority="260" operator="beginsWith" text="01">
      <formula>LEFT(J2,LEN("01"))="01"</formula>
    </cfRule>
  </conditionalFormatting>
  <conditionalFormatting sqref="E15:F15">
    <cfRule type="beginsWith" dxfId="246" priority="235" operator="beginsWith" text="13">
      <formula>LEFT(E15,LEN("13"))="13"</formula>
    </cfRule>
    <cfRule type="beginsWith" dxfId="245" priority="236" operator="beginsWith" text="12">
      <formula>LEFT(E15,LEN("12"))="12"</formula>
    </cfRule>
    <cfRule type="beginsWith" dxfId="244" priority="237" operator="beginsWith" text="11">
      <formula>LEFT(E15,LEN("11"))="11"</formula>
    </cfRule>
    <cfRule type="beginsWith" dxfId="243" priority="238" operator="beginsWith" text="10">
      <formula>LEFT(E15,LEN("10"))="10"</formula>
    </cfRule>
    <cfRule type="beginsWith" dxfId="242" priority="239" operator="beginsWith" text="09">
      <formula>LEFT(E15,LEN("09"))="09"</formula>
    </cfRule>
    <cfRule type="beginsWith" dxfId="241" priority="240" operator="beginsWith" text="08">
      <formula>LEFT(E15,LEN("08"))="08"</formula>
    </cfRule>
    <cfRule type="beginsWith" dxfId="240" priority="241" operator="beginsWith" text="07">
      <formula>LEFT(E15,LEN("07"))="07"</formula>
    </cfRule>
    <cfRule type="beginsWith" dxfId="239" priority="242" operator="beginsWith" text="06">
      <formula>LEFT(E15,LEN("06"))="06"</formula>
    </cfRule>
    <cfRule type="beginsWith" dxfId="238" priority="243" operator="beginsWith" text="05">
      <formula>LEFT(E15,LEN("05"))="05"</formula>
    </cfRule>
    <cfRule type="beginsWith" dxfId="237" priority="244" operator="beginsWith" text="04">
      <formula>LEFT(E15,LEN("04"))="04"</formula>
    </cfRule>
    <cfRule type="beginsWith" dxfId="236" priority="245" operator="beginsWith" text="03">
      <formula>LEFT(E15,LEN("03"))="03"</formula>
    </cfRule>
    <cfRule type="beginsWith" dxfId="235" priority="246" operator="beginsWith" text="02">
      <formula>LEFT(E15,LEN("02"))="02"</formula>
    </cfRule>
    <cfRule type="beginsWith" dxfId="234" priority="247" operator="beginsWith" text="01">
      <formula>LEFT(E15,LEN("01"))="01"</formula>
    </cfRule>
  </conditionalFormatting>
  <conditionalFormatting sqref="C7">
    <cfRule type="beginsWith" dxfId="233" priority="222" operator="beginsWith" text="13">
      <formula>LEFT(C7,LEN("13"))="13"</formula>
    </cfRule>
    <cfRule type="beginsWith" dxfId="232" priority="223" operator="beginsWith" text="12">
      <formula>LEFT(C7,LEN("12"))="12"</formula>
    </cfRule>
    <cfRule type="beginsWith" dxfId="231" priority="224" operator="beginsWith" text="11">
      <formula>LEFT(C7,LEN("11"))="11"</formula>
    </cfRule>
    <cfRule type="beginsWith" dxfId="230" priority="225" operator="beginsWith" text="10">
      <formula>LEFT(C7,LEN("10"))="10"</formula>
    </cfRule>
    <cfRule type="beginsWith" dxfId="229" priority="226" operator="beginsWith" text="09">
      <formula>LEFT(C7,LEN("09"))="09"</formula>
    </cfRule>
    <cfRule type="beginsWith" dxfId="228" priority="227" operator="beginsWith" text="08">
      <formula>LEFT(C7,LEN("08"))="08"</formula>
    </cfRule>
    <cfRule type="beginsWith" dxfId="227" priority="228" operator="beginsWith" text="07">
      <formula>LEFT(C7,LEN("07"))="07"</formula>
    </cfRule>
    <cfRule type="beginsWith" dxfId="226" priority="229" operator="beginsWith" text="06">
      <formula>LEFT(C7,LEN("06"))="06"</formula>
    </cfRule>
    <cfRule type="beginsWith" dxfId="225" priority="230" operator="beginsWith" text="05">
      <formula>LEFT(C7,LEN("05"))="05"</formula>
    </cfRule>
    <cfRule type="beginsWith" dxfId="224" priority="231" operator="beginsWith" text="04">
      <formula>LEFT(C7,LEN("04"))="04"</formula>
    </cfRule>
    <cfRule type="beginsWith" dxfId="223" priority="232" operator="beginsWith" text="03">
      <formula>LEFT(C7,LEN("03"))="03"</formula>
    </cfRule>
    <cfRule type="beginsWith" dxfId="222" priority="233" operator="beginsWith" text="02">
      <formula>LEFT(C7,LEN("02"))="02"</formula>
    </cfRule>
    <cfRule type="beginsWith" dxfId="221" priority="234" operator="beginsWith" text="01">
      <formula>LEFT(C7,LEN("01"))="01"</formula>
    </cfRule>
  </conditionalFormatting>
  <conditionalFormatting sqref="C15">
    <cfRule type="beginsWith" dxfId="220" priority="209" operator="beginsWith" text="13">
      <formula>LEFT(C15,LEN("13"))="13"</formula>
    </cfRule>
    <cfRule type="beginsWith" dxfId="219" priority="210" operator="beginsWith" text="12">
      <formula>LEFT(C15,LEN("12"))="12"</formula>
    </cfRule>
    <cfRule type="beginsWith" dxfId="218" priority="211" operator="beginsWith" text="11">
      <formula>LEFT(C15,LEN("11"))="11"</formula>
    </cfRule>
    <cfRule type="beginsWith" dxfId="217" priority="212" operator="beginsWith" text="10">
      <formula>LEFT(C15,LEN("10"))="10"</formula>
    </cfRule>
    <cfRule type="beginsWith" dxfId="216" priority="213" operator="beginsWith" text="09">
      <formula>LEFT(C15,LEN("09"))="09"</formula>
    </cfRule>
    <cfRule type="beginsWith" dxfId="215" priority="214" operator="beginsWith" text="08">
      <formula>LEFT(C15,LEN("08"))="08"</formula>
    </cfRule>
    <cfRule type="beginsWith" dxfId="214" priority="215" operator="beginsWith" text="07">
      <formula>LEFT(C15,LEN("07"))="07"</formula>
    </cfRule>
    <cfRule type="beginsWith" dxfId="213" priority="216" operator="beginsWith" text="06">
      <formula>LEFT(C15,LEN("06"))="06"</formula>
    </cfRule>
    <cfRule type="beginsWith" dxfId="212" priority="217" operator="beginsWith" text="05">
      <formula>LEFT(C15,LEN("05"))="05"</formula>
    </cfRule>
    <cfRule type="beginsWith" dxfId="211" priority="218" operator="beginsWith" text="04">
      <formula>LEFT(C15,LEN("04"))="04"</formula>
    </cfRule>
    <cfRule type="beginsWith" dxfId="210" priority="219" operator="beginsWith" text="03">
      <formula>LEFT(C15,LEN("03"))="03"</formula>
    </cfRule>
    <cfRule type="beginsWith" dxfId="209" priority="220" operator="beginsWith" text="02">
      <formula>LEFT(C15,LEN("02"))="02"</formula>
    </cfRule>
    <cfRule type="beginsWith" dxfId="208" priority="221" operator="beginsWith" text="01">
      <formula>LEFT(C15,LEN("01"))="01"</formula>
    </cfRule>
  </conditionalFormatting>
  <conditionalFormatting sqref="C31">
    <cfRule type="beginsWith" dxfId="207" priority="196" operator="beginsWith" text="13">
      <formula>LEFT(C31,LEN("13"))="13"</formula>
    </cfRule>
    <cfRule type="beginsWith" dxfId="206" priority="197" operator="beginsWith" text="12">
      <formula>LEFT(C31,LEN("12"))="12"</formula>
    </cfRule>
    <cfRule type="beginsWith" dxfId="205" priority="198" operator="beginsWith" text="11">
      <formula>LEFT(C31,LEN("11"))="11"</formula>
    </cfRule>
    <cfRule type="beginsWith" dxfId="204" priority="199" operator="beginsWith" text="10">
      <formula>LEFT(C31,LEN("10"))="10"</formula>
    </cfRule>
    <cfRule type="beginsWith" dxfId="203" priority="200" operator="beginsWith" text="09">
      <formula>LEFT(C31,LEN("09"))="09"</formula>
    </cfRule>
    <cfRule type="beginsWith" dxfId="202" priority="201" operator="beginsWith" text="08">
      <formula>LEFT(C31,LEN("08"))="08"</formula>
    </cfRule>
    <cfRule type="beginsWith" dxfId="201" priority="202" operator="beginsWith" text="07">
      <formula>LEFT(C31,LEN("07"))="07"</formula>
    </cfRule>
    <cfRule type="beginsWith" dxfId="200" priority="203" operator="beginsWith" text="06">
      <formula>LEFT(C31,LEN("06"))="06"</formula>
    </cfRule>
    <cfRule type="beginsWith" dxfId="199" priority="204" operator="beginsWith" text="05">
      <formula>LEFT(C31,LEN("05"))="05"</formula>
    </cfRule>
    <cfRule type="beginsWith" dxfId="198" priority="205" operator="beginsWith" text="04">
      <formula>LEFT(C31,LEN("04"))="04"</formula>
    </cfRule>
    <cfRule type="beginsWith" dxfId="197" priority="206" operator="beginsWith" text="03">
      <formula>LEFT(C31,LEN("03"))="03"</formula>
    </cfRule>
    <cfRule type="beginsWith" dxfId="196" priority="207" operator="beginsWith" text="02">
      <formula>LEFT(C31,LEN("02"))="02"</formula>
    </cfRule>
    <cfRule type="beginsWith" dxfId="195" priority="208" operator="beginsWith" text="01">
      <formula>LEFT(C31,LEN("01"))="01"</formula>
    </cfRule>
  </conditionalFormatting>
  <conditionalFormatting sqref="C36:C37">
    <cfRule type="beginsWith" dxfId="194" priority="183" operator="beginsWith" text="13">
      <formula>LEFT(C36,LEN("13"))="13"</formula>
    </cfRule>
    <cfRule type="beginsWith" dxfId="193" priority="184" operator="beginsWith" text="12">
      <formula>LEFT(C36,LEN("12"))="12"</formula>
    </cfRule>
    <cfRule type="beginsWith" dxfId="192" priority="185" operator="beginsWith" text="11">
      <formula>LEFT(C36,LEN("11"))="11"</formula>
    </cfRule>
    <cfRule type="beginsWith" dxfId="191" priority="186" operator="beginsWith" text="10">
      <formula>LEFT(C36,LEN("10"))="10"</formula>
    </cfRule>
    <cfRule type="beginsWith" dxfId="190" priority="187" operator="beginsWith" text="09">
      <formula>LEFT(C36,LEN("09"))="09"</formula>
    </cfRule>
    <cfRule type="beginsWith" dxfId="189" priority="188" operator="beginsWith" text="08">
      <formula>LEFT(C36,LEN("08"))="08"</formula>
    </cfRule>
    <cfRule type="beginsWith" dxfId="188" priority="189" operator="beginsWith" text="07">
      <formula>LEFT(C36,LEN("07"))="07"</formula>
    </cfRule>
    <cfRule type="beginsWith" dxfId="187" priority="190" operator="beginsWith" text="06">
      <formula>LEFT(C36,LEN("06"))="06"</formula>
    </cfRule>
    <cfRule type="beginsWith" dxfId="186" priority="191" operator="beginsWith" text="05">
      <formula>LEFT(C36,LEN("05"))="05"</formula>
    </cfRule>
    <cfRule type="beginsWith" dxfId="185" priority="192" operator="beginsWith" text="04">
      <formula>LEFT(C36,LEN("04"))="04"</formula>
    </cfRule>
    <cfRule type="beginsWith" dxfId="184" priority="193" operator="beginsWith" text="03">
      <formula>LEFT(C36,LEN("03"))="03"</formula>
    </cfRule>
    <cfRule type="beginsWith" dxfId="183" priority="194" operator="beginsWith" text="02">
      <formula>LEFT(C36,LEN("02"))="02"</formula>
    </cfRule>
    <cfRule type="beginsWith" dxfId="182" priority="195" operator="beginsWith" text="01">
      <formula>LEFT(C36,LEN("01"))="01"</formula>
    </cfRule>
  </conditionalFormatting>
  <conditionalFormatting sqref="D32">
    <cfRule type="beginsWith" dxfId="181" priority="170" operator="beginsWith" text="13">
      <formula>LEFT(D32,LEN("13"))="13"</formula>
    </cfRule>
    <cfRule type="beginsWith" dxfId="180" priority="171" operator="beginsWith" text="12">
      <formula>LEFT(D32,LEN("12"))="12"</formula>
    </cfRule>
    <cfRule type="beginsWith" dxfId="179" priority="172" operator="beginsWith" text="11">
      <formula>LEFT(D32,LEN("11"))="11"</formula>
    </cfRule>
    <cfRule type="beginsWith" dxfId="178" priority="173" operator="beginsWith" text="10">
      <formula>LEFT(D32,LEN("10"))="10"</formula>
    </cfRule>
    <cfRule type="beginsWith" dxfId="177" priority="174" operator="beginsWith" text="09">
      <formula>LEFT(D32,LEN("09"))="09"</formula>
    </cfRule>
    <cfRule type="beginsWith" dxfId="176" priority="175" operator="beginsWith" text="08">
      <formula>LEFT(D32,LEN("08"))="08"</formula>
    </cfRule>
    <cfRule type="beginsWith" dxfId="175" priority="176" operator="beginsWith" text="07">
      <formula>LEFT(D32,LEN("07"))="07"</formula>
    </cfRule>
    <cfRule type="beginsWith" dxfId="174" priority="177" operator="beginsWith" text="06">
      <formula>LEFT(D32,LEN("06"))="06"</formula>
    </cfRule>
    <cfRule type="beginsWith" dxfId="173" priority="178" operator="beginsWith" text="05">
      <formula>LEFT(D32,LEN("05"))="05"</formula>
    </cfRule>
    <cfRule type="beginsWith" dxfId="172" priority="179" operator="beginsWith" text="04">
      <formula>LEFT(D32,LEN("04"))="04"</formula>
    </cfRule>
    <cfRule type="beginsWith" dxfId="171" priority="180" operator="beginsWith" text="03">
      <formula>LEFT(D32,LEN("03"))="03"</formula>
    </cfRule>
    <cfRule type="beginsWith" dxfId="170" priority="181" operator="beginsWith" text="02">
      <formula>LEFT(D32,LEN("02"))="02"</formula>
    </cfRule>
    <cfRule type="beginsWith" dxfId="169" priority="182" operator="beginsWith" text="01">
      <formula>LEFT(D32,LEN("01"))="01"</formula>
    </cfRule>
  </conditionalFormatting>
  <conditionalFormatting sqref="K7">
    <cfRule type="beginsWith" dxfId="168" priority="157" operator="beginsWith" text="13">
      <formula>LEFT(K7,LEN("13"))="13"</formula>
    </cfRule>
    <cfRule type="beginsWith" dxfId="167" priority="158" operator="beginsWith" text="12">
      <formula>LEFT(K7,LEN("12"))="12"</formula>
    </cfRule>
    <cfRule type="beginsWith" dxfId="166" priority="159" operator="beginsWith" text="11">
      <formula>LEFT(K7,LEN("11"))="11"</formula>
    </cfRule>
    <cfRule type="beginsWith" dxfId="165" priority="160" operator="beginsWith" text="10">
      <formula>LEFT(K7,LEN("10"))="10"</formula>
    </cfRule>
    <cfRule type="beginsWith" dxfId="164" priority="161" operator="beginsWith" text="09">
      <formula>LEFT(K7,LEN("09"))="09"</formula>
    </cfRule>
    <cfRule type="beginsWith" dxfId="163" priority="162" operator="beginsWith" text="08">
      <formula>LEFT(K7,LEN("08"))="08"</formula>
    </cfRule>
    <cfRule type="beginsWith" dxfId="162" priority="163" operator="beginsWith" text="07">
      <formula>LEFT(K7,LEN("07"))="07"</formula>
    </cfRule>
    <cfRule type="beginsWith" dxfId="161" priority="164" operator="beginsWith" text="06">
      <formula>LEFT(K7,LEN("06"))="06"</formula>
    </cfRule>
    <cfRule type="beginsWith" dxfId="160" priority="165" operator="beginsWith" text="05">
      <formula>LEFT(K7,LEN("05"))="05"</formula>
    </cfRule>
    <cfRule type="beginsWith" dxfId="159" priority="166" operator="beginsWith" text="04">
      <formula>LEFT(K7,LEN("04"))="04"</formula>
    </cfRule>
    <cfRule type="beginsWith" dxfId="158" priority="167" operator="beginsWith" text="03">
      <formula>LEFT(K7,LEN("03"))="03"</formula>
    </cfRule>
    <cfRule type="beginsWith" dxfId="157" priority="168" operator="beginsWith" text="02">
      <formula>LEFT(K7,LEN("02"))="02"</formula>
    </cfRule>
    <cfRule type="beginsWith" dxfId="156" priority="169" operator="beginsWith" text="01">
      <formula>LEFT(K7,LEN("01"))="01"</formula>
    </cfRule>
  </conditionalFormatting>
  <conditionalFormatting sqref="K11">
    <cfRule type="beginsWith" dxfId="155" priority="144" operator="beginsWith" text="13">
      <formula>LEFT(K11,LEN("13"))="13"</formula>
    </cfRule>
    <cfRule type="beginsWith" dxfId="154" priority="145" operator="beginsWith" text="12">
      <formula>LEFT(K11,LEN("12"))="12"</formula>
    </cfRule>
    <cfRule type="beginsWith" dxfId="153" priority="146" operator="beginsWith" text="11">
      <formula>LEFT(K11,LEN("11"))="11"</formula>
    </cfRule>
    <cfRule type="beginsWith" dxfId="152" priority="147" operator="beginsWith" text="10">
      <formula>LEFT(K11,LEN("10"))="10"</formula>
    </cfRule>
    <cfRule type="beginsWith" dxfId="151" priority="148" operator="beginsWith" text="09">
      <formula>LEFT(K11,LEN("09"))="09"</formula>
    </cfRule>
    <cfRule type="beginsWith" dxfId="150" priority="149" operator="beginsWith" text="08">
      <formula>LEFT(K11,LEN("08"))="08"</formula>
    </cfRule>
    <cfRule type="beginsWith" dxfId="149" priority="150" operator="beginsWith" text="07">
      <formula>LEFT(K11,LEN("07"))="07"</formula>
    </cfRule>
    <cfRule type="beginsWith" dxfId="148" priority="151" operator="beginsWith" text="06">
      <formula>LEFT(K11,LEN("06"))="06"</formula>
    </cfRule>
    <cfRule type="beginsWith" dxfId="147" priority="152" operator="beginsWith" text="05">
      <formula>LEFT(K11,LEN("05"))="05"</formula>
    </cfRule>
    <cfRule type="beginsWith" dxfId="146" priority="153" operator="beginsWith" text="04">
      <formula>LEFT(K11,LEN("04"))="04"</formula>
    </cfRule>
    <cfRule type="beginsWith" dxfId="145" priority="154" operator="beginsWith" text="03">
      <formula>LEFT(K11,LEN("03"))="03"</formula>
    </cfRule>
    <cfRule type="beginsWith" dxfId="144" priority="155" operator="beginsWith" text="02">
      <formula>LEFT(K11,LEN("02"))="02"</formula>
    </cfRule>
    <cfRule type="beginsWith" dxfId="143" priority="156" operator="beginsWith" text="01">
      <formula>LEFT(K11,LEN("01"))="01"</formula>
    </cfRule>
  </conditionalFormatting>
  <conditionalFormatting sqref="K12">
    <cfRule type="beginsWith" dxfId="142" priority="131" operator="beginsWith" text="13">
      <formula>LEFT(K12,LEN("13"))="13"</formula>
    </cfRule>
    <cfRule type="beginsWith" dxfId="141" priority="132" operator="beginsWith" text="12">
      <formula>LEFT(K12,LEN("12"))="12"</formula>
    </cfRule>
    <cfRule type="beginsWith" dxfId="140" priority="133" operator="beginsWith" text="11">
      <formula>LEFT(K12,LEN("11"))="11"</formula>
    </cfRule>
    <cfRule type="beginsWith" dxfId="139" priority="134" operator="beginsWith" text="10">
      <formula>LEFT(K12,LEN("10"))="10"</formula>
    </cfRule>
    <cfRule type="beginsWith" dxfId="138" priority="135" operator="beginsWith" text="09">
      <formula>LEFT(K12,LEN("09"))="09"</formula>
    </cfRule>
    <cfRule type="beginsWith" dxfId="137" priority="136" operator="beginsWith" text="08">
      <formula>LEFT(K12,LEN("08"))="08"</formula>
    </cfRule>
    <cfRule type="beginsWith" dxfId="136" priority="137" operator="beginsWith" text="07">
      <formula>LEFT(K12,LEN("07"))="07"</formula>
    </cfRule>
    <cfRule type="beginsWith" dxfId="135" priority="138" operator="beginsWith" text="06">
      <formula>LEFT(K12,LEN("06"))="06"</formula>
    </cfRule>
    <cfRule type="beginsWith" dxfId="134" priority="139" operator="beginsWith" text="05">
      <formula>LEFT(K12,LEN("05"))="05"</formula>
    </cfRule>
    <cfRule type="beginsWith" dxfId="133" priority="140" operator="beginsWith" text="04">
      <formula>LEFT(K12,LEN("04"))="04"</formula>
    </cfRule>
    <cfRule type="beginsWith" dxfId="132" priority="141" operator="beginsWith" text="03">
      <formula>LEFT(K12,LEN("03"))="03"</formula>
    </cfRule>
    <cfRule type="beginsWith" dxfId="131" priority="142" operator="beginsWith" text="02">
      <formula>LEFT(K12,LEN("02"))="02"</formula>
    </cfRule>
    <cfRule type="beginsWith" dxfId="130" priority="143" operator="beginsWith" text="01">
      <formula>LEFT(K12,LEN("01"))="01"</formula>
    </cfRule>
  </conditionalFormatting>
  <conditionalFormatting sqref="K13">
    <cfRule type="beginsWith" dxfId="129" priority="118" operator="beginsWith" text="13">
      <formula>LEFT(K13,LEN("13"))="13"</formula>
    </cfRule>
    <cfRule type="beginsWith" dxfId="128" priority="119" operator="beginsWith" text="12">
      <formula>LEFT(K13,LEN("12"))="12"</formula>
    </cfRule>
    <cfRule type="beginsWith" dxfId="127" priority="120" operator="beginsWith" text="11">
      <formula>LEFT(K13,LEN("11"))="11"</formula>
    </cfRule>
    <cfRule type="beginsWith" dxfId="126" priority="121" operator="beginsWith" text="10">
      <formula>LEFT(K13,LEN("10"))="10"</formula>
    </cfRule>
    <cfRule type="beginsWith" dxfId="125" priority="122" operator="beginsWith" text="09">
      <formula>LEFT(K13,LEN("09"))="09"</formula>
    </cfRule>
    <cfRule type="beginsWith" dxfId="124" priority="123" operator="beginsWith" text="08">
      <formula>LEFT(K13,LEN("08"))="08"</formula>
    </cfRule>
    <cfRule type="beginsWith" dxfId="123" priority="124" operator="beginsWith" text="07">
      <formula>LEFT(K13,LEN("07"))="07"</formula>
    </cfRule>
    <cfRule type="beginsWith" dxfId="122" priority="125" operator="beginsWith" text="06">
      <formula>LEFT(K13,LEN("06"))="06"</formula>
    </cfRule>
    <cfRule type="beginsWith" dxfId="121" priority="126" operator="beginsWith" text="05">
      <formula>LEFT(K13,LEN("05"))="05"</formula>
    </cfRule>
    <cfRule type="beginsWith" dxfId="120" priority="127" operator="beginsWith" text="04">
      <formula>LEFT(K13,LEN("04"))="04"</formula>
    </cfRule>
    <cfRule type="beginsWith" dxfId="119" priority="128" operator="beginsWith" text="03">
      <formula>LEFT(K13,LEN("03"))="03"</formula>
    </cfRule>
    <cfRule type="beginsWith" dxfId="118" priority="129" operator="beginsWith" text="02">
      <formula>LEFT(K13,LEN("02"))="02"</formula>
    </cfRule>
    <cfRule type="beginsWith" dxfId="117" priority="130" operator="beginsWith" text="01">
      <formula>LEFT(K13,LEN("01"))="01"</formula>
    </cfRule>
  </conditionalFormatting>
  <conditionalFormatting sqref="K14">
    <cfRule type="beginsWith" dxfId="116" priority="105" operator="beginsWith" text="13">
      <formula>LEFT(K14,LEN("13"))="13"</formula>
    </cfRule>
    <cfRule type="beginsWith" dxfId="115" priority="106" operator="beginsWith" text="12">
      <formula>LEFT(K14,LEN("12"))="12"</formula>
    </cfRule>
    <cfRule type="beginsWith" dxfId="114" priority="107" operator="beginsWith" text="11">
      <formula>LEFT(K14,LEN("11"))="11"</formula>
    </cfRule>
    <cfRule type="beginsWith" dxfId="113" priority="108" operator="beginsWith" text="10">
      <formula>LEFT(K14,LEN("10"))="10"</formula>
    </cfRule>
    <cfRule type="beginsWith" dxfId="112" priority="109" operator="beginsWith" text="09">
      <formula>LEFT(K14,LEN("09"))="09"</formula>
    </cfRule>
    <cfRule type="beginsWith" dxfId="111" priority="110" operator="beginsWith" text="08">
      <formula>LEFT(K14,LEN("08"))="08"</formula>
    </cfRule>
    <cfRule type="beginsWith" dxfId="110" priority="111" operator="beginsWith" text="07">
      <formula>LEFT(K14,LEN("07"))="07"</formula>
    </cfRule>
    <cfRule type="beginsWith" dxfId="109" priority="112" operator="beginsWith" text="06">
      <formula>LEFT(K14,LEN("06"))="06"</formula>
    </cfRule>
    <cfRule type="beginsWith" dxfId="108" priority="113" operator="beginsWith" text="05">
      <formula>LEFT(K14,LEN("05"))="05"</formula>
    </cfRule>
    <cfRule type="beginsWith" dxfId="107" priority="114" operator="beginsWith" text="04">
      <formula>LEFT(K14,LEN("04"))="04"</formula>
    </cfRule>
    <cfRule type="beginsWith" dxfId="106" priority="115" operator="beginsWith" text="03">
      <formula>LEFT(K14,LEN("03"))="03"</formula>
    </cfRule>
    <cfRule type="beginsWith" dxfId="105" priority="116" operator="beginsWith" text="02">
      <formula>LEFT(K14,LEN("02"))="02"</formula>
    </cfRule>
    <cfRule type="beginsWith" dxfId="104" priority="117" operator="beginsWith" text="01">
      <formula>LEFT(K14,LEN("01"))="01"</formula>
    </cfRule>
  </conditionalFormatting>
  <conditionalFormatting sqref="K18">
    <cfRule type="beginsWith" dxfId="103" priority="92" operator="beginsWith" text="13">
      <formula>LEFT(K18,LEN("13"))="13"</formula>
    </cfRule>
    <cfRule type="beginsWith" dxfId="102" priority="93" operator="beginsWith" text="12">
      <formula>LEFT(K18,LEN("12"))="12"</formula>
    </cfRule>
    <cfRule type="beginsWith" dxfId="101" priority="94" operator="beginsWith" text="11">
      <formula>LEFT(K18,LEN("11"))="11"</formula>
    </cfRule>
    <cfRule type="beginsWith" dxfId="100" priority="95" operator="beginsWith" text="10">
      <formula>LEFT(K18,LEN("10"))="10"</formula>
    </cfRule>
    <cfRule type="beginsWith" dxfId="99" priority="96" operator="beginsWith" text="09">
      <formula>LEFT(K18,LEN("09"))="09"</formula>
    </cfRule>
    <cfRule type="beginsWith" dxfId="98" priority="97" operator="beginsWith" text="08">
      <formula>LEFT(K18,LEN("08"))="08"</formula>
    </cfRule>
    <cfRule type="beginsWith" dxfId="97" priority="98" operator="beginsWith" text="07">
      <formula>LEFT(K18,LEN("07"))="07"</formula>
    </cfRule>
    <cfRule type="beginsWith" dxfId="96" priority="99" operator="beginsWith" text="06">
      <formula>LEFT(K18,LEN("06"))="06"</formula>
    </cfRule>
    <cfRule type="beginsWith" dxfId="95" priority="100" operator="beginsWith" text="05">
      <formula>LEFT(K18,LEN("05"))="05"</formula>
    </cfRule>
    <cfRule type="beginsWith" dxfId="94" priority="101" operator="beginsWith" text="04">
      <formula>LEFT(K18,LEN("04"))="04"</formula>
    </cfRule>
    <cfRule type="beginsWith" dxfId="93" priority="102" operator="beginsWith" text="03">
      <formula>LEFT(K18,LEN("03"))="03"</formula>
    </cfRule>
    <cfRule type="beginsWith" dxfId="92" priority="103" operator="beginsWith" text="02">
      <formula>LEFT(K18,LEN("02"))="02"</formula>
    </cfRule>
    <cfRule type="beginsWith" dxfId="91" priority="104" operator="beginsWith" text="01">
      <formula>LEFT(K18,LEN("01"))="01"</formula>
    </cfRule>
  </conditionalFormatting>
  <conditionalFormatting sqref="K20">
    <cfRule type="beginsWith" dxfId="90" priority="79" operator="beginsWith" text="13">
      <formula>LEFT(K20,LEN("13"))="13"</formula>
    </cfRule>
    <cfRule type="beginsWith" dxfId="89" priority="80" operator="beginsWith" text="12">
      <formula>LEFT(K20,LEN("12"))="12"</formula>
    </cfRule>
    <cfRule type="beginsWith" dxfId="88" priority="81" operator="beginsWith" text="11">
      <formula>LEFT(K20,LEN("11"))="11"</formula>
    </cfRule>
    <cfRule type="beginsWith" dxfId="87" priority="82" operator="beginsWith" text="10">
      <formula>LEFT(K20,LEN("10"))="10"</formula>
    </cfRule>
    <cfRule type="beginsWith" dxfId="86" priority="83" operator="beginsWith" text="09">
      <formula>LEFT(K20,LEN("09"))="09"</formula>
    </cfRule>
    <cfRule type="beginsWith" dxfId="85" priority="84" operator="beginsWith" text="08">
      <formula>LEFT(K20,LEN("08"))="08"</formula>
    </cfRule>
    <cfRule type="beginsWith" dxfId="84" priority="85" operator="beginsWith" text="07">
      <formula>LEFT(K20,LEN("07"))="07"</formula>
    </cfRule>
    <cfRule type="beginsWith" dxfId="83" priority="86" operator="beginsWith" text="06">
      <formula>LEFT(K20,LEN("06"))="06"</formula>
    </cfRule>
    <cfRule type="beginsWith" dxfId="82" priority="87" operator="beginsWith" text="05">
      <formula>LEFT(K20,LEN("05"))="05"</formula>
    </cfRule>
    <cfRule type="beginsWith" dxfId="81" priority="88" operator="beginsWith" text="04">
      <formula>LEFT(K20,LEN("04"))="04"</formula>
    </cfRule>
    <cfRule type="beginsWith" dxfId="80" priority="89" operator="beginsWith" text="03">
      <formula>LEFT(K20,LEN("03"))="03"</formula>
    </cfRule>
    <cfRule type="beginsWith" dxfId="79" priority="90" operator="beginsWith" text="02">
      <formula>LEFT(K20,LEN("02"))="02"</formula>
    </cfRule>
    <cfRule type="beginsWith" dxfId="78" priority="91" operator="beginsWith" text="01">
      <formula>LEFT(K20,LEN("01"))="01"</formula>
    </cfRule>
  </conditionalFormatting>
  <conditionalFormatting sqref="K36">
    <cfRule type="beginsWith" dxfId="77" priority="66" operator="beginsWith" text="13">
      <formula>LEFT(K36,LEN("13"))="13"</formula>
    </cfRule>
    <cfRule type="beginsWith" dxfId="76" priority="67" operator="beginsWith" text="12">
      <formula>LEFT(K36,LEN("12"))="12"</formula>
    </cfRule>
    <cfRule type="beginsWith" dxfId="75" priority="68" operator="beginsWith" text="11">
      <formula>LEFT(K36,LEN("11"))="11"</formula>
    </cfRule>
    <cfRule type="beginsWith" dxfId="74" priority="69" operator="beginsWith" text="10">
      <formula>LEFT(K36,LEN("10"))="10"</formula>
    </cfRule>
    <cfRule type="beginsWith" dxfId="73" priority="70" operator="beginsWith" text="09">
      <formula>LEFT(K36,LEN("09"))="09"</formula>
    </cfRule>
    <cfRule type="beginsWith" dxfId="72" priority="71" operator="beginsWith" text="08">
      <formula>LEFT(K36,LEN("08"))="08"</formula>
    </cfRule>
    <cfRule type="beginsWith" dxfId="71" priority="72" operator="beginsWith" text="07">
      <formula>LEFT(K36,LEN("07"))="07"</formula>
    </cfRule>
    <cfRule type="beginsWith" dxfId="70" priority="73" operator="beginsWith" text="06">
      <formula>LEFT(K36,LEN("06"))="06"</formula>
    </cfRule>
    <cfRule type="beginsWith" dxfId="69" priority="74" operator="beginsWith" text="05">
      <formula>LEFT(K36,LEN("05"))="05"</formula>
    </cfRule>
    <cfRule type="beginsWith" dxfId="68" priority="75" operator="beginsWith" text="04">
      <formula>LEFT(K36,LEN("04"))="04"</formula>
    </cfRule>
    <cfRule type="beginsWith" dxfId="67" priority="76" operator="beginsWith" text="03">
      <formula>LEFT(K36,LEN("03"))="03"</formula>
    </cfRule>
    <cfRule type="beginsWith" dxfId="66" priority="77" operator="beginsWith" text="02">
      <formula>LEFT(K36,LEN("02"))="02"</formula>
    </cfRule>
    <cfRule type="beginsWith" dxfId="65" priority="78" operator="beginsWith" text="01">
      <formula>LEFT(K36,LEN("01"))="01"</formula>
    </cfRule>
  </conditionalFormatting>
  <conditionalFormatting sqref="B4">
    <cfRule type="beginsWith" dxfId="64" priority="53" operator="beginsWith" text="13">
      <formula>LEFT(B4,LEN("13"))="13"</formula>
    </cfRule>
    <cfRule type="beginsWith" dxfId="63" priority="54" operator="beginsWith" text="12">
      <formula>LEFT(B4,LEN("12"))="12"</formula>
    </cfRule>
    <cfRule type="beginsWith" dxfId="62" priority="55" operator="beginsWith" text="11">
      <formula>LEFT(B4,LEN("11"))="11"</formula>
    </cfRule>
    <cfRule type="beginsWith" dxfId="61" priority="56" operator="beginsWith" text="10">
      <formula>LEFT(B4,LEN("10"))="10"</formula>
    </cfRule>
    <cfRule type="beginsWith" dxfId="60" priority="57" operator="beginsWith" text="09">
      <formula>LEFT(B4,LEN("09"))="09"</formula>
    </cfRule>
    <cfRule type="beginsWith" dxfId="59" priority="58" operator="beginsWith" text="08">
      <formula>LEFT(B4,LEN("08"))="08"</formula>
    </cfRule>
    <cfRule type="beginsWith" dxfId="58" priority="59" operator="beginsWith" text="07">
      <formula>LEFT(B4,LEN("07"))="07"</formula>
    </cfRule>
    <cfRule type="beginsWith" dxfId="57" priority="60" operator="beginsWith" text="06">
      <formula>LEFT(B4,LEN("06"))="06"</formula>
    </cfRule>
    <cfRule type="beginsWith" dxfId="56" priority="61" operator="beginsWith" text="05">
      <formula>LEFT(B4,LEN("05"))="05"</formula>
    </cfRule>
    <cfRule type="beginsWith" dxfId="55" priority="62" operator="beginsWith" text="04">
      <formula>LEFT(B4,LEN("04"))="04"</formula>
    </cfRule>
    <cfRule type="beginsWith" dxfId="54" priority="63" operator="beginsWith" text="03">
      <formula>LEFT(B4,LEN("03"))="03"</formula>
    </cfRule>
    <cfRule type="beginsWith" dxfId="53" priority="64" operator="beginsWith" text="02">
      <formula>LEFT(B4,LEN("02"))="02"</formula>
    </cfRule>
    <cfRule type="beginsWith" dxfId="52" priority="65" operator="beginsWith" text="01">
      <formula>LEFT(B4,LEN("01"))="01"</formula>
    </cfRule>
  </conditionalFormatting>
  <conditionalFormatting sqref="B14">
    <cfRule type="beginsWith" dxfId="51" priority="40" operator="beginsWith" text="13">
      <formula>LEFT(B14,LEN("13"))="13"</formula>
    </cfRule>
    <cfRule type="beginsWith" dxfId="50" priority="41" operator="beginsWith" text="12">
      <formula>LEFT(B14,LEN("12"))="12"</formula>
    </cfRule>
    <cfRule type="beginsWith" dxfId="49" priority="42" operator="beginsWith" text="11">
      <formula>LEFT(B14,LEN("11"))="11"</formula>
    </cfRule>
    <cfRule type="beginsWith" dxfId="48" priority="43" operator="beginsWith" text="10">
      <formula>LEFT(B14,LEN("10"))="10"</formula>
    </cfRule>
    <cfRule type="beginsWith" dxfId="47" priority="44" operator="beginsWith" text="09">
      <formula>LEFT(B14,LEN("09"))="09"</formula>
    </cfRule>
    <cfRule type="beginsWith" dxfId="46" priority="45" operator="beginsWith" text="08">
      <formula>LEFT(B14,LEN("08"))="08"</formula>
    </cfRule>
    <cfRule type="beginsWith" dxfId="45" priority="46" operator="beginsWith" text="07">
      <formula>LEFT(B14,LEN("07"))="07"</formula>
    </cfRule>
    <cfRule type="beginsWith" dxfId="44" priority="47" operator="beginsWith" text="06">
      <formula>LEFT(B14,LEN("06"))="06"</formula>
    </cfRule>
    <cfRule type="beginsWith" dxfId="43" priority="48" operator="beginsWith" text="05">
      <formula>LEFT(B14,LEN("05"))="05"</formula>
    </cfRule>
    <cfRule type="beginsWith" dxfId="42" priority="49" operator="beginsWith" text="04">
      <formula>LEFT(B14,LEN("04"))="04"</formula>
    </cfRule>
    <cfRule type="beginsWith" dxfId="41" priority="50" operator="beginsWith" text="03">
      <formula>LEFT(B14,LEN("03"))="03"</formula>
    </cfRule>
    <cfRule type="beginsWith" dxfId="40" priority="51" operator="beginsWith" text="02">
      <formula>LEFT(B14,LEN("02"))="02"</formula>
    </cfRule>
    <cfRule type="beginsWith" dxfId="39" priority="52" operator="beginsWith" text="01">
      <formula>LEFT(B14,LEN("01"))="01"</formula>
    </cfRule>
  </conditionalFormatting>
  <conditionalFormatting sqref="C4">
    <cfRule type="beginsWith" dxfId="38" priority="27" operator="beginsWith" text="13">
      <formula>LEFT(C4,LEN("13"))="13"</formula>
    </cfRule>
    <cfRule type="beginsWith" dxfId="37" priority="28" operator="beginsWith" text="12">
      <formula>LEFT(C4,LEN("12"))="12"</formula>
    </cfRule>
    <cfRule type="beginsWith" dxfId="36" priority="29" operator="beginsWith" text="11">
      <formula>LEFT(C4,LEN("11"))="11"</formula>
    </cfRule>
    <cfRule type="beginsWith" dxfId="35" priority="30" operator="beginsWith" text="10">
      <formula>LEFT(C4,LEN("10"))="10"</formula>
    </cfRule>
    <cfRule type="beginsWith" dxfId="34" priority="31" operator="beginsWith" text="09">
      <formula>LEFT(C4,LEN("09"))="09"</formula>
    </cfRule>
    <cfRule type="beginsWith" dxfId="33" priority="32" operator="beginsWith" text="08">
      <formula>LEFT(C4,LEN("08"))="08"</formula>
    </cfRule>
    <cfRule type="beginsWith" dxfId="32" priority="33" operator="beginsWith" text="07">
      <formula>LEFT(C4,LEN("07"))="07"</formula>
    </cfRule>
    <cfRule type="beginsWith" dxfId="31" priority="34" operator="beginsWith" text="06">
      <formula>LEFT(C4,LEN("06"))="06"</formula>
    </cfRule>
    <cfRule type="beginsWith" dxfId="30" priority="35" operator="beginsWith" text="05">
      <formula>LEFT(C4,LEN("05"))="05"</formula>
    </cfRule>
    <cfRule type="beginsWith" dxfId="29" priority="36" operator="beginsWith" text="04">
      <formula>LEFT(C4,LEN("04"))="04"</formula>
    </cfRule>
    <cfRule type="beginsWith" dxfId="28" priority="37" operator="beginsWith" text="03">
      <formula>LEFT(C4,LEN("03"))="03"</formula>
    </cfRule>
    <cfRule type="beginsWith" dxfId="27" priority="38" operator="beginsWith" text="02">
      <formula>LEFT(C4,LEN("02"))="02"</formula>
    </cfRule>
    <cfRule type="beginsWith" dxfId="26" priority="39" operator="beginsWith" text="01">
      <formula>LEFT(C4,LEN("01"))="01"</formula>
    </cfRule>
  </conditionalFormatting>
  <conditionalFormatting sqref="C19">
    <cfRule type="beginsWith" dxfId="25" priority="14" operator="beginsWith" text="13">
      <formula>LEFT(C19,LEN("13"))="13"</formula>
    </cfRule>
    <cfRule type="beginsWith" dxfId="24" priority="15" operator="beginsWith" text="12">
      <formula>LEFT(C19,LEN("12"))="12"</formula>
    </cfRule>
    <cfRule type="beginsWith" dxfId="23" priority="16" operator="beginsWith" text="11">
      <formula>LEFT(C19,LEN("11"))="11"</formula>
    </cfRule>
    <cfRule type="beginsWith" dxfId="22" priority="17" operator="beginsWith" text="10">
      <formula>LEFT(C19,LEN("10"))="10"</formula>
    </cfRule>
    <cfRule type="beginsWith" dxfId="21" priority="18" operator="beginsWith" text="09">
      <formula>LEFT(C19,LEN("09"))="09"</formula>
    </cfRule>
    <cfRule type="beginsWith" dxfId="20" priority="19" operator="beginsWith" text="08">
      <formula>LEFT(C19,LEN("08"))="08"</formula>
    </cfRule>
    <cfRule type="beginsWith" dxfId="19" priority="20" operator="beginsWith" text="07">
      <formula>LEFT(C19,LEN("07"))="07"</formula>
    </cfRule>
    <cfRule type="beginsWith" dxfId="18" priority="21" operator="beginsWith" text="06">
      <formula>LEFT(C19,LEN("06"))="06"</formula>
    </cfRule>
    <cfRule type="beginsWith" dxfId="17" priority="22" operator="beginsWith" text="05">
      <formula>LEFT(C19,LEN("05"))="05"</formula>
    </cfRule>
    <cfRule type="beginsWith" dxfId="16" priority="23" operator="beginsWith" text="04">
      <formula>LEFT(C19,LEN("04"))="04"</formula>
    </cfRule>
    <cfRule type="beginsWith" dxfId="15" priority="24" operator="beginsWith" text="03">
      <formula>LEFT(C19,LEN("03"))="03"</formula>
    </cfRule>
    <cfRule type="beginsWith" dxfId="14" priority="25" operator="beginsWith" text="02">
      <formula>LEFT(C19,LEN("02"))="02"</formula>
    </cfRule>
    <cfRule type="beginsWith" dxfId="13" priority="26" operator="beginsWith" text="01">
      <formula>LEFT(C19,LEN("01"))="01"</formula>
    </cfRule>
  </conditionalFormatting>
  <conditionalFormatting sqref="B35">
    <cfRule type="beginsWith" dxfId="12" priority="1" operator="beginsWith" text="13">
      <formula>LEFT(B35,LEN("13"))="13"</formula>
    </cfRule>
    <cfRule type="beginsWith" dxfId="11" priority="2" operator="beginsWith" text="12">
      <formula>LEFT(B35,LEN("12"))="12"</formula>
    </cfRule>
    <cfRule type="beginsWith" dxfId="10" priority="3" operator="beginsWith" text="11">
      <formula>LEFT(B35,LEN("11"))="11"</formula>
    </cfRule>
    <cfRule type="beginsWith" dxfId="9" priority="4" operator="beginsWith" text="10">
      <formula>LEFT(B35,LEN("10"))="10"</formula>
    </cfRule>
    <cfRule type="beginsWith" dxfId="8" priority="5" operator="beginsWith" text="09">
      <formula>LEFT(B35,LEN("09"))="09"</formula>
    </cfRule>
    <cfRule type="beginsWith" dxfId="7" priority="6" operator="beginsWith" text="08">
      <formula>LEFT(B35,LEN("08"))="08"</formula>
    </cfRule>
    <cfRule type="beginsWith" dxfId="6" priority="7" operator="beginsWith" text="07">
      <formula>LEFT(B35,LEN("07"))="07"</formula>
    </cfRule>
    <cfRule type="beginsWith" dxfId="5" priority="8" operator="beginsWith" text="06">
      <formula>LEFT(B35,LEN("06"))="06"</formula>
    </cfRule>
    <cfRule type="beginsWith" dxfId="4" priority="9" operator="beginsWith" text="05">
      <formula>LEFT(B35,LEN("05"))="05"</formula>
    </cfRule>
    <cfRule type="beginsWith" dxfId="3" priority="10" operator="beginsWith" text="04">
      <formula>LEFT(B35,LEN("04"))="04"</formula>
    </cfRule>
    <cfRule type="beginsWith" dxfId="2" priority="11" operator="beginsWith" text="03">
      <formula>LEFT(B35,LEN("03"))="03"</formula>
    </cfRule>
    <cfRule type="beginsWith" dxfId="1" priority="12" operator="beginsWith" text="02">
      <formula>LEFT(B35,LEN("02"))="02"</formula>
    </cfRule>
    <cfRule type="beginsWith" dxfId="0" priority="13" operator="beginsWith" text="01">
      <formula>LEFT(B35,LEN("01"))="01"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zoomScale="80" zoomScaleNormal="80" workbookViewId="0">
      <selection activeCell="C16" sqref="C16"/>
    </sheetView>
  </sheetViews>
  <sheetFormatPr defaultColWidth="11.42578125" defaultRowHeight="14.45"/>
  <cols>
    <col min="1" max="3" width="28.42578125" style="29" customWidth="1"/>
  </cols>
  <sheetData>
    <row r="1" spans="1:3">
      <c r="A1" s="63" t="s">
        <v>91</v>
      </c>
      <c r="B1" s="63" t="s">
        <v>92</v>
      </c>
      <c r="C1" s="63" t="s">
        <v>93</v>
      </c>
    </row>
    <row r="2" spans="1:3">
      <c r="A2" s="28">
        <v>1</v>
      </c>
      <c r="B2" s="28" t="s">
        <v>1</v>
      </c>
      <c r="C2" s="73" t="s">
        <v>14</v>
      </c>
    </row>
    <row r="3" spans="1:3">
      <c r="A3" s="28">
        <f>IF(B3="","",A2+1)</f>
        <v>2</v>
      </c>
      <c r="B3" s="28" t="s">
        <v>2</v>
      </c>
      <c r="C3" s="73" t="s">
        <v>14</v>
      </c>
    </row>
    <row r="4" spans="1:3">
      <c r="A4" s="28">
        <f t="shared" ref="A4:A67" si="0">IF(B4="","",A3+1)</f>
        <v>3</v>
      </c>
      <c r="B4" s="28" t="s">
        <v>62</v>
      </c>
      <c r="C4" s="73" t="s">
        <v>14</v>
      </c>
    </row>
    <row r="5" spans="1:3">
      <c r="A5" s="28">
        <f t="shared" si="0"/>
        <v>4</v>
      </c>
      <c r="B5" s="28" t="s">
        <v>63</v>
      </c>
      <c r="C5" s="73" t="s">
        <v>19</v>
      </c>
    </row>
    <row r="6" spans="1:3">
      <c r="A6" s="28">
        <f t="shared" si="0"/>
        <v>5</v>
      </c>
      <c r="B6" s="28" t="s">
        <v>5</v>
      </c>
      <c r="C6" s="73" t="s">
        <v>26</v>
      </c>
    </row>
    <row r="7" spans="1:3">
      <c r="A7" s="28">
        <f t="shared" si="0"/>
        <v>6</v>
      </c>
      <c r="B7" s="28" t="s">
        <v>67</v>
      </c>
      <c r="C7" s="74" t="s">
        <v>9</v>
      </c>
    </row>
    <row r="8" spans="1:3">
      <c r="A8" s="28">
        <f t="shared" si="0"/>
        <v>7</v>
      </c>
      <c r="B8" s="28" t="s">
        <v>68</v>
      </c>
      <c r="C8" s="74" t="s">
        <v>9</v>
      </c>
    </row>
    <row r="9" spans="1:3">
      <c r="A9" s="28">
        <f t="shared" si="0"/>
        <v>8</v>
      </c>
      <c r="B9" s="28" t="s">
        <v>69</v>
      </c>
      <c r="C9" s="74" t="s">
        <v>9</v>
      </c>
    </row>
    <row r="10" spans="1:3">
      <c r="A10" s="28">
        <f t="shared" si="0"/>
        <v>9</v>
      </c>
      <c r="B10" s="28" t="s">
        <v>70</v>
      </c>
      <c r="C10" s="74" t="s">
        <v>9</v>
      </c>
    </row>
    <row r="11" spans="1:3">
      <c r="A11" s="28">
        <f t="shared" si="0"/>
        <v>10</v>
      </c>
      <c r="B11" s="28" t="s">
        <v>64</v>
      </c>
      <c r="C11" s="74" t="s">
        <v>9</v>
      </c>
    </row>
    <row r="12" spans="1:3">
      <c r="A12" s="28">
        <f t="shared" si="0"/>
        <v>11</v>
      </c>
      <c r="B12" s="28" t="s">
        <v>65</v>
      </c>
      <c r="C12" s="74" t="s">
        <v>9</v>
      </c>
    </row>
    <row r="13" spans="1:3">
      <c r="A13" s="28">
        <f t="shared" si="0"/>
        <v>12</v>
      </c>
      <c r="B13" s="28" t="s">
        <v>66</v>
      </c>
      <c r="C13" s="74" t="s">
        <v>9</v>
      </c>
    </row>
    <row r="14" spans="1:3">
      <c r="A14" s="28" t="str">
        <f t="shared" si="0"/>
        <v/>
      </c>
      <c r="B14" s="28"/>
      <c r="C14" s="28"/>
    </row>
    <row r="15" spans="1:3">
      <c r="A15" s="28" t="str">
        <f t="shared" si="0"/>
        <v/>
      </c>
      <c r="B15" s="28"/>
      <c r="C15" s="28"/>
    </row>
    <row r="16" spans="1:3">
      <c r="A16" s="28" t="str">
        <f t="shared" si="0"/>
        <v/>
      </c>
      <c r="B16" s="28"/>
      <c r="C16" s="28"/>
    </row>
    <row r="17" spans="1:3">
      <c r="A17" s="28" t="str">
        <f t="shared" si="0"/>
        <v/>
      </c>
      <c r="B17" s="28"/>
      <c r="C17" s="28"/>
    </row>
    <row r="18" spans="1:3">
      <c r="A18" s="28" t="str">
        <f>IF(B18="","",A17+1)</f>
        <v/>
      </c>
      <c r="B18" s="28"/>
      <c r="C18" s="28"/>
    </row>
    <row r="19" spans="1:3">
      <c r="A19" s="28" t="str">
        <f>IF(B19="","",A18+1)</f>
        <v/>
      </c>
      <c r="B19" s="28"/>
      <c r="C19" s="28"/>
    </row>
    <row r="20" spans="1:3">
      <c r="A20" s="28" t="str">
        <f>IF(B20="","",A19+1)</f>
        <v/>
      </c>
      <c r="B20" s="28"/>
      <c r="C20" s="28"/>
    </row>
    <row r="21" spans="1:3">
      <c r="A21" s="28" t="str">
        <f>IF(B21="","",A20+1)</f>
        <v/>
      </c>
      <c r="B21" s="28"/>
      <c r="C21" s="28"/>
    </row>
    <row r="22" spans="1:3">
      <c r="A22" s="29" t="str">
        <f t="shared" si="0"/>
        <v/>
      </c>
    </row>
    <row r="23" spans="1:3">
      <c r="A23" s="29" t="str">
        <f t="shared" si="0"/>
        <v/>
      </c>
    </row>
    <row r="24" spans="1:3">
      <c r="A24" s="29" t="str">
        <f t="shared" si="0"/>
        <v/>
      </c>
    </row>
    <row r="25" spans="1:3">
      <c r="A25" s="29" t="str">
        <f t="shared" si="0"/>
        <v/>
      </c>
    </row>
    <row r="26" spans="1:3">
      <c r="A26" s="29" t="str">
        <f t="shared" si="0"/>
        <v/>
      </c>
    </row>
    <row r="27" spans="1:3">
      <c r="A27" s="29" t="str">
        <f t="shared" si="0"/>
        <v/>
      </c>
    </row>
    <row r="28" spans="1:3">
      <c r="A28" s="29" t="str">
        <f t="shared" si="0"/>
        <v/>
      </c>
    </row>
    <row r="29" spans="1:3">
      <c r="A29" s="29" t="str">
        <f t="shared" si="0"/>
        <v/>
      </c>
    </row>
    <row r="30" spans="1:3">
      <c r="A30" s="29" t="str">
        <f t="shared" si="0"/>
        <v/>
      </c>
    </row>
    <row r="31" spans="1:3">
      <c r="A31" s="29" t="str">
        <f t="shared" si="0"/>
        <v/>
      </c>
    </row>
    <row r="32" spans="1:3">
      <c r="A32" s="29" t="str">
        <f t="shared" si="0"/>
        <v/>
      </c>
    </row>
    <row r="33" spans="1:1">
      <c r="A33" s="29" t="str">
        <f t="shared" si="0"/>
        <v/>
      </c>
    </row>
    <row r="34" spans="1:1">
      <c r="A34" s="29" t="str">
        <f t="shared" si="0"/>
        <v/>
      </c>
    </row>
    <row r="35" spans="1:1">
      <c r="A35" s="29" t="str">
        <f t="shared" si="0"/>
        <v/>
      </c>
    </row>
    <row r="36" spans="1:1">
      <c r="A36" s="29" t="str">
        <f t="shared" si="0"/>
        <v/>
      </c>
    </row>
    <row r="37" spans="1:1">
      <c r="A37" s="29" t="str">
        <f t="shared" si="0"/>
        <v/>
      </c>
    </row>
    <row r="38" spans="1:1">
      <c r="A38" s="29" t="str">
        <f t="shared" si="0"/>
        <v/>
      </c>
    </row>
    <row r="39" spans="1:1">
      <c r="A39" s="29" t="str">
        <f t="shared" si="0"/>
        <v/>
      </c>
    </row>
    <row r="40" spans="1:1">
      <c r="A40" s="29" t="str">
        <f t="shared" si="0"/>
        <v/>
      </c>
    </row>
    <row r="41" spans="1:1">
      <c r="A41" s="29" t="str">
        <f t="shared" si="0"/>
        <v/>
      </c>
    </row>
    <row r="42" spans="1:1">
      <c r="A42" s="29" t="str">
        <f t="shared" si="0"/>
        <v/>
      </c>
    </row>
    <row r="43" spans="1:1">
      <c r="A43" s="29" t="str">
        <f t="shared" si="0"/>
        <v/>
      </c>
    </row>
    <row r="44" spans="1:1">
      <c r="A44" s="29" t="str">
        <f t="shared" si="0"/>
        <v/>
      </c>
    </row>
    <row r="45" spans="1:1">
      <c r="A45" s="29" t="str">
        <f t="shared" si="0"/>
        <v/>
      </c>
    </row>
    <row r="46" spans="1:1">
      <c r="A46" s="29" t="str">
        <f t="shared" si="0"/>
        <v/>
      </c>
    </row>
    <row r="47" spans="1:1">
      <c r="A47" s="29" t="str">
        <f t="shared" si="0"/>
        <v/>
      </c>
    </row>
    <row r="48" spans="1:1">
      <c r="A48" s="29" t="str">
        <f t="shared" si="0"/>
        <v/>
      </c>
    </row>
    <row r="49" spans="1:1">
      <c r="A49" s="29" t="str">
        <f t="shared" si="0"/>
        <v/>
      </c>
    </row>
    <row r="50" spans="1:1">
      <c r="A50" s="29" t="str">
        <f t="shared" si="0"/>
        <v/>
      </c>
    </row>
    <row r="51" spans="1:1">
      <c r="A51" s="29" t="str">
        <f t="shared" si="0"/>
        <v/>
      </c>
    </row>
    <row r="52" spans="1:1">
      <c r="A52" s="29" t="str">
        <f t="shared" si="0"/>
        <v/>
      </c>
    </row>
    <row r="53" spans="1:1">
      <c r="A53" s="29" t="str">
        <f t="shared" si="0"/>
        <v/>
      </c>
    </row>
    <row r="54" spans="1:1">
      <c r="A54" s="29" t="str">
        <f t="shared" si="0"/>
        <v/>
      </c>
    </row>
    <row r="55" spans="1:1">
      <c r="A55" s="29" t="str">
        <f t="shared" si="0"/>
        <v/>
      </c>
    </row>
    <row r="56" spans="1:1">
      <c r="A56" s="29" t="str">
        <f t="shared" si="0"/>
        <v/>
      </c>
    </row>
    <row r="57" spans="1:1">
      <c r="A57" s="29" t="str">
        <f t="shared" si="0"/>
        <v/>
      </c>
    </row>
    <row r="58" spans="1:1">
      <c r="A58" s="29" t="str">
        <f t="shared" si="0"/>
        <v/>
      </c>
    </row>
    <row r="59" spans="1:1">
      <c r="A59" s="29" t="str">
        <f t="shared" si="0"/>
        <v/>
      </c>
    </row>
    <row r="60" spans="1:1">
      <c r="A60" s="29" t="str">
        <f t="shared" si="0"/>
        <v/>
      </c>
    </row>
    <row r="61" spans="1:1">
      <c r="A61" s="29" t="str">
        <f t="shared" si="0"/>
        <v/>
      </c>
    </row>
    <row r="62" spans="1:1">
      <c r="A62" s="29" t="str">
        <f t="shared" si="0"/>
        <v/>
      </c>
    </row>
    <row r="63" spans="1:1">
      <c r="A63" s="29" t="str">
        <f t="shared" si="0"/>
        <v/>
      </c>
    </row>
    <row r="64" spans="1:1">
      <c r="A64" s="29" t="str">
        <f t="shared" si="0"/>
        <v/>
      </c>
    </row>
    <row r="65" spans="1:1">
      <c r="A65" s="29" t="str">
        <f t="shared" si="0"/>
        <v/>
      </c>
    </row>
    <row r="66" spans="1:1">
      <c r="A66" s="29" t="str">
        <f t="shared" si="0"/>
        <v/>
      </c>
    </row>
    <row r="67" spans="1:1">
      <c r="A67" s="29" t="str">
        <f t="shared" si="0"/>
        <v/>
      </c>
    </row>
    <row r="68" spans="1:1">
      <c r="A68" s="29" t="str">
        <f t="shared" ref="A68:A100" si="1">IF(B68="","",A67+1)</f>
        <v/>
      </c>
    </row>
    <row r="69" spans="1:1">
      <c r="A69" s="29" t="str">
        <f t="shared" si="1"/>
        <v/>
      </c>
    </row>
    <row r="70" spans="1:1">
      <c r="A70" s="29" t="str">
        <f t="shared" si="1"/>
        <v/>
      </c>
    </row>
    <row r="71" spans="1:1">
      <c r="A71" s="29" t="str">
        <f t="shared" si="1"/>
        <v/>
      </c>
    </row>
    <row r="72" spans="1:1">
      <c r="A72" s="29" t="str">
        <f t="shared" si="1"/>
        <v/>
      </c>
    </row>
    <row r="73" spans="1:1">
      <c r="A73" s="29" t="str">
        <f t="shared" si="1"/>
        <v/>
      </c>
    </row>
    <row r="74" spans="1:1">
      <c r="A74" s="29" t="str">
        <f t="shared" si="1"/>
        <v/>
      </c>
    </row>
    <row r="75" spans="1:1">
      <c r="A75" s="29" t="str">
        <f t="shared" si="1"/>
        <v/>
      </c>
    </row>
    <row r="76" spans="1:1">
      <c r="A76" s="29" t="str">
        <f t="shared" si="1"/>
        <v/>
      </c>
    </row>
    <row r="77" spans="1:1">
      <c r="A77" s="29" t="str">
        <f t="shared" si="1"/>
        <v/>
      </c>
    </row>
    <row r="78" spans="1:1">
      <c r="A78" s="29" t="str">
        <f t="shared" si="1"/>
        <v/>
      </c>
    </row>
    <row r="79" spans="1:1">
      <c r="A79" s="29" t="str">
        <f t="shared" si="1"/>
        <v/>
      </c>
    </row>
    <row r="80" spans="1:1">
      <c r="A80" s="29" t="str">
        <f t="shared" si="1"/>
        <v/>
      </c>
    </row>
    <row r="81" spans="1:1">
      <c r="A81" s="29" t="str">
        <f t="shared" si="1"/>
        <v/>
      </c>
    </row>
    <row r="82" spans="1:1">
      <c r="A82" s="29" t="str">
        <f t="shared" si="1"/>
        <v/>
      </c>
    </row>
    <row r="83" spans="1:1">
      <c r="A83" s="29" t="str">
        <f t="shared" si="1"/>
        <v/>
      </c>
    </row>
    <row r="84" spans="1:1">
      <c r="A84" s="29" t="str">
        <f t="shared" si="1"/>
        <v/>
      </c>
    </row>
    <row r="85" spans="1:1">
      <c r="A85" s="29" t="str">
        <f t="shared" si="1"/>
        <v/>
      </c>
    </row>
    <row r="86" spans="1:1">
      <c r="A86" s="29" t="str">
        <f t="shared" si="1"/>
        <v/>
      </c>
    </row>
    <row r="87" spans="1:1">
      <c r="A87" s="29" t="str">
        <f t="shared" si="1"/>
        <v/>
      </c>
    </row>
    <row r="88" spans="1:1">
      <c r="A88" s="29" t="str">
        <f t="shared" si="1"/>
        <v/>
      </c>
    </row>
    <row r="89" spans="1:1">
      <c r="A89" s="29" t="str">
        <f t="shared" si="1"/>
        <v/>
      </c>
    </row>
    <row r="90" spans="1:1">
      <c r="A90" s="29" t="str">
        <f t="shared" si="1"/>
        <v/>
      </c>
    </row>
    <row r="91" spans="1:1">
      <c r="A91" s="29" t="str">
        <f t="shared" si="1"/>
        <v/>
      </c>
    </row>
    <row r="92" spans="1:1">
      <c r="A92" s="29" t="str">
        <f t="shared" si="1"/>
        <v/>
      </c>
    </row>
    <row r="93" spans="1:1">
      <c r="A93" s="29" t="str">
        <f t="shared" si="1"/>
        <v/>
      </c>
    </row>
    <row r="94" spans="1:1">
      <c r="A94" s="29" t="str">
        <f t="shared" si="1"/>
        <v/>
      </c>
    </row>
    <row r="95" spans="1:1">
      <c r="A95" s="29" t="str">
        <f t="shared" si="1"/>
        <v/>
      </c>
    </row>
    <row r="96" spans="1:1">
      <c r="A96" s="29" t="str">
        <f t="shared" si="1"/>
        <v/>
      </c>
    </row>
    <row r="97" spans="1:1">
      <c r="A97" s="29" t="str">
        <f t="shared" si="1"/>
        <v/>
      </c>
    </row>
    <row r="98" spans="1:1">
      <c r="A98" s="29" t="str">
        <f t="shared" si="1"/>
        <v/>
      </c>
    </row>
    <row r="99" spans="1:1">
      <c r="A99" s="29" t="str">
        <f t="shared" si="1"/>
        <v/>
      </c>
    </row>
    <row r="100" spans="1:1">
      <c r="A100" s="29"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aguacate</v>
      </c>
      <c r="C2" t="str">
        <v>Aguacate</v>
      </c>
    </row>
    <row r="3" spans="1:3">
      <c r="A3" s="1" t="str">
        <v>agricola</v>
      </c>
      <c r="B3" s="1" t="str">
        <v>aguacate_hass</v>
      </c>
      <c r="C3" t="str">
        <v>Aguacate Hass</v>
      </c>
    </row>
    <row r="4" spans="1:3">
      <c r="A4" s="1" t="str">
        <v>agricola</v>
      </c>
      <c r="B4" s="1" t="str">
        <v>ahuyama</v>
      </c>
      <c r="C4" t="str">
        <v>Ahuyama</v>
      </c>
    </row>
    <row r="5" spans="1:3">
      <c r="A5" s="1" t="str">
        <v>agricola</v>
      </c>
      <c r="B5" s="1" t="str">
        <v>aji</v>
      </c>
      <c r="C5" t="str">
        <v>Ají</v>
      </c>
    </row>
    <row r="6" spans="1:3">
      <c r="A6" s="1" t="str">
        <v>agricola</v>
      </c>
      <c r="B6" s="1" t="str">
        <v>aji_dulce</v>
      </c>
      <c r="C6" t="str">
        <v>Ají dulce</v>
      </c>
    </row>
    <row r="7" spans="1:3">
      <c r="A7" s="1" t="str">
        <v>agricola</v>
      </c>
      <c r="B7" s="1" t="str">
        <v>ajonjoli</v>
      </c>
      <c r="C7" t="str">
        <v>Ajonjolí</v>
      </c>
    </row>
    <row r="8" spans="1:3">
      <c r="A8" s="1" t="str">
        <v>agricola</v>
      </c>
      <c r="B8" s="1" t="str">
        <v>algodon</v>
      </c>
      <c r="C8" t="str">
        <v>Algodón</v>
      </c>
    </row>
    <row r="9" spans="1:3">
      <c r="A9" s="1" t="str">
        <v>pecuaria</v>
      </c>
      <c r="B9" s="1" t="str">
        <v>apicultura</v>
      </c>
      <c r="C9" t="str">
        <v>Apicultura</v>
      </c>
    </row>
    <row r="10" spans="1:3">
      <c r="A10" s="1" t="str">
        <v>agricola</v>
      </c>
      <c r="B10" s="1" t="str">
        <v>arracacha</v>
      </c>
      <c r="C10" t="str">
        <v>Arracacha</v>
      </c>
    </row>
    <row r="11" spans="1:3">
      <c r="A11" s="1" t="str">
        <v>agricola</v>
      </c>
      <c r="B11" s="1" t="str">
        <v>arroz_riego</v>
      </c>
      <c r="C11" t="str">
        <v>Arroz riego</v>
      </c>
    </row>
    <row r="12" spans="1:3">
      <c r="A12" s="1" t="str">
        <v>agricola</v>
      </c>
      <c r="B12" s="1" t="str">
        <v>arroz_secano</v>
      </c>
      <c r="C12" t="str">
        <v>Arroz secano</v>
      </c>
    </row>
    <row r="13" spans="1:3">
      <c r="A13" s="1" t="str">
        <v>agricola</v>
      </c>
      <c r="B13" s="1" t="str">
        <v>arveja</v>
      </c>
      <c r="C13" t="str">
        <v>Arveja</v>
      </c>
    </row>
    <row r="14" spans="1:3">
      <c r="A14" s="1" t="str">
        <v>agricola</v>
      </c>
      <c r="B14" s="1" t="str">
        <v>asai</v>
      </c>
      <c r="C14" t="str">
        <v>Açaí</v>
      </c>
    </row>
    <row r="15" spans="1:3">
      <c r="A15" s="1" t="str">
        <v>pecuaria</v>
      </c>
      <c r="B15" s="1" t="str">
        <v>avicultura_engorde</v>
      </c>
      <c r="C15" t="str">
        <v>Avicultura de engorde</v>
      </c>
    </row>
    <row r="16" spans="1:3">
      <c r="A16" s="1" t="str">
        <v>pecuaria</v>
      </c>
      <c r="B16" s="1" t="str">
        <v>avicultura_postura</v>
      </c>
      <c r="C16" t="str">
        <v>Avicultura de postura</v>
      </c>
    </row>
    <row r="17" spans="1:3">
      <c r="A17" s="1" t="str">
        <v>agricola</v>
      </c>
      <c r="B17" s="1" t="str">
        <v>berenjena</v>
      </c>
      <c r="C17" t="str">
        <v>Batata</v>
      </c>
    </row>
    <row r="18" spans="1:3">
      <c r="A18" s="1" t="str">
        <v>pecuaria</v>
      </c>
      <c r="B18" s="1" t="str">
        <v>bufalos</v>
      </c>
      <c r="C18" t="str">
        <v>Berenjena</v>
      </c>
    </row>
    <row r="19" spans="1:3">
      <c r="A19" s="1" t="str">
        <v>agricola</v>
      </c>
      <c r="B19" s="1" t="str">
        <v>cacao</v>
      </c>
      <c r="C19" t="str">
        <v>Búfalos</v>
      </c>
    </row>
    <row r="20" spans="1:3">
      <c r="A20" s="1" t="str">
        <v>agricola</v>
      </c>
      <c r="B20" s="1" t="str">
        <v>cacao_sombrio</v>
      </c>
      <c r="C20" t="str">
        <v>Cacao</v>
      </c>
    </row>
    <row r="21" spans="1:3">
      <c r="A21" s="1" t="str">
        <v>agricola</v>
      </c>
      <c r="B21" s="1" t="str">
        <v>cachaco</v>
      </c>
      <c r="C21" t="str">
        <v>Cacao plátano</v>
      </c>
    </row>
    <row r="22" spans="1:3">
      <c r="A22" s="1" t="str">
        <v>agricola</v>
      </c>
      <c r="B22" s="1" t="str">
        <v>cafe</v>
      </c>
      <c r="C22" t="str">
        <v>Cacao en sistema de sombrío</v>
      </c>
    </row>
    <row r="23" spans="1:3">
      <c r="A23" s="1" t="str">
        <v>agricola</v>
      </c>
      <c r="B23" s="1" t="str">
        <v>cafe_aguacate</v>
      </c>
      <c r="C23" t="str">
        <v>Cachaco</v>
      </c>
    </row>
    <row r="24" spans="1:3">
      <c r="A24" s="1" t="str">
        <v>agricola</v>
      </c>
      <c r="B24" s="1" t="str">
        <v>cafe_frijol_arbustivo</v>
      </c>
      <c r="C24" t="str">
        <v>Café</v>
      </c>
    </row>
    <row r="25" spans="1:3">
      <c r="A25" s="1" t="str">
        <v>agricola</v>
      </c>
      <c r="B25" s="1" t="str">
        <v>cafe_maiz</v>
      </c>
      <c r="C25" t="str">
        <v>Café aguacate</v>
      </c>
    </row>
    <row r="26" spans="1:3">
      <c r="A26" s="1" t="str">
        <v>agricola</v>
      </c>
      <c r="B26" s="1" t="str">
        <v>cafe_platano</v>
      </c>
      <c r="C26" t="str">
        <v>Café en asocio con frijol arbustivo</v>
      </c>
    </row>
    <row r="27" spans="1:3">
      <c r="A27" s="1" t="str">
        <v>agricola</v>
      </c>
      <c r="B27" s="1" t="str">
        <v>cafe_platano_frutales_forestal</v>
      </c>
      <c r="C27" t="str">
        <v>Café maíz</v>
      </c>
    </row>
    <row r="28" spans="1:3">
      <c r="A28" s="1" t="str">
        <v>agricola</v>
      </c>
      <c r="B28" s="1" t="str">
        <v>cafe_sombrio</v>
      </c>
      <c r="C28" t="str">
        <v>Café plátano</v>
      </c>
    </row>
    <row r="29" spans="1:3">
      <c r="A29" s="1" t="str">
        <v>agricola</v>
      </c>
      <c r="B29" s="1" t="str">
        <v>calabacin</v>
      </c>
      <c r="C29" t="str">
        <v>Café en asocio con plátano, frutales y sistema forestal</v>
      </c>
    </row>
    <row r="30" spans="1:3">
      <c r="A30" s="1" t="str">
        <v>pecuaria</v>
      </c>
      <c r="B30" s="1" t="str">
        <v>camaron</v>
      </c>
      <c r="C30" t="str">
        <v>Café en sistema de sombrío</v>
      </c>
    </row>
    <row r="31" spans="1:3">
      <c r="A31" s="1" t="str">
        <v>agricola</v>
      </c>
      <c r="B31" s="1" t="str">
        <v>caña</v>
      </c>
      <c r="C31" t="str">
        <v>Calabacín</v>
      </c>
    </row>
    <row r="32" spans="1:3">
      <c r="A32" s="1" t="str">
        <v>agricola</v>
      </c>
      <c r="B32" s="1" t="str">
        <v>caña_panelera</v>
      </c>
      <c r="C32" t="str">
        <v>Camarón</v>
      </c>
    </row>
    <row r="33" spans="1:3">
      <c r="A33" s="1" t="str">
        <v>pecuaria</v>
      </c>
      <c r="B33" s="1" t="str">
        <v>caprinos</v>
      </c>
      <c r="C33" t="str">
        <v>Caña</v>
      </c>
    </row>
    <row r="34" spans="1:3">
      <c r="A34" s="1" t="str">
        <v>agricola</v>
      </c>
      <c r="B34" s="1" t="str">
        <v>caucho</v>
      </c>
      <c r="C34" t="str">
        <v>Caña panelera</v>
      </c>
    </row>
    <row r="35" spans="1:3">
      <c r="A35" s="1" t="str">
        <v>agricola</v>
      </c>
      <c r="B35" s="1" t="str">
        <v>cebolla_bulbo</v>
      </c>
      <c r="C35" t="str">
        <v>Caprinos</v>
      </c>
    </row>
    <row r="36" spans="1:3">
      <c r="A36" s="1" t="str">
        <v>agricola</v>
      </c>
      <c r="B36" s="1" t="str">
        <v>cebolla_junca</v>
      </c>
      <c r="C36" t="str">
        <v>Caucho</v>
      </c>
    </row>
    <row r="37" spans="1:3">
      <c r="A37" s="1" t="str">
        <v>agricola</v>
      </c>
      <c r="B37" s="1" t="str">
        <v>chontaduro</v>
      </c>
      <c r="C37" t="str">
        <v>Cebolla bulbo</v>
      </c>
    </row>
    <row r="38" spans="1:3">
      <c r="A38" s="1" t="str">
        <v>agricola</v>
      </c>
      <c r="B38" s="1" t="str">
        <v>cilantro_morron</v>
      </c>
      <c r="C38" t="str">
        <v>Cebolla junca</v>
      </c>
    </row>
    <row r="39" spans="1:3">
      <c r="A39" s="1" t="str">
        <v>agricola</v>
      </c>
      <c r="B39" s="1" t="str">
        <v>ciruela</v>
      </c>
      <c r="C39" t="str">
        <v>Chontaduro</v>
      </c>
    </row>
    <row r="40" spans="1:3">
      <c r="A40" s="1" t="str">
        <v>agricola</v>
      </c>
      <c r="B40" s="1" t="str">
        <v>ciruela_castilla</v>
      </c>
      <c r="C40" t="str">
        <v>Cilantro morrón</v>
      </c>
    </row>
    <row r="41" spans="1:3">
      <c r="A41" s="1" t="str">
        <v>agricola</v>
      </c>
      <c r="B41" s="1" t="str">
        <v>citricos</v>
      </c>
      <c r="C41" t="str">
        <v>Ciruela</v>
      </c>
    </row>
    <row r="42" spans="1:3">
      <c r="A42" s="1" t="str">
        <v>agricola</v>
      </c>
      <c r="B42" s="1" t="str">
        <v>coco</v>
      </c>
      <c r="C42" t="str">
        <v>Ciruela castilla</v>
      </c>
    </row>
    <row r="43" spans="1:3">
      <c r="A43" s="1" t="str">
        <v>pecuaria</v>
      </c>
      <c r="B43" s="1" t="str">
        <v>codornices</v>
      </c>
      <c r="C43" t="str">
        <v>Cítricos</v>
      </c>
    </row>
    <row r="44" spans="1:3">
      <c r="A44" s="1" t="str">
        <v>pecuaria</v>
      </c>
      <c r="B44" s="1" t="str">
        <v>cunicultura</v>
      </c>
      <c r="C44" t="str">
        <v>Coco</v>
      </c>
    </row>
    <row r="45" spans="1:3">
      <c r="A45" s="1" t="str">
        <v>pecuaria</v>
      </c>
      <c r="B45" s="1" t="str">
        <v>cuyicultura</v>
      </c>
      <c r="C45" t="str">
        <v>Codornices</v>
      </c>
    </row>
    <row r="46" spans="1:3">
      <c r="A46" s="1" t="str">
        <v>agricola</v>
      </c>
      <c r="B46" s="1" t="str">
        <v>espinaca</v>
      </c>
      <c r="C46" t="str">
        <v>Cunicultura</v>
      </c>
    </row>
    <row r="47" spans="1:3">
      <c r="A47" s="1" t="str">
        <v>agricola</v>
      </c>
      <c r="B47" s="1" t="str">
        <v>frijol</v>
      </c>
      <c r="C47" t="str">
        <v>Cuyicultura</v>
      </c>
    </row>
    <row r="48" spans="1:3">
      <c r="A48" s="1" t="str">
        <v>agricola</v>
      </c>
      <c r="B48" s="1" t="str">
        <v>frijol_arbustivo</v>
      </c>
      <c r="C48" t="str">
        <v>Espinaca</v>
      </c>
    </row>
    <row r="49" spans="1:3">
      <c r="A49" s="1" t="str">
        <v>agricola</v>
      </c>
      <c r="B49" s="1" t="str">
        <v>frijol_caraota</v>
      </c>
      <c r="C49" t="str">
        <v>Frijol</v>
      </c>
    </row>
    <row r="50" spans="1:3">
      <c r="A50" s="1" t="str">
        <v>agricola</v>
      </c>
      <c r="B50" s="1" t="str">
        <v>frijol_rosado_zaragoza</v>
      </c>
      <c r="C50" t="str">
        <v>Frjiol arbustivo</v>
      </c>
    </row>
    <row r="51" spans="1:3">
      <c r="A51" s="1" t="str">
        <v>agricola</v>
      </c>
      <c r="B51" s="1" t="str">
        <v>frijol_caupi</v>
      </c>
      <c r="C51" t="str">
        <v>Frijol caraota</v>
      </c>
    </row>
    <row r="52" spans="1:3">
      <c r="A52" s="1" t="str">
        <v>agricola</v>
      </c>
      <c r="B52" s="1" t="str">
        <v>frijol_voluble</v>
      </c>
      <c r="C52" t="str">
        <v>Frijol Caupí</v>
      </c>
    </row>
    <row r="53" spans="1:3">
      <c r="A53" s="1" t="str">
        <v>pecuaria</v>
      </c>
      <c r="B53" s="1" t="str">
        <v>ganaderia_carne</v>
      </c>
      <c r="C53" t="str">
        <v>Frijol rosado zaragoza</v>
      </c>
    </row>
    <row r="54" spans="1:3">
      <c r="A54" s="1" t="str">
        <v>pecuaria</v>
      </c>
      <c r="B54" s="1" t="str">
        <v>ganaderia_dp</v>
      </c>
      <c r="C54" t="str">
        <v>Frijol voluble</v>
      </c>
    </row>
    <row r="55" spans="1:3">
      <c r="A55" s="1" t="str">
        <v>pecuaria</v>
      </c>
      <c r="B55" s="1" t="str">
        <v>ganaderia_leche</v>
      </c>
      <c r="C55" t="str">
        <v>Ganadería de carne</v>
      </c>
    </row>
    <row r="56" spans="1:3">
      <c r="A56" s="1" t="str">
        <v>agricola</v>
      </c>
      <c r="B56" s="1" t="str">
        <v>granadilla</v>
      </c>
      <c r="C56" t="str">
        <v>Ganadería doble propósito</v>
      </c>
    </row>
    <row r="57" spans="1:3">
      <c r="A57" s="1" t="str">
        <v>agricola</v>
      </c>
      <c r="B57" s="1" t="str">
        <v>guandul</v>
      </c>
      <c r="C57" t="str">
        <v>Ganadería de leche</v>
      </c>
    </row>
    <row r="58" spans="1:3">
      <c r="A58" s="1" t="str">
        <v>agricola</v>
      </c>
      <c r="B58" s="1" t="str">
        <v>gulupa</v>
      </c>
      <c r="C58" t="str">
        <v>Granadilla</v>
      </c>
    </row>
    <row r="59" spans="1:3">
      <c r="A59" s="1" t="str">
        <v>agricola</v>
      </c>
      <c r="B59" s="1" t="str">
        <v>lechuga_gourmet</v>
      </c>
      <c r="C59" t="str">
        <v>Guandul</v>
      </c>
    </row>
    <row r="60" spans="1:3">
      <c r="A60" s="1" t="str">
        <v>agricola</v>
      </c>
      <c r="B60" s="1" t="str">
        <v>limon</v>
      </c>
      <c r="C60" t="str">
        <v>Gulupa</v>
      </c>
    </row>
    <row r="61" spans="1:3">
      <c r="A61" s="1" t="str">
        <v>agricola</v>
      </c>
      <c r="B61" s="1" t="str">
        <v>limon_tahiti</v>
      </c>
      <c r="C61" t="str">
        <v>Lechuga gourmet</v>
      </c>
    </row>
    <row r="62" spans="1:3">
      <c r="A62" s="1" t="str">
        <v>agricola</v>
      </c>
      <c r="B62" s="1" t="str">
        <v>maiz</v>
      </c>
      <c r="C62" t="str">
        <v>Limón</v>
      </c>
    </row>
    <row r="63" spans="1:3">
      <c r="A63" s="1" t="str">
        <v>agricola</v>
      </c>
      <c r="B63" s="1" t="str">
        <v>maiz_amarillo</v>
      </c>
      <c r="C63" t="str">
        <v>Limón Tahití</v>
      </c>
    </row>
    <row r="64" spans="1:3">
      <c r="A64" s="1" t="str">
        <v>agricola</v>
      </c>
      <c r="B64" s="1" t="str">
        <v>maiz_amarillo_tradicional</v>
      </c>
      <c r="C64" t="str">
        <v>Maíz</v>
      </c>
    </row>
    <row r="65" spans="1:3">
      <c r="A65" s="1" t="str">
        <v>agricola</v>
      </c>
      <c r="B65" s="1" t="str">
        <v>maiz_blanco</v>
      </c>
      <c r="C65" t="str">
        <v>Maíz amarillo</v>
      </c>
    </row>
    <row r="66" spans="1:3">
      <c r="A66" s="1" t="str">
        <v>agricola</v>
      </c>
      <c r="B66" s="1" t="str">
        <v>maiz_blanco_tradicional</v>
      </c>
      <c r="C66" t="str">
        <v>Maíz amarillo  tradicional</v>
      </c>
    </row>
    <row r="67" spans="1:3">
      <c r="A67" s="1" t="str">
        <v>agricola</v>
      </c>
      <c r="B67" s="1" t="str">
        <v>maiz_tradicional</v>
      </c>
      <c r="C67" t="str">
        <v>Maíz blanco</v>
      </c>
    </row>
    <row r="68" spans="1:3">
      <c r="A68" s="1" t="str">
        <v>agricola</v>
      </c>
      <c r="B68" s="1" t="str">
        <v>malanga</v>
      </c>
      <c r="C68" t="str">
        <v>Maíz blanco tradicional</v>
      </c>
    </row>
    <row r="69" spans="1:3">
      <c r="A69" s="1" t="str">
        <v>agricola</v>
      </c>
      <c r="B69" s="1" t="str">
        <v>mango_tommy</v>
      </c>
      <c r="C69" t="str">
        <v>Maíz tradicional</v>
      </c>
    </row>
    <row r="70" spans="1:3">
      <c r="A70" s="1" t="str">
        <v>agricola</v>
      </c>
      <c r="B70" s="1" t="str">
        <v>mamoncillo</v>
      </c>
      <c r="C70" t="str">
        <v>Malanga</v>
      </c>
    </row>
    <row r="71" spans="1:3">
      <c r="A71" s="1" t="str">
        <v>agricola</v>
      </c>
      <c r="B71" s="1" t="str">
        <v>maracuya</v>
      </c>
      <c r="C71" t="str">
        <v>Mamoncillo</v>
      </c>
    </row>
    <row r="72" spans="1:3">
      <c r="A72" s="1" t="str">
        <v>agricola</v>
      </c>
      <c r="B72" s="1" t="str">
        <v>melon</v>
      </c>
      <c r="C72" t="str">
        <v>Mango</v>
      </c>
    </row>
    <row r="73" spans="1:3">
      <c r="A73" s="1" t="str">
        <v>agricola</v>
      </c>
      <c r="B73" s="1" t="str">
        <v>name</v>
      </c>
      <c r="C73" t="str">
        <v>Mango tommy</v>
      </c>
    </row>
    <row r="74" spans="1:3">
      <c r="A74" s="1" t="str">
        <v>agricola</v>
      </c>
      <c r="B74" s="1" t="str">
        <v>name_espino</v>
      </c>
      <c r="C74" t="str">
        <v>Maracuyá</v>
      </c>
    </row>
    <row r="75" spans="1:3">
      <c r="A75" s="1" t="str">
        <v>agricola</v>
      </c>
      <c r="B75" s="1" t="str">
        <v>naranja_valencia</v>
      </c>
      <c r="C75" t="str">
        <v xml:space="preserve">Melón </v>
      </c>
    </row>
    <row r="76" spans="1:3">
      <c r="A76" s="1" t="str">
        <v>pecuaria</v>
      </c>
      <c r="B76" s="1" t="str">
        <v>ovinos</v>
      </c>
      <c r="C76" t="str">
        <v>Ñame</v>
      </c>
    </row>
    <row r="77" spans="1:3">
      <c r="A77" s="1" t="str">
        <v>agricola</v>
      </c>
      <c r="B77" s="1" t="str">
        <v>palma_aceite</v>
      </c>
      <c r="C77" t="str">
        <v>Ñame espino</v>
      </c>
    </row>
    <row r="78" spans="1:3">
      <c r="A78" s="1" t="str">
        <v>agricola</v>
      </c>
      <c r="B78" s="1" t="str">
        <v>papa</v>
      </c>
      <c r="C78" t="str">
        <v>Naranja valencia</v>
      </c>
    </row>
    <row r="79" spans="1:3">
      <c r="A79" s="1" t="str">
        <v>agricola</v>
      </c>
      <c r="B79" s="1" t="str">
        <v>papa_criolla</v>
      </c>
      <c r="C79" t="str">
        <v>Ovinos</v>
      </c>
    </row>
    <row r="80" spans="1:3">
      <c r="A80" s="1" t="str">
        <v>agricola</v>
      </c>
      <c r="B80" s="1" t="str">
        <v>papaya</v>
      </c>
      <c r="C80" t="str">
        <v>Palma de aceite</v>
      </c>
    </row>
    <row r="81" spans="1:3">
      <c r="A81" s="1" t="str">
        <v>agricola</v>
      </c>
      <c r="B81" s="1" t="str">
        <v>patilla</v>
      </c>
      <c r="C81" t="str">
        <v>Papa</v>
      </c>
    </row>
    <row r="82" spans="1:3">
      <c r="A82" s="1" t="str">
        <v>agricola</v>
      </c>
      <c r="B82" s="1" t="str">
        <v>pepino_guiso</v>
      </c>
      <c r="C82" t="str">
        <v>Papa criolla</v>
      </c>
    </row>
    <row r="83" spans="1:3">
      <c r="A83" s="1" t="str">
        <v>pecuaria</v>
      </c>
      <c r="B83" s="1" t="str">
        <v>piangua</v>
      </c>
      <c r="C83" t="str">
        <v>Papaya</v>
      </c>
    </row>
    <row r="84" spans="1:3">
      <c r="A84" s="1" t="str">
        <v>agricola</v>
      </c>
      <c r="B84" s="1" t="str">
        <v>pimienta</v>
      </c>
      <c r="C84" t="str">
        <v>Patilla</v>
      </c>
    </row>
    <row r="85" spans="1:3">
      <c r="A85" s="1" t="str">
        <v>agricola</v>
      </c>
      <c r="B85" s="1" t="str">
        <v>piña</v>
      </c>
      <c r="C85" t="str">
        <v>Pepino guiso</v>
      </c>
    </row>
    <row r="86" spans="1:3">
      <c r="A86" s="1" t="str">
        <v>pecuaria</v>
      </c>
      <c r="B86" s="1" t="str">
        <v>piscicultura_bocachico</v>
      </c>
      <c r="C86" t="str">
        <v>Piangua</v>
      </c>
    </row>
    <row r="87" spans="1:3">
      <c r="A87" s="1" t="str">
        <v>pecuaria</v>
      </c>
      <c r="B87" s="1" t="str">
        <v>piscicultura_cachama</v>
      </c>
      <c r="C87" t="str">
        <v>Pimienta</v>
      </c>
    </row>
    <row r="88" spans="1:3">
      <c r="A88" s="1" t="str">
        <v>pecuaria</v>
      </c>
      <c r="B88" s="1" t="str">
        <v>piscicultura_cachama_bocachico</v>
      </c>
      <c r="C88" t="str">
        <v>Piña</v>
      </c>
    </row>
    <row r="89" spans="1:3">
      <c r="A89" s="1" t="str">
        <v>pecuaria</v>
      </c>
      <c r="B89" s="1" t="str">
        <v>piscicultura_tilapia</v>
      </c>
      <c r="C89" t="str">
        <v>Piscicultura</v>
      </c>
    </row>
    <row r="90" spans="1:3">
      <c r="A90" s="1" t="str">
        <v>pecuaria</v>
      </c>
      <c r="B90" s="1" t="str">
        <v>piscicultura_tilapia_bocachico</v>
      </c>
      <c r="C90" t="str">
        <v>Piscicultura cachama</v>
      </c>
    </row>
    <row r="91" spans="1:3">
      <c r="A91" s="1" t="str">
        <v>pecuaria</v>
      </c>
      <c r="B91" s="1" t="str">
        <v>piscicultura_tilapia_cachama</v>
      </c>
      <c r="C91" t="str">
        <v>Piscicultura cachama bocachico</v>
      </c>
    </row>
    <row r="92" spans="1:3">
      <c r="A92" s="1" t="str">
        <v>pecuaria</v>
      </c>
      <c r="B92" s="1" t="str">
        <v>piscicultura_trucha</v>
      </c>
      <c r="C92" t="str">
        <v>P</v>
      </c>
    </row>
    <row r="93" spans="1:3">
      <c r="A93" s="1" t="str">
        <v>agricola</v>
      </c>
      <c r="B93" s="1" t="str">
        <v>platano</v>
      </c>
      <c r="C93">
        <v>0</v>
      </c>
    </row>
    <row r="94" spans="1:3">
      <c r="A94" s="1" t="str">
        <v>pecuaria</v>
      </c>
      <c r="B94" s="1" t="str">
        <v>porcicultura_ceba</v>
      </c>
      <c r="C94">
        <v>0</v>
      </c>
    </row>
    <row r="95" spans="1:3">
      <c r="A95" s="1" t="str">
        <v>pecuaria</v>
      </c>
      <c r="B95" s="1" t="str">
        <v>porcicultura_ciclo_completo</v>
      </c>
      <c r="C95">
        <v>0</v>
      </c>
    </row>
    <row r="96" spans="1:3">
      <c r="A96" s="1" t="str">
        <v>pecuaria</v>
      </c>
      <c r="B96" s="1" t="str">
        <v>porcicultura_cria</v>
      </c>
      <c r="C96">
        <v>0</v>
      </c>
    </row>
    <row r="97" spans="1:3">
      <c r="A97" s="1" t="str">
        <v>pecuaria</v>
      </c>
      <c r="B97" s="1" t="str">
        <v>porcicultura_cria_levante</v>
      </c>
      <c r="C97">
        <v>0</v>
      </c>
    </row>
    <row r="98" spans="1:3">
      <c r="A98" s="1" t="str">
        <v>agricola</v>
      </c>
      <c r="B98" s="1" t="str">
        <v>sacha_inchi</v>
      </c>
      <c r="C98">
        <v>0</v>
      </c>
    </row>
    <row r="99" spans="1:3">
      <c r="A99" s="1" t="str">
        <v>agricola</v>
      </c>
      <c r="B99" s="1" t="str">
        <v>sorgo</v>
      </c>
      <c r="C99">
        <v>0</v>
      </c>
    </row>
    <row r="100" spans="1:3">
      <c r="A100" s="1" t="str">
        <v>agricola</v>
      </c>
      <c r="B100" s="1" t="str">
        <v>stevia</v>
      </c>
      <c r="C100">
        <v>0</v>
      </c>
    </row>
    <row r="101" spans="1:3">
      <c r="A101" s="1" t="str">
        <v>agricola</v>
      </c>
      <c r="B101" s="1" t="str">
        <v>tomate_arbol</v>
      </c>
      <c r="C101">
        <v>0</v>
      </c>
    </row>
    <row r="102" spans="1:3">
      <c r="A102" s="1" t="str">
        <v>agricola</v>
      </c>
      <c r="B102" s="1" t="str">
        <v>tomate_cherry</v>
      </c>
      <c r="C102">
        <v>0</v>
      </c>
    </row>
    <row r="103" spans="1:3">
      <c r="A103" s="1" t="str">
        <v>agricola</v>
      </c>
      <c r="B103" s="1" t="str">
        <v>tomate_mesa</v>
      </c>
      <c r="C103">
        <v>0</v>
      </c>
    </row>
    <row r="104" spans="1:3">
      <c r="A104" s="1" t="str">
        <v>agricola</v>
      </c>
      <c r="B104" s="1" t="str">
        <v>uchuva</v>
      </c>
      <c r="C104">
        <v>0</v>
      </c>
    </row>
    <row r="105" spans="1:3">
      <c r="A105" s="1" t="str">
        <v>agricola</v>
      </c>
      <c r="B105" s="1" t="str">
        <v>yuca</v>
      </c>
      <c r="C105">
        <v>0</v>
      </c>
    </row>
    <row r="106" spans="1:3">
      <c r="A106" s="1" t="str">
        <v>agricola</v>
      </c>
      <c r="B106" s="1" t="str">
        <v>zanahoria</v>
      </c>
      <c r="C106">
        <v>0</v>
      </c>
    </row>
    <row r="107" spans="1:3">
      <c r="A107" s="1" t="str">
        <v>agricola</v>
      </c>
      <c r="B107" s="1" t="str">
        <v>uchuva</v>
      </c>
      <c r="C107">
        <v>0</v>
      </c>
    </row>
    <row r="108" spans="1:3">
      <c r="A108" s="1" t="str">
        <v>agricola</v>
      </c>
      <c r="B108" s="1" t="str">
        <v>yuca</v>
      </c>
      <c r="C108">
        <v>0</v>
      </c>
    </row>
    <row r="109" spans="1:3">
      <c r="A109" s="1" t="str">
        <v>agricola</v>
      </c>
      <c r="B109" s="1" t="str">
        <v>yuca_industrial</v>
      </c>
      <c r="C109">
        <v>0</v>
      </c>
    </row>
    <row r="110" spans="1:3">
      <c r="A110" s="1" t="str">
        <v>agricola</v>
      </c>
      <c r="B110" s="1" t="str">
        <v>yuca_maiz</v>
      </c>
      <c r="C110">
        <v>0</v>
      </c>
    </row>
    <row r="111" spans="1:3">
      <c r="A111" s="1" t="str">
        <v>agricola</v>
      </c>
      <c r="B111" s="1" t="str">
        <v>yuca_maiz_ahuyama</v>
      </c>
      <c r="C111">
        <v>0</v>
      </c>
    </row>
    <row r="112" spans="1:3">
      <c r="A112" s="1" t="str">
        <v>agricola</v>
      </c>
      <c r="B112" s="1" t="str">
        <v>yuca_maiz_name</v>
      </c>
      <c r="C112">
        <v>0</v>
      </c>
    </row>
    <row r="113" spans="1:3">
      <c r="A113" s="1" t="str">
        <v>agricola</v>
      </c>
      <c r="B113" s="1" t="str">
        <v>yuca_maiz_name_patilla</v>
      </c>
      <c r="C113">
        <v>0</v>
      </c>
    </row>
    <row r="114" spans="1:3">
      <c r="A114" s="1" t="str">
        <v>agricola</v>
      </c>
      <c r="B114" s="1" t="str">
        <v>yuca_maiz_patilla</v>
      </c>
      <c r="C114">
        <v>0</v>
      </c>
    </row>
    <row r="115" spans="1:3">
      <c r="A115" s="1" t="str">
        <v>agricola</v>
      </c>
      <c r="B115" s="1" t="str">
        <v>zanahoria</v>
      </c>
      <c r="C115">
        <v>0</v>
      </c>
    </row>
    <row r="116" spans="1:3">
      <c r="A116" s="1" t="str">
        <v>agricola</v>
      </c>
      <c r="B116" s="1" t="str">
        <v>patilla_melon</v>
      </c>
      <c r="C116">
        <v>0</v>
      </c>
    </row>
    <row r="117" spans="1:3">
      <c r="A117" s="1" t="str">
        <v>agricola</v>
      </c>
      <c r="B117" s="1" t="str">
        <v>tabaco</v>
      </c>
      <c r="C117">
        <v>0</v>
      </c>
    </row>
    <row r="118" spans="1:3">
      <c r="A118" s="1" t="str">
        <v>agricola</v>
      </c>
      <c r="B118" s="1" t="str">
        <v>ajonjoli</v>
      </c>
      <c r="C118">
        <v>0</v>
      </c>
    </row>
    <row r="119" spans="1:3">
      <c r="A119" s="1" t="str">
        <v>agricola</v>
      </c>
      <c r="B119" s="1" t="str">
        <v>mamoncillo</v>
      </c>
      <c r="C119">
        <v>0</v>
      </c>
    </row>
    <row r="120" spans="1:3">
      <c r="A120" s="1" t="str">
        <v>agricola</v>
      </c>
      <c r="B120" s="1" t="str">
        <v>yuca_name</v>
      </c>
      <c r="C120">
        <v>0</v>
      </c>
    </row>
    <row r="121" spans="1:3">
      <c r="A121" s="1" t="str">
        <v>agricola</v>
      </c>
      <c r="B121" s="1" t="str">
        <v>hierbabuena</v>
      </c>
      <c r="C121">
        <v>0</v>
      </c>
    </row>
    <row r="122" spans="1:3">
      <c r="A122" s="1" t="str">
        <v>agricola</v>
      </c>
      <c r="B122" s="1">
        <v>0</v>
      </c>
      <c r="C122">
        <v>0</v>
      </c>
    </row>
    <row r="123" spans="1:3">
      <c r="A123" s="1" t="str">
        <v>agricola</v>
      </c>
      <c r="B123" s="1">
        <v>0</v>
      </c>
      <c r="C123">
        <v>0</v>
      </c>
    </row>
    <row r="124" spans="1:3">
      <c r="A124" s="1" t="str">
        <v>agricola</v>
      </c>
      <c r="B124" s="1">
        <v>0</v>
      </c>
      <c r="C124">
        <v>0</v>
      </c>
    </row>
    <row r="125" spans="1:3">
      <c r="A125" s="1" t="str">
        <v>agricola</v>
      </c>
      <c r="B125" s="1">
        <v>0</v>
      </c>
      <c r="C125">
        <v>0</v>
      </c>
    </row>
    <row r="126" spans="1:3">
      <c r="A126" s="1">
        <v>0</v>
      </c>
      <c r="B126" s="1">
        <v>0</v>
      </c>
      <c r="C126">
        <v>0</v>
      </c>
    </row>
    <row r="127" spans="1:3">
      <c r="A127" s="1">
        <v>0</v>
      </c>
      <c r="B127" s="1">
        <v>0</v>
      </c>
      <c r="C127">
        <v>0</v>
      </c>
    </row>
    <row r="128" spans="1:3">
      <c r="A128" s="1">
        <v>0</v>
      </c>
      <c r="B128" s="1">
        <v>0</v>
      </c>
      <c r="C128">
        <v>0</v>
      </c>
    </row>
    <row r="129" spans="1:3">
      <c r="A129" s="1">
        <v>0</v>
      </c>
      <c r="B129" s="1">
        <v>0</v>
      </c>
      <c r="C129">
        <v>0</v>
      </c>
    </row>
    <row r="130" spans="1:3">
      <c r="A130" s="1">
        <v>0</v>
      </c>
      <c r="B130" s="1">
        <v>0</v>
      </c>
      <c r="C130">
        <v>0</v>
      </c>
    </row>
    <row r="131" spans="1:3">
      <c r="A131" s="1">
        <v>0</v>
      </c>
      <c r="B131" s="1">
        <v>0</v>
      </c>
      <c r="C131">
        <v>0</v>
      </c>
    </row>
    <row r="132" spans="1:3">
      <c r="A132" s="1">
        <v>0</v>
      </c>
      <c r="B132" s="1">
        <v>0</v>
      </c>
      <c r="C132">
        <v>0</v>
      </c>
    </row>
    <row r="133" spans="1:3">
      <c r="A133" s="1">
        <v>0</v>
      </c>
      <c r="B133" s="1">
        <v>0</v>
      </c>
      <c r="C133">
        <v>0</v>
      </c>
    </row>
    <row r="134" spans="1:3">
      <c r="A134" s="1">
        <v>0</v>
      </c>
      <c r="B134" s="1">
        <v>0</v>
      </c>
      <c r="C134">
        <v>0</v>
      </c>
    </row>
    <row r="135" spans="1:3">
      <c r="A135" s="1">
        <v>0</v>
      </c>
      <c r="B135" s="1">
        <v>0</v>
      </c>
      <c r="C135">
        <v>0</v>
      </c>
    </row>
    <row r="136" spans="1:3">
      <c r="A136" s="1">
        <v>0</v>
      </c>
      <c r="B136" s="1">
        <v>0</v>
      </c>
      <c r="C136">
        <v>0</v>
      </c>
    </row>
    <row r="137" spans="1:3">
      <c r="A137" s="1">
        <v>0</v>
      </c>
      <c r="B137" s="1">
        <v>0</v>
      </c>
      <c r="C137">
        <v>0</v>
      </c>
    </row>
    <row r="138" spans="1:3">
      <c r="A138" s="1">
        <v>0</v>
      </c>
      <c r="B138" s="1">
        <v>0</v>
      </c>
      <c r="C138">
        <v>0</v>
      </c>
    </row>
    <row r="139" spans="1:3">
      <c r="A139" s="1">
        <v>0</v>
      </c>
      <c r="B139" s="1">
        <v>0</v>
      </c>
      <c r="C139">
        <v>0</v>
      </c>
    </row>
    <row r="140" spans="1:3">
      <c r="A140" s="1">
        <v>0</v>
      </c>
      <c r="B140" s="1">
        <v>0</v>
      </c>
      <c r="C140">
        <v>0</v>
      </c>
    </row>
    <row r="141" spans="1:3">
      <c r="A141" s="1">
        <v>0</v>
      </c>
      <c r="B141" s="1">
        <v>0</v>
      </c>
      <c r="C141">
        <v>0</v>
      </c>
    </row>
    <row r="142" spans="1:3">
      <c r="A142" s="1">
        <v>0</v>
      </c>
      <c r="B142" s="1">
        <v>0</v>
      </c>
      <c r="C142">
        <v>0</v>
      </c>
    </row>
    <row r="143" spans="1:3">
      <c r="A143" s="1">
        <v>0</v>
      </c>
      <c r="B143" s="1">
        <v>0</v>
      </c>
      <c r="C143">
        <v>0</v>
      </c>
    </row>
    <row r="144" spans="1:3">
      <c r="A144" s="1">
        <v>0</v>
      </c>
      <c r="B144" s="1">
        <v>0</v>
      </c>
      <c r="C144">
        <v>0</v>
      </c>
    </row>
    <row r="145" spans="1:3">
      <c r="A145" s="1">
        <v>0</v>
      </c>
      <c r="B145" s="1">
        <v>0</v>
      </c>
      <c r="C145">
        <v>0</v>
      </c>
    </row>
    <row r="146" spans="1:3">
      <c r="A146" s="1">
        <v>0</v>
      </c>
      <c r="B146" s="1">
        <v>0</v>
      </c>
      <c r="C146">
        <v>0</v>
      </c>
    </row>
    <row r="147" spans="1:3">
      <c r="A147" s="1">
        <v>0</v>
      </c>
      <c r="B147" s="1">
        <v>0</v>
      </c>
      <c r="C147">
        <v>0</v>
      </c>
    </row>
    <row r="148" spans="1:3">
      <c r="A148" s="1">
        <v>0</v>
      </c>
      <c r="B148" s="1">
        <v>0</v>
      </c>
      <c r="C148">
        <v>0</v>
      </c>
    </row>
    <row r="149" spans="1:3">
      <c r="A149" s="1">
        <v>0</v>
      </c>
      <c r="B149" s="1">
        <v>0</v>
      </c>
      <c r="C149">
        <v>0</v>
      </c>
    </row>
    <row r="150" spans="1:3">
      <c r="A150" s="1">
        <v>0</v>
      </c>
      <c r="B150" s="1">
        <v>0</v>
      </c>
      <c r="C150">
        <v>0</v>
      </c>
    </row>
    <row r="151" spans="1:3">
      <c r="A151" s="1">
        <v>0</v>
      </c>
      <c r="B151" s="1">
        <v>0</v>
      </c>
      <c r="C151">
        <v>0</v>
      </c>
    </row>
    <row r="152" spans="1:3">
      <c r="A152" s="1">
        <v>0</v>
      </c>
      <c r="B152" s="1">
        <v>0</v>
      </c>
      <c r="C152">
        <v>0</v>
      </c>
    </row>
    <row r="153" spans="1:3">
      <c r="A153" s="1">
        <v>0</v>
      </c>
      <c r="B153" s="1">
        <v>0</v>
      </c>
      <c r="C153">
        <v>0</v>
      </c>
    </row>
    <row r="154" spans="1:3">
      <c r="A154" s="1">
        <v>0</v>
      </c>
      <c r="B154" s="1">
        <v>0</v>
      </c>
      <c r="C154">
        <v>0</v>
      </c>
    </row>
    <row r="155" spans="1:3">
      <c r="A155" s="1">
        <v>0</v>
      </c>
      <c r="B155" s="1">
        <v>0</v>
      </c>
      <c r="C155">
        <v>0</v>
      </c>
    </row>
    <row r="156" spans="1:3">
      <c r="A156" s="1">
        <v>0</v>
      </c>
      <c r="B156" s="1">
        <v>0</v>
      </c>
      <c r="C156">
        <v>0</v>
      </c>
    </row>
    <row r="157" spans="1:3">
      <c r="A157" s="1">
        <v>0</v>
      </c>
      <c r="B157" s="1">
        <v>0</v>
      </c>
      <c r="C157">
        <v>0</v>
      </c>
    </row>
    <row r="158" spans="1:3">
      <c r="A158" s="1">
        <v>0</v>
      </c>
      <c r="B158" s="1">
        <v>0</v>
      </c>
      <c r="C158">
        <v>0</v>
      </c>
    </row>
    <row r="159" spans="1:3">
      <c r="A159" s="1">
        <v>0</v>
      </c>
      <c r="B159" s="1">
        <v>0</v>
      </c>
      <c r="C159">
        <v>0</v>
      </c>
    </row>
    <row r="160" spans="1:3">
      <c r="A160" s="1">
        <v>0</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CBBA4F3F-DD45-45E4-8E98-47EDFE49F06A}"/>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Hugo Andres Isaza Vega</cp:lastModifiedBy>
  <cp:revision/>
  <dcterms:created xsi:type="dcterms:W3CDTF">2023-06-01T14:44:35Z</dcterms:created>
  <dcterms:modified xsi:type="dcterms:W3CDTF">2025-04-22T14:20:58Z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