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2"/>
  <workbookPr updateLinks="always" defaultThemeVersion="166925"/>
  <mc:AlternateContent xmlns:mc="http://schemas.openxmlformats.org/markup-compatibility/2006">
    <mc:Choice Requires="x15">
      <x15ac:absPath xmlns:x15ac="http://schemas.microsoft.com/office/spreadsheetml/2010/11/ac" url="C:\Users\NILSON\Desktop\ANT 2025\UAF 2025\Curumaní marzo 2025\Anexos Curumaní\"/>
    </mc:Choice>
  </mc:AlternateContent>
  <xr:revisionPtr revIDLastSave="12" documentId="13_ncr:1_{A052E19D-1D3F-461D-A3BD-E623E8D192F7}" xr6:coauthVersionLast="47" xr6:coauthVersionMax="47" xr10:uidLastSave="{FBA91C65-1560-4B62-A5C0-D91ACC4F4713}"/>
  <bookViews>
    <workbookView xWindow="-110" yWindow="-110" windowWidth="19420" windowHeight="10300" firstSheet="2"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SIPRA!$A$1:$H$113</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3" i="13" l="1"/>
  <c r="G113" i="13"/>
  <c r="F113" i="13"/>
  <c r="E113" i="13"/>
  <c r="D113" i="13"/>
  <c r="C113" i="13"/>
  <c r="H109" i="13"/>
  <c r="G109" i="13"/>
  <c r="F109" i="13"/>
  <c r="E109" i="13"/>
  <c r="D109" i="13"/>
  <c r="C109" i="13"/>
  <c r="H105" i="13"/>
  <c r="G105" i="13"/>
  <c r="F105" i="13"/>
  <c r="E105" i="13"/>
  <c r="D105" i="13"/>
  <c r="C105" i="13"/>
  <c r="H101" i="13"/>
  <c r="G101" i="13"/>
  <c r="F101" i="13"/>
  <c r="E101" i="13"/>
  <c r="D101" i="13"/>
  <c r="C101" i="13"/>
  <c r="H97" i="13"/>
  <c r="G97" i="13"/>
  <c r="F97" i="13"/>
  <c r="E97" i="13"/>
  <c r="D97" i="13"/>
  <c r="C97" i="13"/>
  <c r="H93" i="13"/>
  <c r="G93" i="13"/>
  <c r="F93" i="13"/>
  <c r="E93" i="13"/>
  <c r="D93" i="13"/>
  <c r="C93" i="13"/>
  <c r="H89" i="13"/>
  <c r="G89" i="13"/>
  <c r="F89" i="13"/>
  <c r="E89" i="13"/>
  <c r="D89" i="13"/>
  <c r="C89" i="13"/>
  <c r="H85" i="13"/>
  <c r="G85" i="13"/>
  <c r="F85" i="13"/>
  <c r="E85" i="13"/>
  <c r="D85" i="13"/>
  <c r="C85" i="13"/>
  <c r="H81" i="13"/>
  <c r="G81" i="13"/>
  <c r="F81" i="13"/>
  <c r="E81" i="13"/>
  <c r="D81" i="13"/>
  <c r="C81" i="13"/>
  <c r="H77" i="13"/>
  <c r="G77" i="13"/>
  <c r="F77" i="13"/>
  <c r="E77" i="13"/>
  <c r="D77" i="13"/>
  <c r="C77" i="13"/>
  <c r="H73" i="13"/>
  <c r="G73" i="13"/>
  <c r="F73" i="13"/>
  <c r="E73" i="13"/>
  <c r="D73" i="13"/>
  <c r="C73" i="13"/>
  <c r="H69" i="13"/>
  <c r="G69" i="13"/>
  <c r="F69" i="13"/>
  <c r="E69" i="13"/>
  <c r="D69" i="13"/>
  <c r="C69" i="13"/>
  <c r="H65" i="13"/>
  <c r="G65" i="13"/>
  <c r="F65" i="13"/>
  <c r="E65" i="13"/>
  <c r="D65" i="13"/>
  <c r="C65" i="13"/>
  <c r="H61" i="13"/>
  <c r="G61" i="13"/>
  <c r="F61" i="13"/>
  <c r="E61" i="13"/>
  <c r="D61" i="13"/>
  <c r="C61" i="13"/>
  <c r="H57" i="13"/>
  <c r="G57" i="13"/>
  <c r="F57" i="13"/>
  <c r="E57" i="13"/>
  <c r="D57" i="13"/>
  <c r="C57" i="13"/>
  <c r="H53" i="13"/>
  <c r="G53" i="13"/>
  <c r="F53" i="13"/>
  <c r="E53" i="13"/>
  <c r="D53" i="13"/>
  <c r="C53" i="13"/>
  <c r="H49" i="13"/>
  <c r="G49" i="13"/>
  <c r="F49" i="13"/>
  <c r="E49" i="13"/>
  <c r="D49" i="13"/>
  <c r="C49" i="13"/>
  <c r="H45" i="13"/>
  <c r="G45" i="13"/>
  <c r="F45" i="13"/>
  <c r="E45" i="13"/>
  <c r="D45" i="13"/>
  <c r="C45" i="13"/>
  <c r="H41" i="13"/>
  <c r="G41" i="13"/>
  <c r="F41" i="13"/>
  <c r="E41" i="13"/>
  <c r="D41" i="13"/>
  <c r="C41" i="13"/>
  <c r="H37" i="13"/>
  <c r="G37" i="13"/>
  <c r="F37" i="13"/>
  <c r="E37" i="13"/>
  <c r="D37" i="13"/>
  <c r="C37" i="13"/>
  <c r="H33" i="13"/>
  <c r="G33" i="13"/>
  <c r="F33" i="13"/>
  <c r="E33" i="13"/>
  <c r="D33" i="13"/>
  <c r="C33" i="13"/>
  <c r="H29" i="13"/>
  <c r="G29" i="13"/>
  <c r="F29" i="13"/>
  <c r="E29" i="13"/>
  <c r="D29" i="13"/>
  <c r="C29" i="13"/>
  <c r="H25" i="13"/>
  <c r="G25" i="13"/>
  <c r="F25" i="13"/>
  <c r="E25" i="13"/>
  <c r="D25" i="13"/>
  <c r="C25" i="13"/>
  <c r="H21" i="13"/>
  <c r="G21" i="13"/>
  <c r="F21" i="13"/>
  <c r="E21" i="13"/>
  <c r="D21" i="13"/>
  <c r="C21" i="13"/>
  <c r="H17" i="13"/>
  <c r="G17" i="13"/>
  <c r="F17" i="13"/>
  <c r="E17" i="13"/>
  <c r="D17" i="13"/>
  <c r="C17" i="13"/>
  <c r="H13" i="13"/>
  <c r="G13" i="13"/>
  <c r="F13" i="13"/>
  <c r="E13" i="13"/>
  <c r="D13" i="13"/>
  <c r="C13" i="13"/>
  <c r="H9" i="13"/>
  <c r="G9" i="13"/>
  <c r="F9" i="13"/>
  <c r="E9" i="13"/>
  <c r="D9" i="13"/>
  <c r="C9" i="13"/>
  <c r="H5" i="13"/>
  <c r="G5" i="13"/>
  <c r="F5" i="13"/>
  <c r="E5" i="13"/>
  <c r="D5" i="13"/>
  <c r="C5" i="13"/>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c r="A4" i="16" l="1"/>
  <c r="A5" i="16" s="1"/>
  <c r="A6" i="16"/>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<sst xmlns="http://schemas.openxmlformats.org/spreadsheetml/2006/main" count="291" uniqueCount="77">
  <si>
    <t>UFH</t>
  </si>
  <si>
    <t>Cacao</t>
  </si>
  <si>
    <t>Palma aceite</t>
  </si>
  <si>
    <t>Mango tommy</t>
  </si>
  <si>
    <t>Yuca</t>
  </si>
  <si>
    <t>Maiz amarillo tradicional</t>
  </si>
  <si>
    <t>Maiz blanco tradicional</t>
  </si>
  <si>
    <t>Ganadería</t>
  </si>
  <si>
    <t xml:space="preserve">Porcinos </t>
  </si>
  <si>
    <t>Avicultura</t>
  </si>
  <si>
    <t>02Va-80</t>
  </si>
  <si>
    <t>Área total</t>
  </si>
  <si>
    <t>Apto</t>
  </si>
  <si>
    <t>No apto</t>
  </si>
  <si>
    <t>% aptitud</t>
  </si>
  <si>
    <t>04Vc2s1-67</t>
  </si>
  <si>
    <t>05Va-61</t>
  </si>
  <si>
    <t>05Vai-61</t>
  </si>
  <si>
    <t>05Vb2s1-61</t>
  </si>
  <si>
    <t>06Va-55</t>
  </si>
  <si>
    <t>06Va2s1-55</t>
  </si>
  <si>
    <t>06Vai-55</t>
  </si>
  <si>
    <t>06Vas1-55</t>
  </si>
  <si>
    <t>06Vbi-55</t>
  </si>
  <si>
    <t>06Vc2s2-55</t>
  </si>
  <si>
    <t>06Vcp-55</t>
  </si>
  <si>
    <t>07Vai-49</t>
  </si>
  <si>
    <t>07Vb2s2-49</t>
  </si>
  <si>
    <t>07Vdp-49</t>
  </si>
  <si>
    <t>07Vdps1-49</t>
  </si>
  <si>
    <t>07Ve3s1-49</t>
  </si>
  <si>
    <t>09Qf-38</t>
  </si>
  <si>
    <t>09VapL-38</t>
  </si>
  <si>
    <t>09Ve3s2-38</t>
  </si>
  <si>
    <t>10Qfq2s1-30</t>
  </si>
  <si>
    <t>10VbpL-30</t>
  </si>
  <si>
    <t>10Vdq3s2-30</t>
  </si>
  <si>
    <t>10Vf2s1-30</t>
  </si>
  <si>
    <t>11LfL-23</t>
  </si>
  <si>
    <t>11Veq3s2-23</t>
  </si>
  <si>
    <t>11Vf2s1-23</t>
  </si>
  <si>
    <t>11Vf2s2-23</t>
  </si>
  <si>
    <t>ganaderia_dp</t>
  </si>
  <si>
    <t>porcicultura_ciclo_completo</t>
  </si>
  <si>
    <t>avicultura_engorde</t>
  </si>
  <si>
    <t>cacao</t>
  </si>
  <si>
    <t>palma_aceite</t>
  </si>
  <si>
    <t>mango_tommy</t>
  </si>
  <si>
    <t>yuca</t>
  </si>
  <si>
    <t>maiz_amarillo_tradicional</t>
  </si>
  <si>
    <t>maiz_blanco_tradicional</t>
  </si>
  <si>
    <t>frijol_caupi</t>
  </si>
  <si>
    <t>limon</t>
  </si>
  <si>
    <t>platano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</si>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</sst>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amily val="2"/>
      <scheme val="minor"/>
    </font>
    <font>
      <sz val="11"/>
      <color rgb="FF006100"/>
      <name val="Calibri"/>
      <family val="2"/>
    </font>
  </fonts>
  <fills count="15">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D9E1F2"/>
        <bgColor rgb="FF000000"/>
      </patternFill>
    </fill>
    <fill>
      <patternFill patternType="solid">
        <fgColor rgb="FFFCE4D6"/>
        <bgColor rgb="FF000000"/>
      </patternFill>
    </fill>
    <fill>
      <patternFill patternType="solid">
        <fgColor theme="9"/>
        <bgColor indexed="64"/>
      </patternFill>
    </fill>
    <fill>
      <patternFill patternType="solid">
        <fgColor rgb="FFD9D9D9"/>
        <bgColor rgb="FF000000"/>
      </patternFill>
    </fill>
    <fill>
      <patternFill patternType="solid">
        <fgColor rgb="FFC6EFCE"/>
        <bgColor rgb="FF000000"/>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4">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164" fontId="0" fillId="0" borderId="1" xfId="0" applyNumberFormat="1" applyBorder="1" applyAlignment="1">
      <alignment horizontal="center"/>
    </xf>
    <xf numFmtId="10" fontId="16" fillId="0" borderId="1" xfId="1" applyNumberFormat="1" applyFont="1" applyFill="1" applyBorder="1" applyAlignment="1">
      <alignment horizontal="center"/>
    </xf>
    <xf numFmtId="0" fontId="0" fillId="0" borderId="1" xfId="0" applyBorder="1" applyAlignment="1">
      <alignment horizontal="center"/>
    </xf>
    <xf numFmtId="0" fontId="3" fillId="0" borderId="1" xfId="0" applyFont="1" applyBorder="1"/>
    <xf numFmtId="0" fontId="3" fillId="0" borderId="9" xfId="0" applyFont="1" applyBorder="1"/>
    <xf numFmtId="164" fontId="3" fillId="0" borderId="9" xfId="0" applyNumberFormat="1" applyFont="1" applyBorder="1" applyAlignment="1">
      <alignment horizontal="center"/>
    </xf>
    <xf numFmtId="164" fontId="10" fillId="0" borderId="2" xfId="0" applyNumberFormat="1" applyFont="1" applyBorder="1" applyAlignment="1">
      <alignment horizontal="center" vertical="center"/>
    </xf>
    <xf numFmtId="0" fontId="3" fillId="10" borderId="1" xfId="0" applyFont="1" applyFill="1" applyBorder="1" applyAlignment="1">
      <alignment horizontal="center"/>
    </xf>
    <xf numFmtId="0" fontId="3" fillId="10" borderId="10" xfId="0" applyFont="1" applyFill="1" applyBorder="1" applyAlignment="1">
      <alignment horizontal="center"/>
    </xf>
    <xf numFmtId="0" fontId="3" fillId="5" borderId="1" xfId="0" applyFont="1" applyFill="1" applyBorder="1" applyAlignment="1">
      <alignment horizontal="center" vertical="center"/>
    </xf>
    <xf numFmtId="0" fontId="9" fillId="7" borderId="1" xfId="0" applyFont="1" applyFill="1" applyBorder="1" applyAlignment="1">
      <alignment horizontal="center" vertical="center" wrapText="1"/>
    </xf>
    <xf numFmtId="0" fontId="3" fillId="10" borderId="9" xfId="0" applyFont="1" applyFill="1" applyBorder="1" applyAlignment="1">
      <alignment horizontal="center"/>
    </xf>
    <xf numFmtId="0" fontId="3" fillId="10" borderId="11" xfId="0" applyFont="1" applyFill="1" applyBorder="1" applyAlignment="1">
      <alignment horizontal="center"/>
    </xf>
    <xf numFmtId="0" fontId="3" fillId="11" borderId="11" xfId="0" applyFont="1" applyFill="1" applyBorder="1" applyAlignment="1">
      <alignment horizontal="center"/>
    </xf>
    <xf numFmtId="0" fontId="4" fillId="5" borderId="1" xfId="0" applyFont="1" applyFill="1" applyBorder="1" applyAlignment="1">
      <alignment horizontal="center" vertical="center"/>
    </xf>
    <xf numFmtId="0" fontId="3" fillId="11" borderId="2" xfId="0" applyFont="1" applyFill="1" applyBorder="1" applyAlignment="1">
      <alignment horizontal="center"/>
    </xf>
    <xf numFmtId="0" fontId="3" fillId="11" borderId="10" xfId="0" applyFont="1" applyFill="1" applyBorder="1" applyAlignment="1">
      <alignment horizontal="center"/>
    </xf>
    <xf numFmtId="0" fontId="3" fillId="4" borderId="2" xfId="0" applyFont="1" applyFill="1" applyBorder="1" applyAlignment="1">
      <alignment horizontal="center" wrapText="1"/>
    </xf>
    <xf numFmtId="0" fontId="8" fillId="12" borderId="1" xfId="0" applyFont="1" applyFill="1" applyBorder="1" applyAlignment="1">
      <alignment horizontal="center" vertical="center"/>
    </xf>
    <xf numFmtId="0" fontId="4" fillId="13" borderId="1" xfId="0" applyFont="1" applyFill="1" applyBorder="1"/>
    <xf numFmtId="0" fontId="4" fillId="13" borderId="10" xfId="0" applyFont="1" applyFill="1" applyBorder="1"/>
    <xf numFmtId="0" fontId="3" fillId="0" borderId="11" xfId="0" applyFont="1" applyBorder="1"/>
    <xf numFmtId="10" fontId="17" fillId="14" borderId="1" xfId="0" applyNumberFormat="1" applyFont="1" applyFill="1" applyBorder="1"/>
    <xf numFmtId="10" fontId="3" fillId="0" borderId="9" xfId="0" applyNumberFormat="1" applyFont="1" applyBorder="1"/>
    <xf numFmtId="10" fontId="3" fillId="0" borderId="11" xfId="0" applyNumberFormat="1" applyFont="1" applyBorder="1"/>
    <xf numFmtId="164" fontId="12" fillId="0" borderId="6" xfId="0" applyNumberFormat="1" applyFont="1" applyBorder="1" applyAlignment="1">
      <alignment horizontal="center" vertical="center"/>
    </xf>
    <xf numFmtId="164" fontId="12" fillId="0" borderId="7" xfId="0" applyNumberFormat="1" applyFont="1" applyBorder="1" applyAlignment="1">
      <alignment horizontal="center" vertical="center"/>
    </xf>
    <xf numFmtId="164" fontId="12" fillId="0" borderId="8" xfId="0" applyNumberFormat="1"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235">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42288C"/>
        </patternFill>
      </fill>
    </dxf>
    <dxf>
      <fill>
        <patternFill>
          <bgColor rgb="FF00A9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 val="Diccionario líneas productivas"/>
    </sheetNames>
    <sheetDataSet>
      <sheetData sheetId="0">
        <row r="1">
          <cell r="A1" t="str">
            <v>Tipo</v>
          </cell>
          <cell r="B1" t="str">
            <v>Linea</v>
          </cell>
          <cell r="C1" t="str">
            <v>Linea_Documento</v>
          </cell>
        </row>
        <row r="2">
          <cell r="A2" t="str">
            <v>agricola</v>
          </cell>
          <cell r="B2" t="str">
            <v>aguacate</v>
          </cell>
          <cell r="C2" t="str">
            <v>Aguacate</v>
          </cell>
        </row>
        <row r="3">
          <cell r="A3" t="str">
            <v>agricola</v>
          </cell>
          <cell r="B3" t="str">
            <v>aguacate_hass</v>
          </cell>
          <cell r="C3" t="str">
            <v>Aguacate Hass</v>
          </cell>
        </row>
        <row r="4">
          <cell r="A4" t="str">
            <v>agricola</v>
          </cell>
          <cell r="B4" t="str">
            <v>ahuyama</v>
          </cell>
          <cell r="C4" t="str">
            <v>Ahuyama</v>
          </cell>
        </row>
        <row r="5">
          <cell r="A5" t="str">
            <v>agricola</v>
          </cell>
          <cell r="B5" t="str">
            <v>aji</v>
          </cell>
          <cell r="C5" t="str">
            <v>Ají</v>
          </cell>
        </row>
        <row r="6">
          <cell r="A6" t="str">
            <v>agricola</v>
          </cell>
          <cell r="B6" t="str">
            <v>aji_dulce</v>
          </cell>
          <cell r="C6" t="str">
            <v>Ají dulce</v>
          </cell>
        </row>
        <row r="7">
          <cell r="A7" t="str">
            <v>agricola</v>
          </cell>
          <cell r="B7" t="str">
            <v>ajonjoli</v>
          </cell>
          <cell r="C7" t="str">
            <v>Ajonjolí</v>
          </cell>
        </row>
        <row r="8">
          <cell r="A8" t="str">
            <v>agricola</v>
          </cell>
          <cell r="B8" t="str">
            <v>algodon</v>
          </cell>
          <cell r="C8" t="str">
            <v>Algodón</v>
          </cell>
        </row>
        <row r="9">
          <cell r="A9" t="str">
            <v>pecuaria</v>
          </cell>
          <cell r="B9" t="str">
            <v>apicultura</v>
          </cell>
          <cell r="C9" t="str">
            <v>Apicultura</v>
          </cell>
        </row>
        <row r="10">
          <cell r="A10" t="str">
            <v>agricola</v>
          </cell>
          <cell r="B10" t="str">
            <v>arracacha</v>
          </cell>
          <cell r="C10" t="str">
            <v>Arracacha</v>
          </cell>
        </row>
        <row r="11">
          <cell r="A11" t="str">
            <v>agricola</v>
          </cell>
          <cell r="B11" t="str">
            <v>arroz_riego</v>
          </cell>
          <cell r="C11" t="str">
            <v>Arroz riego</v>
          </cell>
        </row>
        <row r="12">
          <cell r="A12" t="str">
            <v>agricola</v>
          </cell>
          <cell r="B12" t="str">
            <v>arroz_secano</v>
          </cell>
          <cell r="C12" t="str">
            <v>Arroz secano</v>
          </cell>
        </row>
        <row r="13">
          <cell r="A13" t="str">
            <v>agricola</v>
          </cell>
          <cell r="B13" t="str">
            <v>arveja</v>
          </cell>
          <cell r="C13" t="str">
            <v>Arveja</v>
          </cell>
        </row>
        <row r="14">
          <cell r="A14" t="str">
            <v>agricola</v>
          </cell>
          <cell r="B14" t="str">
            <v>asai</v>
          </cell>
          <cell r="C14" t="str">
            <v>Açaí</v>
          </cell>
        </row>
        <row r="15">
          <cell r="A15" t="str">
            <v>pecuaria</v>
          </cell>
          <cell r="B15" t="str">
            <v>avicultura_engorde</v>
          </cell>
          <cell r="C15" t="str">
            <v>Avicultura de engorde</v>
          </cell>
        </row>
        <row r="16">
          <cell r="A16" t="str">
            <v>pecuaria</v>
          </cell>
          <cell r="B16" t="str">
            <v>avicultura_postura</v>
          </cell>
          <cell r="C16" t="str">
            <v>Avicultura de postura</v>
          </cell>
        </row>
        <row r="17">
          <cell r="A17" t="str">
            <v>agricola</v>
          </cell>
          <cell r="B17" t="str">
            <v>batata</v>
          </cell>
          <cell r="C17" t="str">
            <v>Batata</v>
          </cell>
        </row>
        <row r="18">
          <cell r="A18" t="str">
            <v>agricola</v>
          </cell>
          <cell r="B18" t="str">
            <v>berenjena</v>
          </cell>
          <cell r="C18" t="str">
            <v>Berenjena</v>
          </cell>
        </row>
        <row r="19">
          <cell r="A19" t="str">
            <v>pecuaria</v>
          </cell>
          <cell r="B19" t="str">
            <v>bufalos</v>
          </cell>
          <cell r="C19" t="str">
            <v>Búfalos</v>
          </cell>
        </row>
        <row r="20">
          <cell r="A20" t="str">
            <v>agricola</v>
          </cell>
          <cell r="B20" t="str">
            <v>cacao</v>
          </cell>
          <cell r="C20" t="str">
            <v>Cacao</v>
          </cell>
        </row>
        <row r="21">
          <cell r="A21" t="str">
            <v>agricola</v>
          </cell>
          <cell r="B21" t="str">
            <v>cacao_platano</v>
          </cell>
          <cell r="C21" t="str">
            <v>Cacao plátano</v>
          </cell>
        </row>
        <row r="22">
          <cell r="A22" t="str">
            <v>agricola</v>
          </cell>
          <cell r="B22" t="str">
            <v>cacao_sombrio</v>
          </cell>
          <cell r="C22" t="str">
            <v>Cacao en sistema de sombrío</v>
          </cell>
        </row>
        <row r="23">
          <cell r="A23" t="str">
            <v>agricola</v>
          </cell>
          <cell r="B23" t="str">
            <v>cachaco</v>
          </cell>
          <cell r="C23" t="str">
            <v>Cachaco</v>
          </cell>
        </row>
        <row r="24">
          <cell r="A24" t="str">
            <v>agricola</v>
          </cell>
          <cell r="B24" t="str">
            <v>cafe</v>
          </cell>
          <cell r="C24" t="str">
            <v>Café</v>
          </cell>
        </row>
        <row r="25">
          <cell r="A25" t="str">
            <v>agricola</v>
          </cell>
          <cell r="B25" t="str">
            <v>cafe_aguacate</v>
          </cell>
          <cell r="C25" t="str">
            <v>Café aguacate</v>
          </cell>
        </row>
        <row r="26">
          <cell r="A26" t="str">
            <v>agricola</v>
          </cell>
          <cell r="B26" t="str">
            <v>cafe_frijol_arbustivo</v>
          </cell>
          <cell r="C26" t="str">
            <v>Café en asocio con frijol arbustivo</v>
          </cell>
        </row>
        <row r="27">
          <cell r="A27" t="str">
            <v>agricola</v>
          </cell>
          <cell r="B27" t="str">
            <v>cafe_maiz</v>
          </cell>
          <cell r="C27" t="str">
            <v>Café maíz</v>
          </cell>
        </row>
        <row r="28">
          <cell r="A28" t="str">
            <v>agricola</v>
          </cell>
          <cell r="B28" t="str">
            <v>cafe_platano</v>
          </cell>
          <cell r="C28" t="str">
            <v>Café plátano</v>
          </cell>
        </row>
        <row r="29">
          <cell r="A29" t="str">
            <v>agricola</v>
          </cell>
          <cell r="B29" t="str">
            <v>cafe_platano_frutales_forestal</v>
          </cell>
          <cell r="C29" t="str">
            <v>Café en asocio con plátano, frutales y sistema forestal</v>
          </cell>
        </row>
        <row r="30">
          <cell r="A30" t="str">
            <v>agricola</v>
          </cell>
          <cell r="B30" t="str">
            <v>cafe_sombrio</v>
          </cell>
          <cell r="C30" t="str">
            <v>Café en sistema de sombrío</v>
          </cell>
        </row>
        <row r="31">
          <cell r="A31" t="str">
            <v>agricola</v>
          </cell>
          <cell r="B31" t="str">
            <v>calabacin</v>
          </cell>
          <cell r="C31" t="str">
            <v>Calabacín</v>
          </cell>
        </row>
        <row r="32">
          <cell r="A32" t="str">
            <v>pecuaria</v>
          </cell>
          <cell r="B32" t="str">
            <v>camaron</v>
          </cell>
          <cell r="C32" t="str">
            <v>Camarón</v>
          </cell>
        </row>
        <row r="33">
          <cell r="A33" t="str">
            <v>agricola</v>
          </cell>
          <cell r="B33" t="str">
            <v>cana</v>
          </cell>
          <cell r="C33" t="str">
            <v>Caña</v>
          </cell>
        </row>
        <row r="34">
          <cell r="A34" t="str">
            <v>agricola</v>
          </cell>
          <cell r="B34" t="str">
            <v>cana_panelera</v>
          </cell>
          <cell r="C34" t="str">
            <v>Caña panelera</v>
          </cell>
        </row>
        <row r="35">
          <cell r="A35" t="str">
            <v>pecuaria</v>
          </cell>
          <cell r="B35" t="str">
            <v>caprinos</v>
          </cell>
          <cell r="C35" t="str">
            <v>Caprinos</v>
          </cell>
        </row>
        <row r="36">
          <cell r="A36" t="str">
            <v>agricola</v>
          </cell>
          <cell r="B36" t="str">
            <v>caucho</v>
          </cell>
          <cell r="C36" t="str">
            <v>Caucho</v>
          </cell>
        </row>
        <row r="37">
          <cell r="A37" t="str">
            <v>agricola</v>
          </cell>
          <cell r="B37" t="str">
            <v>cebolla_bulbo</v>
          </cell>
          <cell r="C37" t="str">
            <v>Cebolla bulbo</v>
          </cell>
        </row>
        <row r="38">
          <cell r="A38" t="str">
            <v>agricola</v>
          </cell>
          <cell r="B38" t="str">
            <v>cebolla_junca</v>
          </cell>
          <cell r="C38" t="str">
            <v>Cebolla junca</v>
          </cell>
        </row>
        <row r="39">
          <cell r="A39" t="str">
            <v>agricola</v>
          </cell>
          <cell r="B39" t="str">
            <v>chontaduro</v>
          </cell>
          <cell r="C39" t="str">
            <v>Chontaduro</v>
          </cell>
        </row>
        <row r="40">
          <cell r="A40" t="str">
            <v>agricola</v>
          </cell>
          <cell r="B40" t="str">
            <v>cilantro_morron</v>
          </cell>
          <cell r="C40" t="str">
            <v>Cilantro morrón</v>
          </cell>
        </row>
        <row r="41">
          <cell r="A41" t="str">
            <v>agricola</v>
          </cell>
          <cell r="B41" t="str">
            <v>ciruela</v>
          </cell>
          <cell r="C41" t="str">
            <v>Ciruela</v>
          </cell>
        </row>
        <row r="42">
          <cell r="A42" t="str">
            <v>agricola</v>
          </cell>
          <cell r="B42" t="str">
            <v>ciruela_castilla</v>
          </cell>
          <cell r="C42" t="str">
            <v>Ciruela castilla</v>
          </cell>
        </row>
        <row r="43">
          <cell r="A43" t="str">
            <v>agricola</v>
          </cell>
          <cell r="B43" t="str">
            <v>citricos</v>
          </cell>
          <cell r="C43" t="str">
            <v>Cítricos</v>
          </cell>
        </row>
        <row r="44">
          <cell r="A44" t="str">
            <v>agricola</v>
          </cell>
          <cell r="B44" t="str">
            <v>coco</v>
          </cell>
          <cell r="C44" t="str">
            <v>Coco</v>
          </cell>
        </row>
        <row r="45">
          <cell r="A45" t="str">
            <v>pecuaria</v>
          </cell>
          <cell r="B45" t="str">
            <v>codornices</v>
          </cell>
          <cell r="C45" t="str">
            <v>Codornices</v>
          </cell>
        </row>
        <row r="46">
          <cell r="A46" t="str">
            <v>pecuaria</v>
          </cell>
          <cell r="B46" t="str">
            <v>cunicultura</v>
          </cell>
          <cell r="C46" t="str">
            <v>Cunicultura</v>
          </cell>
        </row>
        <row r="47">
          <cell r="A47" t="str">
            <v>pecuaria</v>
          </cell>
          <cell r="B47" t="str">
            <v>cuyicultura</v>
          </cell>
          <cell r="C47" t="str">
            <v>Cuyicultura</v>
          </cell>
        </row>
        <row r="48">
          <cell r="A48" t="str">
            <v>agricola</v>
          </cell>
          <cell r="B48" t="str">
            <v>espinaca</v>
          </cell>
          <cell r="C48" t="str">
            <v>Espinaca</v>
          </cell>
        </row>
        <row r="49">
          <cell r="A49" t="str">
            <v>agricola</v>
          </cell>
          <cell r="B49" t="str">
            <v>frijol</v>
          </cell>
          <cell r="C49" t="str">
            <v>Frijol</v>
          </cell>
        </row>
        <row r="50">
          <cell r="A50" t="str">
            <v>agricola</v>
          </cell>
          <cell r="B50" t="str">
            <v>frijol_arbustivo</v>
          </cell>
          <cell r="C50" t="str">
            <v>Frjiol arbustivo</v>
          </cell>
        </row>
        <row r="51">
          <cell r="A51" t="str">
            <v>agricola</v>
          </cell>
          <cell r="B51" t="str">
            <v>frijol_caraota</v>
          </cell>
          <cell r="C51" t="str">
            <v>Frijol caraota</v>
          </cell>
        </row>
        <row r="52">
          <cell r="A52" t="str">
            <v>agricola</v>
          </cell>
          <cell r="B52" t="str">
            <v>frijol_caupi</v>
          </cell>
          <cell r="C52" t="str">
            <v>Frijol Caupí</v>
          </cell>
        </row>
        <row r="53">
          <cell r="A53" t="str">
            <v>agricola</v>
          </cell>
          <cell r="B53" t="str">
            <v>frijol_rosado_zaragoza</v>
          </cell>
          <cell r="C53" t="str">
            <v>Frijol rosado zaragoza</v>
          </cell>
        </row>
        <row r="54">
          <cell r="A54" t="str">
            <v>agricola</v>
          </cell>
          <cell r="B54" t="str">
            <v>frijol_voluble</v>
          </cell>
          <cell r="C54" t="str">
            <v>Frijol voluble</v>
          </cell>
        </row>
        <row r="55">
          <cell r="A55" t="str">
            <v>pecuaria</v>
          </cell>
          <cell r="B55" t="str">
            <v>ganaderia_carne</v>
          </cell>
          <cell r="C55" t="str">
            <v>Ganadería de carne</v>
          </cell>
        </row>
        <row r="56">
          <cell r="A56" t="str">
            <v>pecuaria</v>
          </cell>
          <cell r="B56" t="str">
            <v>ganaderia_dp</v>
          </cell>
          <cell r="C56" t="str">
            <v>Ganadería doble propósito</v>
          </cell>
        </row>
        <row r="57">
          <cell r="A57" t="str">
            <v>pecuaria</v>
          </cell>
          <cell r="B57" t="str">
            <v>ganaderia_leche</v>
          </cell>
          <cell r="C57" t="str">
            <v>Ganadería de leche</v>
          </cell>
        </row>
        <row r="58">
          <cell r="A58" t="str">
            <v>agricola</v>
          </cell>
          <cell r="B58" t="str">
            <v>granadilla</v>
          </cell>
          <cell r="C58" t="str">
            <v>Granadilla</v>
          </cell>
        </row>
        <row r="59">
          <cell r="A59" t="str">
            <v>agricola</v>
          </cell>
          <cell r="B59" t="str">
            <v>guandul</v>
          </cell>
          <cell r="C59" t="str">
            <v>Guandul</v>
          </cell>
        </row>
        <row r="60">
          <cell r="A60" t="str">
            <v>agricola</v>
          </cell>
          <cell r="B60" t="str">
            <v>gulupa</v>
          </cell>
          <cell r="C60" t="str">
            <v>Gulupa</v>
          </cell>
        </row>
        <row r="61">
          <cell r="A61" t="str">
            <v>agricola</v>
          </cell>
          <cell r="B61" t="str">
            <v>lechuga_gourmet</v>
          </cell>
          <cell r="C61" t="str">
            <v>Lechuga gourmet</v>
          </cell>
        </row>
        <row r="62">
          <cell r="A62" t="str">
            <v>agricola</v>
          </cell>
          <cell r="B62" t="str">
            <v>limon</v>
          </cell>
          <cell r="C62" t="str">
            <v>Limón</v>
          </cell>
        </row>
        <row r="63">
          <cell r="A63" t="str">
            <v>agricola</v>
          </cell>
          <cell r="B63" t="str">
            <v>limon_tahiti</v>
          </cell>
          <cell r="C63" t="str">
            <v>Limón Tahití</v>
          </cell>
        </row>
        <row r="64">
          <cell r="A64" t="str">
            <v>agricola</v>
          </cell>
          <cell r="B64" t="str">
            <v>maiz</v>
          </cell>
          <cell r="C64" t="str">
            <v>Maíz</v>
          </cell>
        </row>
        <row r="65">
          <cell r="A65" t="str">
            <v>agricola</v>
          </cell>
          <cell r="B65" t="str">
            <v>maiz_amarillo</v>
          </cell>
          <cell r="C65" t="str">
            <v>Maíz amarillo</v>
          </cell>
        </row>
        <row r="66">
          <cell r="A66" t="str">
            <v>agricola</v>
          </cell>
          <cell r="B66" t="str">
            <v>maiz_amarillo_tradicional</v>
          </cell>
          <cell r="C66" t="str">
            <v>Maíz amarillo  tradicional</v>
          </cell>
        </row>
        <row r="67">
          <cell r="A67" t="str">
            <v>agricola</v>
          </cell>
          <cell r="B67" t="str">
            <v>maiz_blanco</v>
          </cell>
          <cell r="C67" t="str">
            <v>Maíz blanco</v>
          </cell>
        </row>
        <row r="68">
          <cell r="A68" t="str">
            <v>agricola</v>
          </cell>
          <cell r="B68" t="str">
            <v>maiz_blanco_tradicional</v>
          </cell>
          <cell r="C68" t="str">
            <v>Maíz blanco tradicional</v>
          </cell>
        </row>
        <row r="69">
          <cell r="A69" t="str">
            <v>agricola</v>
          </cell>
          <cell r="B69" t="str">
            <v>maiz_tradicional</v>
          </cell>
          <cell r="C69" t="str">
            <v>Maíz tradicional</v>
          </cell>
        </row>
        <row r="70">
          <cell r="A70" t="str">
            <v>agricola</v>
          </cell>
          <cell r="B70" t="str">
            <v>malanga</v>
          </cell>
          <cell r="C70" t="str">
            <v>Malanga</v>
          </cell>
        </row>
        <row r="71">
          <cell r="A71" t="str">
            <v>agricola</v>
          </cell>
          <cell r="B71" t="str">
            <v>mamoncillo</v>
          </cell>
          <cell r="C71" t="str">
            <v>Mamoncillo</v>
          </cell>
        </row>
        <row r="72">
          <cell r="A72" t="str">
            <v>agricola</v>
          </cell>
          <cell r="B72" t="str">
            <v>mango</v>
          </cell>
          <cell r="C72" t="str">
            <v>Mango</v>
          </cell>
        </row>
        <row r="73">
          <cell r="A73" t="str">
            <v>agricola</v>
          </cell>
          <cell r="B73" t="str">
            <v>mango_tommy</v>
          </cell>
          <cell r="C73" t="str">
            <v>Mango tommy</v>
          </cell>
        </row>
        <row r="74">
          <cell r="A74" t="str">
            <v>agricola</v>
          </cell>
          <cell r="B74" t="str">
            <v>maracuya</v>
          </cell>
          <cell r="C74" t="str">
            <v>Maracuyá</v>
          </cell>
        </row>
        <row r="75">
          <cell r="A75" t="str">
            <v>agricola</v>
          </cell>
          <cell r="B75" t="str">
            <v>melon</v>
          </cell>
          <cell r="C75" t="str">
            <v xml:space="preserve">Melón </v>
          </cell>
        </row>
        <row r="76">
          <cell r="A76" t="str">
            <v>agricola</v>
          </cell>
          <cell r="B76" t="str">
            <v>name</v>
          </cell>
          <cell r="C76" t="str">
            <v>Ñame</v>
          </cell>
        </row>
        <row r="77">
          <cell r="A77" t="str">
            <v>agricola</v>
          </cell>
          <cell r="B77" t="str">
            <v>name_espino</v>
          </cell>
          <cell r="C77" t="str">
            <v>Ñame espino</v>
          </cell>
        </row>
        <row r="78">
          <cell r="A78" t="str">
            <v>agricola</v>
          </cell>
          <cell r="B78" t="str">
            <v>naranja_valencia</v>
          </cell>
          <cell r="C78" t="str">
            <v>Naranja valencia</v>
          </cell>
        </row>
        <row r="79">
          <cell r="A79" t="str">
            <v>pecuaria</v>
          </cell>
          <cell r="B79" t="str">
            <v>ovinos</v>
          </cell>
          <cell r="C79" t="str">
            <v>Ovinos</v>
          </cell>
        </row>
        <row r="80">
          <cell r="A80" t="str">
            <v>agricola</v>
          </cell>
          <cell r="B80" t="str">
            <v>palma_aceite</v>
          </cell>
          <cell r="C80" t="str">
            <v>Palma de aceite</v>
          </cell>
        </row>
        <row r="81">
          <cell r="A81" t="str">
            <v>agricola</v>
          </cell>
          <cell r="B81" t="str">
            <v>papa</v>
          </cell>
          <cell r="C81" t="str">
            <v>Papa</v>
          </cell>
        </row>
        <row r="82">
          <cell r="A82" t="str">
            <v>agricola</v>
          </cell>
          <cell r="B82" t="str">
            <v>papa_criolla</v>
          </cell>
          <cell r="C82" t="str">
            <v>Papa criolla</v>
          </cell>
        </row>
        <row r="83">
          <cell r="A83" t="str">
            <v>agricola</v>
          </cell>
          <cell r="B83" t="str">
            <v>papaya</v>
          </cell>
          <cell r="C83" t="str">
            <v>Papaya</v>
          </cell>
        </row>
        <row r="84">
          <cell r="A84" t="str">
            <v>agricola</v>
          </cell>
          <cell r="B84" t="str">
            <v>patilla</v>
          </cell>
          <cell r="C84" t="str">
            <v>Patilla</v>
          </cell>
        </row>
        <row r="85">
          <cell r="A85" t="str">
            <v>agricola</v>
          </cell>
          <cell r="B85" t="str">
            <v>pepino_guiso</v>
          </cell>
          <cell r="C85" t="str">
            <v>Pepino guiso</v>
          </cell>
        </row>
        <row r="86">
          <cell r="A86" t="str">
            <v>pecuaria</v>
          </cell>
          <cell r="B86" t="str">
            <v>piangua</v>
          </cell>
          <cell r="C86" t="str">
            <v>Piangua</v>
          </cell>
        </row>
        <row r="87">
          <cell r="A87" t="str">
            <v>agricola</v>
          </cell>
          <cell r="B87" t="str">
            <v>pimienta</v>
          </cell>
          <cell r="C87" t="str">
            <v>Pimienta</v>
          </cell>
        </row>
        <row r="88">
          <cell r="A88" t="str">
            <v>agricola</v>
          </cell>
          <cell r="B88" t="str">
            <v>piña</v>
          </cell>
          <cell r="C88" t="str">
            <v>Piña</v>
          </cell>
        </row>
        <row r="89">
          <cell r="A89" t="str">
            <v>pecuaria</v>
          </cell>
          <cell r="B89" t="str">
            <v>piscicultura_bocachico</v>
          </cell>
          <cell r="C89" t="str">
            <v>Piscicultura</v>
          </cell>
        </row>
        <row r="90">
          <cell r="A90" t="str">
            <v>pecuaria</v>
          </cell>
          <cell r="B90" t="str">
            <v>piscicultura_cachama</v>
          </cell>
          <cell r="C90" t="str">
            <v>Piscicultura cachama</v>
          </cell>
        </row>
        <row r="91">
          <cell r="A91" t="str">
            <v>pecuaria</v>
          </cell>
          <cell r="B91" t="str">
            <v>piscicultura_cachama_bocachico</v>
          </cell>
          <cell r="C91" t="str">
            <v>Piscicultura cachama bocachico</v>
          </cell>
        </row>
        <row r="92">
          <cell r="A92" t="str">
            <v>pecuaria</v>
          </cell>
          <cell r="B92" t="str">
            <v>piscicultura_tilapia</v>
          </cell>
          <cell r="C92" t="str">
            <v>P</v>
          </cell>
        </row>
        <row r="93">
          <cell r="A93" t="str">
            <v>pecuaria</v>
          </cell>
          <cell r="B93" t="str">
            <v>piscicultura_tilapia_bocachico</v>
          </cell>
        </row>
        <row r="94">
          <cell r="A94" t="str">
            <v>pecuaria</v>
          </cell>
          <cell r="B94" t="str">
            <v>piscicultura_tilapia_cachama</v>
          </cell>
        </row>
        <row r="95">
          <cell r="A95" t="str">
            <v>pecuaria</v>
          </cell>
          <cell r="B95" t="str">
            <v>piscicultura_trucha</v>
          </cell>
        </row>
        <row r="96">
          <cell r="A96" t="str">
            <v>agricola</v>
          </cell>
          <cell r="B96" t="str">
            <v>platano</v>
          </cell>
        </row>
        <row r="97">
          <cell r="A97" t="str">
            <v>pecuaria</v>
          </cell>
          <cell r="B97" t="str">
            <v>porcicultura_ceba</v>
          </cell>
        </row>
        <row r="98">
          <cell r="A98" t="str">
            <v>pecuaria</v>
          </cell>
          <cell r="B98" t="str">
            <v>porcicultura_ciclo_completo</v>
          </cell>
        </row>
        <row r="99">
          <cell r="A99" t="str">
            <v>pecuaria</v>
          </cell>
          <cell r="B99" t="str">
            <v>porcicultura_cria</v>
          </cell>
        </row>
        <row r="100">
          <cell r="A100" t="str">
            <v>pecuaria</v>
          </cell>
          <cell r="B100" t="str">
            <v>porcicultura_cria_levante</v>
          </cell>
        </row>
        <row r="101">
          <cell r="A101" t="str">
            <v>agricola</v>
          </cell>
          <cell r="B101" t="str">
            <v>sacha_inchi</v>
          </cell>
        </row>
        <row r="102">
          <cell r="A102" t="str">
            <v>agricola</v>
          </cell>
          <cell r="B102" t="str">
            <v>sorgo</v>
          </cell>
        </row>
        <row r="103">
          <cell r="A103" t="str">
            <v>agricola</v>
          </cell>
          <cell r="B103" t="str">
            <v>stevia</v>
          </cell>
        </row>
        <row r="104">
          <cell r="A104" t="str">
            <v>agricola</v>
          </cell>
          <cell r="B104" t="str">
            <v>tomate_arbol</v>
          </cell>
        </row>
        <row r="105">
          <cell r="A105" t="str">
            <v>agricola</v>
          </cell>
          <cell r="B105" t="str">
            <v>tomate_cherry</v>
          </cell>
        </row>
        <row r="106">
          <cell r="A106" t="str">
            <v>agricola</v>
          </cell>
          <cell r="B106" t="str">
            <v>tomate_mesa</v>
          </cell>
        </row>
        <row r="107">
          <cell r="A107" t="str">
            <v>agricola</v>
          </cell>
          <cell r="B107" t="str">
            <v>uchuva</v>
          </cell>
        </row>
        <row r="108">
          <cell r="A108" t="str">
            <v>agricola</v>
          </cell>
          <cell r="B108" t="str">
            <v>yuca</v>
          </cell>
        </row>
        <row r="109">
          <cell r="A109" t="str">
            <v>agricola</v>
          </cell>
          <cell r="B109" t="str">
            <v>yuca_industrial</v>
          </cell>
        </row>
        <row r="110">
          <cell r="A110" t="str">
            <v>agricola</v>
          </cell>
          <cell r="B110" t="str">
            <v>yuca_maiz</v>
          </cell>
        </row>
        <row r="111">
          <cell r="A111" t="str">
            <v>agricola</v>
          </cell>
          <cell r="B111" t="str">
            <v>yuca_maiz_ahuyama</v>
          </cell>
        </row>
        <row r="112">
          <cell r="A112" t="str">
            <v>agricola</v>
          </cell>
          <cell r="B112" t="str">
            <v>yuca_maiz_name</v>
          </cell>
        </row>
        <row r="113">
          <cell r="A113" t="str">
            <v>agricola</v>
          </cell>
          <cell r="B113" t="str">
            <v>yuca_maiz_name_patilla</v>
          </cell>
        </row>
        <row r="114">
          <cell r="A114" t="str">
            <v>agricola</v>
          </cell>
          <cell r="B114" t="str">
            <v>yuca_maiz_patilla</v>
          </cell>
        </row>
        <row r="115">
          <cell r="A115" t="str">
            <v>agricola</v>
          </cell>
          <cell r="B115" t="str">
            <v>zanahoria</v>
          </cell>
        </row>
        <row r="116">
          <cell r="A116" t="str">
            <v>agricola</v>
          </cell>
          <cell r="B116" t="str">
            <v>patilla_melon</v>
          </cell>
        </row>
        <row r="117">
          <cell r="A117" t="str">
            <v>agricola</v>
          </cell>
          <cell r="B117" t="str">
            <v>tabaco</v>
          </cell>
        </row>
        <row r="118">
          <cell r="A118" t="str">
            <v>agricola</v>
          </cell>
          <cell r="B118" t="str">
            <v>ajonjoli</v>
          </cell>
        </row>
        <row r="119">
          <cell r="A119" t="str">
            <v>agricola</v>
          </cell>
          <cell r="B119" t="str">
            <v>mamoncillo</v>
          </cell>
        </row>
        <row r="120">
          <cell r="A120" t="str">
            <v>agricola</v>
          </cell>
          <cell r="B120" t="str">
            <v>yuca_name</v>
          </cell>
        </row>
        <row r="121">
          <cell r="A121" t="str">
            <v>agricola</v>
          </cell>
          <cell r="B121" t="str">
            <v>hierbabuena</v>
          </cell>
        </row>
        <row r="122">
          <cell r="A122" t="str">
            <v>agricola</v>
          </cell>
          <cell r="B122"/>
        </row>
        <row r="123">
          <cell r="A123" t="str">
            <v>agricola</v>
          </cell>
          <cell r="B123"/>
        </row>
        <row r="124">
          <cell r="A124" t="str">
            <v>agricola</v>
          </cell>
          <cell r="B124"/>
        </row>
        <row r="125">
          <cell r="A125" t="str">
            <v>agricola</v>
          </cell>
          <cell r="B125"/>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113"/>
  <sheetViews>
    <sheetView zoomScale="70" zoomScaleNormal="70" workbookViewId="0">
      <pane ySplit="1" topLeftCell="A34" activePane="bottomLeft" state="frozen"/>
      <selection pane="bottomLeft" activeCell="A34" sqref="A34:A37"/>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15.42578125" style="1" customWidth="1"/>
    <col min="11" max="11" width="18" style="1" customWidth="1"/>
    <col min="12" max="16384" width="11.42578125" style="1"/>
  </cols>
  <sheetData>
    <row r="1" spans="1:11" ht="15">
      <c r="A1" s="3" t="s">
        <v>0</v>
      </c>
      <c r="B1" s="3"/>
      <c r="C1" s="3" t="s">
        <v>1</v>
      </c>
      <c r="D1" s="3" t="s">
        <v>2</v>
      </c>
      <c r="E1" s="3" t="s">
        <v>3</v>
      </c>
      <c r="F1" s="3" t="s">
        <v>4</v>
      </c>
      <c r="G1" s="3" t="s">
        <v>5</v>
      </c>
      <c r="H1" s="3" t="s">
        <v>6</v>
      </c>
      <c r="I1" s="83" t="s">
        <v>7</v>
      </c>
      <c r="J1" s="84" t="s">
        <v>8</v>
      </c>
      <c r="K1" s="84" t="s">
        <v>9</v>
      </c>
    </row>
    <row r="2" spans="1:11" ht="15">
      <c r="A2" s="89" t="s">
        <v>10</v>
      </c>
      <c r="B2" s="24" t="s">
        <v>11</v>
      </c>
      <c r="C2" s="64">
        <v>13158.457945000002</v>
      </c>
      <c r="D2" s="64">
        <v>13158.457948000003</v>
      </c>
      <c r="E2" s="64">
        <v>13158.457945000002</v>
      </c>
      <c r="F2" s="64">
        <v>13158.457946</v>
      </c>
      <c r="G2" s="64">
        <v>13158.457942000001</v>
      </c>
      <c r="H2" s="64">
        <v>13158.457942000001</v>
      </c>
      <c r="I2" s="68">
        <v>13158.457899999999</v>
      </c>
      <c r="J2" s="85">
        <v>13158.457899999999</v>
      </c>
      <c r="K2" s="85">
        <v>13158.457899999999</v>
      </c>
    </row>
    <row r="3" spans="1:11" ht="15">
      <c r="A3" s="90"/>
      <c r="B3" s="24" t="s">
        <v>12</v>
      </c>
      <c r="C3" s="64">
        <v>11206.630752000003</v>
      </c>
      <c r="D3" s="64">
        <v>11031.709517000003</v>
      </c>
      <c r="E3" s="64">
        <v>10864.763761000002</v>
      </c>
      <c r="F3" s="64">
        <v>11085.313794000002</v>
      </c>
      <c r="G3" s="64">
        <v>11198.803290000002</v>
      </c>
      <c r="H3" s="64">
        <v>11198.803290000002</v>
      </c>
      <c r="I3" s="68">
        <v>11138.8814</v>
      </c>
      <c r="J3" s="85">
        <v>11279.502699999999</v>
      </c>
      <c r="K3" s="85">
        <v>11917.457399999999</v>
      </c>
    </row>
    <row r="4" spans="1:11" ht="15">
      <c r="A4" s="90"/>
      <c r="B4" s="24" t="s">
        <v>13</v>
      </c>
      <c r="C4" s="64">
        <v>1951.8271929999999</v>
      </c>
      <c r="D4" s="64">
        <v>2126.748431</v>
      </c>
      <c r="E4" s="64">
        <v>2293.694184</v>
      </c>
      <c r="F4" s="64">
        <v>2073.1441519999998</v>
      </c>
      <c r="G4" s="64">
        <v>1959.6546519999999</v>
      </c>
      <c r="H4" s="64">
        <v>1959.6546519999999</v>
      </c>
      <c r="I4" s="68">
        <v>2019.5764999999999</v>
      </c>
      <c r="J4" s="85">
        <v>1878.9552000000001</v>
      </c>
      <c r="K4" s="85">
        <v>1241.0005000000001</v>
      </c>
    </row>
    <row r="5" spans="1:11" ht="15">
      <c r="A5" s="91"/>
      <c r="B5" s="25" t="s">
        <v>14</v>
      </c>
      <c r="C5" s="65">
        <f>C3/C2</f>
        <v>0.85166748253037805</v>
      </c>
      <c r="D5" s="65">
        <f t="shared" ref="D5:H5" si="0">D3/D2</f>
        <v>0.83837403748945738</v>
      </c>
      <c r="E5" s="65">
        <f t="shared" si="0"/>
        <v>0.82568670329097593</v>
      </c>
      <c r="F5" s="65">
        <f t="shared" si="0"/>
        <v>0.84244778829648437</v>
      </c>
      <c r="G5" s="65">
        <f t="shared" si="0"/>
        <v>0.85107262107476522</v>
      </c>
      <c r="H5" s="65">
        <f t="shared" si="0"/>
        <v>0.85107262107476522</v>
      </c>
      <c r="I5" s="86">
        <v>0.84650000000000003</v>
      </c>
      <c r="J5" s="86">
        <v>0.85719999999999996</v>
      </c>
      <c r="K5" s="86">
        <v>0.90569999999999995</v>
      </c>
    </row>
    <row r="6" spans="1:11" ht="15">
      <c r="A6" s="89" t="s">
        <v>15</v>
      </c>
      <c r="B6" s="24" t="s">
        <v>11</v>
      </c>
      <c r="C6" s="64">
        <v>633.47440800000004</v>
      </c>
      <c r="D6" s="64">
        <v>633.47440800000004</v>
      </c>
      <c r="E6" s="64">
        <v>633.47440800000004</v>
      </c>
      <c r="F6" s="64">
        <v>633.47440999999992</v>
      </c>
      <c r="G6" s="64">
        <v>633.47440899999992</v>
      </c>
      <c r="H6" s="64">
        <v>633.47440899999992</v>
      </c>
      <c r="I6" s="68">
        <v>633.47439999999995</v>
      </c>
      <c r="J6" s="85">
        <v>633.47439999999995</v>
      </c>
      <c r="K6" s="85">
        <v>633.47439999999995</v>
      </c>
    </row>
    <row r="7" spans="1:11" ht="15">
      <c r="A7" s="90"/>
      <c r="B7" s="24" t="s">
        <v>12</v>
      </c>
      <c r="C7" s="64">
        <v>1.3107049999999845</v>
      </c>
      <c r="D7" s="64">
        <v>1.3107049999999845</v>
      </c>
      <c r="E7" s="64">
        <v>1.4017059999999901</v>
      </c>
      <c r="F7" s="64">
        <v>442.76736099999994</v>
      </c>
      <c r="G7" s="64">
        <v>445.26012899999989</v>
      </c>
      <c r="H7" s="64">
        <v>445.26012899999989</v>
      </c>
      <c r="I7" s="68">
        <v>421.57819999999998</v>
      </c>
      <c r="J7" s="85">
        <v>462.74630000000002</v>
      </c>
      <c r="K7" s="85">
        <v>476.2167</v>
      </c>
    </row>
    <row r="8" spans="1:11" ht="15">
      <c r="A8" s="90"/>
      <c r="B8" s="24" t="s">
        <v>13</v>
      </c>
      <c r="C8" s="64">
        <v>632.16370300000005</v>
      </c>
      <c r="D8" s="64">
        <v>632.16370300000005</v>
      </c>
      <c r="E8" s="64">
        <v>632.07270200000005</v>
      </c>
      <c r="F8" s="64">
        <v>190.70704899999998</v>
      </c>
      <c r="G8" s="64">
        <v>188.21428</v>
      </c>
      <c r="H8" s="64">
        <v>188.21428</v>
      </c>
      <c r="I8" s="68">
        <v>211.89619999999999</v>
      </c>
      <c r="J8" s="85">
        <v>170.72810000000001</v>
      </c>
      <c r="K8" s="85">
        <v>157.2577</v>
      </c>
    </row>
    <row r="9" spans="1:11" ht="15">
      <c r="A9" s="91"/>
      <c r="B9" s="25" t="s">
        <v>14</v>
      </c>
      <c r="C9" s="65">
        <f>C7/C6</f>
        <v>2.0690733255320148E-3</v>
      </c>
      <c r="D9" s="65">
        <f t="shared" ref="D9:H9" si="1">D7/D6</f>
        <v>2.0690733255320148E-3</v>
      </c>
      <c r="E9" s="65">
        <f t="shared" si="1"/>
        <v>2.212727116199444E-3</v>
      </c>
      <c r="F9" s="65">
        <f t="shared" si="1"/>
        <v>0.69895066637340564</v>
      </c>
      <c r="G9" s="65">
        <f t="shared" si="1"/>
        <v>0.70288574040881258</v>
      </c>
      <c r="H9" s="65">
        <f t="shared" si="1"/>
        <v>0.70288574040881258</v>
      </c>
      <c r="I9" s="86">
        <v>0.66549999999999998</v>
      </c>
      <c r="J9" s="86">
        <v>0.73050000000000004</v>
      </c>
      <c r="K9" s="86">
        <v>0.75180000000000002</v>
      </c>
    </row>
    <row r="10" spans="1:11" ht="15">
      <c r="A10" s="89" t="s">
        <v>16</v>
      </c>
      <c r="B10" s="24" t="s">
        <v>11</v>
      </c>
      <c r="C10" s="64">
        <v>2830.1501099999996</v>
      </c>
      <c r="D10" s="64">
        <v>2830.1501110000004</v>
      </c>
      <c r="E10" s="64">
        <v>2830.1501059999996</v>
      </c>
      <c r="F10" s="64">
        <v>2830.1501090000002</v>
      </c>
      <c r="G10" s="64">
        <v>2830.1501079999998</v>
      </c>
      <c r="H10" s="64">
        <v>2830.1501079999998</v>
      </c>
      <c r="I10" s="68">
        <v>2830.1500999999998</v>
      </c>
      <c r="J10" s="85">
        <v>2830.1500999999998</v>
      </c>
      <c r="K10" s="85">
        <v>2830.1500999999998</v>
      </c>
    </row>
    <row r="11" spans="1:11" ht="15">
      <c r="A11" s="90"/>
      <c r="B11" s="24" t="s">
        <v>12</v>
      </c>
      <c r="C11" s="64">
        <v>7.3774899999993977</v>
      </c>
      <c r="D11" s="64">
        <v>7.1784800000000359</v>
      </c>
      <c r="E11" s="64">
        <v>8.0318389999997635</v>
      </c>
      <c r="F11" s="64">
        <v>6.1476880000000165</v>
      </c>
      <c r="G11" s="64">
        <v>9.503048999999919</v>
      </c>
      <c r="H11" s="64">
        <v>9.503048999999919</v>
      </c>
      <c r="I11" s="68">
        <v>2487.7406999999998</v>
      </c>
      <c r="J11" s="85">
        <v>2365.9569999999999</v>
      </c>
      <c r="K11" s="85">
        <v>2032.0539000000001</v>
      </c>
    </row>
    <row r="12" spans="1:11" ht="15">
      <c r="A12" s="90"/>
      <c r="B12" s="24" t="s">
        <v>13</v>
      </c>
      <c r="C12" s="64">
        <v>2822.7726200000002</v>
      </c>
      <c r="D12" s="64">
        <v>2822.9716310000003</v>
      </c>
      <c r="E12" s="64">
        <v>2822.1182669999998</v>
      </c>
      <c r="F12" s="64">
        <v>2824.0024210000001</v>
      </c>
      <c r="G12" s="64">
        <v>2820.6470589999999</v>
      </c>
      <c r="H12" s="64">
        <v>2820.6470589999999</v>
      </c>
      <c r="I12" s="68">
        <v>342.40940000000001</v>
      </c>
      <c r="J12" s="85">
        <v>464.19310000000002</v>
      </c>
      <c r="K12" s="85">
        <v>798.09619999999995</v>
      </c>
    </row>
    <row r="13" spans="1:11" ht="15">
      <c r="A13" s="91"/>
      <c r="B13" s="25" t="s">
        <v>14</v>
      </c>
      <c r="C13" s="65">
        <f>C11/C10</f>
        <v>2.6067486575824766E-3</v>
      </c>
      <c r="D13" s="65">
        <f t="shared" ref="D13:H13" si="2">D11/D10</f>
        <v>2.5364308317425621E-3</v>
      </c>
      <c r="E13" s="65">
        <f t="shared" si="2"/>
        <v>2.8379551257624231E-3</v>
      </c>
      <c r="F13" s="65">
        <f t="shared" si="2"/>
        <v>2.1722126965810409E-3</v>
      </c>
      <c r="G13" s="65">
        <f t="shared" si="2"/>
        <v>3.3577897416598511E-3</v>
      </c>
      <c r="H13" s="65">
        <f t="shared" si="2"/>
        <v>3.3577897416598511E-3</v>
      </c>
      <c r="I13" s="86">
        <v>0.879</v>
      </c>
      <c r="J13" s="86">
        <v>0.83599999999999997</v>
      </c>
      <c r="K13" s="86">
        <v>0.71799999999999997</v>
      </c>
    </row>
    <row r="14" spans="1:11" ht="15">
      <c r="A14" s="89" t="s">
        <v>17</v>
      </c>
      <c r="B14" s="24" t="s">
        <v>11</v>
      </c>
      <c r="C14" s="64">
        <v>313.598679</v>
      </c>
      <c r="D14" s="64">
        <v>313.598679</v>
      </c>
      <c r="E14" s="64">
        <v>313.598679</v>
      </c>
      <c r="F14" s="64">
        <v>313.59867800000001</v>
      </c>
      <c r="G14" s="64">
        <v>313.598681</v>
      </c>
      <c r="H14" s="64">
        <v>313.598681</v>
      </c>
      <c r="I14" s="68">
        <v>313.59870000000001</v>
      </c>
      <c r="J14" s="85">
        <v>313.59870000000001</v>
      </c>
      <c r="K14" s="85">
        <v>313.59870000000001</v>
      </c>
    </row>
    <row r="15" spans="1:11" ht="15">
      <c r="A15" s="90"/>
      <c r="B15" s="24" t="s">
        <v>12</v>
      </c>
      <c r="C15" s="64">
        <v>1.3441000000000258E-2</v>
      </c>
      <c r="D15" s="64">
        <v>0.14723700000001827</v>
      </c>
      <c r="E15" s="64">
        <v>0.14723700000001827</v>
      </c>
      <c r="F15" s="64">
        <v>3.0882780000000025</v>
      </c>
      <c r="G15" s="64">
        <v>3.0059749999999781</v>
      </c>
      <c r="H15" s="64">
        <v>3.0059749999999781</v>
      </c>
      <c r="I15" s="68">
        <v>153.8348</v>
      </c>
      <c r="J15" s="85">
        <v>217.76</v>
      </c>
      <c r="K15" s="85">
        <v>227.33670000000001</v>
      </c>
    </row>
    <row r="16" spans="1:11" ht="15">
      <c r="A16" s="90"/>
      <c r="B16" s="24" t="s">
        <v>13</v>
      </c>
      <c r="C16" s="64">
        <v>313.585238</v>
      </c>
      <c r="D16" s="64">
        <v>313.45144199999999</v>
      </c>
      <c r="E16" s="64">
        <v>313.45144199999999</v>
      </c>
      <c r="F16" s="64">
        <v>310.5104</v>
      </c>
      <c r="G16" s="64">
        <v>310.59270600000002</v>
      </c>
      <c r="H16" s="64">
        <v>310.59270600000002</v>
      </c>
      <c r="I16" s="68">
        <v>159.76390000000001</v>
      </c>
      <c r="J16" s="85">
        <v>95.838700000000003</v>
      </c>
      <c r="K16" s="85">
        <v>86.261899999999997</v>
      </c>
    </row>
    <row r="17" spans="1:11" ht="15">
      <c r="A17" s="91"/>
      <c r="B17" s="25" t="s">
        <v>14</v>
      </c>
      <c r="C17" s="65">
        <f>C15/C14</f>
        <v>4.2860512177094525E-5</v>
      </c>
      <c r="D17" s="65">
        <f t="shared" ref="D17:H17" si="3">D15/D14</f>
        <v>4.6950771753735058E-4</v>
      </c>
      <c r="E17" s="65">
        <f t="shared" si="3"/>
        <v>4.6950771753735058E-4</v>
      </c>
      <c r="F17" s="65">
        <f t="shared" si="3"/>
        <v>9.8478667693873458E-3</v>
      </c>
      <c r="G17" s="65">
        <f t="shared" si="3"/>
        <v>9.5854197805123366E-3</v>
      </c>
      <c r="H17" s="65">
        <f t="shared" si="3"/>
        <v>9.5854197805123366E-3</v>
      </c>
      <c r="I17" s="86">
        <v>0.49049999999999999</v>
      </c>
      <c r="J17" s="86">
        <v>0.69440000000000002</v>
      </c>
      <c r="K17" s="86">
        <v>0.72489999999999999</v>
      </c>
    </row>
    <row r="18" spans="1:11" ht="15">
      <c r="A18" s="89" t="s">
        <v>18</v>
      </c>
      <c r="B18" s="24" t="s">
        <v>11</v>
      </c>
      <c r="C18" s="64">
        <v>604.00961400000006</v>
      </c>
      <c r="D18" s="64">
        <v>604.00960800000018</v>
      </c>
      <c r="E18" s="64">
        <v>604.00960899999995</v>
      </c>
      <c r="F18" s="64">
        <v>604.00960999999995</v>
      </c>
      <c r="G18" s="64">
        <v>604.00961400000006</v>
      </c>
      <c r="H18" s="64">
        <v>604.00961400000006</v>
      </c>
      <c r="I18" s="68">
        <v>604.00959999999998</v>
      </c>
      <c r="J18" s="85">
        <v>604.00959999999998</v>
      </c>
      <c r="K18" s="85">
        <v>604.00959999999998</v>
      </c>
    </row>
    <row r="19" spans="1:11" ht="15">
      <c r="A19" s="90"/>
      <c r="B19" s="24" t="s">
        <v>12</v>
      </c>
      <c r="C19" s="66">
        <v>449.12672300000008</v>
      </c>
      <c r="D19" s="66">
        <v>429.6333860000002</v>
      </c>
      <c r="E19" s="66">
        <v>425.66019399999993</v>
      </c>
      <c r="F19" s="66">
        <v>480.13744899999995</v>
      </c>
      <c r="G19" s="66">
        <v>438.80827400000004</v>
      </c>
      <c r="H19" s="66">
        <v>438.80827400000004</v>
      </c>
      <c r="I19" s="68">
        <v>456.97709200000003</v>
      </c>
      <c r="J19" s="85">
        <v>502.48047220000001</v>
      </c>
      <c r="K19" s="85">
        <v>482.41246539999997</v>
      </c>
    </row>
    <row r="20" spans="1:11" ht="15">
      <c r="A20" s="90"/>
      <c r="B20" s="24" t="s">
        <v>13</v>
      </c>
      <c r="C20" s="66">
        <v>154.882891</v>
      </c>
      <c r="D20" s="66">
        <v>174.37622200000001</v>
      </c>
      <c r="E20" s="66">
        <v>178.34941500000002</v>
      </c>
      <c r="F20" s="66">
        <v>123.87216100000001</v>
      </c>
      <c r="G20" s="66">
        <v>165.20134000000002</v>
      </c>
      <c r="H20" s="66">
        <v>165.20134000000002</v>
      </c>
      <c r="I20" s="68">
        <v>147.03251900000001</v>
      </c>
      <c r="J20" s="85">
        <v>101.52913650000001</v>
      </c>
      <c r="K20" s="85">
        <v>121.5971486</v>
      </c>
    </row>
    <row r="21" spans="1:11" ht="15">
      <c r="A21" s="91"/>
      <c r="B21" s="25" t="s">
        <v>14</v>
      </c>
      <c r="C21" s="65">
        <f>C19/C18</f>
        <v>0.74357545408209358</v>
      </c>
      <c r="D21" s="65">
        <f t="shared" ref="D21:H21" si="4">D19/D18</f>
        <v>0.71130223809287496</v>
      </c>
      <c r="E21" s="65">
        <f t="shared" si="4"/>
        <v>0.70472420911436184</v>
      </c>
      <c r="F21" s="65">
        <f t="shared" si="4"/>
        <v>0.79491690372277357</v>
      </c>
      <c r="G21" s="65">
        <f t="shared" si="4"/>
        <v>0.72649220116552649</v>
      </c>
      <c r="H21" s="65">
        <f t="shared" si="4"/>
        <v>0.72649220116552649</v>
      </c>
      <c r="I21" s="86">
        <v>0.75660000000000005</v>
      </c>
      <c r="J21" s="86">
        <v>0.83189999999999997</v>
      </c>
      <c r="K21" s="86">
        <v>0.79869999999999997</v>
      </c>
    </row>
    <row r="22" spans="1:11" ht="15">
      <c r="A22" s="89" t="s">
        <v>19</v>
      </c>
      <c r="B22" s="24" t="s">
        <v>11</v>
      </c>
      <c r="C22" s="66">
        <v>1392.6962029999997</v>
      </c>
      <c r="D22" s="66">
        <v>1392.696203</v>
      </c>
      <c r="E22" s="66">
        <v>1392.6962049999997</v>
      </c>
      <c r="F22" s="66">
        <v>1392.696207</v>
      </c>
      <c r="G22" s="66">
        <v>1392.696203</v>
      </c>
      <c r="H22" s="66">
        <v>1392.696203</v>
      </c>
      <c r="I22" s="68">
        <v>1392.6962100000001</v>
      </c>
      <c r="J22" s="85">
        <v>1392.6962080000001</v>
      </c>
      <c r="K22" s="85">
        <v>1392.696207</v>
      </c>
    </row>
    <row r="23" spans="1:11" ht="15">
      <c r="A23" s="90"/>
      <c r="B23" s="24" t="s">
        <v>12</v>
      </c>
      <c r="C23" s="66">
        <v>6.5946559999995316</v>
      </c>
      <c r="D23" s="66">
        <v>6.4266469999997753</v>
      </c>
      <c r="E23" s="66">
        <v>6.667627999999695</v>
      </c>
      <c r="F23" s="66">
        <v>1025.159958</v>
      </c>
      <c r="G23" s="66">
        <v>1008.856894</v>
      </c>
      <c r="H23" s="66">
        <v>1008.856894</v>
      </c>
      <c r="I23" s="68">
        <v>957.26701400000002</v>
      </c>
      <c r="J23" s="85">
        <v>974.75495969999997</v>
      </c>
      <c r="K23" s="85">
        <v>975.08977000000004</v>
      </c>
    </row>
    <row r="24" spans="1:11" ht="15">
      <c r="A24" s="90"/>
      <c r="B24" s="24" t="s">
        <v>13</v>
      </c>
      <c r="C24" s="66">
        <v>1386.1015470000002</v>
      </c>
      <c r="D24" s="66">
        <v>1386.2695560000002</v>
      </c>
      <c r="E24" s="66">
        <v>1386.028577</v>
      </c>
      <c r="F24" s="66">
        <v>367.536249</v>
      </c>
      <c r="G24" s="66">
        <v>383.83930900000001</v>
      </c>
      <c r="H24" s="66">
        <v>383.83930900000001</v>
      </c>
      <c r="I24" s="68">
        <v>435.429193</v>
      </c>
      <c r="J24" s="85">
        <v>417.94124879999998</v>
      </c>
      <c r="K24" s="85">
        <v>417.60643690000001</v>
      </c>
    </row>
    <row r="25" spans="1:11" ht="15">
      <c r="A25" s="91"/>
      <c r="B25" s="26" t="s">
        <v>14</v>
      </c>
      <c r="C25" s="65">
        <f>C23/C22</f>
        <v>4.7351719533621313E-3</v>
      </c>
      <c r="D25" s="65">
        <f t="shared" ref="D25:H25" si="5">D23/D22</f>
        <v>4.6145361681579709E-3</v>
      </c>
      <c r="E25" s="65">
        <f t="shared" si="5"/>
        <v>4.7875681545349628E-3</v>
      </c>
      <c r="F25" s="65">
        <f t="shared" si="5"/>
        <v>0.73609732894174529</v>
      </c>
      <c r="G25" s="65">
        <f t="shared" si="5"/>
        <v>0.72439121455693378</v>
      </c>
      <c r="H25" s="65">
        <f t="shared" si="5"/>
        <v>0.72439121455693378</v>
      </c>
      <c r="I25" s="86">
        <v>0.68730000000000002</v>
      </c>
      <c r="J25" s="86">
        <v>0.69989999999999997</v>
      </c>
      <c r="K25" s="86">
        <v>0.70009999999999994</v>
      </c>
    </row>
    <row r="26" spans="1:11" ht="15">
      <c r="A26" s="89" t="s">
        <v>20</v>
      </c>
      <c r="B26" s="24" t="s">
        <v>11</v>
      </c>
      <c r="C26" s="66">
        <v>1308.0384120000001</v>
      </c>
      <c r="D26" s="66">
        <v>1308.038409</v>
      </c>
      <c r="E26" s="66">
        <v>1308.0384109999998</v>
      </c>
      <c r="F26" s="66">
        <v>1308.0384099999999</v>
      </c>
      <c r="G26" s="66">
        <v>1308.0384099999999</v>
      </c>
      <c r="H26" s="66">
        <v>1308.0384099999999</v>
      </c>
      <c r="I26" s="68">
        <v>1308.0384100000001</v>
      </c>
      <c r="J26" s="85">
        <v>1308.038409</v>
      </c>
      <c r="K26" s="85">
        <v>1308.038409</v>
      </c>
    </row>
    <row r="27" spans="1:11" ht="15">
      <c r="A27" s="90"/>
      <c r="B27" s="24" t="s">
        <v>12</v>
      </c>
      <c r="C27" s="66">
        <v>4.3364540000000034</v>
      </c>
      <c r="D27" s="66">
        <v>4.0848679999999149</v>
      </c>
      <c r="E27" s="66">
        <v>3.3339619999997012</v>
      </c>
      <c r="F27" s="66">
        <v>1281.2418259999999</v>
      </c>
      <c r="G27" s="66">
        <v>1281.3816379999998</v>
      </c>
      <c r="H27" s="66">
        <v>1281.3816379999998</v>
      </c>
      <c r="I27" s="68">
        <v>1268.1397199999999</v>
      </c>
      <c r="J27" s="85">
        <v>1259.9827</v>
      </c>
      <c r="K27" s="85">
        <v>1179.1559179999999</v>
      </c>
    </row>
    <row r="28" spans="1:11" ht="15">
      <c r="A28" s="90"/>
      <c r="B28" s="24" t="s">
        <v>13</v>
      </c>
      <c r="C28" s="66">
        <v>1303.7019580000001</v>
      </c>
      <c r="D28" s="66">
        <v>1303.9535410000001</v>
      </c>
      <c r="E28" s="66">
        <v>1304.7044490000001</v>
      </c>
      <c r="F28" s="66">
        <v>26.796583999999999</v>
      </c>
      <c r="G28" s="66">
        <v>26.656772</v>
      </c>
      <c r="H28" s="66">
        <v>26.656772</v>
      </c>
      <c r="I28" s="68">
        <v>39.898685</v>
      </c>
      <c r="J28" s="85">
        <v>48.055708860000003</v>
      </c>
      <c r="K28" s="85">
        <v>128.88249089999999</v>
      </c>
    </row>
    <row r="29" spans="1:11" ht="15">
      <c r="A29" s="91"/>
      <c r="B29" s="25" t="s">
        <v>14</v>
      </c>
      <c r="C29" s="65">
        <f>C27/C26</f>
        <v>3.3152344458826206E-3</v>
      </c>
      <c r="D29" s="65">
        <f t="shared" ref="D29:H29" si="6">D27/D26</f>
        <v>3.1228960647438565E-3</v>
      </c>
      <c r="E29" s="65">
        <f t="shared" si="6"/>
        <v>2.5488257622732014E-3</v>
      </c>
      <c r="F29" s="65">
        <f t="shared" si="6"/>
        <v>0.97951391656763354</v>
      </c>
      <c r="G29" s="65">
        <f t="shared" si="6"/>
        <v>0.97962080333711299</v>
      </c>
      <c r="H29" s="65">
        <f t="shared" si="6"/>
        <v>0.97962080333711299</v>
      </c>
      <c r="I29" s="86">
        <v>0.96950000000000003</v>
      </c>
      <c r="J29" s="86">
        <v>0.96330000000000005</v>
      </c>
      <c r="K29" s="86">
        <v>0.90149999999999997</v>
      </c>
    </row>
    <row r="30" spans="1:11" ht="15">
      <c r="A30" s="89" t="s">
        <v>21</v>
      </c>
      <c r="B30" s="24" t="s">
        <v>11</v>
      </c>
      <c r="C30" s="66">
        <v>1238.4164200000002</v>
      </c>
      <c r="D30" s="67">
        <v>1238.4164190000001</v>
      </c>
      <c r="E30" s="66">
        <v>1238.4164199999998</v>
      </c>
      <c r="F30" s="66">
        <v>1238.41642</v>
      </c>
      <c r="G30" s="66">
        <v>1238.416416</v>
      </c>
      <c r="H30" s="66">
        <v>1238.416416</v>
      </c>
      <c r="I30" s="68">
        <v>1238.41642</v>
      </c>
      <c r="J30" s="85">
        <v>1238.4164169999999</v>
      </c>
      <c r="K30" s="85">
        <v>1238.4164450000001</v>
      </c>
    </row>
    <row r="31" spans="1:11" ht="15">
      <c r="A31" s="90"/>
      <c r="B31" s="24" t="s">
        <v>12</v>
      </c>
      <c r="C31" s="66">
        <v>685.4741180000002</v>
      </c>
      <c r="D31" s="68">
        <v>678.74305300000015</v>
      </c>
      <c r="E31" s="66">
        <v>376.66773199999989</v>
      </c>
      <c r="F31" s="66">
        <v>1.3344690000001265</v>
      </c>
      <c r="G31" s="66">
        <v>683.74841800000002</v>
      </c>
      <c r="H31" s="66">
        <v>683.74841800000002</v>
      </c>
      <c r="I31" s="68">
        <v>800.74711600000001</v>
      </c>
      <c r="J31" s="85">
        <v>853.71209269999997</v>
      </c>
      <c r="K31" s="85">
        <v>859.30495210000004</v>
      </c>
    </row>
    <row r="32" spans="1:11" ht="15">
      <c r="A32" s="90"/>
      <c r="B32" s="24" t="s">
        <v>13</v>
      </c>
      <c r="C32" s="66">
        <v>552.94230200000004</v>
      </c>
      <c r="D32" s="68">
        <v>559.67336599999999</v>
      </c>
      <c r="E32" s="66">
        <v>861.7486879999999</v>
      </c>
      <c r="F32" s="66">
        <v>1237.0819509999999</v>
      </c>
      <c r="G32" s="66">
        <v>554.66799800000001</v>
      </c>
      <c r="H32" s="66">
        <v>554.66799800000001</v>
      </c>
      <c r="I32" s="68">
        <v>437.66930000000002</v>
      </c>
      <c r="J32" s="85">
        <v>384.70432479999999</v>
      </c>
      <c r="K32" s="85">
        <v>379.1114925</v>
      </c>
    </row>
    <row r="33" spans="1:11" ht="15">
      <c r="A33" s="91"/>
      <c r="B33" s="25" t="s">
        <v>14</v>
      </c>
      <c r="C33" s="65">
        <f>C31/C30</f>
        <v>0.55350858316300433</v>
      </c>
      <c r="D33" s="65">
        <f t="shared" ref="D33:H33" si="7">D31/D30</f>
        <v>0.54807336416620944</v>
      </c>
      <c r="E33" s="65">
        <f t="shared" si="7"/>
        <v>0.30415272756154182</v>
      </c>
      <c r="F33" s="65">
        <f t="shared" si="7"/>
        <v>1.0775608094732193E-3</v>
      </c>
      <c r="G33" s="65">
        <f t="shared" si="7"/>
        <v>0.55211511182035233</v>
      </c>
      <c r="H33" s="65">
        <f t="shared" si="7"/>
        <v>0.55211511182035233</v>
      </c>
      <c r="I33" s="86">
        <v>0.64659999999999995</v>
      </c>
      <c r="J33" s="86">
        <v>0.68940000000000001</v>
      </c>
      <c r="K33" s="86">
        <v>0.69389999999999996</v>
      </c>
    </row>
    <row r="34" spans="1:11" ht="15">
      <c r="A34" s="89" t="s">
        <v>22</v>
      </c>
      <c r="B34" s="24" t="s">
        <v>11</v>
      </c>
      <c r="C34" s="66">
        <v>1749.8307610000002</v>
      </c>
      <c r="D34" s="67">
        <v>1749.8307639999998</v>
      </c>
      <c r="E34" s="66">
        <v>1749.8307589999997</v>
      </c>
      <c r="F34" s="66">
        <v>1749.8307560000003</v>
      </c>
      <c r="G34" s="66">
        <v>1749.8307600000001</v>
      </c>
      <c r="H34" s="66">
        <v>1749.8307600000001</v>
      </c>
      <c r="I34" s="68">
        <v>1749.8307500000001</v>
      </c>
      <c r="J34" s="85">
        <v>1749.8307560000001</v>
      </c>
      <c r="K34" s="85">
        <v>1749.8307600000001</v>
      </c>
    </row>
    <row r="35" spans="1:11" ht="15">
      <c r="A35" s="90"/>
      <c r="B35" s="24" t="s">
        <v>12</v>
      </c>
      <c r="C35" s="66">
        <v>4.8016609999999673</v>
      </c>
      <c r="D35" s="68">
        <v>4.5952109999996082</v>
      </c>
      <c r="E35" s="66">
        <v>4.8144279999996797</v>
      </c>
      <c r="F35" s="66">
        <v>1572.8954910000002</v>
      </c>
      <c r="G35" s="66">
        <v>1576.580997</v>
      </c>
      <c r="H35" s="66">
        <v>1576.580997</v>
      </c>
      <c r="I35" s="68">
        <v>1554.2522799999999</v>
      </c>
      <c r="J35" s="85">
        <v>1548.020546</v>
      </c>
      <c r="K35" s="85">
        <v>1624.001229</v>
      </c>
    </row>
    <row r="36" spans="1:11" ht="15">
      <c r="A36" s="90"/>
      <c r="B36" s="24" t="s">
        <v>13</v>
      </c>
      <c r="C36" s="66">
        <v>1745.0291000000002</v>
      </c>
      <c r="D36" s="68">
        <v>1745.2355530000002</v>
      </c>
      <c r="E36" s="66">
        <v>1745.016331</v>
      </c>
      <c r="F36" s="66">
        <v>176.93526500000002</v>
      </c>
      <c r="G36" s="66">
        <v>173.24976299999997</v>
      </c>
      <c r="H36" s="66">
        <v>173.24976299999997</v>
      </c>
      <c r="I36" s="68">
        <v>195.578473</v>
      </c>
      <c r="J36" s="85">
        <v>201.81020960000001</v>
      </c>
      <c r="K36" s="85">
        <v>125.8295313</v>
      </c>
    </row>
    <row r="37" spans="1:11" ht="15">
      <c r="A37" s="91"/>
      <c r="B37" s="25" t="s">
        <v>14</v>
      </c>
      <c r="C37" s="65">
        <f>C35/C34</f>
        <v>2.7440716593963039E-3</v>
      </c>
      <c r="D37" s="65">
        <f t="shared" ref="D37:H37" si="8">D35/D34</f>
        <v>2.6260888164380269E-3</v>
      </c>
      <c r="E37" s="65">
        <f t="shared" si="8"/>
        <v>2.7513677967068361E-3</v>
      </c>
      <c r="F37" s="65">
        <f t="shared" si="8"/>
        <v>0.89888435530504529</v>
      </c>
      <c r="G37" s="65">
        <f t="shared" si="8"/>
        <v>0.90099056036710656</v>
      </c>
      <c r="H37" s="65">
        <f t="shared" si="8"/>
        <v>0.90099056036710656</v>
      </c>
      <c r="I37" s="86">
        <v>0.88819999999999999</v>
      </c>
      <c r="J37" s="86">
        <v>0.88470000000000004</v>
      </c>
      <c r="K37" s="86">
        <v>0.92810000000000004</v>
      </c>
    </row>
    <row r="38" spans="1:11" ht="15">
      <c r="A38" s="89" t="s">
        <v>23</v>
      </c>
      <c r="B38" s="24" t="s">
        <v>11</v>
      </c>
      <c r="C38" s="66">
        <v>158.21274600000001</v>
      </c>
      <c r="D38" s="66">
        <v>158.21274699999998</v>
      </c>
      <c r="E38" s="66">
        <v>158.21274699999998</v>
      </c>
      <c r="F38" s="66">
        <v>158.21274699999998</v>
      </c>
      <c r="G38" s="66">
        <v>158.21274699999998</v>
      </c>
      <c r="H38" s="66">
        <v>158.21274699999998</v>
      </c>
      <c r="I38" s="68">
        <v>158.212751</v>
      </c>
      <c r="J38" s="85">
        <v>158.21274869999999</v>
      </c>
      <c r="K38" s="85">
        <v>158.21274819999999</v>
      </c>
    </row>
    <row r="39" spans="1:11" ht="15">
      <c r="A39" s="90"/>
      <c r="B39" s="24" t="s">
        <v>12</v>
      </c>
      <c r="C39" s="66">
        <v>1.5564160000000129</v>
      </c>
      <c r="D39" s="66">
        <v>0.37002699999999322</v>
      </c>
      <c r="E39" s="66">
        <v>1.5098419999999919</v>
      </c>
      <c r="F39" s="66">
        <v>0</v>
      </c>
      <c r="G39" s="66">
        <v>0</v>
      </c>
      <c r="H39" s="66">
        <v>0</v>
      </c>
      <c r="I39" s="68">
        <v>54.6344888</v>
      </c>
      <c r="J39" s="85">
        <v>76.333551490000005</v>
      </c>
      <c r="K39" s="85">
        <v>54.148671399999998</v>
      </c>
    </row>
    <row r="40" spans="1:11" ht="15">
      <c r="A40" s="90"/>
      <c r="B40" s="24" t="s">
        <v>13</v>
      </c>
      <c r="C40" s="66">
        <v>156.65633</v>
      </c>
      <c r="D40" s="66">
        <v>157.84271999999999</v>
      </c>
      <c r="E40" s="66">
        <v>156.70290499999999</v>
      </c>
      <c r="F40" s="66">
        <v>158.21274699999998</v>
      </c>
      <c r="G40" s="66">
        <v>158.21274699999998</v>
      </c>
      <c r="H40" s="66">
        <v>158.21274699999998</v>
      </c>
      <c r="I40" s="68">
        <v>103.578262</v>
      </c>
      <c r="J40" s="85">
        <v>81.879197230000003</v>
      </c>
      <c r="K40" s="85">
        <v>104.0640768</v>
      </c>
    </row>
    <row r="41" spans="1:11" ht="15">
      <c r="A41" s="91"/>
      <c r="B41" s="25" t="s">
        <v>14</v>
      </c>
      <c r="C41" s="65">
        <f>C39/C38</f>
        <v>9.8374880618026361E-3</v>
      </c>
      <c r="D41" s="65">
        <f t="shared" ref="D41:H41" si="9">D39/D38</f>
        <v>2.3387938520528519E-3</v>
      </c>
      <c r="E41" s="65">
        <f t="shared" si="9"/>
        <v>9.5431122247058402E-3</v>
      </c>
      <c r="F41" s="65">
        <f t="shared" si="9"/>
        <v>0</v>
      </c>
      <c r="G41" s="65">
        <f t="shared" si="9"/>
        <v>0</v>
      </c>
      <c r="H41" s="65">
        <f t="shared" si="9"/>
        <v>0</v>
      </c>
      <c r="I41" s="86">
        <v>0.3453</v>
      </c>
      <c r="J41" s="86">
        <v>0.48249999999999998</v>
      </c>
      <c r="K41" s="86">
        <v>0.34229999999999999</v>
      </c>
    </row>
    <row r="42" spans="1:11" ht="15">
      <c r="A42" s="89" t="s">
        <v>24</v>
      </c>
      <c r="B42" s="24" t="s">
        <v>11</v>
      </c>
      <c r="C42" s="5">
        <v>133.003253</v>
      </c>
      <c r="D42" s="66">
        <v>133.003253</v>
      </c>
      <c r="E42" s="66">
        <v>133.003253</v>
      </c>
      <c r="F42" s="5">
        <v>133.003253</v>
      </c>
      <c r="G42" s="66">
        <v>133.003253</v>
      </c>
      <c r="H42" s="66">
        <v>133.003253</v>
      </c>
      <c r="I42" s="68">
        <v>133.003253</v>
      </c>
      <c r="J42" s="85">
        <v>133.00325290000001</v>
      </c>
      <c r="K42" s="85">
        <v>133.00325290000001</v>
      </c>
    </row>
    <row r="43" spans="1:11" ht="15">
      <c r="A43" s="90"/>
      <c r="B43" s="24" t="s">
        <v>12</v>
      </c>
      <c r="C43" s="69">
        <v>0</v>
      </c>
      <c r="D43" s="66">
        <v>0</v>
      </c>
      <c r="E43" s="66">
        <v>0</v>
      </c>
      <c r="F43" s="69">
        <v>1.20903899999999</v>
      </c>
      <c r="G43" s="66">
        <v>1.20903899999999</v>
      </c>
      <c r="H43" s="66">
        <v>1.20903899999999</v>
      </c>
      <c r="I43" s="68">
        <v>2.6410809</v>
      </c>
      <c r="J43" s="85">
        <v>10.81757526</v>
      </c>
      <c r="K43" s="85">
        <v>122.57214999999999</v>
      </c>
    </row>
    <row r="44" spans="1:11" ht="15">
      <c r="A44" s="90"/>
      <c r="B44" s="24" t="s">
        <v>13</v>
      </c>
      <c r="C44" s="69">
        <v>133.003253</v>
      </c>
      <c r="D44" s="66">
        <v>133.003253</v>
      </c>
      <c r="E44" s="66">
        <v>133.003253</v>
      </c>
      <c r="F44" s="69">
        <v>131.79421400000001</v>
      </c>
      <c r="G44" s="66">
        <v>131.79421400000001</v>
      </c>
      <c r="H44" s="66">
        <v>131.79421400000001</v>
      </c>
      <c r="I44" s="68">
        <v>130.36217199999999</v>
      </c>
      <c r="J44" s="85">
        <v>122.18567760000001</v>
      </c>
      <c r="K44" s="85">
        <v>10.43110295</v>
      </c>
    </row>
    <row r="45" spans="1:11" ht="15">
      <c r="A45" s="91"/>
      <c r="B45" s="25" t="s">
        <v>14</v>
      </c>
      <c r="C45" s="65">
        <f>C43/C42</f>
        <v>0</v>
      </c>
      <c r="D45" s="65">
        <f t="shared" ref="D45:H45" si="10">D43/D42</f>
        <v>0</v>
      </c>
      <c r="E45" s="65">
        <f t="shared" si="10"/>
        <v>0</v>
      </c>
      <c r="F45" s="65">
        <f t="shared" si="10"/>
        <v>9.0902964606436355E-3</v>
      </c>
      <c r="G45" s="65">
        <f t="shared" si="10"/>
        <v>9.0902964606436355E-3</v>
      </c>
      <c r="H45" s="65">
        <f t="shared" si="10"/>
        <v>9.0902964606436355E-3</v>
      </c>
      <c r="I45" s="87">
        <v>1.9900000000000001E-2</v>
      </c>
      <c r="J45" s="88">
        <v>8.1299999999999997E-2</v>
      </c>
      <c r="K45" s="86">
        <v>0.92159999999999997</v>
      </c>
    </row>
    <row r="46" spans="1:11" ht="15">
      <c r="A46" s="89" t="s">
        <v>25</v>
      </c>
      <c r="B46" s="24" t="s">
        <v>11</v>
      </c>
      <c r="C46" s="5">
        <v>906.19704300000001</v>
      </c>
      <c r="D46" s="5">
        <v>906.19704300000001</v>
      </c>
      <c r="E46" s="66">
        <v>906.19704300000001</v>
      </c>
      <c r="F46" s="5">
        <v>906.19704100000001</v>
      </c>
      <c r="G46" s="66">
        <v>906.19703800000002</v>
      </c>
      <c r="H46" s="66">
        <v>906.19703800000002</v>
      </c>
      <c r="I46" s="68">
        <v>906.19704200000001</v>
      </c>
      <c r="J46" s="85">
        <v>906.19704360000003</v>
      </c>
      <c r="K46" s="85">
        <v>906.19703990000005</v>
      </c>
    </row>
    <row r="47" spans="1:11" ht="15">
      <c r="A47" s="90"/>
      <c r="B47" s="24" t="s">
        <v>12</v>
      </c>
      <c r="C47" s="69">
        <v>1.4926999999943291E-2</v>
      </c>
      <c r="D47" s="69">
        <v>1.4926999999943291E-2</v>
      </c>
      <c r="E47" s="66">
        <v>5.7250999999951091E-2</v>
      </c>
      <c r="F47" s="69">
        <v>1.063256000000024</v>
      </c>
      <c r="G47" s="66">
        <v>434.766796</v>
      </c>
      <c r="H47" s="66">
        <v>434.766796</v>
      </c>
      <c r="I47" s="68">
        <v>422.40452499999998</v>
      </c>
      <c r="J47" s="85">
        <v>448.5679753</v>
      </c>
      <c r="K47" s="85">
        <v>443.93387680000001</v>
      </c>
    </row>
    <row r="48" spans="1:11" ht="15">
      <c r="A48" s="90"/>
      <c r="B48" s="24" t="s">
        <v>13</v>
      </c>
      <c r="C48" s="69">
        <v>906.18211600000006</v>
      </c>
      <c r="D48" s="69">
        <v>906.18211600000006</v>
      </c>
      <c r="E48" s="66">
        <v>906.13979200000006</v>
      </c>
      <c r="F48" s="69">
        <v>905.13378499999999</v>
      </c>
      <c r="G48" s="66">
        <v>471.43024200000002</v>
      </c>
      <c r="H48" s="66">
        <v>471.43024200000002</v>
      </c>
      <c r="I48" s="68">
        <v>483.79251799999997</v>
      </c>
      <c r="J48" s="85">
        <v>457.62906829999997</v>
      </c>
      <c r="K48" s="85">
        <v>462.26316309999999</v>
      </c>
    </row>
    <row r="49" spans="1:11" ht="15">
      <c r="A49" s="91"/>
      <c r="B49" s="25" t="s">
        <v>14</v>
      </c>
      <c r="C49" s="65">
        <f>C47/C46</f>
        <v>1.6472134968049429E-5</v>
      </c>
      <c r="D49" s="65">
        <f t="shared" ref="D49:H49" si="11">D47/D46</f>
        <v>1.6472134968049429E-5</v>
      </c>
      <c r="E49" s="65">
        <f t="shared" si="11"/>
        <v>6.3177209021141211E-5</v>
      </c>
      <c r="F49" s="65">
        <f t="shared" si="11"/>
        <v>1.1733165657070645E-3</v>
      </c>
      <c r="G49" s="65">
        <f t="shared" si="11"/>
        <v>0.47977070964559915</v>
      </c>
      <c r="H49" s="65">
        <f t="shared" si="11"/>
        <v>0.47977070964559915</v>
      </c>
      <c r="I49" s="86">
        <v>0.46610000000000001</v>
      </c>
      <c r="J49" s="86">
        <v>0.495</v>
      </c>
      <c r="K49" s="86">
        <v>0.4899</v>
      </c>
    </row>
    <row r="50" spans="1:11" ht="15">
      <c r="A50" s="89" t="s">
        <v>26</v>
      </c>
      <c r="B50" s="24" t="s">
        <v>11</v>
      </c>
      <c r="C50" s="5">
        <v>274.464136</v>
      </c>
      <c r="D50" s="5">
        <v>274.464136</v>
      </c>
      <c r="E50" s="5">
        <v>274.464136</v>
      </c>
      <c r="F50" s="5">
        <v>274.46413699999999</v>
      </c>
      <c r="G50" s="5">
        <v>274.464136</v>
      </c>
      <c r="H50" s="5">
        <v>274.464136</v>
      </c>
      <c r="I50" s="68">
        <v>274.46409999999997</v>
      </c>
      <c r="J50" s="85">
        <v>274.46409999999997</v>
      </c>
      <c r="K50" s="85">
        <v>274.46409999999997</v>
      </c>
    </row>
    <row r="51" spans="1:11" ht="15">
      <c r="A51" s="90"/>
      <c r="B51" s="24" t="s">
        <v>12</v>
      </c>
      <c r="C51" s="69">
        <v>0</v>
      </c>
      <c r="D51" s="69">
        <v>0</v>
      </c>
      <c r="E51" s="69">
        <v>0</v>
      </c>
      <c r="F51" s="69">
        <v>0.95450199999999086</v>
      </c>
      <c r="G51" s="69">
        <v>0.91528999999997041</v>
      </c>
      <c r="H51" s="69">
        <v>0.91528999999997041</v>
      </c>
      <c r="I51" s="68">
        <v>269.7921</v>
      </c>
      <c r="J51" s="85">
        <v>207.7483</v>
      </c>
      <c r="K51" s="85">
        <v>5.3902000000000001</v>
      </c>
    </row>
    <row r="52" spans="1:11" ht="15">
      <c r="A52" s="90"/>
      <c r="B52" s="24" t="s">
        <v>13</v>
      </c>
      <c r="C52" s="69">
        <v>274.464136</v>
      </c>
      <c r="D52" s="69">
        <v>274.464136</v>
      </c>
      <c r="E52" s="69">
        <v>274.464136</v>
      </c>
      <c r="F52" s="69">
        <v>273.509635</v>
      </c>
      <c r="G52" s="69">
        <v>273.54884600000003</v>
      </c>
      <c r="H52" s="69">
        <v>273.54884600000003</v>
      </c>
      <c r="I52" s="68">
        <v>4.6719999999999997</v>
      </c>
      <c r="J52" s="85">
        <v>66.715800000000002</v>
      </c>
      <c r="K52" s="85">
        <v>269.07389999999998</v>
      </c>
    </row>
    <row r="53" spans="1:11" ht="15">
      <c r="A53" s="91"/>
      <c r="B53" s="25" t="s">
        <v>14</v>
      </c>
      <c r="C53" s="65">
        <f>C51/C50</f>
        <v>0</v>
      </c>
      <c r="D53" s="65">
        <f t="shared" ref="D53:H53" si="12">D51/D50</f>
        <v>0</v>
      </c>
      <c r="E53" s="65">
        <f t="shared" si="12"/>
        <v>0</v>
      </c>
      <c r="F53" s="65">
        <f t="shared" si="12"/>
        <v>3.4776929708670496E-3</v>
      </c>
      <c r="G53" s="65">
        <f t="shared" si="12"/>
        <v>3.3348255015728918E-3</v>
      </c>
      <c r="H53" s="65">
        <f t="shared" si="12"/>
        <v>3.3348255015728918E-3</v>
      </c>
      <c r="I53" s="86">
        <v>0.98299999999999998</v>
      </c>
      <c r="J53" s="86">
        <v>0.75690000000000002</v>
      </c>
      <c r="K53" s="88">
        <v>1.9599999999999999E-2</v>
      </c>
    </row>
    <row r="54" spans="1:11" ht="15">
      <c r="A54" s="89" t="s">
        <v>27</v>
      </c>
      <c r="B54" s="24" t="s">
        <v>11</v>
      </c>
      <c r="C54" s="5">
        <v>50.451214999999998</v>
      </c>
      <c r="D54" s="5">
        <v>50.451214999999998</v>
      </c>
      <c r="E54" s="66">
        <v>50.451214999999998</v>
      </c>
      <c r="F54" s="5">
        <v>50.451214</v>
      </c>
      <c r="G54" s="66">
        <v>50.451215000000005</v>
      </c>
      <c r="H54" s="66">
        <v>50.451215000000005</v>
      </c>
      <c r="I54" s="68">
        <v>50.451214899999997</v>
      </c>
      <c r="J54" s="85">
        <v>50.451218930000003</v>
      </c>
      <c r="K54" s="85">
        <v>50.451214280000002</v>
      </c>
    </row>
    <row r="55" spans="1:11" ht="15">
      <c r="A55" s="90"/>
      <c r="B55" s="24" t="s">
        <v>12</v>
      </c>
      <c r="C55" s="69">
        <v>0</v>
      </c>
      <c r="D55" s="69">
        <v>0</v>
      </c>
      <c r="E55" s="66">
        <v>0</v>
      </c>
      <c r="F55" s="69">
        <v>0.49978999999999729</v>
      </c>
      <c r="G55" s="66">
        <v>0.63055700000000314</v>
      </c>
      <c r="H55" s="66">
        <v>0.63055700000000314</v>
      </c>
      <c r="I55" s="68">
        <v>0</v>
      </c>
      <c r="J55" s="85">
        <v>44.741039290000003</v>
      </c>
      <c r="K55" s="85">
        <v>45.430058000000002</v>
      </c>
    </row>
    <row r="56" spans="1:11" ht="15">
      <c r="A56" s="90"/>
      <c r="B56" s="24" t="s">
        <v>13</v>
      </c>
      <c r="C56" s="69">
        <v>50.451214999999998</v>
      </c>
      <c r="D56" s="69">
        <v>50.451214999999998</v>
      </c>
      <c r="E56" s="66">
        <v>50.451214999999998</v>
      </c>
      <c r="F56" s="69">
        <v>49.951424000000003</v>
      </c>
      <c r="G56" s="66">
        <v>49.820658000000002</v>
      </c>
      <c r="H56" s="66">
        <v>49.820658000000002</v>
      </c>
      <c r="I56" s="68">
        <v>50.451214899999997</v>
      </c>
      <c r="J56" s="85">
        <v>5.7101796340000002</v>
      </c>
      <c r="K56" s="85">
        <v>5.0211562719999998</v>
      </c>
    </row>
    <row r="57" spans="1:11" ht="15">
      <c r="A57" s="91"/>
      <c r="B57" s="25" t="s">
        <v>14</v>
      </c>
      <c r="C57" s="65">
        <f>C55/C54</f>
        <v>0</v>
      </c>
      <c r="D57" s="65">
        <f t="shared" ref="D57:H57" si="13">D55/D54</f>
        <v>0</v>
      </c>
      <c r="E57" s="65">
        <f t="shared" si="13"/>
        <v>0</v>
      </c>
      <c r="F57" s="65">
        <f t="shared" si="13"/>
        <v>9.9064018558601436E-3</v>
      </c>
      <c r="G57" s="65">
        <f t="shared" si="13"/>
        <v>1.2498351129898519E-2</v>
      </c>
      <c r="H57" s="65">
        <f t="shared" si="13"/>
        <v>1.2498351129898519E-2</v>
      </c>
      <c r="I57" s="87">
        <v>0</v>
      </c>
      <c r="J57" s="86">
        <v>0.88680000000000003</v>
      </c>
      <c r="K57" s="86">
        <v>0.90049999999999997</v>
      </c>
    </row>
    <row r="58" spans="1:11" ht="15">
      <c r="A58" s="89" t="s">
        <v>28</v>
      </c>
      <c r="B58" s="24" t="s">
        <v>11</v>
      </c>
      <c r="C58" s="5">
        <v>138.89084299999999</v>
      </c>
      <c r="D58" s="5">
        <v>138.89084299999999</v>
      </c>
      <c r="E58" s="66">
        <v>138.89084299999999</v>
      </c>
      <c r="F58" s="5">
        <v>138.89084200000002</v>
      </c>
      <c r="G58" s="5">
        <v>138.89084300000002</v>
      </c>
      <c r="H58" s="5">
        <v>138.89084300000002</v>
      </c>
      <c r="I58" s="68">
        <v>138.89080000000001</v>
      </c>
      <c r="J58" s="85">
        <v>138.89080000000001</v>
      </c>
      <c r="K58" s="85">
        <v>138.89080000000001</v>
      </c>
    </row>
    <row r="59" spans="1:11" ht="15">
      <c r="A59" s="90"/>
      <c r="B59" s="24" t="s">
        <v>12</v>
      </c>
      <c r="C59" s="69">
        <v>0</v>
      </c>
      <c r="D59" s="69">
        <v>0</v>
      </c>
      <c r="E59" s="66">
        <v>0</v>
      </c>
      <c r="F59" s="69">
        <v>0.25801100000001043</v>
      </c>
      <c r="G59" s="69">
        <v>53.156909000000013</v>
      </c>
      <c r="H59" s="69">
        <v>53.156909000000013</v>
      </c>
      <c r="I59" s="68">
        <v>48.589500000000001</v>
      </c>
      <c r="J59" s="85">
        <v>52.875300000000003</v>
      </c>
      <c r="K59" s="85">
        <v>65.833200000000005</v>
      </c>
    </row>
    <row r="60" spans="1:11" ht="15">
      <c r="A60" s="90"/>
      <c r="B60" s="24" t="s">
        <v>13</v>
      </c>
      <c r="C60" s="69">
        <v>138.89084299999999</v>
      </c>
      <c r="D60" s="69">
        <v>138.89084299999999</v>
      </c>
      <c r="E60" s="66">
        <v>138.89084299999999</v>
      </c>
      <c r="F60" s="69">
        <v>138.63283100000001</v>
      </c>
      <c r="G60" s="69">
        <v>85.733934000000005</v>
      </c>
      <c r="H60" s="69">
        <v>85.733934000000005</v>
      </c>
      <c r="I60" s="68">
        <v>90.301299999999998</v>
      </c>
      <c r="J60" s="85">
        <v>86.015500000000003</v>
      </c>
      <c r="K60" s="85">
        <v>73.057699999999997</v>
      </c>
    </row>
    <row r="61" spans="1:11" ht="15">
      <c r="A61" s="91"/>
      <c r="B61" s="25" t="s">
        <v>14</v>
      </c>
      <c r="C61" s="65">
        <f>C59/C58</f>
        <v>0</v>
      </c>
      <c r="D61" s="65">
        <f t="shared" ref="D61:H61" si="14">D59/D58</f>
        <v>0</v>
      </c>
      <c r="E61" s="65">
        <f t="shared" si="14"/>
        <v>0</v>
      </c>
      <c r="F61" s="65">
        <f t="shared" si="14"/>
        <v>1.8576530769394456E-3</v>
      </c>
      <c r="G61" s="65">
        <f t="shared" si="14"/>
        <v>0.3827243600213443</v>
      </c>
      <c r="H61" s="65">
        <f t="shared" si="14"/>
        <v>0.3827243600213443</v>
      </c>
      <c r="I61" s="86">
        <v>0.3498</v>
      </c>
      <c r="J61" s="86">
        <v>0.38069999999999998</v>
      </c>
      <c r="K61" s="86">
        <v>0.47399999999999998</v>
      </c>
    </row>
    <row r="62" spans="1:11" ht="15">
      <c r="A62" s="89" t="s">
        <v>29</v>
      </c>
      <c r="B62" s="24" t="s">
        <v>11</v>
      </c>
      <c r="C62" s="66">
        <v>2.022459</v>
      </c>
      <c r="D62" s="5">
        <v>2.022459</v>
      </c>
      <c r="E62" s="66">
        <v>2.022459</v>
      </c>
      <c r="F62" s="5">
        <v>2.022459</v>
      </c>
      <c r="G62" s="66">
        <v>2.022459</v>
      </c>
      <c r="H62" s="66">
        <v>2.022459</v>
      </c>
      <c r="I62" s="68">
        <v>2.0224693</v>
      </c>
      <c r="J62" s="85">
        <v>2.0224604020000001</v>
      </c>
      <c r="K62" s="85">
        <v>2.022459241</v>
      </c>
    </row>
    <row r="63" spans="1:11" ht="15">
      <c r="A63" s="90"/>
      <c r="B63" s="24" t="s">
        <v>12</v>
      </c>
      <c r="C63" s="66">
        <v>0</v>
      </c>
      <c r="D63" s="69">
        <v>0</v>
      </c>
      <c r="E63" s="66">
        <v>0</v>
      </c>
      <c r="F63" s="69">
        <v>0</v>
      </c>
      <c r="G63" s="66">
        <v>1.3747820000000002</v>
      </c>
      <c r="H63" s="66">
        <v>1.3747820000000002</v>
      </c>
      <c r="I63" s="68">
        <v>1.3748022200000001</v>
      </c>
      <c r="J63" s="85">
        <v>1.3747113419999999</v>
      </c>
      <c r="K63" s="85">
        <v>1.369438266</v>
      </c>
    </row>
    <row r="64" spans="1:11" ht="15">
      <c r="A64" s="90"/>
      <c r="B64" s="24" t="s">
        <v>13</v>
      </c>
      <c r="C64" s="66">
        <v>2.022459</v>
      </c>
      <c r="D64" s="69">
        <v>2.022459</v>
      </c>
      <c r="E64" s="66">
        <v>2.022459</v>
      </c>
      <c r="F64" s="69">
        <v>2.022459</v>
      </c>
      <c r="G64" s="66">
        <v>0.64767699999999995</v>
      </c>
      <c r="H64" s="66">
        <v>0.64767699999999995</v>
      </c>
      <c r="I64" s="68">
        <v>0.64766707999999995</v>
      </c>
      <c r="J64" s="85">
        <v>0.64774905999999999</v>
      </c>
      <c r="K64" s="85">
        <v>0.653020975</v>
      </c>
    </row>
    <row r="65" spans="1:11" ht="15">
      <c r="A65" s="91"/>
      <c r="B65" s="25" t="s">
        <v>14</v>
      </c>
      <c r="C65" s="65">
        <f>C63/C62</f>
        <v>0</v>
      </c>
      <c r="D65" s="65">
        <f t="shared" ref="D65:H65" si="15">D63/D62</f>
        <v>0</v>
      </c>
      <c r="E65" s="65">
        <f t="shared" si="15"/>
        <v>0</v>
      </c>
      <c r="F65" s="65">
        <f t="shared" si="15"/>
        <v>0</v>
      </c>
      <c r="G65" s="65">
        <f t="shared" si="15"/>
        <v>0.67975766134196058</v>
      </c>
      <c r="H65" s="65">
        <f t="shared" si="15"/>
        <v>0.67975766134196058</v>
      </c>
      <c r="I65" s="86">
        <v>0.67979999999999996</v>
      </c>
      <c r="J65" s="86">
        <v>0.67969999999999997</v>
      </c>
      <c r="K65" s="86">
        <v>0.67710000000000004</v>
      </c>
    </row>
    <row r="66" spans="1:11" ht="15">
      <c r="A66" s="89" t="s">
        <v>30</v>
      </c>
      <c r="B66" s="24" t="s">
        <v>11</v>
      </c>
      <c r="C66" s="5">
        <v>50.332051</v>
      </c>
      <c r="D66" s="5">
        <v>50.332051</v>
      </c>
      <c r="E66" s="5">
        <v>50.332051</v>
      </c>
      <c r="F66" s="5">
        <v>50.332049999999995</v>
      </c>
      <c r="G66" s="5">
        <v>50.332051</v>
      </c>
      <c r="H66" s="5">
        <v>50.332051</v>
      </c>
      <c r="I66" s="68">
        <v>50.332099999999997</v>
      </c>
      <c r="J66" s="85">
        <v>50.332099999999997</v>
      </c>
      <c r="K66" s="85">
        <v>50.332099999999997</v>
      </c>
    </row>
    <row r="67" spans="1:11" ht="15">
      <c r="A67" s="90"/>
      <c r="B67" s="24" t="s">
        <v>12</v>
      </c>
      <c r="C67" s="69">
        <v>0</v>
      </c>
      <c r="D67" s="69">
        <v>0</v>
      </c>
      <c r="E67" s="69">
        <v>0</v>
      </c>
      <c r="F67" s="69">
        <v>33.907420999999999</v>
      </c>
      <c r="G67" s="69">
        <v>33.955152999999996</v>
      </c>
      <c r="H67" s="69">
        <v>33.955152999999996</v>
      </c>
      <c r="I67" s="68">
        <v>0</v>
      </c>
      <c r="J67" s="85">
        <v>50.2926</v>
      </c>
      <c r="K67" s="85">
        <v>48.459699999999998</v>
      </c>
    </row>
    <row r="68" spans="1:11" ht="15">
      <c r="A68" s="90"/>
      <c r="B68" s="24" t="s">
        <v>13</v>
      </c>
      <c r="C68" s="69">
        <v>50.332051</v>
      </c>
      <c r="D68" s="69">
        <v>50.332051</v>
      </c>
      <c r="E68" s="69">
        <v>50.332051</v>
      </c>
      <c r="F68" s="69">
        <v>16.424628999999999</v>
      </c>
      <c r="G68" s="69">
        <v>16.376898000000001</v>
      </c>
      <c r="H68" s="69">
        <v>16.376898000000001</v>
      </c>
      <c r="I68" s="68">
        <v>50.332099999999997</v>
      </c>
      <c r="J68" s="85">
        <v>3.9399999999999998E-2</v>
      </c>
      <c r="K68" s="85">
        <v>1.8724000000000001</v>
      </c>
    </row>
    <row r="69" spans="1:11" ht="15">
      <c r="A69" s="91"/>
      <c r="B69" s="25" t="s">
        <v>14</v>
      </c>
      <c r="C69" s="65">
        <f>C67/C66</f>
        <v>0</v>
      </c>
      <c r="D69" s="65">
        <f t="shared" ref="D69:H69" si="16">D67/D66</f>
        <v>0</v>
      </c>
      <c r="E69" s="65">
        <f t="shared" si="16"/>
        <v>0</v>
      </c>
      <c r="F69" s="65">
        <f t="shared" si="16"/>
        <v>0.67367454733117371</v>
      </c>
      <c r="G69" s="65">
        <f t="shared" si="16"/>
        <v>0.67462287598810544</v>
      </c>
      <c r="H69" s="65">
        <f t="shared" si="16"/>
        <v>0.67462287598810544</v>
      </c>
      <c r="I69" s="87">
        <v>0</v>
      </c>
      <c r="J69" s="86">
        <v>0.99919999999999998</v>
      </c>
      <c r="K69" s="86">
        <v>0.96279999999999999</v>
      </c>
    </row>
    <row r="70" spans="1:11" ht="15">
      <c r="A70" s="89" t="s">
        <v>31</v>
      </c>
      <c r="B70" s="24" t="s">
        <v>11</v>
      </c>
      <c r="C70" s="66">
        <v>10.185954999999998</v>
      </c>
      <c r="D70" s="67">
        <v>10.185954999999998</v>
      </c>
      <c r="E70" s="66">
        <v>10.185954999999998</v>
      </c>
      <c r="F70" s="66">
        <v>10.185954999999998</v>
      </c>
      <c r="G70" s="66">
        <v>10.185954999999998</v>
      </c>
      <c r="H70" s="66">
        <v>10.185954999999998</v>
      </c>
      <c r="I70" s="68">
        <v>10.185936699999999</v>
      </c>
      <c r="J70" s="85">
        <v>10.185931760000001</v>
      </c>
      <c r="K70" s="85">
        <v>10.185968580000001</v>
      </c>
    </row>
    <row r="71" spans="1:11" ht="15">
      <c r="A71" s="90"/>
      <c r="B71" s="24" t="s">
        <v>12</v>
      </c>
      <c r="C71" s="66">
        <v>0</v>
      </c>
      <c r="D71" s="68">
        <v>0</v>
      </c>
      <c r="E71" s="66">
        <v>0</v>
      </c>
      <c r="F71" s="66">
        <v>0</v>
      </c>
      <c r="G71" s="66">
        <v>0</v>
      </c>
      <c r="H71" s="66">
        <v>0</v>
      </c>
      <c r="I71" s="68">
        <v>0</v>
      </c>
      <c r="J71" s="85">
        <v>0</v>
      </c>
      <c r="K71" s="85">
        <v>0</v>
      </c>
    </row>
    <row r="72" spans="1:11" ht="15">
      <c r="A72" s="90"/>
      <c r="B72" s="24" t="s">
        <v>13</v>
      </c>
      <c r="C72" s="66">
        <v>10.185954999999998</v>
      </c>
      <c r="D72" s="68">
        <v>10.185954999999998</v>
      </c>
      <c r="E72" s="66">
        <v>10.185954999999998</v>
      </c>
      <c r="F72" s="66">
        <v>10.185954999999998</v>
      </c>
      <c r="G72" s="66">
        <v>10.185954999999998</v>
      </c>
      <c r="H72" s="66">
        <v>10.185954999999998</v>
      </c>
      <c r="I72" s="68">
        <v>10.185936699999999</v>
      </c>
      <c r="J72" s="85">
        <v>10.185931760000001</v>
      </c>
      <c r="K72" s="85">
        <v>10.185968580000001</v>
      </c>
    </row>
    <row r="73" spans="1:11" ht="15">
      <c r="A73" s="91"/>
      <c r="B73" s="25" t="s">
        <v>14</v>
      </c>
      <c r="C73" s="65">
        <f>C71/C70</f>
        <v>0</v>
      </c>
      <c r="D73" s="65">
        <f t="shared" ref="D73:H73" si="17">D71/D70</f>
        <v>0</v>
      </c>
      <c r="E73" s="65">
        <f t="shared" si="17"/>
        <v>0</v>
      </c>
      <c r="F73" s="65">
        <f t="shared" si="17"/>
        <v>0</v>
      </c>
      <c r="G73" s="65">
        <f t="shared" si="17"/>
        <v>0</v>
      </c>
      <c r="H73" s="65">
        <f t="shared" si="17"/>
        <v>0</v>
      </c>
      <c r="I73" s="87">
        <v>0</v>
      </c>
      <c r="J73" s="88">
        <v>0</v>
      </c>
      <c r="K73" s="88">
        <v>0</v>
      </c>
    </row>
    <row r="74" spans="1:11" ht="15">
      <c r="A74" s="89" t="s">
        <v>32</v>
      </c>
      <c r="B74" s="24" t="s">
        <v>11</v>
      </c>
      <c r="C74" s="66">
        <v>4130.7181650000002</v>
      </c>
      <c r="D74" s="67">
        <v>4130.7181660000015</v>
      </c>
      <c r="E74" s="66">
        <v>4130.7181689999979</v>
      </c>
      <c r="F74" s="66">
        <v>4130.7181640000017</v>
      </c>
      <c r="G74" s="66">
        <v>4130.7181700000001</v>
      </c>
      <c r="H74" s="66">
        <v>4130.7181700000001</v>
      </c>
      <c r="I74" s="68">
        <v>4130.7181600000004</v>
      </c>
      <c r="J74" s="85">
        <v>4130.7181689999998</v>
      </c>
      <c r="K74" s="85">
        <v>4130.7181680000003</v>
      </c>
    </row>
    <row r="75" spans="1:11" ht="15">
      <c r="A75" s="90"/>
      <c r="B75" s="24" t="s">
        <v>12</v>
      </c>
      <c r="C75" s="66">
        <v>2570.7266250000002</v>
      </c>
      <c r="D75" s="68">
        <v>2550.0420390000018</v>
      </c>
      <c r="E75" s="66">
        <v>2167.4597659999981</v>
      </c>
      <c r="F75" s="66">
        <v>12.639844000002086</v>
      </c>
      <c r="G75" s="66">
        <v>2645.072553</v>
      </c>
      <c r="H75" s="66">
        <v>2645.072553</v>
      </c>
      <c r="I75" s="68">
        <v>3239.0895300000002</v>
      </c>
      <c r="J75" s="85">
        <v>3291.6891639999999</v>
      </c>
      <c r="K75" s="85">
        <v>3222.6557299999999</v>
      </c>
    </row>
    <row r="76" spans="1:11" ht="15">
      <c r="A76" s="90"/>
      <c r="B76" s="24" t="s">
        <v>13</v>
      </c>
      <c r="C76" s="66">
        <v>1559.99154</v>
      </c>
      <c r="D76" s="68">
        <v>1580.676127</v>
      </c>
      <c r="E76" s="66">
        <v>1963.2584029999998</v>
      </c>
      <c r="F76" s="66">
        <v>4118.0783199999996</v>
      </c>
      <c r="G76" s="66">
        <v>1485.6456169999999</v>
      </c>
      <c r="H76" s="66">
        <v>1485.6456169999999</v>
      </c>
      <c r="I76" s="68">
        <v>891.62863300000004</v>
      </c>
      <c r="J76" s="85">
        <v>839.02900460000001</v>
      </c>
      <c r="K76" s="85">
        <v>908.06243870000003</v>
      </c>
    </row>
    <row r="77" spans="1:11" ht="15">
      <c r="A77" s="91"/>
      <c r="B77" s="25" t="s">
        <v>14</v>
      </c>
      <c r="C77" s="65">
        <f>C75/C74</f>
        <v>0.62234374806347992</v>
      </c>
      <c r="D77" s="65">
        <f t="shared" ref="D77:H77" si="18">D75/D74</f>
        <v>0.61733624433383838</v>
      </c>
      <c r="E77" s="65">
        <f t="shared" si="18"/>
        <v>0.52471741651760195</v>
      </c>
      <c r="F77" s="65">
        <f t="shared" si="18"/>
        <v>3.0599628195795933E-3</v>
      </c>
      <c r="G77" s="65">
        <f t="shared" si="18"/>
        <v>0.64034205291715651</v>
      </c>
      <c r="H77" s="65">
        <f t="shared" si="18"/>
        <v>0.64034205291715651</v>
      </c>
      <c r="I77" s="86">
        <v>0.78410000000000002</v>
      </c>
      <c r="J77" s="86">
        <v>0.79690000000000005</v>
      </c>
      <c r="K77" s="86">
        <v>0.7802</v>
      </c>
    </row>
    <row r="78" spans="1:11" ht="15">
      <c r="A78" s="89" t="s">
        <v>33</v>
      </c>
      <c r="B78" s="24" t="s">
        <v>11</v>
      </c>
      <c r="C78" s="66">
        <v>6932.9043270000002</v>
      </c>
      <c r="D78" s="66">
        <v>6932.9043330000022</v>
      </c>
      <c r="E78" s="66">
        <v>6932.904327000002</v>
      </c>
      <c r="F78" s="66">
        <v>6932.9043240000001</v>
      </c>
      <c r="G78" s="66">
        <v>6932.9043230000007</v>
      </c>
      <c r="H78" s="66">
        <v>6932.9043230000007</v>
      </c>
      <c r="I78" s="68">
        <v>6932.9043300000003</v>
      </c>
      <c r="J78" s="85">
        <v>6932.904329</v>
      </c>
      <c r="K78" s="85">
        <v>6932.9043279999996</v>
      </c>
    </row>
    <row r="79" spans="1:11" ht="15">
      <c r="A79" s="90"/>
      <c r="B79" s="24" t="s">
        <v>12</v>
      </c>
      <c r="C79" s="66">
        <v>29.119858000000022</v>
      </c>
      <c r="D79" s="66">
        <v>41.683624000002965</v>
      </c>
      <c r="E79" s="66">
        <v>51.393216000001303</v>
      </c>
      <c r="F79" s="66">
        <v>2739.7350660000002</v>
      </c>
      <c r="G79" s="66">
        <v>2845.482715000001</v>
      </c>
      <c r="H79" s="66">
        <v>2845.482715000001</v>
      </c>
      <c r="I79" s="68">
        <v>128.24167</v>
      </c>
      <c r="J79" s="85">
        <v>4192.0907669999997</v>
      </c>
      <c r="K79" s="85">
        <v>3619.0414040000001</v>
      </c>
    </row>
    <row r="80" spans="1:11" ht="15">
      <c r="A80" s="90"/>
      <c r="B80" s="24" t="s">
        <v>13</v>
      </c>
      <c r="C80" s="66">
        <v>6903.7844690000002</v>
      </c>
      <c r="D80" s="66">
        <v>6891.2207089999993</v>
      </c>
      <c r="E80" s="66">
        <v>6881.5111110000007</v>
      </c>
      <c r="F80" s="66">
        <v>4193.1692579999999</v>
      </c>
      <c r="G80" s="66">
        <v>4087.4216079999997</v>
      </c>
      <c r="H80" s="66">
        <v>4087.4216079999997</v>
      </c>
      <c r="I80" s="68">
        <v>6804.66266</v>
      </c>
      <c r="J80" s="85">
        <v>2740.8135619999998</v>
      </c>
      <c r="K80" s="85">
        <v>3313.8629249999999</v>
      </c>
    </row>
    <row r="81" spans="1:11" ht="15">
      <c r="A81" s="91"/>
      <c r="B81" s="25" t="s">
        <v>14</v>
      </c>
      <c r="C81" s="65">
        <f>C79/C78</f>
        <v>4.2002394128812012E-3</v>
      </c>
      <c r="D81" s="65">
        <f t="shared" ref="D81:H81" si="19">D79/D78</f>
        <v>6.0124331734382457E-3</v>
      </c>
      <c r="E81" s="65">
        <f t="shared" si="19"/>
        <v>7.4129417594660666E-3</v>
      </c>
      <c r="F81" s="65">
        <f t="shared" si="19"/>
        <v>0.39517854826233717</v>
      </c>
      <c r="G81" s="65">
        <f t="shared" si="19"/>
        <v>0.41043155688159072</v>
      </c>
      <c r="H81" s="65">
        <f t="shared" si="19"/>
        <v>0.41043155688159072</v>
      </c>
      <c r="I81" s="87">
        <v>1.8499999999999999E-2</v>
      </c>
      <c r="J81" s="86">
        <v>0.60470000000000002</v>
      </c>
      <c r="K81" s="86">
        <v>0.52200000000000002</v>
      </c>
    </row>
    <row r="82" spans="1:11" ht="15">
      <c r="A82" s="89" t="s">
        <v>34</v>
      </c>
      <c r="B82" s="24" t="s">
        <v>11</v>
      </c>
      <c r="C82" s="5">
        <v>1.8926909999999999</v>
      </c>
      <c r="D82" s="66">
        <v>1.8926909999999999</v>
      </c>
      <c r="E82" s="66">
        <v>1.8926909999999999</v>
      </c>
      <c r="F82" s="5">
        <v>1.8926909999999999</v>
      </c>
      <c r="G82" s="66">
        <v>1.8926909999999999</v>
      </c>
      <c r="H82" s="66">
        <v>1.8926909999999999</v>
      </c>
      <c r="I82" s="68">
        <v>1.8926858200000001</v>
      </c>
      <c r="J82" s="85">
        <v>1.8926880500000001</v>
      </c>
      <c r="K82" s="85">
        <v>1.892691065</v>
      </c>
    </row>
    <row r="83" spans="1:11" ht="15">
      <c r="A83" s="90"/>
      <c r="B83" s="24" t="s">
        <v>12</v>
      </c>
      <c r="C83" s="69">
        <v>0</v>
      </c>
      <c r="D83" s="66">
        <v>0</v>
      </c>
      <c r="E83" s="66">
        <v>0</v>
      </c>
      <c r="F83" s="69">
        <v>0</v>
      </c>
      <c r="G83" s="66">
        <v>0</v>
      </c>
      <c r="H83" s="66">
        <v>0</v>
      </c>
      <c r="I83" s="68">
        <v>0</v>
      </c>
      <c r="J83" s="85">
        <v>0</v>
      </c>
      <c r="K83" s="85">
        <v>0</v>
      </c>
    </row>
    <row r="84" spans="1:11" ht="15">
      <c r="A84" s="90"/>
      <c r="B84" s="24" t="s">
        <v>13</v>
      </c>
      <c r="C84" s="69">
        <v>1.8926909999999999</v>
      </c>
      <c r="D84" s="66">
        <v>1.8926909999999999</v>
      </c>
      <c r="E84" s="66">
        <v>1.8926909999999999</v>
      </c>
      <c r="F84" s="69">
        <v>1.8926909999999999</v>
      </c>
      <c r="G84" s="66">
        <v>1.8926909999999999</v>
      </c>
      <c r="H84" s="66">
        <v>1.8926909999999999</v>
      </c>
      <c r="I84" s="68">
        <v>1.8926858200000001</v>
      </c>
      <c r="J84" s="85">
        <v>1.8926880500000001</v>
      </c>
      <c r="K84" s="85">
        <v>1.892691065</v>
      </c>
    </row>
    <row r="85" spans="1:11" ht="15">
      <c r="A85" s="91"/>
      <c r="B85" s="25" t="s">
        <v>14</v>
      </c>
      <c r="C85" s="65">
        <f>C83/C82</f>
        <v>0</v>
      </c>
      <c r="D85" s="65">
        <f t="shared" ref="D85:H85" si="20">D83/D82</f>
        <v>0</v>
      </c>
      <c r="E85" s="65">
        <f t="shared" si="20"/>
        <v>0</v>
      </c>
      <c r="F85" s="65">
        <f t="shared" si="20"/>
        <v>0</v>
      </c>
      <c r="G85" s="65">
        <f t="shared" si="20"/>
        <v>0</v>
      </c>
      <c r="H85" s="65">
        <f t="shared" si="20"/>
        <v>0</v>
      </c>
      <c r="I85" s="87">
        <v>0</v>
      </c>
      <c r="J85" s="88">
        <v>0</v>
      </c>
      <c r="K85" s="88">
        <v>0</v>
      </c>
    </row>
    <row r="86" spans="1:11" ht="15">
      <c r="A86" s="89" t="s">
        <v>35</v>
      </c>
      <c r="B86" s="24" t="s">
        <v>11</v>
      </c>
      <c r="C86" s="5">
        <v>4197.3391090000014</v>
      </c>
      <c r="D86" s="5">
        <v>4197.3391099999999</v>
      </c>
      <c r="E86" s="66">
        <v>4197.3391270000002</v>
      </c>
      <c r="F86" s="5">
        <v>4197.3391160000001</v>
      </c>
      <c r="G86" s="66">
        <v>4197.3391070000007</v>
      </c>
      <c r="H86" s="66">
        <v>4197.3391070000007</v>
      </c>
      <c r="I86" s="68">
        <v>4197.3391199999996</v>
      </c>
      <c r="J86" s="85">
        <v>4197.339113</v>
      </c>
      <c r="K86" s="85">
        <v>4197.3391190000002</v>
      </c>
    </row>
    <row r="87" spans="1:11" ht="15">
      <c r="A87" s="90"/>
      <c r="B87" s="24" t="s">
        <v>12</v>
      </c>
      <c r="C87" s="69">
        <v>2961.2763170000017</v>
      </c>
      <c r="D87" s="69">
        <v>2977.2525079999996</v>
      </c>
      <c r="E87" s="66">
        <v>3037.251765</v>
      </c>
      <c r="F87" s="69">
        <v>13.420108999999684</v>
      </c>
      <c r="G87" s="66">
        <v>2977.1358980000009</v>
      </c>
      <c r="H87" s="66">
        <v>2977.1358980000009</v>
      </c>
      <c r="I87" s="68">
        <v>3463.1984699999998</v>
      </c>
      <c r="J87" s="85">
        <v>3492.3470430000002</v>
      </c>
      <c r="K87" s="85">
        <v>3594.0364049999998</v>
      </c>
    </row>
    <row r="88" spans="1:11" ht="15">
      <c r="A88" s="90"/>
      <c r="B88" s="24" t="s">
        <v>13</v>
      </c>
      <c r="C88" s="69">
        <v>1236.0627919999999</v>
      </c>
      <c r="D88" s="69">
        <v>1220.0866020000001</v>
      </c>
      <c r="E88" s="66">
        <v>1160.087362</v>
      </c>
      <c r="F88" s="69">
        <v>4183.9190070000004</v>
      </c>
      <c r="G88" s="66">
        <v>1220.2032089999998</v>
      </c>
      <c r="H88" s="66">
        <v>1220.2032089999998</v>
      </c>
      <c r="I88" s="68">
        <v>734.14064900000005</v>
      </c>
      <c r="J88" s="85">
        <v>704.99206960000004</v>
      </c>
      <c r="K88" s="85">
        <v>603.30271459999994</v>
      </c>
    </row>
    <row r="89" spans="1:11" ht="15">
      <c r="A89" s="91"/>
      <c r="B89" s="25" t="s">
        <v>14</v>
      </c>
      <c r="C89" s="65">
        <f>C87/C86</f>
        <v>0.70551276418204711</v>
      </c>
      <c r="D89" s="65">
        <f t="shared" ref="D89:H89" si="21">D87/D86</f>
        <v>0.70931903045594036</v>
      </c>
      <c r="E89" s="65">
        <f t="shared" si="21"/>
        <v>0.72361362117786288</v>
      </c>
      <c r="F89" s="65">
        <f t="shared" si="21"/>
        <v>3.1972896706970967E-3</v>
      </c>
      <c r="G89" s="65">
        <f t="shared" si="21"/>
        <v>0.70929124907610197</v>
      </c>
      <c r="H89" s="65">
        <f t="shared" si="21"/>
        <v>0.70929124907610197</v>
      </c>
      <c r="I89" s="86">
        <v>0.82509999999999994</v>
      </c>
      <c r="J89" s="86">
        <v>0.83199999999999996</v>
      </c>
      <c r="K89" s="86">
        <v>0.85629999999999995</v>
      </c>
    </row>
    <row r="90" spans="1:11" ht="15">
      <c r="A90" s="89" t="s">
        <v>36</v>
      </c>
      <c r="B90" s="24" t="s">
        <v>11</v>
      </c>
      <c r="C90" s="5">
        <v>116.249617</v>
      </c>
      <c r="D90" s="5">
        <v>116.249617</v>
      </c>
      <c r="E90" s="5">
        <v>116.249617</v>
      </c>
      <c r="F90" s="5">
        <v>116.249617</v>
      </c>
      <c r="G90" s="5">
        <v>116.249617</v>
      </c>
      <c r="H90" s="5">
        <v>116.249617</v>
      </c>
      <c r="I90" s="68">
        <v>116.2496</v>
      </c>
      <c r="J90" s="85">
        <v>116.2496</v>
      </c>
      <c r="K90" s="85">
        <v>116.2496</v>
      </c>
    </row>
    <row r="91" spans="1:11" ht="15">
      <c r="A91" s="90"/>
      <c r="B91" s="24" t="s">
        <v>12</v>
      </c>
      <c r="C91" s="69">
        <v>0</v>
      </c>
      <c r="D91" s="69">
        <v>0</v>
      </c>
      <c r="E91" s="69">
        <v>0</v>
      </c>
      <c r="F91" s="69">
        <v>0</v>
      </c>
      <c r="G91" s="69">
        <v>0</v>
      </c>
      <c r="H91" s="69">
        <v>0</v>
      </c>
      <c r="I91" s="68">
        <v>1.8647</v>
      </c>
      <c r="J91" s="85">
        <v>8.1729000000000003</v>
      </c>
      <c r="K91" s="85">
        <v>11.2279</v>
      </c>
    </row>
    <row r="92" spans="1:11" ht="15">
      <c r="A92" s="90"/>
      <c r="B92" s="24" t="s">
        <v>13</v>
      </c>
      <c r="C92" s="69">
        <v>116.249617</v>
      </c>
      <c r="D92" s="69">
        <v>116.249617</v>
      </c>
      <c r="E92" s="69">
        <v>116.249617</v>
      </c>
      <c r="F92" s="69">
        <v>116.249617</v>
      </c>
      <c r="G92" s="69">
        <v>116.249617</v>
      </c>
      <c r="H92" s="69">
        <v>116.249617</v>
      </c>
      <c r="I92" s="68">
        <v>114.38500000000001</v>
      </c>
      <c r="J92" s="85">
        <v>108.07680000000001</v>
      </c>
      <c r="K92" s="85">
        <v>105.0218</v>
      </c>
    </row>
    <row r="93" spans="1:11" ht="15">
      <c r="A93" s="91"/>
      <c r="B93" s="25" t="s">
        <v>14</v>
      </c>
      <c r="C93" s="65">
        <f>C91/C90</f>
        <v>0</v>
      </c>
      <c r="D93" s="65">
        <f t="shared" ref="D93:H93" si="22">D91/D90</f>
        <v>0</v>
      </c>
      <c r="E93" s="65">
        <f t="shared" si="22"/>
        <v>0</v>
      </c>
      <c r="F93" s="65">
        <f t="shared" si="22"/>
        <v>0</v>
      </c>
      <c r="G93" s="65">
        <f t="shared" si="22"/>
        <v>0</v>
      </c>
      <c r="H93" s="65">
        <f t="shared" si="22"/>
        <v>0</v>
      </c>
      <c r="I93" s="87">
        <v>1.6E-2</v>
      </c>
      <c r="J93" s="88">
        <v>7.0300000000000001E-2</v>
      </c>
      <c r="K93" s="88">
        <v>9.6600000000000005E-2</v>
      </c>
    </row>
    <row r="94" spans="1:11" ht="15">
      <c r="A94" s="89" t="s">
        <v>37</v>
      </c>
      <c r="B94" s="24" t="s">
        <v>11</v>
      </c>
      <c r="C94" s="5">
        <v>1976.9267129999998</v>
      </c>
      <c r="D94" s="5">
        <v>1976.9267169999998</v>
      </c>
      <c r="E94" s="66">
        <v>1976.9267149999998</v>
      </c>
      <c r="F94" s="5">
        <v>1976.9267149999998</v>
      </c>
      <c r="G94" s="66">
        <v>1976.9267179999999</v>
      </c>
      <c r="H94" s="66">
        <v>1976.9267179999999</v>
      </c>
      <c r="I94" s="68">
        <v>1976.9267199999999</v>
      </c>
      <c r="J94" s="85">
        <v>1976.926719</v>
      </c>
      <c r="K94" s="85">
        <v>1976.9267139999999</v>
      </c>
    </row>
    <row r="95" spans="1:11" ht="15">
      <c r="A95" s="90"/>
      <c r="B95" s="24" t="s">
        <v>12</v>
      </c>
      <c r="C95" s="69">
        <v>1387.053367</v>
      </c>
      <c r="D95" s="69">
        <v>15.089895999999726</v>
      </c>
      <c r="E95" s="66">
        <v>1407.4537929999999</v>
      </c>
      <c r="F95" s="69">
        <v>0.64321899999981724</v>
      </c>
      <c r="G95" s="66">
        <v>14.962387000000035</v>
      </c>
      <c r="H95" s="66">
        <v>14.962387000000035</v>
      </c>
      <c r="I95" s="68">
        <v>24.4751446</v>
      </c>
      <c r="J95" s="85">
        <v>1377.180942</v>
      </c>
      <c r="K95" s="85">
        <v>1695.1659099999999</v>
      </c>
    </row>
    <row r="96" spans="1:11" ht="15">
      <c r="A96" s="90"/>
      <c r="B96" s="24" t="s">
        <v>13</v>
      </c>
      <c r="C96" s="69">
        <v>589.87334599999997</v>
      </c>
      <c r="D96" s="69">
        <v>1961.8368210000001</v>
      </c>
      <c r="E96" s="66">
        <v>569.47292199999993</v>
      </c>
      <c r="F96" s="69">
        <v>1976.283496</v>
      </c>
      <c r="G96" s="66">
        <v>1961.9643309999999</v>
      </c>
      <c r="H96" s="66">
        <v>1961.9643309999999</v>
      </c>
      <c r="I96" s="68">
        <v>1952.4515699999999</v>
      </c>
      <c r="J96" s="85">
        <v>599.74577720000002</v>
      </c>
      <c r="K96" s="85">
        <v>281.76080409999997</v>
      </c>
    </row>
    <row r="97" spans="1:11" ht="15">
      <c r="A97" s="91"/>
      <c r="B97" s="25" t="s">
        <v>14</v>
      </c>
      <c r="C97" s="65">
        <f>C95/C94</f>
        <v>0.70162103525584774</v>
      </c>
      <c r="D97" s="65">
        <f t="shared" ref="D97:H97" si="23">D95/D94</f>
        <v>7.6330072684225488E-3</v>
      </c>
      <c r="E97" s="65">
        <f t="shared" si="23"/>
        <v>0.71194029719002505</v>
      </c>
      <c r="F97" s="65">
        <f t="shared" si="23"/>
        <v>3.2536309774124192E-4</v>
      </c>
      <c r="G97" s="65">
        <f t="shared" si="23"/>
        <v>7.568508667401214E-3</v>
      </c>
      <c r="H97" s="65">
        <f t="shared" si="23"/>
        <v>7.568508667401214E-3</v>
      </c>
      <c r="I97" s="87">
        <v>1.24E-2</v>
      </c>
      <c r="J97" s="86">
        <v>0.6966</v>
      </c>
      <c r="K97" s="86">
        <v>0.85750000000000004</v>
      </c>
    </row>
    <row r="98" spans="1:11" ht="15">
      <c r="A98" s="89" t="s">
        <v>38</v>
      </c>
      <c r="B98" s="24" t="s">
        <v>11</v>
      </c>
      <c r="C98" s="5">
        <v>2.5306870000000004</v>
      </c>
      <c r="D98" s="5">
        <v>2.5306870000000004</v>
      </c>
      <c r="E98" s="66">
        <v>2.5306870000000004</v>
      </c>
      <c r="F98" s="5">
        <v>2.5306870000000004</v>
      </c>
      <c r="G98" s="5">
        <v>2.5306869999999999</v>
      </c>
      <c r="H98" s="5">
        <v>2.5306869999999999</v>
      </c>
      <c r="I98" s="68">
        <v>2.5306999999999999</v>
      </c>
      <c r="J98" s="85">
        <v>2.5306999999999999</v>
      </c>
      <c r="K98" s="85">
        <v>2.5306999999999999</v>
      </c>
    </row>
    <row r="99" spans="1:11" ht="15">
      <c r="A99" s="90"/>
      <c r="B99" s="24" t="s">
        <v>12</v>
      </c>
      <c r="C99" s="69">
        <v>0</v>
      </c>
      <c r="D99" s="69">
        <v>0</v>
      </c>
      <c r="E99" s="66">
        <v>0</v>
      </c>
      <c r="F99" s="69">
        <v>0</v>
      </c>
      <c r="G99" s="69">
        <v>0</v>
      </c>
      <c r="H99" s="69">
        <v>0</v>
      </c>
      <c r="I99" s="68">
        <v>0</v>
      </c>
      <c r="J99" s="85">
        <v>0</v>
      </c>
      <c r="K99" s="85">
        <v>0</v>
      </c>
    </row>
    <row r="100" spans="1:11" ht="15">
      <c r="A100" s="90"/>
      <c r="B100" s="24" t="s">
        <v>13</v>
      </c>
      <c r="C100" s="69">
        <v>2.5306870000000004</v>
      </c>
      <c r="D100" s="69">
        <v>2.5306870000000004</v>
      </c>
      <c r="E100" s="66">
        <v>2.5306870000000004</v>
      </c>
      <c r="F100" s="69">
        <v>2.5306870000000004</v>
      </c>
      <c r="G100" s="69">
        <v>2.5306869999999999</v>
      </c>
      <c r="H100" s="69">
        <v>2.5306869999999999</v>
      </c>
      <c r="I100" s="68">
        <v>2.5306999999999999</v>
      </c>
      <c r="J100" s="85">
        <v>2.5306999999999999</v>
      </c>
      <c r="K100" s="85">
        <v>2.5306999999999999</v>
      </c>
    </row>
    <row r="101" spans="1:11" ht="15">
      <c r="A101" s="91"/>
      <c r="B101" s="25" t="s">
        <v>14</v>
      </c>
      <c r="C101" s="65">
        <f>C99/C98</f>
        <v>0</v>
      </c>
      <c r="D101" s="65">
        <f t="shared" ref="D101:H101" si="24">D99/D98</f>
        <v>0</v>
      </c>
      <c r="E101" s="65">
        <f t="shared" si="24"/>
        <v>0</v>
      </c>
      <c r="F101" s="65">
        <f t="shared" si="24"/>
        <v>0</v>
      </c>
      <c r="G101" s="65">
        <f t="shared" si="24"/>
        <v>0</v>
      </c>
      <c r="H101" s="65">
        <f t="shared" si="24"/>
        <v>0</v>
      </c>
      <c r="I101" s="87">
        <v>0</v>
      </c>
      <c r="J101" s="88">
        <v>0</v>
      </c>
      <c r="K101" s="88">
        <v>0</v>
      </c>
    </row>
    <row r="102" spans="1:11" ht="15">
      <c r="A102" s="89" t="s">
        <v>39</v>
      </c>
      <c r="B102" s="24" t="s">
        <v>11</v>
      </c>
      <c r="C102" s="5">
        <v>3747.1916919999999</v>
      </c>
      <c r="D102" s="5">
        <v>3747.1916919999999</v>
      </c>
      <c r="E102" s="5">
        <v>3747.1916919999999</v>
      </c>
      <c r="F102" s="5">
        <v>3747.1916919999999</v>
      </c>
      <c r="G102" s="5">
        <v>3747.191691</v>
      </c>
      <c r="H102" s="5">
        <v>3747.191691</v>
      </c>
      <c r="I102" s="68">
        <v>3747.1916999999999</v>
      </c>
      <c r="J102" s="85">
        <v>3747.1916999999999</v>
      </c>
      <c r="K102" s="85">
        <v>3747.1916999999999</v>
      </c>
    </row>
    <row r="103" spans="1:11" ht="15">
      <c r="A103" s="90"/>
      <c r="B103" s="24" t="s">
        <v>12</v>
      </c>
      <c r="C103" s="69">
        <v>0.82640700000001743</v>
      </c>
      <c r="D103" s="69">
        <v>0.81581800000003568</v>
      </c>
      <c r="E103" s="69">
        <v>0.10901100000000952</v>
      </c>
      <c r="F103" s="69">
        <v>9.8610000000007858E-2</v>
      </c>
      <c r="G103" s="69">
        <v>1.0216959999997925</v>
      </c>
      <c r="H103" s="69">
        <v>1.0216959999997925</v>
      </c>
      <c r="I103" s="68">
        <v>8.1814999999999998</v>
      </c>
      <c r="J103" s="85">
        <v>319.1508</v>
      </c>
      <c r="K103" s="85">
        <v>3086.2782999999999</v>
      </c>
    </row>
    <row r="104" spans="1:11" ht="15">
      <c r="A104" s="90"/>
      <c r="B104" s="24" t="s">
        <v>13</v>
      </c>
      <c r="C104" s="69">
        <v>3746.3652849999999</v>
      </c>
      <c r="D104" s="69">
        <v>3746.3758739999998</v>
      </c>
      <c r="E104" s="69">
        <v>3747.0826809999999</v>
      </c>
      <c r="F104" s="69">
        <v>3747.0930819999999</v>
      </c>
      <c r="G104" s="69">
        <v>3746.1699950000002</v>
      </c>
      <c r="H104" s="69">
        <v>3746.1699950000002</v>
      </c>
      <c r="I104" s="68">
        <v>3739.0102000000002</v>
      </c>
      <c r="J104" s="85">
        <v>3428.0408000000002</v>
      </c>
      <c r="K104" s="85">
        <v>660.91340000000002</v>
      </c>
    </row>
    <row r="105" spans="1:11" ht="15">
      <c r="A105" s="91"/>
      <c r="B105" s="25" t="s">
        <v>14</v>
      </c>
      <c r="C105" s="65">
        <f>C103/C102</f>
        <v>2.2054035873433973E-4</v>
      </c>
      <c r="D105" s="65">
        <f t="shared" ref="D105:H105" si="25">D103/D102</f>
        <v>2.177145091727631E-4</v>
      </c>
      <c r="E105" s="65">
        <f t="shared" si="25"/>
        <v>2.9091386019226241E-5</v>
      </c>
      <c r="F105" s="65">
        <f t="shared" si="25"/>
        <v>2.631570736307233E-5</v>
      </c>
      <c r="G105" s="65">
        <f t="shared" si="25"/>
        <v>2.7265645428647289E-4</v>
      </c>
      <c r="H105" s="65">
        <f t="shared" si="25"/>
        <v>2.7265645428647289E-4</v>
      </c>
      <c r="I105" s="87">
        <v>2.2000000000000001E-3</v>
      </c>
      <c r="J105" s="88">
        <v>8.5199999999999998E-2</v>
      </c>
      <c r="K105" s="86">
        <v>0.8236</v>
      </c>
    </row>
    <row r="106" spans="1:11" ht="15">
      <c r="A106" s="89" t="s">
        <v>40</v>
      </c>
      <c r="B106" s="24" t="s">
        <v>11</v>
      </c>
      <c r="C106" s="5">
        <v>711.3019670000001</v>
      </c>
      <c r="D106" s="5">
        <v>711.3019670000001</v>
      </c>
      <c r="E106" s="66">
        <v>711.30196599999999</v>
      </c>
      <c r="F106" s="5">
        <v>711.30196699999999</v>
      </c>
      <c r="G106" s="5">
        <v>711.30196899999999</v>
      </c>
      <c r="H106" s="5">
        <v>711.30196899999999</v>
      </c>
      <c r="I106" s="68">
        <v>711.30200000000002</v>
      </c>
      <c r="J106" s="85">
        <v>711.30200000000002</v>
      </c>
      <c r="K106" s="85">
        <v>711.30200000000002</v>
      </c>
    </row>
    <row r="107" spans="1:11" ht="15">
      <c r="A107" s="90"/>
      <c r="B107" s="24" t="s">
        <v>12</v>
      </c>
      <c r="C107" s="69">
        <v>1.2329560000000583</v>
      </c>
      <c r="D107" s="69">
        <v>1.2329560000000583</v>
      </c>
      <c r="E107" s="66">
        <v>1.2669260000000122</v>
      </c>
      <c r="F107" s="69">
        <v>2.39702699999998</v>
      </c>
      <c r="G107" s="69">
        <v>3.1935660000000325</v>
      </c>
      <c r="H107" s="69">
        <v>3.1935660000000325</v>
      </c>
      <c r="I107" s="68">
        <v>4.3155000000000001</v>
      </c>
      <c r="J107" s="85">
        <v>394.62639999999999</v>
      </c>
      <c r="K107" s="85">
        <v>461.23649999999998</v>
      </c>
    </row>
    <row r="108" spans="1:11" ht="15">
      <c r="A108" s="90"/>
      <c r="B108" s="24" t="s">
        <v>13</v>
      </c>
      <c r="C108" s="69">
        <v>710.06901100000005</v>
      </c>
      <c r="D108" s="69">
        <v>710.06901100000005</v>
      </c>
      <c r="E108" s="66">
        <v>710.03503999999998</v>
      </c>
      <c r="F108" s="69">
        <v>708.90494000000001</v>
      </c>
      <c r="G108" s="69">
        <v>708.10840299999995</v>
      </c>
      <c r="H108" s="69">
        <v>708.10840299999995</v>
      </c>
      <c r="I108" s="68">
        <v>706.98649999999998</v>
      </c>
      <c r="J108" s="85">
        <v>316.67559999999997</v>
      </c>
      <c r="K108" s="85">
        <v>250.06549999999999</v>
      </c>
    </row>
    <row r="109" spans="1:11" ht="15">
      <c r="A109" s="91"/>
      <c r="B109" s="25" t="s">
        <v>14</v>
      </c>
      <c r="C109" s="65">
        <f>C107/C106</f>
        <v>1.7333791514737343E-3</v>
      </c>
      <c r="D109" s="65">
        <f t="shared" ref="D109:H109" si="26">D107/D106</f>
        <v>1.7333791514737343E-3</v>
      </c>
      <c r="E109" s="65">
        <f t="shared" si="26"/>
        <v>1.7811366487914533E-3</v>
      </c>
      <c r="F109" s="65">
        <f t="shared" si="26"/>
        <v>3.3699147636407144E-3</v>
      </c>
      <c r="G109" s="65">
        <f t="shared" si="26"/>
        <v>4.4897471667198954E-3</v>
      </c>
      <c r="H109" s="65">
        <f t="shared" si="26"/>
        <v>4.4897471667198954E-3</v>
      </c>
      <c r="I109" s="87">
        <v>6.1000000000000004E-3</v>
      </c>
      <c r="J109" s="86">
        <v>0.55479999999999996</v>
      </c>
      <c r="K109" s="86">
        <v>0.64839999999999998</v>
      </c>
    </row>
    <row r="110" spans="1:11" ht="15">
      <c r="A110" s="89" t="s">
        <v>41</v>
      </c>
      <c r="B110" s="24" t="s">
        <v>11</v>
      </c>
      <c r="C110" s="66">
        <v>74.50524999999999</v>
      </c>
      <c r="D110" s="5">
        <v>74.505251000000001</v>
      </c>
      <c r="E110" s="66">
        <v>74.505250000000004</v>
      </c>
      <c r="F110" s="5">
        <v>74.505252999999996</v>
      </c>
      <c r="G110" s="66">
        <v>74.505251999999999</v>
      </c>
      <c r="H110" s="66">
        <v>74.505251999999999</v>
      </c>
      <c r="I110" s="68">
        <v>74.5052503</v>
      </c>
      <c r="J110" s="85">
        <v>74.505253740000001</v>
      </c>
      <c r="K110" s="85">
        <v>74.505249160000005</v>
      </c>
    </row>
    <row r="111" spans="1:11" ht="15">
      <c r="A111" s="90"/>
      <c r="B111" s="24" t="s">
        <v>12</v>
      </c>
      <c r="C111" s="66">
        <v>0.16625999999999408</v>
      </c>
      <c r="D111" s="69">
        <v>0</v>
      </c>
      <c r="E111" s="66">
        <v>0.42173900000000231</v>
      </c>
      <c r="F111" s="69">
        <v>0.57966100000000154</v>
      </c>
      <c r="G111" s="66">
        <v>0.47948399999999936</v>
      </c>
      <c r="H111" s="66">
        <v>0.47948399999999936</v>
      </c>
      <c r="I111" s="68">
        <v>0</v>
      </c>
      <c r="J111" s="85">
        <v>62.538889750000003</v>
      </c>
      <c r="K111" s="85">
        <v>52.94205238</v>
      </c>
    </row>
    <row r="112" spans="1:11" ht="15">
      <c r="A112" s="90"/>
      <c r="B112" s="24" t="s">
        <v>13</v>
      </c>
      <c r="C112" s="66">
        <v>74.338989999999995</v>
      </c>
      <c r="D112" s="69">
        <v>74.505251000000001</v>
      </c>
      <c r="E112" s="66">
        <v>74.083511000000001</v>
      </c>
      <c r="F112" s="69">
        <v>73.925591999999995</v>
      </c>
      <c r="G112" s="66">
        <v>74.025767999999999</v>
      </c>
      <c r="H112" s="66">
        <v>74.025767999999999</v>
      </c>
      <c r="I112" s="68">
        <v>74.5052503</v>
      </c>
      <c r="J112" s="85">
        <v>11.966363980000001</v>
      </c>
      <c r="K112" s="85">
        <v>21.563196779999998</v>
      </c>
    </row>
    <row r="113" spans="1:11" ht="15">
      <c r="A113" s="91"/>
      <c r="B113" s="25" t="s">
        <v>14</v>
      </c>
      <c r="C113" s="65">
        <f>C111/C110</f>
        <v>2.2315205975417048E-3</v>
      </c>
      <c r="D113" s="65">
        <f t="shared" ref="D113:G113" si="27">D111/D110</f>
        <v>0</v>
      </c>
      <c r="E113" s="65">
        <f t="shared" si="27"/>
        <v>5.660527278279078E-3</v>
      </c>
      <c r="F113" s="65">
        <f t="shared" si="27"/>
        <v>7.7801359858478917E-3</v>
      </c>
      <c r="G113" s="65">
        <f t="shared" si="27"/>
        <v>6.4355731593257262E-3</v>
      </c>
      <c r="H113" s="65">
        <f>H111/H110</f>
        <v>6.4355731593257262E-3</v>
      </c>
      <c r="I113" s="87">
        <v>0</v>
      </c>
      <c r="J113" s="86">
        <v>0.83940000000000003</v>
      </c>
      <c r="K113" s="86">
        <v>0.71060000000000001</v>
      </c>
    </row>
  </sheetData>
  <autoFilter ref="A1:H113" xr:uid="{C1B6936C-966B-4B26-85B3-2498C3CDBBCB}"/>
  <mergeCells count="28">
    <mergeCell ref="A2:A5"/>
    <mergeCell ref="A6:A9"/>
    <mergeCell ref="A10:A13"/>
    <mergeCell ref="A14:A17"/>
    <mergeCell ref="A18:A21"/>
    <mergeCell ref="A42:A45"/>
    <mergeCell ref="A22:A25"/>
    <mergeCell ref="A26:A29"/>
    <mergeCell ref="A30:A33"/>
    <mergeCell ref="A34:A37"/>
    <mergeCell ref="A38:A41"/>
    <mergeCell ref="A46:A49"/>
    <mergeCell ref="A50:A53"/>
    <mergeCell ref="A54:A57"/>
    <mergeCell ref="A58:A61"/>
    <mergeCell ref="A62:A65"/>
    <mergeCell ref="A66:A69"/>
    <mergeCell ref="A70:A73"/>
    <mergeCell ref="A74:A77"/>
    <mergeCell ref="A78:A81"/>
    <mergeCell ref="A82:A85"/>
    <mergeCell ref="A106:A109"/>
    <mergeCell ref="A110:A113"/>
    <mergeCell ref="A86:A89"/>
    <mergeCell ref="A90:A93"/>
    <mergeCell ref="A94:A97"/>
    <mergeCell ref="A98:A101"/>
    <mergeCell ref="A102:A105"/>
  </mergeCells>
  <conditionalFormatting sqref="A2">
    <cfRule type="beginsWith" dxfId="234" priority="172" operator="beginsWith" text="13">
      <formula>LEFT(A2,LEN("13"))="13"</formula>
    </cfRule>
    <cfRule type="beginsWith" dxfId="233" priority="173" operator="beginsWith" text="12">
      <formula>LEFT(A2,LEN("12"))="12"</formula>
    </cfRule>
    <cfRule type="beginsWith" dxfId="232" priority="174" operator="beginsWith" text="11">
      <formula>LEFT(A2,LEN("11"))="11"</formula>
    </cfRule>
    <cfRule type="beginsWith" dxfId="231" priority="175" operator="beginsWith" text="10">
      <formula>LEFT(A2,LEN("10"))="10"</formula>
    </cfRule>
    <cfRule type="beginsWith" dxfId="230" priority="176" operator="beginsWith" text="09">
      <formula>LEFT(A2,LEN("09"))="09"</formula>
    </cfRule>
    <cfRule type="beginsWith" dxfId="229" priority="177" operator="beginsWith" text="08">
      <formula>LEFT(A2,LEN("08"))="08"</formula>
    </cfRule>
    <cfRule type="beginsWith" dxfId="228" priority="178" operator="beginsWith" text="07">
      <formula>LEFT(A2,LEN("07"))="07"</formula>
    </cfRule>
    <cfRule type="beginsWith" dxfId="227" priority="179" operator="beginsWith" text="06">
      <formula>LEFT(A2,LEN("06"))="06"</formula>
    </cfRule>
    <cfRule type="beginsWith" dxfId="226" priority="180" operator="beginsWith" text="05">
      <formula>LEFT(A2,LEN("05"))="05"</formula>
    </cfRule>
    <cfRule type="beginsWith" dxfId="225" priority="181" operator="beginsWith" text="04">
      <formula>LEFT(A2,LEN("04"))="04"</formula>
    </cfRule>
    <cfRule type="beginsWith" dxfId="224" priority="182" operator="beginsWith" text="03">
      <formula>LEFT(A2,LEN("03"))="03"</formula>
    </cfRule>
    <cfRule type="beginsWith" dxfId="223" priority="183" operator="beginsWith" text="02">
      <formula>LEFT(A2,LEN("02"))="02"</formula>
    </cfRule>
    <cfRule type="beginsWith" dxfId="222" priority="184" operator="beginsWith" text="01">
      <formula>LEFT(A2,LEN("01"))="01"</formula>
    </cfRule>
  </conditionalFormatting>
  <conditionalFormatting sqref="A6">
    <cfRule type="beginsWith" dxfId="221" priority="159" operator="beginsWith" text="13">
      <formula>LEFT(A6,LEN("13"))="13"</formula>
    </cfRule>
    <cfRule type="beginsWith" dxfId="220" priority="160" operator="beginsWith" text="12">
      <formula>LEFT(A6,LEN("12"))="12"</formula>
    </cfRule>
    <cfRule type="beginsWith" dxfId="219" priority="161" operator="beginsWith" text="11">
      <formula>LEFT(A6,LEN("11"))="11"</formula>
    </cfRule>
    <cfRule type="beginsWith" dxfId="218" priority="162" operator="beginsWith" text="10">
      <formula>LEFT(A6,LEN("10"))="10"</formula>
    </cfRule>
    <cfRule type="beginsWith" dxfId="217" priority="163" operator="beginsWith" text="09">
      <formula>LEFT(A6,LEN("09"))="09"</formula>
    </cfRule>
    <cfRule type="beginsWith" dxfId="216" priority="164" operator="beginsWith" text="08">
      <formula>LEFT(A6,LEN("08"))="08"</formula>
    </cfRule>
    <cfRule type="beginsWith" dxfId="215" priority="165" operator="beginsWith" text="07">
      <formula>LEFT(A6,LEN("07"))="07"</formula>
    </cfRule>
    <cfRule type="beginsWith" dxfId="214" priority="166" operator="beginsWith" text="06">
      <formula>LEFT(A6,LEN("06"))="06"</formula>
    </cfRule>
    <cfRule type="beginsWith" dxfId="213" priority="167" operator="beginsWith" text="05">
      <formula>LEFT(A6,LEN("05"))="05"</formula>
    </cfRule>
    <cfRule type="beginsWith" dxfId="212" priority="168" operator="beginsWith" text="04">
      <formula>LEFT(A6,LEN("04"))="04"</formula>
    </cfRule>
    <cfRule type="beginsWith" dxfId="211" priority="169" operator="beginsWith" text="03">
      <formula>LEFT(A6,LEN("03"))="03"</formula>
    </cfRule>
    <cfRule type="beginsWith" dxfId="210" priority="170" operator="beginsWith" text="02">
      <formula>LEFT(A6,LEN("02"))="02"</formula>
    </cfRule>
    <cfRule type="beginsWith" dxfId="209" priority="171" operator="beginsWith" text="01">
      <formula>LEFT(A6,LEN("01"))="01"</formula>
    </cfRule>
  </conditionalFormatting>
  <conditionalFormatting sqref="A10">
    <cfRule type="beginsWith" dxfId="208" priority="146" operator="beginsWith" text="13">
      <formula>LEFT(A10,LEN("13"))="13"</formula>
    </cfRule>
    <cfRule type="beginsWith" dxfId="207" priority="147" operator="beginsWith" text="12">
      <formula>LEFT(A10,LEN("12"))="12"</formula>
    </cfRule>
    <cfRule type="beginsWith" dxfId="206" priority="148" operator="beginsWith" text="11">
      <formula>LEFT(A10,LEN("11"))="11"</formula>
    </cfRule>
    <cfRule type="beginsWith" dxfId="205" priority="149" operator="beginsWith" text="10">
      <formula>LEFT(A10,LEN("10"))="10"</formula>
    </cfRule>
    <cfRule type="beginsWith" dxfId="204" priority="150" operator="beginsWith" text="09">
      <formula>LEFT(A10,LEN("09"))="09"</formula>
    </cfRule>
    <cfRule type="beginsWith" dxfId="203" priority="151" operator="beginsWith" text="08">
      <formula>LEFT(A10,LEN("08"))="08"</formula>
    </cfRule>
    <cfRule type="beginsWith" dxfId="202" priority="152" operator="beginsWith" text="07">
      <formula>LEFT(A10,LEN("07"))="07"</formula>
    </cfRule>
    <cfRule type="beginsWith" dxfId="201" priority="153" operator="beginsWith" text="06">
      <formula>LEFT(A10,LEN("06"))="06"</formula>
    </cfRule>
    <cfRule type="beginsWith" dxfId="200" priority="154" operator="beginsWith" text="05">
      <formula>LEFT(A10,LEN("05"))="05"</formula>
    </cfRule>
    <cfRule type="beginsWith" dxfId="199" priority="155" operator="beginsWith" text="04">
      <formula>LEFT(A10,LEN("04"))="04"</formula>
    </cfRule>
    <cfRule type="beginsWith" dxfId="198" priority="156" operator="beginsWith" text="03">
      <formula>LEFT(A10,LEN("03"))="03"</formula>
    </cfRule>
    <cfRule type="beginsWith" dxfId="197" priority="157" operator="beginsWith" text="02">
      <formula>LEFT(A10,LEN("02"))="02"</formula>
    </cfRule>
    <cfRule type="beginsWith" dxfId="196" priority="158" operator="beginsWith" text="01">
      <formula>LEFT(A10,LEN("01"))="01"</formula>
    </cfRule>
  </conditionalFormatting>
  <conditionalFormatting sqref="A14 A18">
    <cfRule type="beginsWith" dxfId="195" priority="133" operator="beginsWith" text="13">
      <formula>LEFT(A14,LEN("13"))="13"</formula>
    </cfRule>
    <cfRule type="beginsWith" dxfId="194" priority="134" operator="beginsWith" text="12">
      <formula>LEFT(A14,LEN("12"))="12"</formula>
    </cfRule>
    <cfRule type="beginsWith" dxfId="193" priority="135" operator="beginsWith" text="11">
      <formula>LEFT(A14,LEN("11"))="11"</formula>
    </cfRule>
    <cfRule type="beginsWith" dxfId="192" priority="136" operator="beginsWith" text="10">
      <formula>LEFT(A14,LEN("10"))="10"</formula>
    </cfRule>
    <cfRule type="beginsWith" dxfId="191" priority="137" operator="beginsWith" text="09">
      <formula>LEFT(A14,LEN("09"))="09"</formula>
    </cfRule>
    <cfRule type="beginsWith" dxfId="190" priority="138" operator="beginsWith" text="08">
      <formula>LEFT(A14,LEN("08"))="08"</formula>
    </cfRule>
    <cfRule type="beginsWith" dxfId="189" priority="139" operator="beginsWith" text="07">
      <formula>LEFT(A14,LEN("07"))="07"</formula>
    </cfRule>
    <cfRule type="beginsWith" dxfId="188" priority="140" operator="beginsWith" text="06">
      <formula>LEFT(A14,LEN("06"))="06"</formula>
    </cfRule>
    <cfRule type="beginsWith" dxfId="187" priority="141" operator="beginsWith" text="05">
      <formula>LEFT(A14,LEN("05"))="05"</formula>
    </cfRule>
    <cfRule type="beginsWith" dxfId="186" priority="142" operator="beginsWith" text="04">
      <formula>LEFT(A14,LEN("04"))="04"</formula>
    </cfRule>
    <cfRule type="beginsWith" dxfId="185" priority="143" operator="beginsWith" text="03">
      <formula>LEFT(A14,LEN("03"))="03"</formula>
    </cfRule>
    <cfRule type="beginsWith" dxfId="184" priority="144" operator="beginsWith" text="02">
      <formula>LEFT(A14,LEN("02"))="02"</formula>
    </cfRule>
    <cfRule type="beginsWith" dxfId="183" priority="145" operator="beginsWith" text="01">
      <formula>LEFT(A14,LEN("01"))="01"</formula>
    </cfRule>
  </conditionalFormatting>
  <conditionalFormatting sqref="A22">
    <cfRule type="beginsWith" dxfId="182" priority="120" operator="beginsWith" text="13">
      <formula>LEFT(A22,LEN("13"))="13"</formula>
    </cfRule>
    <cfRule type="beginsWith" dxfId="181" priority="121" operator="beginsWith" text="12">
      <formula>LEFT(A22,LEN("12"))="12"</formula>
    </cfRule>
    <cfRule type="beginsWith" dxfId="180" priority="122" operator="beginsWith" text="11">
      <formula>LEFT(A22,LEN("11"))="11"</formula>
    </cfRule>
    <cfRule type="beginsWith" dxfId="179" priority="123" operator="beginsWith" text="10">
      <formula>LEFT(A22,LEN("10"))="10"</formula>
    </cfRule>
    <cfRule type="beginsWith" dxfId="178" priority="124" operator="beginsWith" text="09">
      <formula>LEFT(A22,LEN("09"))="09"</formula>
    </cfRule>
    <cfRule type="beginsWith" dxfId="177" priority="125" operator="beginsWith" text="08">
      <formula>LEFT(A22,LEN("08"))="08"</formula>
    </cfRule>
    <cfRule type="beginsWith" dxfId="176" priority="126" operator="beginsWith" text="07">
      <formula>LEFT(A22,LEN("07"))="07"</formula>
    </cfRule>
    <cfRule type="beginsWith" dxfId="175" priority="127" operator="beginsWith" text="06">
      <formula>LEFT(A22,LEN("06"))="06"</formula>
    </cfRule>
    <cfRule type="beginsWith" dxfId="174" priority="128" operator="beginsWith" text="05">
      <formula>LEFT(A22,LEN("05"))="05"</formula>
    </cfRule>
    <cfRule type="beginsWith" dxfId="173" priority="129" operator="beginsWith" text="04">
      <formula>LEFT(A22,LEN("04"))="04"</formula>
    </cfRule>
    <cfRule type="beginsWith" dxfId="172" priority="130" operator="beginsWith" text="03">
      <formula>LEFT(A22,LEN("03"))="03"</formula>
    </cfRule>
    <cfRule type="beginsWith" dxfId="171" priority="131" operator="beginsWith" text="02">
      <formula>LEFT(A22,LEN("02"))="02"</formula>
    </cfRule>
    <cfRule type="beginsWith" dxfId="170" priority="132" operator="beginsWith" text="01">
      <formula>LEFT(A22,LEN("01"))="01"</formula>
    </cfRule>
  </conditionalFormatting>
  <conditionalFormatting sqref="A26 A30 A34 A38 A42 A46">
    <cfRule type="beginsWith" dxfId="169" priority="107" operator="beginsWith" text="13">
      <formula>LEFT(A26,LEN("13"))="13"</formula>
    </cfRule>
    <cfRule type="beginsWith" dxfId="168" priority="108" operator="beginsWith" text="12">
      <formula>LEFT(A26,LEN("12"))="12"</formula>
    </cfRule>
    <cfRule type="beginsWith" dxfId="167" priority="109" operator="beginsWith" text="11">
      <formula>LEFT(A26,LEN("11"))="11"</formula>
    </cfRule>
    <cfRule type="beginsWith" dxfId="166" priority="110" operator="beginsWith" text="10">
      <formula>LEFT(A26,LEN("10"))="10"</formula>
    </cfRule>
    <cfRule type="beginsWith" dxfId="165" priority="111" operator="beginsWith" text="09">
      <formula>LEFT(A26,LEN("09"))="09"</formula>
    </cfRule>
    <cfRule type="beginsWith" dxfId="164" priority="112" operator="beginsWith" text="08">
      <formula>LEFT(A26,LEN("08"))="08"</formula>
    </cfRule>
    <cfRule type="beginsWith" dxfId="163" priority="113" operator="beginsWith" text="07">
      <formula>LEFT(A26,LEN("07"))="07"</formula>
    </cfRule>
    <cfRule type="beginsWith" dxfId="162" priority="114" operator="beginsWith" text="06">
      <formula>LEFT(A26,LEN("06"))="06"</formula>
    </cfRule>
    <cfRule type="beginsWith" dxfId="161" priority="115" operator="beginsWith" text="05">
      <formula>LEFT(A26,LEN("05"))="05"</formula>
    </cfRule>
    <cfRule type="beginsWith" dxfId="160" priority="116" operator="beginsWith" text="04">
      <formula>LEFT(A26,LEN("04"))="04"</formula>
    </cfRule>
    <cfRule type="beginsWith" dxfId="159" priority="117" operator="beginsWith" text="03">
      <formula>LEFT(A26,LEN("03"))="03"</formula>
    </cfRule>
    <cfRule type="beginsWith" dxfId="158" priority="118" operator="beginsWith" text="02">
      <formula>LEFT(A26,LEN("02"))="02"</formula>
    </cfRule>
    <cfRule type="beginsWith" dxfId="157" priority="119" operator="beginsWith" text="01">
      <formula>LEFT(A26,LEN("01"))="01"</formula>
    </cfRule>
  </conditionalFormatting>
  <conditionalFormatting sqref="A50">
    <cfRule type="beginsWith" dxfId="156" priority="94" operator="beginsWith" text="13">
      <formula>LEFT(A50,LEN("13"))="13"</formula>
    </cfRule>
    <cfRule type="beginsWith" dxfId="155" priority="95" operator="beginsWith" text="12">
      <formula>LEFT(A50,LEN("12"))="12"</formula>
    </cfRule>
    <cfRule type="beginsWith" dxfId="154" priority="96" operator="beginsWith" text="11">
      <formula>LEFT(A50,LEN("11"))="11"</formula>
    </cfRule>
    <cfRule type="beginsWith" dxfId="153" priority="97" operator="beginsWith" text="10">
      <formula>LEFT(A50,LEN("10"))="10"</formula>
    </cfRule>
    <cfRule type="beginsWith" dxfId="152" priority="98" operator="beginsWith" text="09">
      <formula>LEFT(A50,LEN("09"))="09"</formula>
    </cfRule>
    <cfRule type="beginsWith" dxfId="151" priority="99" operator="beginsWith" text="08">
      <formula>LEFT(A50,LEN("08"))="08"</formula>
    </cfRule>
    <cfRule type="beginsWith" dxfId="150" priority="100" operator="beginsWith" text="07">
      <formula>LEFT(A50,LEN("07"))="07"</formula>
    </cfRule>
    <cfRule type="beginsWith" dxfId="149" priority="101" operator="beginsWith" text="06">
      <formula>LEFT(A50,LEN("06"))="06"</formula>
    </cfRule>
    <cfRule type="beginsWith" dxfId="148" priority="102" operator="beginsWith" text="05">
      <formula>LEFT(A50,LEN("05"))="05"</formula>
    </cfRule>
    <cfRule type="beginsWith" dxfId="147" priority="103" operator="beginsWith" text="04">
      <formula>LEFT(A50,LEN("04"))="04"</formula>
    </cfRule>
    <cfRule type="beginsWith" dxfId="146" priority="104" operator="beginsWith" text="03">
      <formula>LEFT(A50,LEN("03"))="03"</formula>
    </cfRule>
    <cfRule type="beginsWith" dxfId="145" priority="105" operator="beginsWith" text="02">
      <formula>LEFT(A50,LEN("02"))="02"</formula>
    </cfRule>
    <cfRule type="beginsWith" dxfId="144" priority="106" operator="beginsWith" text="01">
      <formula>LEFT(A50,LEN("01"))="01"</formula>
    </cfRule>
  </conditionalFormatting>
  <conditionalFormatting sqref="A54 A58 A62 A66">
    <cfRule type="beginsWith" dxfId="143" priority="81" operator="beginsWith" text="13">
      <formula>LEFT(A54,LEN("13"))="13"</formula>
    </cfRule>
    <cfRule type="beginsWith" dxfId="142" priority="82" operator="beginsWith" text="12">
      <formula>LEFT(A54,LEN("12"))="12"</formula>
    </cfRule>
    <cfRule type="beginsWith" dxfId="141" priority="83" operator="beginsWith" text="11">
      <formula>LEFT(A54,LEN("11"))="11"</formula>
    </cfRule>
    <cfRule type="beginsWith" dxfId="140" priority="84" operator="beginsWith" text="10">
      <formula>LEFT(A54,LEN("10"))="10"</formula>
    </cfRule>
    <cfRule type="beginsWith" dxfId="139" priority="85" operator="beginsWith" text="09">
      <formula>LEFT(A54,LEN("09"))="09"</formula>
    </cfRule>
    <cfRule type="beginsWith" dxfId="138" priority="86" operator="beginsWith" text="08">
      <formula>LEFT(A54,LEN("08"))="08"</formula>
    </cfRule>
    <cfRule type="beginsWith" dxfId="137" priority="87" operator="beginsWith" text="07">
      <formula>LEFT(A54,LEN("07"))="07"</formula>
    </cfRule>
    <cfRule type="beginsWith" dxfId="136" priority="88" operator="beginsWith" text="06">
      <formula>LEFT(A54,LEN("06"))="06"</formula>
    </cfRule>
    <cfRule type="beginsWith" dxfId="135" priority="89" operator="beginsWith" text="05">
      <formula>LEFT(A54,LEN("05"))="05"</formula>
    </cfRule>
    <cfRule type="beginsWith" dxfId="134" priority="90" operator="beginsWith" text="04">
      <formula>LEFT(A54,LEN("04"))="04"</formula>
    </cfRule>
    <cfRule type="beginsWith" dxfId="133" priority="91" operator="beginsWith" text="03">
      <formula>LEFT(A54,LEN("03"))="03"</formula>
    </cfRule>
    <cfRule type="beginsWith" dxfId="132" priority="92" operator="beginsWith" text="02">
      <formula>LEFT(A54,LEN("02"))="02"</formula>
    </cfRule>
    <cfRule type="beginsWith" dxfId="131" priority="93" operator="beginsWith" text="01">
      <formula>LEFT(A54,LEN("01"))="01"</formula>
    </cfRule>
  </conditionalFormatting>
  <conditionalFormatting sqref="A70">
    <cfRule type="beginsWith" dxfId="130" priority="68" operator="beginsWith" text="13">
      <formula>LEFT(A70,LEN("13"))="13"</formula>
    </cfRule>
    <cfRule type="beginsWith" dxfId="129" priority="69" operator="beginsWith" text="12">
      <formula>LEFT(A70,LEN("12"))="12"</formula>
    </cfRule>
    <cfRule type="beginsWith" dxfId="128" priority="70" operator="beginsWith" text="11">
      <formula>LEFT(A70,LEN("11"))="11"</formula>
    </cfRule>
    <cfRule type="beginsWith" dxfId="127" priority="71" operator="beginsWith" text="10">
      <formula>LEFT(A70,LEN("10"))="10"</formula>
    </cfRule>
    <cfRule type="beginsWith" dxfId="126" priority="72" operator="beginsWith" text="09">
      <formula>LEFT(A70,LEN("09"))="09"</formula>
    </cfRule>
    <cfRule type="beginsWith" dxfId="125" priority="73" operator="beginsWith" text="08">
      <formula>LEFT(A70,LEN("08"))="08"</formula>
    </cfRule>
    <cfRule type="beginsWith" dxfId="124" priority="74" operator="beginsWith" text="07">
      <formula>LEFT(A70,LEN("07"))="07"</formula>
    </cfRule>
    <cfRule type="beginsWith" dxfId="123" priority="75" operator="beginsWith" text="06">
      <formula>LEFT(A70,LEN("06"))="06"</formula>
    </cfRule>
    <cfRule type="beginsWith" dxfId="122" priority="76" operator="beginsWith" text="05">
      <formula>LEFT(A70,LEN("05"))="05"</formula>
    </cfRule>
    <cfRule type="beginsWith" dxfId="121" priority="77" operator="beginsWith" text="04">
      <formula>LEFT(A70,LEN("04"))="04"</formula>
    </cfRule>
    <cfRule type="beginsWith" dxfId="120" priority="78" operator="beginsWith" text="03">
      <formula>LEFT(A70,LEN("03"))="03"</formula>
    </cfRule>
    <cfRule type="beginsWith" dxfId="119" priority="79" operator="beginsWith" text="02">
      <formula>LEFT(A70,LEN("02"))="02"</formula>
    </cfRule>
    <cfRule type="beginsWith" dxfId="118" priority="80" operator="beginsWith" text="01">
      <formula>LEFT(A70,LEN("01"))="01"</formula>
    </cfRule>
  </conditionalFormatting>
  <conditionalFormatting sqref="A74 A78">
    <cfRule type="beginsWith" dxfId="117" priority="55" operator="beginsWith" text="13">
      <formula>LEFT(A74,LEN("13"))="13"</formula>
    </cfRule>
    <cfRule type="beginsWith" dxfId="116" priority="56" operator="beginsWith" text="12">
      <formula>LEFT(A74,LEN("12"))="12"</formula>
    </cfRule>
    <cfRule type="beginsWith" dxfId="115" priority="57" operator="beginsWith" text="11">
      <formula>LEFT(A74,LEN("11"))="11"</formula>
    </cfRule>
    <cfRule type="beginsWith" dxfId="114" priority="58" operator="beginsWith" text="10">
      <formula>LEFT(A74,LEN("10"))="10"</formula>
    </cfRule>
    <cfRule type="beginsWith" dxfId="113" priority="59" operator="beginsWith" text="09">
      <formula>LEFT(A74,LEN("09"))="09"</formula>
    </cfRule>
    <cfRule type="beginsWith" dxfId="112" priority="60" operator="beginsWith" text="08">
      <formula>LEFT(A74,LEN("08"))="08"</formula>
    </cfRule>
    <cfRule type="beginsWith" dxfId="111" priority="61" operator="beginsWith" text="07">
      <formula>LEFT(A74,LEN("07"))="07"</formula>
    </cfRule>
    <cfRule type="beginsWith" dxfId="110" priority="62" operator="beginsWith" text="06">
      <formula>LEFT(A74,LEN("06"))="06"</formula>
    </cfRule>
    <cfRule type="beginsWith" dxfId="109" priority="63" operator="beginsWith" text="05">
      <formula>LEFT(A74,LEN("05"))="05"</formula>
    </cfRule>
    <cfRule type="beginsWith" dxfId="108" priority="64" operator="beginsWith" text="04">
      <formula>LEFT(A74,LEN("04"))="04"</formula>
    </cfRule>
    <cfRule type="beginsWith" dxfId="107" priority="65" operator="beginsWith" text="03">
      <formula>LEFT(A74,LEN("03"))="03"</formula>
    </cfRule>
    <cfRule type="beginsWith" dxfId="106" priority="66" operator="beginsWith" text="02">
      <formula>LEFT(A74,LEN("02"))="02"</formula>
    </cfRule>
    <cfRule type="beginsWith" dxfId="105" priority="67" operator="beginsWith" text="01">
      <formula>LEFT(A74,LEN("01"))="01"</formula>
    </cfRule>
  </conditionalFormatting>
  <conditionalFormatting sqref="A82">
    <cfRule type="beginsWith" dxfId="104" priority="42" operator="beginsWith" text="13">
      <formula>LEFT(A82,LEN("13"))="13"</formula>
    </cfRule>
    <cfRule type="beginsWith" dxfId="103" priority="43" operator="beginsWith" text="12">
      <formula>LEFT(A82,LEN("12"))="12"</formula>
    </cfRule>
    <cfRule type="beginsWith" dxfId="102" priority="44" operator="beginsWith" text="11">
      <formula>LEFT(A82,LEN("11"))="11"</formula>
    </cfRule>
    <cfRule type="beginsWith" dxfId="101" priority="45" operator="beginsWith" text="10">
      <formula>LEFT(A82,LEN("10"))="10"</formula>
    </cfRule>
    <cfRule type="beginsWith" dxfId="100" priority="46" operator="beginsWith" text="09">
      <formula>LEFT(A82,LEN("09"))="09"</formula>
    </cfRule>
    <cfRule type="beginsWith" dxfId="99" priority="47" operator="beginsWith" text="08">
      <formula>LEFT(A82,LEN("08"))="08"</formula>
    </cfRule>
    <cfRule type="beginsWith" dxfId="98" priority="48" operator="beginsWith" text="07">
      <formula>LEFT(A82,LEN("07"))="07"</formula>
    </cfRule>
    <cfRule type="beginsWith" dxfId="97" priority="49" operator="beginsWith" text="06">
      <formula>LEFT(A82,LEN("06"))="06"</formula>
    </cfRule>
    <cfRule type="beginsWith" dxfId="96" priority="50" operator="beginsWith" text="05">
      <formula>LEFT(A82,LEN("05"))="05"</formula>
    </cfRule>
    <cfRule type="beginsWith" dxfId="95" priority="51" operator="beginsWith" text="04">
      <formula>LEFT(A82,LEN("04"))="04"</formula>
    </cfRule>
    <cfRule type="beginsWith" dxfId="94" priority="52" operator="beginsWith" text="03">
      <formula>LEFT(A82,LEN("03"))="03"</formula>
    </cfRule>
    <cfRule type="beginsWith" dxfId="93" priority="53" operator="beginsWith" text="02">
      <formula>LEFT(A82,LEN("02"))="02"</formula>
    </cfRule>
    <cfRule type="beginsWith" dxfId="92" priority="54" operator="beginsWith" text="01">
      <formula>LEFT(A82,LEN("01"))="01"</formula>
    </cfRule>
  </conditionalFormatting>
  <conditionalFormatting sqref="A86 A90 A94">
    <cfRule type="beginsWith" dxfId="91" priority="29" operator="beginsWith" text="13">
      <formula>LEFT(A86,LEN("13"))="13"</formula>
    </cfRule>
    <cfRule type="beginsWith" dxfId="90" priority="30" operator="beginsWith" text="12">
      <formula>LEFT(A86,LEN("12"))="12"</formula>
    </cfRule>
    <cfRule type="beginsWith" dxfId="89" priority="31" operator="beginsWith" text="11">
      <formula>LEFT(A86,LEN("11"))="11"</formula>
    </cfRule>
    <cfRule type="beginsWith" dxfId="88" priority="32" operator="beginsWith" text="10">
      <formula>LEFT(A86,LEN("10"))="10"</formula>
    </cfRule>
    <cfRule type="beginsWith" dxfId="87" priority="33" operator="beginsWith" text="09">
      <formula>LEFT(A86,LEN("09"))="09"</formula>
    </cfRule>
    <cfRule type="beginsWith" dxfId="86" priority="34" operator="beginsWith" text="08">
      <formula>LEFT(A86,LEN("08"))="08"</formula>
    </cfRule>
    <cfRule type="beginsWith" dxfId="85" priority="35" operator="beginsWith" text="07">
      <formula>LEFT(A86,LEN("07"))="07"</formula>
    </cfRule>
    <cfRule type="beginsWith" dxfId="84" priority="36" operator="beginsWith" text="06">
      <formula>LEFT(A86,LEN("06"))="06"</formula>
    </cfRule>
    <cfRule type="beginsWith" dxfId="83" priority="37" operator="beginsWith" text="05">
      <formula>LEFT(A86,LEN("05"))="05"</formula>
    </cfRule>
    <cfRule type="beginsWith" dxfId="82" priority="38" operator="beginsWith" text="04">
      <formula>LEFT(A86,LEN("04"))="04"</formula>
    </cfRule>
    <cfRule type="beginsWith" dxfId="81" priority="39" operator="beginsWith" text="03">
      <formula>LEFT(A86,LEN("03"))="03"</formula>
    </cfRule>
    <cfRule type="beginsWith" dxfId="80" priority="40" operator="beginsWith" text="02">
      <formula>LEFT(A86,LEN("02"))="02"</formula>
    </cfRule>
    <cfRule type="beginsWith" dxfId="79" priority="41" operator="beginsWith" text="01">
      <formula>LEFT(A86,LEN("01"))="01"</formula>
    </cfRule>
  </conditionalFormatting>
  <conditionalFormatting sqref="A98">
    <cfRule type="beginsWith" dxfId="78" priority="16" operator="beginsWith" text="13">
      <formula>LEFT(A98,LEN("13"))="13"</formula>
    </cfRule>
    <cfRule type="beginsWith" dxfId="77" priority="17" operator="beginsWith" text="12">
      <formula>LEFT(A98,LEN("12"))="12"</formula>
    </cfRule>
    <cfRule type="beginsWith" dxfId="76" priority="18" operator="beginsWith" text="11">
      <formula>LEFT(A98,LEN("11"))="11"</formula>
    </cfRule>
    <cfRule type="beginsWith" dxfId="75" priority="19" operator="beginsWith" text="10">
      <formula>LEFT(A98,LEN("10"))="10"</formula>
    </cfRule>
    <cfRule type="beginsWith" dxfId="74" priority="20" operator="beginsWith" text="09">
      <formula>LEFT(A98,LEN("09"))="09"</formula>
    </cfRule>
    <cfRule type="beginsWith" dxfId="73" priority="21" operator="beginsWith" text="08">
      <formula>LEFT(A98,LEN("08"))="08"</formula>
    </cfRule>
    <cfRule type="beginsWith" dxfId="72" priority="22" operator="beginsWith" text="07">
      <formula>LEFT(A98,LEN("07"))="07"</formula>
    </cfRule>
    <cfRule type="beginsWith" dxfId="71" priority="23" operator="beginsWith" text="06">
      <formula>LEFT(A98,LEN("06"))="06"</formula>
    </cfRule>
    <cfRule type="beginsWith" dxfId="70" priority="24" operator="beginsWith" text="05">
      <formula>LEFT(A98,LEN("05"))="05"</formula>
    </cfRule>
    <cfRule type="beginsWith" dxfId="69" priority="25" operator="beginsWith" text="04">
      <formula>LEFT(A98,LEN("04"))="04"</formula>
    </cfRule>
    <cfRule type="beginsWith" dxfId="68" priority="26" operator="beginsWith" text="03">
      <formula>LEFT(A98,LEN("03"))="03"</formula>
    </cfRule>
    <cfRule type="beginsWith" dxfId="67" priority="27" operator="beginsWith" text="02">
      <formula>LEFT(A98,LEN("02"))="02"</formula>
    </cfRule>
    <cfRule type="beginsWith" dxfId="66" priority="28" operator="beginsWith" text="01">
      <formula>LEFT(A98,LEN("01"))="01"</formula>
    </cfRule>
  </conditionalFormatting>
  <conditionalFormatting sqref="A102 A106 A110">
    <cfRule type="beginsWith" dxfId="65" priority="3" operator="beginsWith" text="13">
      <formula>LEFT(A102,LEN("13"))="13"</formula>
    </cfRule>
    <cfRule type="beginsWith" dxfId="64" priority="4" operator="beginsWith" text="12">
      <formula>LEFT(A102,LEN("12"))="12"</formula>
    </cfRule>
    <cfRule type="beginsWith" dxfId="63" priority="5" operator="beginsWith" text="11">
      <formula>LEFT(A102,LEN("11"))="11"</formula>
    </cfRule>
    <cfRule type="beginsWith" dxfId="62" priority="6" operator="beginsWith" text="10">
      <formula>LEFT(A102,LEN("10"))="10"</formula>
    </cfRule>
    <cfRule type="beginsWith" dxfId="61" priority="7" operator="beginsWith" text="09">
      <formula>LEFT(A102,LEN("09"))="09"</formula>
    </cfRule>
    <cfRule type="beginsWith" dxfId="60" priority="8" operator="beginsWith" text="08">
      <formula>LEFT(A102,LEN("08"))="08"</formula>
    </cfRule>
    <cfRule type="beginsWith" dxfId="59" priority="9" operator="beginsWith" text="07">
      <formula>LEFT(A102,LEN("07"))="07"</formula>
    </cfRule>
    <cfRule type="beginsWith" dxfId="58" priority="10" operator="beginsWith" text="06">
      <formula>LEFT(A102,LEN("06"))="06"</formula>
    </cfRule>
    <cfRule type="beginsWith" dxfId="57" priority="11" operator="beginsWith" text="05">
      <formula>LEFT(A102,LEN("05"))="05"</formula>
    </cfRule>
    <cfRule type="beginsWith" dxfId="56" priority="12" operator="beginsWith" text="04">
      <formula>LEFT(A102,LEN("04"))="04"</formula>
    </cfRule>
    <cfRule type="beginsWith" dxfId="55" priority="13" operator="beginsWith" text="03">
      <formula>LEFT(A102,LEN("03"))="03"</formula>
    </cfRule>
    <cfRule type="beginsWith" dxfId="54" priority="14" operator="beginsWith" text="02">
      <formula>LEFT(A102,LEN("02"))="02"</formula>
    </cfRule>
    <cfRule type="beginsWith" dxfId="53" priority="15" operator="beginsWith" text="01">
      <formula>LEFT(A102,LEN("01"))="01"</formula>
    </cfRule>
  </conditionalFormatting>
  <conditionalFormatting sqref="C5:H5 C9:H9 C13:H13 C17:H17 C21:H21 C25:H25 C29:H29 C33:H33 C37:H37 C41:H41 C45:H45 C49:H49 C53:H53 C57:H57 C61:H61 C65:H65 C69:H69 C73:H73 C77:H77 C81:H81 C85:H85 C89:H89 C93:H93 C97:H97 C101:H101 C105:H105 C109:H109 C113:H113">
    <cfRule type="cellIs" dxfId="52"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60" zoomScaleNormal="60" workbookViewId="0">
      <pane xSplit="1" ySplit="1" topLeftCell="F19" activePane="bottomRight" state="frozen"/>
      <selection pane="bottomRight" activeCell="F40" sqref="F39:F40"/>
      <selection pane="bottomLeft" activeCell="A2" sqref="A2"/>
      <selection pane="topRight" activeCell="B1" sqref="B1"/>
    </sheetView>
  </sheetViews>
  <sheetFormatPr defaultColWidth="11.42578125" defaultRowHeight="15" customHeight="1"/>
  <cols>
    <col min="1" max="1" width="28.85546875" style="45" customWidth="1"/>
    <col min="2" max="6" width="15.42578125" style="33" customWidth="1"/>
    <col min="7" max="10" width="15.85546875" style="33" customWidth="1"/>
    <col min="11" max="11" width="21.7109375" style="33" customWidth="1"/>
    <col min="12" max="13" width="15.85546875" style="33" customWidth="1"/>
    <col min="14" max="16" width="15.85546875" style="33" hidden="1" customWidth="1"/>
    <col min="17" max="17" width="11.42578125" style="33" hidden="1" customWidth="1"/>
    <col min="18" max="41" width="15.85546875" style="33" hidden="1" customWidth="1"/>
    <col min="42" max="43" width="16.28515625" style="40" customWidth="1"/>
    <col min="44" max="45" width="16.28515625" style="56" customWidth="1"/>
    <col min="46" max="46" width="16.28515625" style="40" customWidth="1"/>
    <col min="47" max="16384" width="11.42578125" style="33"/>
  </cols>
  <sheetData>
    <row r="1" spans="1:46" ht="30.75">
      <c r="A1" s="30" t="s">
        <v>0</v>
      </c>
      <c r="B1" s="31" t="s">
        <v>42</v>
      </c>
      <c r="C1" s="63" t="s">
        <v>43</v>
      </c>
      <c r="D1" s="63" t="s">
        <v>44</v>
      </c>
      <c r="E1" s="31" t="s">
        <v>45</v>
      </c>
      <c r="F1" s="31" t="s">
        <v>46</v>
      </c>
      <c r="G1" s="31" t="s">
        <v>47</v>
      </c>
      <c r="H1" s="31" t="s">
        <v>48</v>
      </c>
      <c r="I1" s="31" t="s">
        <v>49</v>
      </c>
      <c r="J1" s="31" t="s">
        <v>50</v>
      </c>
      <c r="K1" s="82" t="s">
        <v>51</v>
      </c>
      <c r="L1" s="82" t="s">
        <v>52</v>
      </c>
      <c r="M1" s="82" t="s">
        <v>53</v>
      </c>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17" t="s">
        <v>54</v>
      </c>
      <c r="AQ1" s="15" t="s">
        <v>55</v>
      </c>
      <c r="AR1" s="46" t="s">
        <v>56</v>
      </c>
      <c r="AS1" s="46" t="s">
        <v>57</v>
      </c>
      <c r="AT1" s="32" t="s">
        <v>58</v>
      </c>
    </row>
    <row r="2" spans="1:46" ht="14.45">
      <c r="A2" s="70" t="s">
        <v>10</v>
      </c>
      <c r="B2" s="71">
        <v>1</v>
      </c>
      <c r="C2" s="72">
        <v>1</v>
      </c>
      <c r="D2" s="72">
        <v>1</v>
      </c>
      <c r="E2" s="73">
        <v>1</v>
      </c>
      <c r="F2" s="73">
        <v>1</v>
      </c>
      <c r="G2" s="73">
        <v>1</v>
      </c>
      <c r="H2" s="73">
        <v>1</v>
      </c>
      <c r="I2" s="73">
        <v>1</v>
      </c>
      <c r="J2" s="73">
        <v>1</v>
      </c>
      <c r="K2" s="74">
        <v>1</v>
      </c>
      <c r="L2" s="74">
        <v>1</v>
      </c>
      <c r="M2" s="74">
        <v>1</v>
      </c>
      <c r="N2" s="22"/>
      <c r="O2" s="23"/>
      <c r="P2" s="23"/>
      <c r="Q2" s="23"/>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9</v>
      </c>
      <c r="AQ2" s="17">
        <f>SUMIFS(B2:AO2,$B$103:$AO$103,"X")</f>
        <v>12</v>
      </c>
      <c r="AR2" s="17">
        <v>13158.45794703623</v>
      </c>
      <c r="AS2" s="47">
        <f t="shared" ref="AS2:AS33" si="0">IFERROR(AR2/$AR$102,0)*100</f>
        <v>28.089958277413068</v>
      </c>
      <c r="AT2" s="8"/>
    </row>
    <row r="3" spans="1:46" ht="14.45">
      <c r="A3" s="70" t="s">
        <v>15</v>
      </c>
      <c r="B3" s="75">
        <v>1</v>
      </c>
      <c r="C3" s="76">
        <v>1</v>
      </c>
      <c r="D3" s="76">
        <v>1</v>
      </c>
      <c r="E3" s="73">
        <v>0</v>
      </c>
      <c r="F3" s="73">
        <v>0</v>
      </c>
      <c r="G3" s="73">
        <v>0</v>
      </c>
      <c r="H3" s="73">
        <v>1</v>
      </c>
      <c r="I3" s="73">
        <v>1</v>
      </c>
      <c r="J3" s="73">
        <v>1</v>
      </c>
      <c r="K3" s="74">
        <v>1</v>
      </c>
      <c r="L3" s="74">
        <v>1</v>
      </c>
      <c r="M3" s="74">
        <v>1</v>
      </c>
      <c r="N3" s="22"/>
      <c r="O3" s="23"/>
      <c r="P3" s="23"/>
      <c r="Q3" s="23"/>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6</v>
      </c>
      <c r="AQ3" s="17">
        <f t="shared" ref="AQ3:AQ66" si="1">SUMIFS(B3:AO3,$B$103:$AO$103,"X")</f>
        <v>9</v>
      </c>
      <c r="AR3" s="17">
        <v>633.47440814671711</v>
      </c>
      <c r="AS3" s="47">
        <f t="shared" si="0"/>
        <v>1.3523066126953081</v>
      </c>
      <c r="AT3" s="34"/>
    </row>
    <row r="4" spans="1:46" ht="14.45">
      <c r="A4" s="70" t="s">
        <v>16</v>
      </c>
      <c r="B4" s="75">
        <v>1</v>
      </c>
      <c r="C4" s="76">
        <v>1</v>
      </c>
      <c r="D4" s="76">
        <v>1</v>
      </c>
      <c r="E4" s="73">
        <v>0</v>
      </c>
      <c r="F4" s="73">
        <v>0</v>
      </c>
      <c r="G4" s="73">
        <v>0</v>
      </c>
      <c r="H4" s="73">
        <v>0</v>
      </c>
      <c r="I4" s="73">
        <v>0</v>
      </c>
      <c r="J4" s="73">
        <v>0</v>
      </c>
      <c r="K4" s="74">
        <v>0</v>
      </c>
      <c r="L4" s="74">
        <v>0</v>
      </c>
      <c r="M4" s="74">
        <v>1</v>
      </c>
      <c r="N4" s="22"/>
      <c r="O4" s="23"/>
      <c r="P4" s="23"/>
      <c r="Q4" s="23"/>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1</v>
      </c>
      <c r="AQ4" s="17">
        <f t="shared" si="1"/>
        <v>4</v>
      </c>
      <c r="AR4" s="17">
        <v>2830.1501090259821</v>
      </c>
      <c r="AS4" s="47">
        <f t="shared" si="0"/>
        <v>6.0416500779456417</v>
      </c>
      <c r="AT4" s="34"/>
    </row>
    <row r="5" spans="1:46">
      <c r="A5" s="70" t="s">
        <v>17</v>
      </c>
      <c r="B5" s="75">
        <v>1</v>
      </c>
      <c r="C5" s="76">
        <v>1</v>
      </c>
      <c r="D5" s="76">
        <v>1</v>
      </c>
      <c r="E5" s="73">
        <v>0</v>
      </c>
      <c r="F5" s="73">
        <v>0</v>
      </c>
      <c r="G5" s="77">
        <v>1</v>
      </c>
      <c r="H5" s="73">
        <v>0</v>
      </c>
      <c r="I5" s="73">
        <v>0</v>
      </c>
      <c r="J5" s="73">
        <v>0</v>
      </c>
      <c r="K5" s="74">
        <v>1</v>
      </c>
      <c r="L5" s="74">
        <v>1</v>
      </c>
      <c r="M5" s="74">
        <v>1</v>
      </c>
      <c r="N5" s="22"/>
      <c r="O5" s="23"/>
      <c r="P5" s="23"/>
      <c r="Q5" s="23"/>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4</v>
      </c>
      <c r="AQ5" s="17">
        <f t="shared" si="1"/>
        <v>7</v>
      </c>
      <c r="AR5" s="17">
        <v>313.5986794219304</v>
      </c>
      <c r="AS5" s="47">
        <f t="shared" si="0"/>
        <v>0.66945335511734239</v>
      </c>
      <c r="AT5" s="8" t="s">
        <v>59</v>
      </c>
    </row>
    <row r="6" spans="1:46" ht="14.45">
      <c r="A6" s="70" t="s">
        <v>18</v>
      </c>
      <c r="B6" s="75">
        <v>1</v>
      </c>
      <c r="C6" s="76">
        <v>1</v>
      </c>
      <c r="D6" s="76">
        <v>1</v>
      </c>
      <c r="E6" s="73">
        <v>1</v>
      </c>
      <c r="F6" s="73">
        <v>1</v>
      </c>
      <c r="G6" s="73">
        <v>1</v>
      </c>
      <c r="H6" s="73">
        <v>1</v>
      </c>
      <c r="I6" s="73">
        <v>1</v>
      </c>
      <c r="J6" s="73">
        <v>1</v>
      </c>
      <c r="K6" s="74">
        <v>1</v>
      </c>
      <c r="L6" s="74">
        <v>1</v>
      </c>
      <c r="M6" s="74">
        <v>1</v>
      </c>
      <c r="N6" s="22"/>
      <c r="O6" s="23"/>
      <c r="P6" s="23"/>
      <c r="Q6" s="23"/>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9</v>
      </c>
      <c r="AQ6" s="17">
        <f t="shared" si="1"/>
        <v>12</v>
      </c>
      <c r="AR6" s="17">
        <v>604.00961302009671</v>
      </c>
      <c r="AS6" s="47">
        <f t="shared" si="0"/>
        <v>1.2894067752606555</v>
      </c>
      <c r="AT6" s="34"/>
    </row>
    <row r="7" spans="1:46" ht="14.45">
      <c r="A7" s="70" t="s">
        <v>19</v>
      </c>
      <c r="B7" s="75">
        <v>1</v>
      </c>
      <c r="C7" s="76">
        <v>1</v>
      </c>
      <c r="D7" s="76">
        <v>1</v>
      </c>
      <c r="E7" s="73">
        <v>0</v>
      </c>
      <c r="F7" s="73">
        <v>0</v>
      </c>
      <c r="G7" s="73">
        <v>0</v>
      </c>
      <c r="H7" s="73">
        <v>1</v>
      </c>
      <c r="I7" s="73">
        <v>1</v>
      </c>
      <c r="J7" s="73">
        <v>1</v>
      </c>
      <c r="K7" s="74">
        <v>1</v>
      </c>
      <c r="L7" s="74">
        <v>1</v>
      </c>
      <c r="M7" s="74">
        <v>1</v>
      </c>
      <c r="N7" s="22"/>
      <c r="O7" s="23"/>
      <c r="P7" s="23"/>
      <c r="Q7" s="23"/>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6</v>
      </c>
      <c r="AQ7" s="17">
        <f t="shared" si="1"/>
        <v>9</v>
      </c>
      <c r="AR7" s="17">
        <v>1392.696205545107</v>
      </c>
      <c r="AS7" s="47">
        <f t="shared" si="0"/>
        <v>2.973051892884226</v>
      </c>
      <c r="AT7" s="34"/>
    </row>
    <row r="8" spans="1:46" ht="14.45">
      <c r="A8" s="70" t="s">
        <v>20</v>
      </c>
      <c r="B8" s="75">
        <v>1</v>
      </c>
      <c r="C8" s="76">
        <v>1</v>
      </c>
      <c r="D8" s="76">
        <v>1</v>
      </c>
      <c r="E8" s="73">
        <v>0</v>
      </c>
      <c r="F8" s="77">
        <v>1</v>
      </c>
      <c r="G8" s="73">
        <v>0</v>
      </c>
      <c r="H8" s="73">
        <v>1</v>
      </c>
      <c r="I8" s="73">
        <v>1</v>
      </c>
      <c r="J8" s="73">
        <v>1</v>
      </c>
      <c r="K8" s="74">
        <v>1</v>
      </c>
      <c r="L8" s="74">
        <v>1</v>
      </c>
      <c r="M8" s="74">
        <v>1</v>
      </c>
      <c r="N8" s="22"/>
      <c r="O8" s="23"/>
      <c r="P8" s="23"/>
      <c r="Q8" s="23"/>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7</v>
      </c>
      <c r="AQ8" s="17">
        <f t="shared" si="1"/>
        <v>10</v>
      </c>
      <c r="AR8" s="17">
        <v>1308.0384094037261</v>
      </c>
      <c r="AS8" s="47">
        <f t="shared" si="0"/>
        <v>2.792329047468685</v>
      </c>
      <c r="AT8" s="34" t="s">
        <v>59</v>
      </c>
    </row>
    <row r="9" spans="1:46" ht="14.45">
      <c r="A9" s="70" t="s">
        <v>21</v>
      </c>
      <c r="B9" s="75">
        <v>1</v>
      </c>
      <c r="C9" s="76">
        <v>1</v>
      </c>
      <c r="D9" s="76">
        <v>1</v>
      </c>
      <c r="E9" s="73">
        <v>1</v>
      </c>
      <c r="F9" s="73">
        <v>1</v>
      </c>
      <c r="G9" s="73">
        <v>1</v>
      </c>
      <c r="H9" s="73">
        <v>0</v>
      </c>
      <c r="I9" s="73">
        <v>1</v>
      </c>
      <c r="J9" s="73">
        <v>1</v>
      </c>
      <c r="K9" s="74">
        <v>1</v>
      </c>
      <c r="L9" s="74">
        <v>1</v>
      </c>
      <c r="M9" s="74">
        <v>1</v>
      </c>
      <c r="N9" s="22"/>
      <c r="O9" s="23"/>
      <c r="P9" s="23"/>
      <c r="Q9" s="23"/>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8</v>
      </c>
      <c r="AQ9" s="17">
        <f t="shared" si="1"/>
        <v>11</v>
      </c>
      <c r="AR9" s="17">
        <v>1238.4164183757271</v>
      </c>
      <c r="AS9" s="47">
        <f t="shared" si="0"/>
        <v>2.6437038186585404</v>
      </c>
      <c r="AT9" s="8"/>
    </row>
    <row r="10" spans="1:46" ht="14.45">
      <c r="A10" s="70" t="s">
        <v>22</v>
      </c>
      <c r="B10" s="75">
        <v>1</v>
      </c>
      <c r="C10" s="76">
        <v>1</v>
      </c>
      <c r="D10" s="76">
        <v>1</v>
      </c>
      <c r="E10" s="73">
        <v>0</v>
      </c>
      <c r="F10" s="73">
        <v>0</v>
      </c>
      <c r="G10" s="73">
        <v>0</v>
      </c>
      <c r="H10" s="73">
        <v>1</v>
      </c>
      <c r="I10" s="73">
        <v>1</v>
      </c>
      <c r="J10" s="73">
        <v>1</v>
      </c>
      <c r="K10" s="74">
        <v>1</v>
      </c>
      <c r="L10" s="74">
        <v>1</v>
      </c>
      <c r="M10" s="74">
        <v>1</v>
      </c>
      <c r="N10" s="22"/>
      <c r="O10" s="23"/>
      <c r="P10" s="23"/>
      <c r="Q10" s="23"/>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6</v>
      </c>
      <c r="AQ10" s="17">
        <f t="shared" si="1"/>
        <v>9</v>
      </c>
      <c r="AR10" s="17">
        <v>1749.8307596830491</v>
      </c>
      <c r="AS10" s="47">
        <f t="shared" si="0"/>
        <v>3.7354432586154109</v>
      </c>
      <c r="AT10" s="8"/>
    </row>
    <row r="11" spans="1:46" ht="14.45">
      <c r="A11" s="70" t="s">
        <v>23</v>
      </c>
      <c r="B11" s="75">
        <v>1</v>
      </c>
      <c r="C11" s="76">
        <v>1</v>
      </c>
      <c r="D11" s="76">
        <v>1</v>
      </c>
      <c r="E11" s="73">
        <v>0</v>
      </c>
      <c r="F11" s="73">
        <v>0</v>
      </c>
      <c r="G11" s="73">
        <v>0</v>
      </c>
      <c r="H11" s="73">
        <v>0</v>
      </c>
      <c r="I11" s="73">
        <v>0</v>
      </c>
      <c r="J11" s="73">
        <v>0</v>
      </c>
      <c r="K11" s="74">
        <v>1</v>
      </c>
      <c r="L11" s="74">
        <v>1</v>
      </c>
      <c r="M11" s="74">
        <v>1</v>
      </c>
      <c r="N11" s="22"/>
      <c r="O11" s="23"/>
      <c r="P11" s="23"/>
      <c r="Q11" s="23"/>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3</v>
      </c>
      <c r="AQ11" s="17">
        <f t="shared" si="1"/>
        <v>6</v>
      </c>
      <c r="AR11" s="17">
        <v>158.21274728518631</v>
      </c>
      <c r="AS11" s="47">
        <f t="shared" si="0"/>
        <v>0.33774394295167215</v>
      </c>
      <c r="AT11" s="34"/>
    </row>
    <row r="12" spans="1:46" ht="14.45">
      <c r="A12" s="70" t="s">
        <v>24</v>
      </c>
      <c r="B12" s="75">
        <v>0</v>
      </c>
      <c r="C12" s="76">
        <v>0</v>
      </c>
      <c r="D12" s="76">
        <v>1</v>
      </c>
      <c r="E12" s="73">
        <v>0</v>
      </c>
      <c r="F12" s="73">
        <v>0</v>
      </c>
      <c r="G12" s="73">
        <v>0</v>
      </c>
      <c r="H12" s="73">
        <v>0</v>
      </c>
      <c r="I12" s="73">
        <v>0</v>
      </c>
      <c r="J12" s="73">
        <v>0</v>
      </c>
      <c r="K12" s="74">
        <v>1</v>
      </c>
      <c r="L12" s="74">
        <v>1</v>
      </c>
      <c r="M12" s="74">
        <v>1</v>
      </c>
      <c r="N12" s="22"/>
      <c r="O12" s="23"/>
      <c r="P12" s="23"/>
      <c r="Q12" s="23"/>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3</v>
      </c>
      <c r="AQ12" s="17">
        <f t="shared" si="1"/>
        <v>4</v>
      </c>
      <c r="AR12" s="17">
        <v>133.00325335150771</v>
      </c>
      <c r="AS12" s="47">
        <f t="shared" si="0"/>
        <v>0.28392809039189498</v>
      </c>
      <c r="AT12" s="34"/>
    </row>
    <row r="13" spans="1:46" ht="14.45">
      <c r="A13" s="70" t="s">
        <v>25</v>
      </c>
      <c r="B13" s="75">
        <v>1</v>
      </c>
      <c r="C13" s="76">
        <v>1</v>
      </c>
      <c r="D13" s="76">
        <v>1</v>
      </c>
      <c r="E13" s="73">
        <v>0</v>
      </c>
      <c r="F13" s="73">
        <v>0</v>
      </c>
      <c r="G13" s="73">
        <v>0</v>
      </c>
      <c r="H13" s="73">
        <v>0</v>
      </c>
      <c r="I13" s="73">
        <v>1</v>
      </c>
      <c r="J13" s="73">
        <v>1</v>
      </c>
      <c r="K13" s="74">
        <v>0</v>
      </c>
      <c r="L13" s="74">
        <v>0</v>
      </c>
      <c r="M13" s="74">
        <v>1</v>
      </c>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3</v>
      </c>
      <c r="AQ13" s="17">
        <f t="shared" si="1"/>
        <v>6</v>
      </c>
      <c r="AR13" s="17">
        <v>906.19704172098272</v>
      </c>
      <c r="AS13" s="47">
        <f t="shared" si="0"/>
        <v>1.9345000147825808</v>
      </c>
      <c r="AT13" s="8"/>
    </row>
    <row r="14" spans="1:46" ht="14.45">
      <c r="A14" s="70" t="s">
        <v>26</v>
      </c>
      <c r="B14" s="75">
        <v>1</v>
      </c>
      <c r="C14" s="76">
        <v>1</v>
      </c>
      <c r="D14" s="77">
        <v>1</v>
      </c>
      <c r="E14" s="73">
        <v>0</v>
      </c>
      <c r="F14" s="73">
        <v>0</v>
      </c>
      <c r="G14" s="73">
        <v>0</v>
      </c>
      <c r="H14" s="73">
        <v>0</v>
      </c>
      <c r="I14" s="73">
        <v>0</v>
      </c>
      <c r="J14" s="73">
        <v>0</v>
      </c>
      <c r="K14" s="74">
        <v>1</v>
      </c>
      <c r="L14" s="74">
        <v>1</v>
      </c>
      <c r="M14" s="74">
        <v>1</v>
      </c>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3</v>
      </c>
      <c r="AQ14" s="17">
        <f t="shared" si="1"/>
        <v>6</v>
      </c>
      <c r="AR14" s="17">
        <v>274.46413583983571</v>
      </c>
      <c r="AS14" s="47">
        <f t="shared" si="0"/>
        <v>0.58591106613094612</v>
      </c>
      <c r="AT14" s="34" t="s">
        <v>59</v>
      </c>
    </row>
    <row r="15" spans="1:46" ht="14.45">
      <c r="A15" s="70" t="s">
        <v>27</v>
      </c>
      <c r="B15" s="75">
        <v>0</v>
      </c>
      <c r="C15" s="76">
        <v>1</v>
      </c>
      <c r="D15" s="76">
        <v>1</v>
      </c>
      <c r="E15" s="73">
        <v>0</v>
      </c>
      <c r="F15" s="73">
        <v>0</v>
      </c>
      <c r="G15" s="73">
        <v>0</v>
      </c>
      <c r="H15" s="73">
        <v>0</v>
      </c>
      <c r="I15" s="73">
        <v>0</v>
      </c>
      <c r="J15" s="73">
        <v>0</v>
      </c>
      <c r="K15" s="74">
        <v>1</v>
      </c>
      <c r="L15" s="74">
        <v>1</v>
      </c>
      <c r="M15" s="74">
        <v>1</v>
      </c>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3</v>
      </c>
      <c r="AQ15" s="17">
        <f t="shared" si="1"/>
        <v>5</v>
      </c>
      <c r="AR15" s="17">
        <v>50.451214870584288</v>
      </c>
      <c r="AS15" s="47">
        <f t="shared" si="0"/>
        <v>0.10770050156817304</v>
      </c>
      <c r="AT15" s="34"/>
    </row>
    <row r="16" spans="1:46" ht="14.45">
      <c r="A16" s="70" t="s">
        <v>28</v>
      </c>
      <c r="B16" s="75">
        <v>1</v>
      </c>
      <c r="C16" s="76">
        <v>1</v>
      </c>
      <c r="D16" s="76">
        <v>1</v>
      </c>
      <c r="E16" s="73">
        <v>0</v>
      </c>
      <c r="F16" s="73">
        <v>0</v>
      </c>
      <c r="G16" s="73">
        <v>0</v>
      </c>
      <c r="H16" s="73">
        <v>0</v>
      </c>
      <c r="I16" s="73">
        <v>1</v>
      </c>
      <c r="J16" s="73">
        <v>1</v>
      </c>
      <c r="K16" s="74">
        <v>0</v>
      </c>
      <c r="L16" s="74">
        <v>0</v>
      </c>
      <c r="M16" s="74">
        <v>1</v>
      </c>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3</v>
      </c>
      <c r="AQ16" s="17">
        <f t="shared" si="1"/>
        <v>6</v>
      </c>
      <c r="AR16" s="17">
        <v>138.8908428324907</v>
      </c>
      <c r="AS16" s="47">
        <f t="shared" si="0"/>
        <v>0.29649659526845606</v>
      </c>
      <c r="AT16" s="8"/>
    </row>
    <row r="17" spans="1:46" ht="14.45">
      <c r="A17" s="70" t="s">
        <v>29</v>
      </c>
      <c r="B17" s="75">
        <v>1</v>
      </c>
      <c r="C17" s="76">
        <v>1</v>
      </c>
      <c r="D17" s="76">
        <v>1</v>
      </c>
      <c r="E17" s="73">
        <v>0</v>
      </c>
      <c r="F17" s="73">
        <v>0</v>
      </c>
      <c r="G17" s="73">
        <v>0</v>
      </c>
      <c r="H17" s="73">
        <v>0</v>
      </c>
      <c r="I17" s="73">
        <v>1</v>
      </c>
      <c r="J17" s="73">
        <v>1</v>
      </c>
      <c r="K17" s="74">
        <v>0</v>
      </c>
      <c r="L17" s="74">
        <v>0</v>
      </c>
      <c r="M17" s="74">
        <v>1</v>
      </c>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3</v>
      </c>
      <c r="AQ17" s="17">
        <f t="shared" si="1"/>
        <v>6</v>
      </c>
      <c r="AR17" s="17">
        <v>2.0224592725535659</v>
      </c>
      <c r="AS17" s="47">
        <f t="shared" si="0"/>
        <v>4.3174357369582762E-3</v>
      </c>
      <c r="AT17" s="34"/>
    </row>
    <row r="18" spans="1:46" ht="14.45">
      <c r="A18" s="70" t="s">
        <v>30</v>
      </c>
      <c r="B18" s="75">
        <v>0</v>
      </c>
      <c r="C18" s="76">
        <v>1</v>
      </c>
      <c r="D18" s="76">
        <v>1</v>
      </c>
      <c r="E18" s="73">
        <v>0</v>
      </c>
      <c r="F18" s="73">
        <v>0</v>
      </c>
      <c r="G18" s="73">
        <v>0</v>
      </c>
      <c r="H18" s="73">
        <v>1</v>
      </c>
      <c r="I18" s="73">
        <v>1</v>
      </c>
      <c r="J18" s="73">
        <v>1</v>
      </c>
      <c r="K18" s="74">
        <v>0</v>
      </c>
      <c r="L18" s="74">
        <v>0</v>
      </c>
      <c r="M18" s="74">
        <v>1</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4</v>
      </c>
      <c r="AQ18" s="17">
        <f t="shared" si="1"/>
        <v>6</v>
      </c>
      <c r="AR18" s="17">
        <v>50.33205134906644</v>
      </c>
      <c r="AS18" s="47">
        <f t="shared" si="0"/>
        <v>0.1074461177823906</v>
      </c>
      <c r="AT18" s="34"/>
    </row>
    <row r="19" spans="1:46" ht="14.45">
      <c r="A19" s="70" t="s">
        <v>31</v>
      </c>
      <c r="B19" s="75">
        <v>0</v>
      </c>
      <c r="C19" s="76">
        <v>0</v>
      </c>
      <c r="D19" s="76">
        <v>0</v>
      </c>
      <c r="E19" s="73">
        <v>0</v>
      </c>
      <c r="F19" s="73">
        <v>0</v>
      </c>
      <c r="G19" s="73">
        <v>0</v>
      </c>
      <c r="H19" s="73">
        <v>0</v>
      </c>
      <c r="I19" s="73">
        <v>0</v>
      </c>
      <c r="J19" s="73">
        <v>0</v>
      </c>
      <c r="K19" s="74">
        <v>0</v>
      </c>
      <c r="L19" s="74">
        <v>0</v>
      </c>
      <c r="M19" s="74">
        <v>0</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0</v>
      </c>
      <c r="AQ19" s="17">
        <f t="shared" si="1"/>
        <v>0</v>
      </c>
      <c r="AR19" s="17">
        <v>10.18596505997966</v>
      </c>
      <c r="AS19" s="47">
        <f t="shared" si="0"/>
        <v>2.174444260122908E-2</v>
      </c>
      <c r="AT19" s="34"/>
    </row>
    <row r="20" spans="1:46" ht="14.45">
      <c r="A20" s="70" t="s">
        <v>32</v>
      </c>
      <c r="B20" s="75">
        <v>1</v>
      </c>
      <c r="C20" s="76">
        <v>1</v>
      </c>
      <c r="D20" s="76">
        <v>1</v>
      </c>
      <c r="E20" s="73">
        <v>1</v>
      </c>
      <c r="F20" s="73">
        <v>1</v>
      </c>
      <c r="G20" s="73">
        <v>1</v>
      </c>
      <c r="H20" s="73">
        <v>0</v>
      </c>
      <c r="I20" s="73">
        <v>1</v>
      </c>
      <c r="J20" s="73">
        <v>1</v>
      </c>
      <c r="K20" s="74">
        <v>0</v>
      </c>
      <c r="L20" s="74">
        <v>1</v>
      </c>
      <c r="M20" s="74">
        <v>1</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7</v>
      </c>
      <c r="AQ20" s="17">
        <f t="shared" si="1"/>
        <v>10</v>
      </c>
      <c r="AR20" s="17">
        <v>4130.718165010504</v>
      </c>
      <c r="AS20" s="47">
        <f t="shared" si="0"/>
        <v>8.818031822416696</v>
      </c>
      <c r="AT20" s="34"/>
    </row>
    <row r="21" spans="1:46" ht="14.45">
      <c r="A21" s="70" t="s">
        <v>33</v>
      </c>
      <c r="B21" s="75">
        <v>0</v>
      </c>
      <c r="C21" s="76">
        <v>1</v>
      </c>
      <c r="D21" s="76">
        <v>1</v>
      </c>
      <c r="E21" s="73">
        <v>0</v>
      </c>
      <c r="F21" s="73">
        <v>0</v>
      </c>
      <c r="G21" s="73">
        <v>0</v>
      </c>
      <c r="H21" s="78">
        <v>1</v>
      </c>
      <c r="I21" s="73">
        <v>1</v>
      </c>
      <c r="J21" s="73">
        <v>1</v>
      </c>
      <c r="K21" s="74">
        <v>0</v>
      </c>
      <c r="L21" s="74">
        <v>0</v>
      </c>
      <c r="M21" s="74">
        <v>1</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4</v>
      </c>
      <c r="AQ21" s="17">
        <f t="shared" si="1"/>
        <v>6</v>
      </c>
      <c r="AR21" s="17">
        <v>6932.9043263137992</v>
      </c>
      <c r="AS21" s="47">
        <f t="shared" si="0"/>
        <v>14.799985990099618</v>
      </c>
      <c r="AT21" s="34"/>
    </row>
    <row r="22" spans="1:46" ht="14.45">
      <c r="A22" s="70" t="s">
        <v>34</v>
      </c>
      <c r="B22" s="75">
        <v>0</v>
      </c>
      <c r="C22" s="76">
        <v>0</v>
      </c>
      <c r="D22" s="76">
        <v>0</v>
      </c>
      <c r="E22" s="73">
        <v>0</v>
      </c>
      <c r="F22" s="73">
        <v>0</v>
      </c>
      <c r="G22" s="73">
        <v>0</v>
      </c>
      <c r="H22" s="73">
        <v>0</v>
      </c>
      <c r="I22" s="73">
        <v>0</v>
      </c>
      <c r="J22" s="73">
        <v>0</v>
      </c>
      <c r="K22" s="74">
        <v>0</v>
      </c>
      <c r="L22" s="74">
        <v>0</v>
      </c>
      <c r="M22" s="74">
        <v>0</v>
      </c>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17">
        <v>1.892693824977413</v>
      </c>
      <c r="AS22" s="47">
        <f t="shared" si="0"/>
        <v>4.0404195377246131E-3</v>
      </c>
      <c r="AT22" s="34"/>
    </row>
    <row r="23" spans="1:46">
      <c r="A23" s="70" t="s">
        <v>35</v>
      </c>
      <c r="B23" s="75">
        <v>1</v>
      </c>
      <c r="C23" s="76">
        <v>1</v>
      </c>
      <c r="D23" s="76">
        <v>1</v>
      </c>
      <c r="E23" s="73">
        <v>1</v>
      </c>
      <c r="F23" s="73">
        <v>1</v>
      </c>
      <c r="G23" s="73">
        <v>1</v>
      </c>
      <c r="H23" s="77">
        <v>1</v>
      </c>
      <c r="I23" s="73">
        <v>1</v>
      </c>
      <c r="J23" s="73">
        <v>1</v>
      </c>
      <c r="K23" s="79">
        <v>1</v>
      </c>
      <c r="L23" s="74">
        <v>1</v>
      </c>
      <c r="M23" s="74">
        <v>1</v>
      </c>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9</v>
      </c>
      <c r="AQ23" s="17">
        <f t="shared" si="1"/>
        <v>12</v>
      </c>
      <c r="AR23" s="17">
        <v>4197.3391134252242</v>
      </c>
      <c r="AS23" s="47">
        <f t="shared" si="0"/>
        <v>8.9602505891524054</v>
      </c>
      <c r="AT23" s="34" t="s">
        <v>59</v>
      </c>
    </row>
    <row r="24" spans="1:46" ht="14.45">
      <c r="A24" s="70" t="s">
        <v>36</v>
      </c>
      <c r="B24" s="75">
        <v>0</v>
      </c>
      <c r="C24" s="77">
        <v>1</v>
      </c>
      <c r="D24" s="77">
        <v>1</v>
      </c>
      <c r="E24" s="73">
        <v>0</v>
      </c>
      <c r="F24" s="73">
        <v>0</v>
      </c>
      <c r="G24" s="73">
        <v>0</v>
      </c>
      <c r="H24" s="73">
        <v>0</v>
      </c>
      <c r="I24" s="79">
        <v>1</v>
      </c>
      <c r="J24" s="73">
        <v>0</v>
      </c>
      <c r="K24" s="74">
        <v>1</v>
      </c>
      <c r="L24" s="74">
        <v>1</v>
      </c>
      <c r="M24" s="74">
        <v>1</v>
      </c>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4</v>
      </c>
      <c r="AQ24" s="17">
        <f t="shared" si="1"/>
        <v>6</v>
      </c>
      <c r="AR24" s="17">
        <v>116.24961679592521</v>
      </c>
      <c r="AS24" s="47">
        <f t="shared" si="0"/>
        <v>0.24816334092539286</v>
      </c>
      <c r="AT24" s="34" t="s">
        <v>59</v>
      </c>
    </row>
    <row r="25" spans="1:46" ht="14.45">
      <c r="A25" s="70" t="s">
        <v>37</v>
      </c>
      <c r="B25" s="75">
        <v>0</v>
      </c>
      <c r="C25" s="76">
        <v>1</v>
      </c>
      <c r="D25" s="76">
        <v>1</v>
      </c>
      <c r="E25" s="73">
        <v>1</v>
      </c>
      <c r="F25" s="73">
        <v>0</v>
      </c>
      <c r="G25" s="73">
        <v>1</v>
      </c>
      <c r="H25" s="77">
        <v>1</v>
      </c>
      <c r="I25" s="79">
        <v>1</v>
      </c>
      <c r="J25" s="73">
        <v>0</v>
      </c>
      <c r="K25" s="74">
        <v>0</v>
      </c>
      <c r="L25" s="74">
        <v>0</v>
      </c>
      <c r="M25" s="79">
        <v>1</v>
      </c>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5</v>
      </c>
      <c r="AQ25" s="17">
        <f t="shared" si="1"/>
        <v>7</v>
      </c>
      <c r="AR25" s="17">
        <v>1976.926716206772</v>
      </c>
      <c r="AS25" s="47">
        <f t="shared" si="0"/>
        <v>4.2202353193110493</v>
      </c>
      <c r="AT25" s="34" t="s">
        <v>59</v>
      </c>
    </row>
    <row r="26" spans="1:46" ht="14.45">
      <c r="A26" s="70" t="s">
        <v>38</v>
      </c>
      <c r="B26" s="75">
        <v>0</v>
      </c>
      <c r="C26" s="76">
        <v>0</v>
      </c>
      <c r="D26" s="76">
        <v>0</v>
      </c>
      <c r="E26" s="73">
        <v>0</v>
      </c>
      <c r="F26" s="73">
        <v>0</v>
      </c>
      <c r="G26" s="73">
        <v>0</v>
      </c>
      <c r="H26" s="73">
        <v>0</v>
      </c>
      <c r="I26" s="73">
        <v>0</v>
      </c>
      <c r="J26" s="73">
        <v>0</v>
      </c>
      <c r="K26" s="74">
        <v>0</v>
      </c>
      <c r="L26" s="74">
        <v>0</v>
      </c>
      <c r="M26" s="74">
        <v>0</v>
      </c>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17">
        <v>2.530691210389139</v>
      </c>
      <c r="AS26" s="47">
        <f t="shared" si="0"/>
        <v>5.4023815555726508E-3</v>
      </c>
      <c r="AT26" s="34"/>
    </row>
    <row r="27" spans="1:46" ht="14.45">
      <c r="A27" s="70" t="s">
        <v>39</v>
      </c>
      <c r="B27" s="71">
        <v>0</v>
      </c>
      <c r="C27" s="80">
        <v>1</v>
      </c>
      <c r="D27" s="72">
        <v>1</v>
      </c>
      <c r="E27" s="73">
        <v>0</v>
      </c>
      <c r="F27" s="73">
        <v>0</v>
      </c>
      <c r="G27" s="73">
        <v>0</v>
      </c>
      <c r="H27" s="73">
        <v>0</v>
      </c>
      <c r="I27" s="73">
        <v>0</v>
      </c>
      <c r="J27" s="73">
        <v>0</v>
      </c>
      <c r="K27" s="74">
        <v>0</v>
      </c>
      <c r="L27" s="74">
        <v>0</v>
      </c>
      <c r="M27" s="74">
        <v>1</v>
      </c>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1</v>
      </c>
      <c r="AQ27" s="17">
        <f t="shared" si="1"/>
        <v>3</v>
      </c>
      <c r="AR27" s="17">
        <v>3747.1916920333779</v>
      </c>
      <c r="AS27" s="47">
        <f t="shared" si="0"/>
        <v>7.9993004279346094</v>
      </c>
      <c r="AT27" s="34" t="s">
        <v>59</v>
      </c>
    </row>
    <row r="28" spans="1:46" ht="14.45">
      <c r="A28" s="70" t="s">
        <v>40</v>
      </c>
      <c r="B28" s="75">
        <v>0</v>
      </c>
      <c r="C28" s="76">
        <v>1</v>
      </c>
      <c r="D28" s="76">
        <v>1</v>
      </c>
      <c r="E28" s="81">
        <v>1</v>
      </c>
      <c r="F28" s="73">
        <v>0</v>
      </c>
      <c r="G28" s="73">
        <v>0</v>
      </c>
      <c r="H28" s="73">
        <v>0</v>
      </c>
      <c r="I28" s="73">
        <v>0</v>
      </c>
      <c r="J28" s="73">
        <v>0</v>
      </c>
      <c r="K28" s="74">
        <v>0</v>
      </c>
      <c r="L28" s="74">
        <v>0</v>
      </c>
      <c r="M28" s="74">
        <v>0</v>
      </c>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1</v>
      </c>
      <c r="AQ28" s="17">
        <f t="shared" si="1"/>
        <v>3</v>
      </c>
      <c r="AR28" s="17">
        <v>711.30196758879993</v>
      </c>
      <c r="AS28" s="47">
        <f t="shared" si="0"/>
        <v>1.5184486413707425</v>
      </c>
      <c r="AT28" s="34" t="s">
        <v>59</v>
      </c>
    </row>
    <row r="29" spans="1:46" ht="14.45">
      <c r="A29" s="70" t="s">
        <v>41</v>
      </c>
      <c r="B29" s="75">
        <v>0</v>
      </c>
      <c r="C29" s="76">
        <v>1</v>
      </c>
      <c r="D29" s="76">
        <v>1</v>
      </c>
      <c r="E29" s="73">
        <v>0</v>
      </c>
      <c r="F29" s="73">
        <v>0</v>
      </c>
      <c r="G29" s="73">
        <v>0</v>
      </c>
      <c r="H29" s="73">
        <v>0</v>
      </c>
      <c r="I29" s="73">
        <v>0</v>
      </c>
      <c r="J29" s="73">
        <v>0</v>
      </c>
      <c r="K29" s="74">
        <v>0</v>
      </c>
      <c r="L29" s="74">
        <v>0</v>
      </c>
      <c r="M29" s="74">
        <v>0</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2</v>
      </c>
      <c r="AR29" s="17">
        <v>74.505250339228368</v>
      </c>
      <c r="AS29" s="47">
        <f t="shared" si="0"/>
        <v>0.15904974442301786</v>
      </c>
      <c r="AT29" s="34"/>
    </row>
    <row r="30" spans="1:46" ht="14.45"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47"/>
      <c r="AS30" s="47">
        <f t="shared" si="0"/>
        <v>0</v>
      </c>
      <c r="AT30" s="34"/>
    </row>
    <row r="31" spans="1:46" ht="14.45"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47"/>
      <c r="AS31" s="47">
        <f t="shared" si="0"/>
        <v>0</v>
      </c>
      <c r="AT31" s="34"/>
    </row>
    <row r="32" spans="1:46" ht="14.45"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7"/>
      <c r="AS32" s="47">
        <f t="shared" si="0"/>
        <v>0</v>
      </c>
      <c r="AT32" s="34"/>
    </row>
    <row r="33" spans="1:46" ht="14.45"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7"/>
      <c r="AS33" s="47">
        <f t="shared" si="0"/>
        <v>0</v>
      </c>
      <c r="AT33" s="34"/>
    </row>
    <row r="34" spans="1:46" ht="14.45"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7"/>
      <c r="AS34" s="47">
        <f t="shared" ref="AS34:AS65" si="3">IFERROR(AR34/$AR$102,0)*100</f>
        <v>0</v>
      </c>
      <c r="AT34" s="34"/>
    </row>
    <row r="35" spans="1:46" ht="14.45"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7"/>
      <c r="AS35" s="47">
        <f t="shared" si="3"/>
        <v>0</v>
      </c>
      <c r="AT35" s="34"/>
    </row>
    <row r="36" spans="1:46" ht="14.45"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7"/>
      <c r="AS36" s="47">
        <f t="shared" si="3"/>
        <v>0</v>
      </c>
      <c r="AT36" s="34"/>
    </row>
    <row r="37" spans="1:46" ht="14.45"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7"/>
      <c r="AS37" s="47">
        <f t="shared" si="3"/>
        <v>0</v>
      </c>
      <c r="AT37" s="34"/>
    </row>
    <row r="38" spans="1:46" ht="14.45"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7"/>
      <c r="AS38" s="47">
        <f t="shared" si="3"/>
        <v>0</v>
      </c>
      <c r="AT38" s="34"/>
    </row>
    <row r="39" spans="1:46" ht="14.45"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7"/>
      <c r="AS39" s="47">
        <f t="shared" si="3"/>
        <v>0</v>
      </c>
      <c r="AT39" s="34"/>
    </row>
    <row r="40" spans="1:46" ht="14.45"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7"/>
      <c r="AS40" s="47">
        <f t="shared" si="3"/>
        <v>0</v>
      </c>
      <c r="AT40" s="34"/>
    </row>
    <row r="41" spans="1:46" ht="14.45"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7"/>
      <c r="AS41" s="47">
        <f t="shared" si="3"/>
        <v>0</v>
      </c>
      <c r="AT41" s="34"/>
    </row>
    <row r="42" spans="1:46" ht="14.45"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7"/>
      <c r="AS42" s="47">
        <f t="shared" si="3"/>
        <v>0</v>
      </c>
      <c r="AT42" s="34"/>
    </row>
    <row r="43" spans="1:46" ht="14.45"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7"/>
      <c r="AS43" s="47">
        <f t="shared" si="3"/>
        <v>0</v>
      </c>
      <c r="AT43" s="34"/>
    </row>
    <row r="44" spans="1:46" ht="14.45"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7"/>
      <c r="AS44" s="47">
        <f t="shared" si="3"/>
        <v>0</v>
      </c>
      <c r="AT44" s="34"/>
    </row>
    <row r="45" spans="1:46" ht="14.45"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7"/>
      <c r="AS45" s="47">
        <f t="shared" si="3"/>
        <v>0</v>
      </c>
      <c r="AT45" s="34"/>
    </row>
    <row r="46" spans="1:46" ht="14.45"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7"/>
      <c r="AS46" s="47">
        <f t="shared" si="3"/>
        <v>0</v>
      </c>
      <c r="AT46" s="34"/>
    </row>
    <row r="47" spans="1:46" ht="14.45"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7"/>
      <c r="AS47" s="47">
        <f t="shared" si="3"/>
        <v>0</v>
      </c>
      <c r="AT47" s="34"/>
    </row>
    <row r="48" spans="1:46" ht="14.45"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7"/>
      <c r="AS48" s="47">
        <f t="shared" si="3"/>
        <v>0</v>
      </c>
      <c r="AT48" s="34"/>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7"/>
      <c r="AS49" s="47">
        <f t="shared" si="3"/>
        <v>0</v>
      </c>
      <c r="AT49" s="34"/>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7"/>
      <c r="AS50" s="47">
        <f t="shared" si="3"/>
        <v>0</v>
      </c>
      <c r="AT50" s="34"/>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7"/>
      <c r="AS51" s="47">
        <f t="shared" si="3"/>
        <v>0</v>
      </c>
      <c r="AT51" s="34"/>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7"/>
      <c r="AS52" s="47">
        <f t="shared" si="3"/>
        <v>0</v>
      </c>
      <c r="AT52" s="34"/>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7"/>
      <c r="AS53" s="47">
        <f t="shared" si="3"/>
        <v>0</v>
      </c>
      <c r="AT53" s="34"/>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7"/>
      <c r="AS54" s="47">
        <f t="shared" si="3"/>
        <v>0</v>
      </c>
      <c r="AT54" s="34"/>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7"/>
      <c r="AS55" s="47">
        <f t="shared" si="3"/>
        <v>0</v>
      </c>
      <c r="AT55" s="34"/>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7"/>
      <c r="AS56" s="47">
        <f t="shared" si="3"/>
        <v>0</v>
      </c>
      <c r="AT56" s="34"/>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7"/>
      <c r="AS57" s="47">
        <f t="shared" si="3"/>
        <v>0</v>
      </c>
      <c r="AT57" s="34"/>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7"/>
      <c r="AS58" s="47">
        <f t="shared" si="3"/>
        <v>0</v>
      </c>
      <c r="AT58" s="34"/>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7"/>
      <c r="AS59" s="47">
        <f t="shared" si="3"/>
        <v>0</v>
      </c>
      <c r="AT59" s="34"/>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7"/>
      <c r="AS60" s="47">
        <f t="shared" si="3"/>
        <v>0</v>
      </c>
      <c r="AT60" s="34"/>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7"/>
      <c r="AS61" s="47">
        <f t="shared" si="3"/>
        <v>0</v>
      </c>
      <c r="AT61" s="34"/>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7"/>
      <c r="AS62" s="47">
        <f t="shared" si="3"/>
        <v>0</v>
      </c>
      <c r="AT62" s="34"/>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7"/>
      <c r="AS63" s="47">
        <f t="shared" si="3"/>
        <v>0</v>
      </c>
      <c r="AT63" s="34"/>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7"/>
      <c r="AS64" s="47">
        <f t="shared" si="3"/>
        <v>0</v>
      </c>
      <c r="AT64" s="34"/>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7"/>
      <c r="AS65" s="47">
        <f t="shared" si="3"/>
        <v>0</v>
      </c>
      <c r="AT65" s="34"/>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7"/>
      <c r="AS66" s="47">
        <f t="shared" ref="AS66:AS97" si="4">IFERROR(AR66/$AR$102,0)*100</f>
        <v>0</v>
      </c>
      <c r="AT66" s="34"/>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7"/>
      <c r="AS67" s="47">
        <f t="shared" si="4"/>
        <v>0</v>
      </c>
      <c r="AT67" s="34"/>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7"/>
      <c r="AS68" s="47">
        <f t="shared" si="4"/>
        <v>0</v>
      </c>
      <c r="AT68" s="34"/>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7"/>
      <c r="AS69" s="47">
        <f t="shared" si="4"/>
        <v>0</v>
      </c>
      <c r="AT69" s="34"/>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7"/>
      <c r="AS70" s="47">
        <f t="shared" si="4"/>
        <v>0</v>
      </c>
      <c r="AT70" s="34"/>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7"/>
      <c r="AS71" s="47">
        <f t="shared" si="4"/>
        <v>0</v>
      </c>
      <c r="AT71" s="34"/>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7"/>
      <c r="AS72" s="47">
        <f t="shared" si="4"/>
        <v>0</v>
      </c>
      <c r="AT72" s="34"/>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7"/>
      <c r="AS73" s="47">
        <f t="shared" si="4"/>
        <v>0</v>
      </c>
      <c r="AT73" s="34"/>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7"/>
      <c r="AS74" s="47">
        <f t="shared" si="4"/>
        <v>0</v>
      </c>
      <c r="AT74" s="34"/>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7"/>
      <c r="AS75" s="47">
        <f t="shared" si="4"/>
        <v>0</v>
      </c>
      <c r="AT75" s="34"/>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7"/>
      <c r="AS76" s="47">
        <f t="shared" si="4"/>
        <v>0</v>
      </c>
      <c r="AT76" s="34"/>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7"/>
      <c r="AS77" s="47">
        <f t="shared" si="4"/>
        <v>0</v>
      </c>
      <c r="AT77" s="34"/>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7"/>
      <c r="AS78" s="47">
        <f t="shared" si="4"/>
        <v>0</v>
      </c>
      <c r="AT78" s="34"/>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7"/>
      <c r="AS79" s="47">
        <f t="shared" si="4"/>
        <v>0</v>
      </c>
      <c r="AT79" s="34"/>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7"/>
      <c r="AS80" s="47">
        <f t="shared" si="4"/>
        <v>0</v>
      </c>
      <c r="AT80" s="34"/>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7"/>
      <c r="AS81" s="47">
        <f t="shared" si="4"/>
        <v>0</v>
      </c>
      <c r="AT81" s="34"/>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7"/>
      <c r="AS82" s="47">
        <f t="shared" si="4"/>
        <v>0</v>
      </c>
      <c r="AT82" s="34"/>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7"/>
      <c r="AS83" s="47">
        <f t="shared" si="4"/>
        <v>0</v>
      </c>
      <c r="AT83" s="34"/>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7"/>
      <c r="AS84" s="47">
        <f t="shared" si="4"/>
        <v>0</v>
      </c>
      <c r="AT84" s="34"/>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7"/>
      <c r="AS85" s="47">
        <f t="shared" si="4"/>
        <v>0</v>
      </c>
      <c r="AT85" s="34"/>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7"/>
      <c r="AS86" s="47">
        <f t="shared" si="4"/>
        <v>0</v>
      </c>
      <c r="AT86" s="34"/>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7"/>
      <c r="AS87" s="47">
        <f t="shared" si="4"/>
        <v>0</v>
      </c>
      <c r="AT87" s="34"/>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7"/>
      <c r="AS88" s="47">
        <f t="shared" si="4"/>
        <v>0</v>
      </c>
      <c r="AT88" s="34"/>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7"/>
      <c r="AS89" s="47">
        <f t="shared" si="4"/>
        <v>0</v>
      </c>
      <c r="AT89" s="34"/>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7"/>
      <c r="AS90" s="47">
        <f t="shared" si="4"/>
        <v>0</v>
      </c>
      <c r="AT90" s="34"/>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7"/>
      <c r="AS91" s="47">
        <f t="shared" si="4"/>
        <v>0</v>
      </c>
      <c r="AT91" s="34"/>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7"/>
      <c r="AS92" s="47">
        <f t="shared" si="4"/>
        <v>0</v>
      </c>
      <c r="AT92" s="34"/>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7"/>
      <c r="AS93" s="47">
        <f t="shared" si="4"/>
        <v>0</v>
      </c>
      <c r="AT93" s="34"/>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7"/>
      <c r="AS94" s="47">
        <f t="shared" si="4"/>
        <v>0</v>
      </c>
      <c r="AT94" s="34"/>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7"/>
      <c r="AS95" s="47">
        <f t="shared" si="4"/>
        <v>0</v>
      </c>
      <c r="AT95" s="34"/>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7"/>
      <c r="AS96" s="47">
        <f t="shared" si="4"/>
        <v>0</v>
      </c>
      <c r="AT96" s="34"/>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7"/>
      <c r="AS97" s="47">
        <f t="shared" si="4"/>
        <v>0</v>
      </c>
      <c r="AT97" s="34"/>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7"/>
      <c r="AS98" s="47">
        <f t="shared" ref="AS98:AS101" si="7">IFERROR(AR98/$AR$102,0)*100</f>
        <v>0</v>
      </c>
      <c r="AT98" s="34"/>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7"/>
      <c r="AS99" s="47">
        <f t="shared" si="7"/>
        <v>0</v>
      </c>
      <c r="AT99" s="34"/>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7"/>
      <c r="AS100" s="47">
        <f t="shared" si="7"/>
        <v>0</v>
      </c>
      <c r="AT100" s="34"/>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7"/>
      <c r="AS101" s="47">
        <f t="shared" si="7"/>
        <v>0</v>
      </c>
      <c r="AT101" s="34"/>
    </row>
    <row r="102" spans="1:47" ht="14.45">
      <c r="A102" s="16" t="s">
        <v>60</v>
      </c>
      <c r="B102" s="20">
        <f>SUM(B2:B101)</f>
        <v>16</v>
      </c>
      <c r="C102" s="20">
        <f t="shared" ref="C102:AO102" si="8">SUM(C2:C101)</f>
        <v>24</v>
      </c>
      <c r="D102" s="20">
        <f t="shared" si="8"/>
        <v>25</v>
      </c>
      <c r="E102" s="20">
        <f t="shared" si="8"/>
        <v>7</v>
      </c>
      <c r="F102" s="20">
        <f t="shared" si="8"/>
        <v>6</v>
      </c>
      <c r="G102" s="20">
        <f t="shared" si="8"/>
        <v>7</v>
      </c>
      <c r="H102" s="20">
        <f t="shared" si="8"/>
        <v>10</v>
      </c>
      <c r="I102" s="20">
        <f t="shared" si="8"/>
        <v>16</v>
      </c>
      <c r="J102" s="20">
        <f t="shared" si="8"/>
        <v>14</v>
      </c>
      <c r="K102" s="20">
        <f t="shared" si="8"/>
        <v>14</v>
      </c>
      <c r="L102" s="20">
        <f t="shared" si="8"/>
        <v>15</v>
      </c>
      <c r="M102" s="20">
        <f t="shared" si="8"/>
        <v>23</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112</v>
      </c>
      <c r="AQ102" s="17">
        <f t="shared" si="5"/>
        <v>177</v>
      </c>
      <c r="AR102" s="48">
        <f>SUM(AR2:AR101)</f>
        <v>46843.992493989746</v>
      </c>
      <c r="AS102" s="48">
        <f>SUM(AS2:AS101)</f>
        <v>100.00000000000001</v>
      </c>
      <c r="AT102" s="34"/>
    </row>
    <row r="103" spans="1:47" ht="14.45">
      <c r="A103" s="57" t="s">
        <v>61</v>
      </c>
      <c r="B103" s="57" t="s">
        <v>59</v>
      </c>
      <c r="C103" s="57" t="s">
        <v>59</v>
      </c>
      <c r="D103" s="57" t="s">
        <v>59</v>
      </c>
      <c r="E103" s="57" t="s">
        <v>59</v>
      </c>
      <c r="F103" s="57" t="s">
        <v>59</v>
      </c>
      <c r="G103" s="57" t="s">
        <v>59</v>
      </c>
      <c r="H103" s="57" t="s">
        <v>59</v>
      </c>
      <c r="I103" s="57" t="s">
        <v>59</v>
      </c>
      <c r="J103" s="57" t="s">
        <v>59</v>
      </c>
      <c r="K103" s="57" t="s">
        <v>59</v>
      </c>
      <c r="L103" s="57" t="s">
        <v>59</v>
      </c>
      <c r="M103" s="57" t="s">
        <v>59</v>
      </c>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11"/>
      <c r="AQ103" s="11"/>
      <c r="AR103" s="49"/>
      <c r="AS103" s="49"/>
      <c r="AT103" s="35"/>
      <c r="AU103" s="35"/>
    </row>
    <row r="104" spans="1:47" ht="14.45">
      <c r="A104" s="8" t="s">
        <v>62</v>
      </c>
      <c r="B104" s="8"/>
      <c r="C104" s="8"/>
      <c r="D104" s="8"/>
      <c r="E104" s="8" t="s">
        <v>59</v>
      </c>
      <c r="F104" s="8"/>
      <c r="G104" s="8" t="s">
        <v>59</v>
      </c>
      <c r="H104" s="8"/>
      <c r="I104" s="8"/>
      <c r="J104" s="8" t="s">
        <v>59</v>
      </c>
      <c r="K104" s="8" t="s">
        <v>59</v>
      </c>
      <c r="L104" s="8" t="s">
        <v>59</v>
      </c>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49"/>
      <c r="AS104" s="49"/>
      <c r="AT104" s="35"/>
      <c r="AU104" s="35"/>
    </row>
    <row r="105" spans="1:47" ht="14.45">
      <c r="A105" s="8" t="s">
        <v>63</v>
      </c>
      <c r="B105" s="8" t="s">
        <v>59</v>
      </c>
      <c r="C105" s="8" t="s">
        <v>59</v>
      </c>
      <c r="D105" s="8" t="s">
        <v>59</v>
      </c>
      <c r="E105" s="8" t="s">
        <v>59</v>
      </c>
      <c r="F105" s="8" t="s">
        <v>59</v>
      </c>
      <c r="G105" s="58" t="s">
        <v>59</v>
      </c>
      <c r="H105" s="58" t="s">
        <v>59</v>
      </c>
      <c r="I105" s="58" t="s">
        <v>59</v>
      </c>
      <c r="J105" s="58" t="s">
        <v>59</v>
      </c>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11"/>
      <c r="AQ105" s="11"/>
      <c r="AR105" s="50"/>
      <c r="AS105" s="50"/>
      <c r="AT105" s="35"/>
      <c r="AU105" s="35"/>
    </row>
    <row r="106" spans="1:47" ht="14.45">
      <c r="A106" s="8" t="s">
        <v>64</v>
      </c>
      <c r="B106" s="8"/>
      <c r="C106" s="8"/>
      <c r="D106" s="8"/>
      <c r="E106" s="8" t="s">
        <v>59</v>
      </c>
      <c r="F106" s="8" t="s">
        <v>59</v>
      </c>
      <c r="G106" s="58" t="s">
        <v>59</v>
      </c>
      <c r="H106" s="58" t="s">
        <v>59</v>
      </c>
      <c r="I106" s="58" t="s">
        <v>59</v>
      </c>
      <c r="J106" s="58" t="s">
        <v>59</v>
      </c>
      <c r="K106" s="58" t="s">
        <v>59</v>
      </c>
      <c r="L106" s="58" t="s">
        <v>59</v>
      </c>
      <c r="M106" s="58" t="s">
        <v>59</v>
      </c>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11"/>
      <c r="AQ106" s="11"/>
      <c r="AR106" s="50"/>
      <c r="AS106" s="50"/>
      <c r="AT106" s="35"/>
      <c r="AU106" s="35"/>
    </row>
    <row r="107" spans="1:47" ht="14.45">
      <c r="A107" s="8" t="s">
        <v>65</v>
      </c>
      <c r="B107" s="8"/>
      <c r="C107" s="8" t="s">
        <v>59</v>
      </c>
      <c r="D107" s="8" t="s">
        <v>59</v>
      </c>
      <c r="E107" s="8" t="s">
        <v>59</v>
      </c>
      <c r="F107" s="8" t="s">
        <v>59</v>
      </c>
      <c r="G107" s="58" t="s">
        <v>59</v>
      </c>
      <c r="H107" s="58" t="s">
        <v>59</v>
      </c>
      <c r="I107" s="58" t="s">
        <v>59</v>
      </c>
      <c r="J107" s="58"/>
      <c r="K107" s="58" t="s">
        <v>59</v>
      </c>
      <c r="L107" s="58"/>
      <c r="M107" s="58" t="s">
        <v>59</v>
      </c>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11"/>
      <c r="AQ107" s="11"/>
      <c r="AR107" s="50"/>
      <c r="AS107" s="50"/>
      <c r="AT107" s="35"/>
      <c r="AU107" s="35"/>
    </row>
    <row r="108" spans="1:47" ht="14.45">
      <c r="A108" s="8" t="s">
        <v>66</v>
      </c>
      <c r="B108" s="8"/>
      <c r="C108" s="8" t="s">
        <v>59</v>
      </c>
      <c r="D108" s="8" t="s">
        <v>59</v>
      </c>
      <c r="E108" s="8"/>
      <c r="F108" s="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11"/>
      <c r="AQ108" s="11"/>
      <c r="AR108" s="50"/>
      <c r="AS108" s="50"/>
      <c r="AT108" s="35"/>
      <c r="AU108" s="35"/>
    </row>
    <row r="109" spans="1:47" ht="14.45">
      <c r="A109" s="59" t="s">
        <v>67</v>
      </c>
      <c r="B109" s="60"/>
      <c r="C109" s="60"/>
      <c r="D109" s="60"/>
      <c r="E109" s="60"/>
      <c r="F109" s="60"/>
      <c r="G109" s="61"/>
      <c r="H109" s="61"/>
      <c r="I109" s="61"/>
      <c r="J109" s="61"/>
      <c r="K109" s="61"/>
      <c r="L109" s="61"/>
      <c r="M109" s="61"/>
      <c r="N109" s="61"/>
      <c r="O109" s="61"/>
      <c r="P109" s="61"/>
      <c r="Q109" s="61"/>
      <c r="R109" s="61"/>
      <c r="S109" s="61"/>
      <c r="T109" s="61"/>
      <c r="U109" s="61"/>
      <c r="V109" s="61"/>
      <c r="W109" s="61"/>
      <c r="X109" s="61"/>
      <c r="Y109" s="61"/>
      <c r="Z109" s="61"/>
      <c r="AA109" s="61"/>
      <c r="AB109" s="61"/>
      <c r="AC109" s="61"/>
      <c r="AD109" s="61"/>
      <c r="AE109" s="61"/>
      <c r="AF109" s="61"/>
      <c r="AG109" s="61"/>
      <c r="AH109" s="61"/>
      <c r="AI109" s="61"/>
      <c r="AJ109" s="61"/>
      <c r="AK109" s="61"/>
      <c r="AL109" s="61"/>
      <c r="AM109" s="61"/>
      <c r="AN109" s="61"/>
      <c r="AO109" s="61"/>
      <c r="AP109" s="11"/>
      <c r="AQ109" s="12"/>
      <c r="AR109" s="50"/>
      <c r="AS109" s="50"/>
      <c r="AT109" s="35"/>
      <c r="AU109" s="35"/>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0"/>
      <c r="AS110" s="50"/>
      <c r="AT110" s="35"/>
      <c r="AU110" s="35"/>
    </row>
    <row r="111" spans="1:47" ht="14.45">
      <c r="A111" s="36" t="s">
        <v>68</v>
      </c>
      <c r="B111" s="37"/>
      <c r="C111" s="37"/>
      <c r="D111" s="37"/>
      <c r="E111" s="37"/>
      <c r="F111" s="37"/>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13"/>
      <c r="AQ111" s="39"/>
      <c r="AR111" s="51"/>
      <c r="AS111" s="51"/>
    </row>
    <row r="112" spans="1:47" ht="14.45">
      <c r="A112" s="29" t="s">
        <v>69</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1"/>
      <c r="AR112" s="52"/>
      <c r="AS112" s="52"/>
    </row>
    <row r="113" spans="1:45" ht="14.45">
      <c r="A113" s="6" t="s">
        <v>70</v>
      </c>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13"/>
      <c r="AQ113" s="41"/>
      <c r="AR113" s="53"/>
      <c r="AS113" s="53"/>
    </row>
    <row r="114" spans="1:45" ht="14.45">
      <c r="A114" s="7" t="s">
        <v>71</v>
      </c>
      <c r="B114" s="92" t="s">
        <v>72</v>
      </c>
      <c r="C114" s="93"/>
      <c r="D114" s="93"/>
      <c r="E114" s="93"/>
      <c r="F114" s="93"/>
      <c r="G114" s="93"/>
      <c r="H114" s="93"/>
      <c r="I114" s="93"/>
      <c r="J114" s="93"/>
      <c r="K114" s="93"/>
      <c r="L114" s="93"/>
      <c r="M114" s="93"/>
      <c r="N114" s="93"/>
      <c r="O114" s="93"/>
      <c r="P114" s="93"/>
      <c r="Q114" s="9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13"/>
      <c r="AQ114" s="12"/>
      <c r="AR114" s="54"/>
      <c r="AS114" s="54"/>
    </row>
    <row r="115" spans="1:45" ht="15.75" customHeight="1">
      <c r="A115" s="44"/>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5"/>
      <c r="AS115" s="55"/>
    </row>
    <row r="219" spans="12:12" ht="15" customHeight="1">
      <c r="L219" s="33" t="s">
        <v>73</v>
      </c>
    </row>
  </sheetData>
  <mergeCells count="1">
    <mergeCell ref="B114:Q114"/>
  </mergeCells>
  <phoneticPr fontId="6" type="noConversion"/>
  <conditionalFormatting sqref="A1 A30:A110 A111:F111 B112:F112 A113:F113 B114 A115:F1048576">
    <cfRule type="beginsWith" dxfId="51" priority="123" operator="beginsWith" text="01">
      <formula>LEFT(A1,LEN("01"))="01"</formula>
    </cfRule>
    <cfRule type="beginsWith" dxfId="50" priority="122" operator="beginsWith" text="02">
      <formula>LEFT(A1,LEN("02"))="02"</formula>
    </cfRule>
    <cfRule type="beginsWith" dxfId="49" priority="121" operator="beginsWith" text="03">
      <formula>LEFT(A1,LEN("03"))="03"</formula>
    </cfRule>
    <cfRule type="beginsWith" dxfId="48" priority="120" operator="beginsWith" text="04">
      <formula>LEFT(A1,LEN("04"))="04"</formula>
    </cfRule>
    <cfRule type="beginsWith" dxfId="47" priority="119" operator="beginsWith" text="05">
      <formula>LEFT(A1,LEN("05"))="05"</formula>
    </cfRule>
    <cfRule type="beginsWith" dxfId="46" priority="118" operator="beginsWith" text="06">
      <formula>LEFT(A1,LEN("06"))="06"</formula>
    </cfRule>
    <cfRule type="beginsWith" dxfId="45" priority="117" operator="beginsWith" text="07">
      <formula>LEFT(A1,LEN("07"))="07"</formula>
    </cfRule>
    <cfRule type="beginsWith" dxfId="44" priority="116" operator="beginsWith" text="08">
      <formula>LEFT(A1,LEN("08"))="08"</formula>
    </cfRule>
    <cfRule type="beginsWith" dxfId="43" priority="115" operator="beginsWith" text="09">
      <formula>LEFT(A1,LEN("09"))="09"</formula>
    </cfRule>
    <cfRule type="beginsWith" dxfId="42" priority="114" operator="beginsWith" text="10">
      <formula>LEFT(A1,LEN("10"))="10"</formula>
    </cfRule>
    <cfRule type="beginsWith" dxfId="41" priority="113" operator="beginsWith" text="11">
      <formula>LEFT(A1,LEN("11"))="11"</formula>
    </cfRule>
    <cfRule type="beginsWith" dxfId="40" priority="112" operator="beginsWith" text="12">
      <formula>LEFT(A1,LEN("12"))="12"</formula>
    </cfRule>
    <cfRule type="beginsWith" dxfId="39" priority="111" operator="beginsWith" text="13">
      <formula>LEFT(A1,LEN("13"))="13"</formula>
    </cfRule>
  </conditionalFormatting>
  <conditionalFormatting sqref="AT1:AT2 R2:AO12 AT5 AT9:AT10 AT13 F30:AO101 AT16 N13:AO29">
    <cfRule type="beginsWith" dxfId="38" priority="43" operator="beginsWith" text="03">
      <formula>LEFT(F1,LEN("03"))="03"</formula>
    </cfRule>
    <cfRule type="beginsWith" dxfId="37" priority="45" operator="beginsWith" text="01">
      <formula>LEFT(F1,LEN("01"))="01"</formula>
    </cfRule>
    <cfRule type="beginsWith" dxfId="36" priority="42" operator="beginsWith" text="04">
      <formula>LEFT(F1,LEN("04"))="04"</formula>
    </cfRule>
    <cfRule type="beginsWith" dxfId="35" priority="41" operator="beginsWith" text="05">
      <formula>LEFT(F1,LEN("05"))="05"</formula>
    </cfRule>
    <cfRule type="beginsWith" dxfId="34" priority="40" operator="beginsWith" text="06">
      <formula>LEFT(F1,LEN("06"))="06"</formula>
    </cfRule>
    <cfRule type="beginsWith" dxfId="33" priority="39" operator="beginsWith" text="07">
      <formula>LEFT(F1,LEN("07"))="07"</formula>
    </cfRule>
    <cfRule type="beginsWith" dxfId="32" priority="38" operator="beginsWith" text="08">
      <formula>LEFT(F1,LEN("08"))="08"</formula>
    </cfRule>
    <cfRule type="beginsWith" dxfId="31" priority="37" operator="beginsWith" text="09">
      <formula>LEFT(F1,LEN("09"))="09"</formula>
    </cfRule>
    <cfRule type="beginsWith" dxfId="30" priority="36" operator="beginsWith" text="10">
      <formula>LEFT(F1,LEN("10"))="10"</formula>
    </cfRule>
    <cfRule type="beginsWith" dxfId="29" priority="35" operator="beginsWith" text="11">
      <formula>LEFT(F1,LEN("11"))="11"</formula>
    </cfRule>
    <cfRule type="beginsWith" dxfId="28" priority="34" operator="beginsWith" text="12">
      <formula>LEFT(F1,LEN("12"))="12"</formula>
    </cfRule>
    <cfRule type="beginsWith" dxfId="27" priority="33" operator="beginsWith" text="13">
      <formula>LEFT(F1,LEN("13"))="13"</formula>
    </cfRule>
    <cfRule type="beginsWith" dxfId="26" priority="44" operator="beginsWith" text="02">
      <formula>LEFT(F1,LEN("02"))="02"</formula>
    </cfRule>
  </conditionalFormatting>
  <conditionalFormatting sqref="A2:A29">
    <cfRule type="beginsWith" dxfId="25" priority="14" operator="beginsWith" text="13">
      <formula>LEFT(A2,LEN("13"))="13"</formula>
    </cfRule>
    <cfRule type="beginsWith" dxfId="24" priority="15" operator="beginsWith" text="12">
      <formula>LEFT(A2,LEN("12"))="12"</formula>
    </cfRule>
    <cfRule type="beginsWith" dxfId="23" priority="16" operator="beginsWith" text="11">
      <formula>LEFT(A2,LEN("11"))="11"</formula>
    </cfRule>
    <cfRule type="beginsWith" dxfId="22" priority="17" operator="beginsWith" text="10">
      <formula>LEFT(A2,LEN("10"))="10"</formula>
    </cfRule>
    <cfRule type="beginsWith" dxfId="21" priority="18" operator="beginsWith" text="09">
      <formula>LEFT(A2,LEN("09"))="09"</formula>
    </cfRule>
    <cfRule type="beginsWith" dxfId="20" priority="19" operator="beginsWith" text="08">
      <formula>LEFT(A2,LEN("08"))="08"</formula>
    </cfRule>
    <cfRule type="beginsWith" dxfId="19" priority="20" operator="beginsWith" text="07">
      <formula>LEFT(A2,LEN("07"))="07"</formula>
    </cfRule>
    <cfRule type="beginsWith" dxfId="18" priority="21" operator="beginsWith" text="06">
      <formula>LEFT(A2,LEN("06"))="06"</formula>
    </cfRule>
    <cfRule type="beginsWith" dxfId="17" priority="22" operator="beginsWith" text="05">
      <formula>LEFT(A2,LEN("05"))="05"</formula>
    </cfRule>
    <cfRule type="beginsWith" dxfId="16" priority="23" operator="beginsWith" text="04">
      <formula>LEFT(A2,LEN("04"))="04"</formula>
    </cfRule>
    <cfRule type="beginsWith" dxfId="15" priority="24" operator="beginsWith" text="03">
      <formula>LEFT(A2,LEN("03"))="03"</formula>
    </cfRule>
    <cfRule type="beginsWith" dxfId="14" priority="25" operator="beginsWith" text="02">
      <formula>LEFT(A2,LEN("02"))="02"</formula>
    </cfRule>
    <cfRule type="beginsWith" dxfId="13" priority="26" operator="beginsWith" text="01">
      <formula>LEFT(A2,LEN("01"))="01"</formula>
    </cfRule>
  </conditionalFormatting>
  <conditionalFormatting sqref="K2:M22 K26:M29 K25:L25 K24:M24 L23:M23">
    <cfRule type="beginsWith" dxfId="12" priority="1" operator="beginsWith" text="13">
      <formula>LEFT(K2,LEN("13"))="13"</formula>
    </cfRule>
    <cfRule type="beginsWith" dxfId="11" priority="2" operator="beginsWith" text="12">
      <formula>LEFT(K2,LEN("12"))="12"</formula>
    </cfRule>
    <cfRule type="beginsWith" dxfId="10" priority="3" operator="beginsWith" text="11">
      <formula>LEFT(K2,LEN("11"))="11"</formula>
    </cfRule>
    <cfRule type="beginsWith" dxfId="9" priority="4" operator="beginsWith" text="10">
      <formula>LEFT(K2,LEN("10"))="10"</formula>
    </cfRule>
    <cfRule type="beginsWith" dxfId="8" priority="5" operator="beginsWith" text="09">
      <formula>LEFT(K2,LEN("09"))="09"</formula>
    </cfRule>
    <cfRule type="beginsWith" dxfId="7" priority="6" operator="beginsWith" text="08">
      <formula>LEFT(K2,LEN("08"))="08"</formula>
    </cfRule>
    <cfRule type="beginsWith" dxfId="6" priority="7" operator="beginsWith" text="07">
      <formula>LEFT(K2,LEN("07"))="07"</formula>
    </cfRule>
    <cfRule type="beginsWith" dxfId="5" priority="8" operator="beginsWith" text="06">
      <formula>LEFT(K2,LEN("06"))="06"</formula>
    </cfRule>
    <cfRule type="beginsWith" dxfId="4" priority="9" operator="beginsWith" text="05">
      <formula>LEFT(K2,LEN("05"))="05"</formula>
    </cfRule>
    <cfRule type="beginsWith" dxfId="3" priority="10" operator="beginsWith" text="04">
      <formula>LEFT(K2,LEN("04"))="04"</formula>
    </cfRule>
    <cfRule type="beginsWith" dxfId="2" priority="11" operator="beginsWith" text="03">
      <formula>LEFT(K2,LEN("03"))="03"</formula>
    </cfRule>
    <cfRule type="beginsWith" dxfId="1" priority="12" operator="beginsWith" text="02">
      <formula>LEFT(K2,LEN("02"))="02"</formula>
    </cfRule>
    <cfRule type="beginsWith" dxfId="0" priority="13" operator="beginsWith" text="01">
      <formula>LEFT(K2,LEN("01"))="01"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zoomScale="80" zoomScaleNormal="80" workbookViewId="0">
      <selection activeCell="B15" sqref="B15"/>
    </sheetView>
  </sheetViews>
  <sheetFormatPr defaultColWidth="11.42578125" defaultRowHeight="14.45"/>
  <cols>
    <col min="1" max="3" width="28.42578125" style="28" customWidth="1"/>
  </cols>
  <sheetData>
    <row r="1" spans="1:3">
      <c r="A1" s="62" t="s">
        <v>74</v>
      </c>
      <c r="B1" s="62" t="s">
        <v>75</v>
      </c>
      <c r="C1" s="62" t="s">
        <v>76</v>
      </c>
    </row>
    <row r="2" spans="1:3">
      <c r="A2" s="27">
        <v>1</v>
      </c>
      <c r="B2" s="27" t="s">
        <v>42</v>
      </c>
      <c r="C2" s="27" t="s">
        <v>10</v>
      </c>
    </row>
    <row r="3" spans="1:3">
      <c r="A3" s="27">
        <f>IF(B3="","",A2+1)</f>
        <v>2</v>
      </c>
      <c r="B3" s="27" t="s">
        <v>43</v>
      </c>
      <c r="C3" s="27" t="s">
        <v>10</v>
      </c>
    </row>
    <row r="4" spans="1:3">
      <c r="A4" s="27">
        <f t="shared" ref="A4:A67" si="0">IF(B4="","",A3+1)</f>
        <v>3</v>
      </c>
      <c r="B4" s="27" t="s">
        <v>44</v>
      </c>
      <c r="C4" s="27" t="s">
        <v>10</v>
      </c>
    </row>
    <row r="5" spans="1:3">
      <c r="A5" s="27">
        <f t="shared" si="0"/>
        <v>4</v>
      </c>
      <c r="B5" s="27" t="s">
        <v>45</v>
      </c>
      <c r="C5" s="27" t="s">
        <v>10</v>
      </c>
    </row>
    <row r="6" spans="1:3">
      <c r="A6" s="27">
        <f t="shared" si="0"/>
        <v>5</v>
      </c>
      <c r="B6" s="27" t="s">
        <v>46</v>
      </c>
      <c r="C6" s="27" t="s">
        <v>10</v>
      </c>
    </row>
    <row r="7" spans="1:3">
      <c r="A7" s="27">
        <f t="shared" si="0"/>
        <v>6</v>
      </c>
      <c r="B7" s="27" t="s">
        <v>47</v>
      </c>
      <c r="C7" s="27" t="s">
        <v>10</v>
      </c>
    </row>
    <row r="8" spans="1:3">
      <c r="A8" s="27">
        <f t="shared" si="0"/>
        <v>7</v>
      </c>
      <c r="B8" s="27" t="s">
        <v>48</v>
      </c>
      <c r="C8" s="27" t="s">
        <v>10</v>
      </c>
    </row>
    <row r="9" spans="1:3">
      <c r="A9" s="27">
        <f t="shared" si="0"/>
        <v>8</v>
      </c>
      <c r="B9" s="27" t="s">
        <v>49</v>
      </c>
      <c r="C9" s="27" t="s">
        <v>10</v>
      </c>
    </row>
    <row r="10" spans="1:3">
      <c r="A10" s="27">
        <f t="shared" si="0"/>
        <v>9</v>
      </c>
      <c r="B10" s="27" t="s">
        <v>50</v>
      </c>
      <c r="C10" s="27" t="s">
        <v>10</v>
      </c>
    </row>
    <row r="11" spans="1:3">
      <c r="A11" s="27">
        <f t="shared" si="0"/>
        <v>10</v>
      </c>
      <c r="B11" s="27" t="s">
        <v>51</v>
      </c>
      <c r="C11" s="27" t="s">
        <v>10</v>
      </c>
    </row>
    <row r="12" spans="1:3">
      <c r="A12" s="27">
        <f t="shared" si="0"/>
        <v>11</v>
      </c>
      <c r="B12" s="27" t="s">
        <v>52</v>
      </c>
      <c r="C12" s="27" t="s">
        <v>10</v>
      </c>
    </row>
    <row r="13" spans="1:3">
      <c r="A13" s="27">
        <f t="shared" si="0"/>
        <v>12</v>
      </c>
      <c r="B13" s="27" t="s">
        <v>53</v>
      </c>
      <c r="C13" s="27" t="s">
        <v>10</v>
      </c>
    </row>
    <row r="14" spans="1:3">
      <c r="A14" s="27" t="str">
        <f t="shared" si="0"/>
        <v/>
      </c>
      <c r="B14" s="27"/>
      <c r="C14" s="27"/>
    </row>
    <row r="15" spans="1:3">
      <c r="A15" s="27" t="str">
        <f t="shared" si="0"/>
        <v/>
      </c>
      <c r="B15" s="27"/>
      <c r="C15" s="27"/>
    </row>
    <row r="16" spans="1:3">
      <c r="A16" s="27" t="str">
        <f t="shared" si="0"/>
        <v/>
      </c>
      <c r="B16" s="27"/>
      <c r="C16" s="27"/>
    </row>
    <row r="17" spans="1:3">
      <c r="A17" s="27" t="str">
        <f t="shared" si="0"/>
        <v/>
      </c>
      <c r="B17" s="27"/>
      <c r="C17" s="27"/>
    </row>
    <row r="18" spans="1:3">
      <c r="A18" s="27" t="str">
        <f>IF(B18="","",A17+1)</f>
        <v/>
      </c>
      <c r="B18" s="27"/>
      <c r="C18" s="27"/>
    </row>
    <row r="19" spans="1:3">
      <c r="A19" s="27" t="str">
        <f>IF(B19="","",A18+1)</f>
        <v/>
      </c>
      <c r="B19" s="27"/>
      <c r="C19" s="27"/>
    </row>
    <row r="20" spans="1:3">
      <c r="A20" s="27" t="str">
        <f>IF(B20="","",A19+1)</f>
        <v/>
      </c>
      <c r="B20" s="27"/>
      <c r="C20" s="27"/>
    </row>
    <row r="21" spans="1:3">
      <c r="A21" s="27" t="str">
        <f>IF(B21="","",A20+1)</f>
        <v/>
      </c>
      <c r="B21" s="27"/>
      <c r="C21" s="27"/>
    </row>
    <row r="22" spans="1:3">
      <c r="A22" s="28" t="str">
        <f t="shared" si="0"/>
        <v/>
      </c>
    </row>
    <row r="23" spans="1:3">
      <c r="A23" s="28" t="str">
        <f t="shared" si="0"/>
        <v/>
      </c>
    </row>
    <row r="24" spans="1:3">
      <c r="A24" s="28" t="str">
        <f t="shared" si="0"/>
        <v/>
      </c>
    </row>
    <row r="25" spans="1:3">
      <c r="A25" s="28" t="str">
        <f t="shared" si="0"/>
        <v/>
      </c>
    </row>
    <row r="26" spans="1:3">
      <c r="A26" s="28" t="str">
        <f t="shared" si="0"/>
        <v/>
      </c>
    </row>
    <row r="27" spans="1:3">
      <c r="A27" s="28" t="str">
        <f t="shared" si="0"/>
        <v/>
      </c>
    </row>
    <row r="28" spans="1:3">
      <c r="A28" s="28" t="str">
        <f t="shared" si="0"/>
        <v/>
      </c>
    </row>
    <row r="29" spans="1:3">
      <c r="A29" s="28" t="str">
        <f t="shared" si="0"/>
        <v/>
      </c>
    </row>
    <row r="30" spans="1:3">
      <c r="A30" s="28" t="str">
        <f t="shared" si="0"/>
        <v/>
      </c>
    </row>
    <row r="31" spans="1:3">
      <c r="A31" s="28" t="str">
        <f t="shared" si="0"/>
        <v/>
      </c>
    </row>
    <row r="32" spans="1:3">
      <c r="A32" s="28" t="str">
        <f t="shared" si="0"/>
        <v/>
      </c>
    </row>
    <row r="33" spans="1:1">
      <c r="A33" s="28" t="str">
        <f t="shared" si="0"/>
        <v/>
      </c>
    </row>
    <row r="34" spans="1:1">
      <c r="A34" s="28" t="str">
        <f t="shared" si="0"/>
        <v/>
      </c>
    </row>
    <row r="35" spans="1:1">
      <c r="A35" s="28" t="str">
        <f t="shared" si="0"/>
        <v/>
      </c>
    </row>
    <row r="36" spans="1:1">
      <c r="A36" s="28" t="str">
        <f t="shared" si="0"/>
        <v/>
      </c>
    </row>
    <row r="37" spans="1:1">
      <c r="A37" s="28" t="str">
        <f t="shared" si="0"/>
        <v/>
      </c>
    </row>
    <row r="38" spans="1:1">
      <c r="A38" s="28" t="str">
        <f t="shared" si="0"/>
        <v/>
      </c>
    </row>
    <row r="39" spans="1:1">
      <c r="A39" s="28" t="str">
        <f t="shared" si="0"/>
        <v/>
      </c>
    </row>
    <row r="40" spans="1:1">
      <c r="A40" s="28" t="str">
        <f t="shared" si="0"/>
        <v/>
      </c>
    </row>
    <row r="41" spans="1:1">
      <c r="A41" s="28" t="str">
        <f t="shared" si="0"/>
        <v/>
      </c>
    </row>
    <row r="42" spans="1:1">
      <c r="A42" s="28" t="str">
        <f t="shared" si="0"/>
        <v/>
      </c>
    </row>
    <row r="43" spans="1:1">
      <c r="A43" s="28" t="str">
        <f t="shared" si="0"/>
        <v/>
      </c>
    </row>
    <row r="44" spans="1:1">
      <c r="A44" s="28" t="str">
        <f t="shared" si="0"/>
        <v/>
      </c>
    </row>
    <row r="45" spans="1:1">
      <c r="A45" s="28" t="str">
        <f t="shared" si="0"/>
        <v/>
      </c>
    </row>
    <row r="46" spans="1:1">
      <c r="A46" s="28" t="str">
        <f t="shared" si="0"/>
        <v/>
      </c>
    </row>
    <row r="47" spans="1:1">
      <c r="A47" s="28" t="str">
        <f t="shared" si="0"/>
        <v/>
      </c>
    </row>
    <row r="48" spans="1:1">
      <c r="A48" s="28" t="str">
        <f t="shared" si="0"/>
        <v/>
      </c>
    </row>
    <row r="49" spans="1:1">
      <c r="A49" s="28" t="str">
        <f t="shared" si="0"/>
        <v/>
      </c>
    </row>
    <row r="50" spans="1:1">
      <c r="A50" s="28" t="str">
        <f t="shared" si="0"/>
        <v/>
      </c>
    </row>
    <row r="51" spans="1:1">
      <c r="A51" s="28" t="str">
        <f t="shared" si="0"/>
        <v/>
      </c>
    </row>
    <row r="52" spans="1:1">
      <c r="A52" s="28" t="str">
        <f t="shared" si="0"/>
        <v/>
      </c>
    </row>
    <row r="53" spans="1:1">
      <c r="A53" s="28" t="str">
        <f t="shared" si="0"/>
        <v/>
      </c>
    </row>
    <row r="54" spans="1:1">
      <c r="A54" s="28" t="str">
        <f t="shared" si="0"/>
        <v/>
      </c>
    </row>
    <row r="55" spans="1:1">
      <c r="A55" s="28" t="str">
        <f t="shared" si="0"/>
        <v/>
      </c>
    </row>
    <row r="56" spans="1:1">
      <c r="A56" s="28" t="str">
        <f t="shared" si="0"/>
        <v/>
      </c>
    </row>
    <row r="57" spans="1:1">
      <c r="A57" s="28" t="str">
        <f t="shared" si="0"/>
        <v/>
      </c>
    </row>
    <row r="58" spans="1:1">
      <c r="A58" s="28" t="str">
        <f t="shared" si="0"/>
        <v/>
      </c>
    </row>
    <row r="59" spans="1:1">
      <c r="A59" s="28" t="str">
        <f t="shared" si="0"/>
        <v/>
      </c>
    </row>
    <row r="60" spans="1:1">
      <c r="A60" s="28" t="str">
        <f t="shared" si="0"/>
        <v/>
      </c>
    </row>
    <row r="61" spans="1:1">
      <c r="A61" s="28" t="str">
        <f t="shared" si="0"/>
        <v/>
      </c>
    </row>
    <row r="62" spans="1:1">
      <c r="A62" s="28" t="str">
        <f t="shared" si="0"/>
        <v/>
      </c>
    </row>
    <row r="63" spans="1:1">
      <c r="A63" s="28" t="str">
        <f t="shared" si="0"/>
        <v/>
      </c>
    </row>
    <row r="64" spans="1:1">
      <c r="A64" s="28" t="str">
        <f t="shared" si="0"/>
        <v/>
      </c>
    </row>
    <row r="65" spans="1:1">
      <c r="A65" s="28" t="str">
        <f t="shared" si="0"/>
        <v/>
      </c>
    </row>
    <row r="66" spans="1:1">
      <c r="A66" s="28" t="str">
        <f t="shared" si="0"/>
        <v/>
      </c>
    </row>
    <row r="67" spans="1:1">
      <c r="A67" s="28" t="str">
        <f t="shared" si="0"/>
        <v/>
      </c>
    </row>
    <row r="68" spans="1:1">
      <c r="A68" s="28" t="str">
        <f t="shared" ref="A68:A100" si="1">IF(B68="","",A67+1)</f>
        <v/>
      </c>
    </row>
    <row r="69" spans="1:1">
      <c r="A69" s="28" t="str">
        <f t="shared" si="1"/>
        <v/>
      </c>
    </row>
    <row r="70" spans="1:1">
      <c r="A70" s="28" t="str">
        <f t="shared" si="1"/>
        <v/>
      </c>
    </row>
    <row r="71" spans="1:1">
      <c r="A71" s="28" t="str">
        <f t="shared" si="1"/>
        <v/>
      </c>
    </row>
    <row r="72" spans="1:1">
      <c r="A72" s="28" t="str">
        <f t="shared" si="1"/>
        <v/>
      </c>
    </row>
    <row r="73" spans="1:1">
      <c r="A73" s="28" t="str">
        <f t="shared" si="1"/>
        <v/>
      </c>
    </row>
    <row r="74" spans="1:1">
      <c r="A74" s="28" t="str">
        <f t="shared" si="1"/>
        <v/>
      </c>
    </row>
    <row r="75" spans="1:1">
      <c r="A75" s="28" t="str">
        <f t="shared" si="1"/>
        <v/>
      </c>
    </row>
    <row r="76" spans="1:1">
      <c r="A76" s="28" t="str">
        <f t="shared" si="1"/>
        <v/>
      </c>
    </row>
    <row r="77" spans="1:1">
      <c r="A77" s="28" t="str">
        <f t="shared" si="1"/>
        <v/>
      </c>
    </row>
    <row r="78" spans="1:1">
      <c r="A78" s="28" t="str">
        <f t="shared" si="1"/>
        <v/>
      </c>
    </row>
    <row r="79" spans="1:1">
      <c r="A79" s="28" t="str">
        <f t="shared" si="1"/>
        <v/>
      </c>
    </row>
    <row r="80" spans="1:1">
      <c r="A80" s="28" t="str">
        <f t="shared" si="1"/>
        <v/>
      </c>
    </row>
    <row r="81" spans="1:1">
      <c r="A81" s="28" t="str">
        <f t="shared" si="1"/>
        <v/>
      </c>
    </row>
    <row r="82" spans="1:1">
      <c r="A82" s="28" t="str">
        <f t="shared" si="1"/>
        <v/>
      </c>
    </row>
    <row r="83" spans="1:1">
      <c r="A83" s="28" t="str">
        <f t="shared" si="1"/>
        <v/>
      </c>
    </row>
    <row r="84" spans="1:1">
      <c r="A84" s="28" t="str">
        <f t="shared" si="1"/>
        <v/>
      </c>
    </row>
    <row r="85" spans="1:1">
      <c r="A85" s="28" t="str">
        <f t="shared" si="1"/>
        <v/>
      </c>
    </row>
    <row r="86" spans="1:1">
      <c r="A86" s="28" t="str">
        <f t="shared" si="1"/>
        <v/>
      </c>
    </row>
    <row r="87" spans="1:1">
      <c r="A87" s="28" t="str">
        <f t="shared" si="1"/>
        <v/>
      </c>
    </row>
    <row r="88" spans="1:1">
      <c r="A88" s="28" t="str">
        <f t="shared" si="1"/>
        <v/>
      </c>
    </row>
    <row r="89" spans="1:1">
      <c r="A89" s="28" t="str">
        <f t="shared" si="1"/>
        <v/>
      </c>
    </row>
    <row r="90" spans="1:1">
      <c r="A90" s="28" t="str">
        <f t="shared" si="1"/>
        <v/>
      </c>
    </row>
    <row r="91" spans="1:1">
      <c r="A91" s="28" t="str">
        <f t="shared" si="1"/>
        <v/>
      </c>
    </row>
    <row r="92" spans="1:1">
      <c r="A92" s="28" t="str">
        <f t="shared" si="1"/>
        <v/>
      </c>
    </row>
    <row r="93" spans="1:1">
      <c r="A93" s="28" t="str">
        <f t="shared" si="1"/>
        <v/>
      </c>
    </row>
    <row r="94" spans="1:1">
      <c r="A94" s="28" t="str">
        <f t="shared" si="1"/>
        <v/>
      </c>
    </row>
    <row r="95" spans="1:1">
      <c r="A95" s="28" t="str">
        <f t="shared" si="1"/>
        <v/>
      </c>
    </row>
    <row r="96" spans="1:1">
      <c r="A96" s="28" t="str">
        <f t="shared" si="1"/>
        <v/>
      </c>
    </row>
    <row r="97" spans="1:1">
      <c r="A97" s="28" t="str">
        <f t="shared" si="1"/>
        <v/>
      </c>
    </row>
    <row r="98" spans="1:1">
      <c r="A98" s="28" t="str">
        <f t="shared" si="1"/>
        <v/>
      </c>
    </row>
    <row r="99" spans="1:1">
      <c r="A99" s="28" t="str">
        <f t="shared" si="1"/>
        <v/>
      </c>
    </row>
    <row r="100" spans="1:1">
      <c r="A100" s="28"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aguacate</v>
      </c>
      <c r="C2" t="str">
        <v>Aguacate</v>
      </c>
    </row>
    <row r="3" spans="1:3">
      <c r="A3" s="1" t="str">
        <v>agricola</v>
      </c>
      <c r="B3" s="1" t="str">
        <v>aguacate_hass</v>
      </c>
      <c r="C3" t="str">
        <v>Aguacate Hass</v>
      </c>
    </row>
    <row r="4" spans="1:3">
      <c r="A4" s="1" t="str">
        <v>agricola</v>
      </c>
      <c r="B4" s="1" t="str">
        <v>ahuyama</v>
      </c>
      <c r="C4" t="str">
        <v>Ahuyama</v>
      </c>
    </row>
    <row r="5" spans="1:3">
      <c r="A5" s="1" t="str">
        <v>agricola</v>
      </c>
      <c r="B5" s="1" t="str">
        <v>aji</v>
      </c>
      <c r="C5" t="str">
        <v>Ají</v>
      </c>
    </row>
    <row r="6" spans="1:3">
      <c r="A6" s="1" t="str">
        <v>agricola</v>
      </c>
      <c r="B6" s="1" t="str">
        <v>aji_dulce</v>
      </c>
      <c r="C6" t="str">
        <v>Ají dulce</v>
      </c>
    </row>
    <row r="7" spans="1:3">
      <c r="A7" s="1" t="str">
        <v>agricola</v>
      </c>
      <c r="B7" s="1" t="str">
        <v>ajonjoli</v>
      </c>
      <c r="C7" t="str">
        <v>Ajonjolí</v>
      </c>
    </row>
    <row r="8" spans="1:3">
      <c r="A8" s="1" t="str">
        <v>agricola</v>
      </c>
      <c r="B8" s="1" t="str">
        <v>algodon</v>
      </c>
      <c r="C8" t="str">
        <v>Algodón</v>
      </c>
    </row>
    <row r="9" spans="1:3">
      <c r="A9" s="1" t="str">
        <v>pecuaria</v>
      </c>
      <c r="B9" s="1" t="str">
        <v>apicultura</v>
      </c>
      <c r="C9" t="str">
        <v>Apicultura</v>
      </c>
    </row>
    <row r="10" spans="1:3">
      <c r="A10" s="1" t="str">
        <v>agricola</v>
      </c>
      <c r="B10" s="1" t="str">
        <v>arracacha</v>
      </c>
      <c r="C10" t="str">
        <v>Arracacha</v>
      </c>
    </row>
    <row r="11" spans="1:3">
      <c r="A11" s="1" t="str">
        <v>agricola</v>
      </c>
      <c r="B11" s="1" t="str">
        <v>arroz_riego</v>
      </c>
      <c r="C11" t="str">
        <v>Arroz riego</v>
      </c>
    </row>
    <row r="12" spans="1:3">
      <c r="A12" s="1" t="str">
        <v>agricola</v>
      </c>
      <c r="B12" s="1" t="str">
        <v>arroz_secano</v>
      </c>
      <c r="C12" t="str">
        <v>Arroz secano</v>
      </c>
    </row>
    <row r="13" spans="1:3">
      <c r="A13" s="1" t="str">
        <v>agricola</v>
      </c>
      <c r="B13" s="1" t="str">
        <v>arveja</v>
      </c>
      <c r="C13" t="str">
        <v>Arveja</v>
      </c>
    </row>
    <row r="14" spans="1:3">
      <c r="A14" s="1" t="str">
        <v>agricola</v>
      </c>
      <c r="B14" s="1" t="str">
        <v>asai</v>
      </c>
      <c r="C14" t="str">
        <v>Açaí</v>
      </c>
    </row>
    <row r="15" spans="1:3">
      <c r="A15" s="1" t="str">
        <v>pecuaria</v>
      </c>
      <c r="B15" s="1" t="str">
        <v>avicultura_engorde</v>
      </c>
      <c r="C15" t="str">
        <v>Avicultura de engorde</v>
      </c>
    </row>
    <row r="16" spans="1:3">
      <c r="A16" s="1" t="str">
        <v>pecuaria</v>
      </c>
      <c r="B16" s="1" t="str">
        <v>avicultura_postura</v>
      </c>
      <c r="C16" t="str">
        <v>Avicultura de postura</v>
      </c>
    </row>
    <row r="17" spans="1:3">
      <c r="A17" s="1" t="str">
        <v>agricola</v>
      </c>
      <c r="B17" s="1" t="str">
        <v>batata</v>
      </c>
      <c r="C17" t="str">
        <v>Batata</v>
      </c>
    </row>
    <row r="18" spans="1:3">
      <c r="A18" s="1" t="str">
        <v>agricola</v>
      </c>
      <c r="B18" s="1" t="str">
        <v>berenjena</v>
      </c>
      <c r="C18" t="str">
        <v>Berenjena</v>
      </c>
    </row>
    <row r="19" spans="1:3">
      <c r="A19" s="1" t="str">
        <v>pecuaria</v>
      </c>
      <c r="B19" s="1" t="str">
        <v>bufalos</v>
      </c>
      <c r="C19" t="str">
        <v>Búfalos</v>
      </c>
    </row>
    <row r="20" spans="1:3">
      <c r="A20" s="1" t="str">
        <v>agricola</v>
      </c>
      <c r="B20" s="1" t="str">
        <v>cacao</v>
      </c>
      <c r="C20" t="str">
        <v>Cacao</v>
      </c>
    </row>
    <row r="21" spans="1:3">
      <c r="A21" s="1" t="str">
        <v>agricola</v>
      </c>
      <c r="B21" s="1" t="str">
        <v>cacao_platano</v>
      </c>
      <c r="C21" t="str">
        <v>Cacao plátano</v>
      </c>
    </row>
    <row r="22" spans="1:3">
      <c r="A22" s="1" t="str">
        <v>agricola</v>
      </c>
      <c r="B22" s="1" t="str">
        <v>cacao_sombrio</v>
      </c>
      <c r="C22" t="str">
        <v>Cacao en sistema de sombrío</v>
      </c>
    </row>
    <row r="23" spans="1:3">
      <c r="A23" s="1" t="str">
        <v>agricola</v>
      </c>
      <c r="B23" s="1" t="str">
        <v>cachaco</v>
      </c>
      <c r="C23" t="str">
        <v>Cachaco</v>
      </c>
    </row>
    <row r="24" spans="1:3">
      <c r="A24" s="1" t="str">
        <v>agricola</v>
      </c>
      <c r="B24" s="1" t="str">
        <v>cafe</v>
      </c>
      <c r="C24" t="str">
        <v>Café</v>
      </c>
    </row>
    <row r="25" spans="1:3">
      <c r="A25" s="1" t="str">
        <v>agricola</v>
      </c>
      <c r="B25" s="1" t="str">
        <v>cafe_aguacate</v>
      </c>
      <c r="C25" t="str">
        <v>Café aguacate</v>
      </c>
    </row>
    <row r="26" spans="1:3">
      <c r="A26" s="1" t="str">
        <v>agricola</v>
      </c>
      <c r="B26" s="1" t="str">
        <v>cafe_frijol_arbustivo</v>
      </c>
      <c r="C26" t="str">
        <v>Café en asocio con frijol arbustivo</v>
      </c>
    </row>
    <row r="27" spans="1:3">
      <c r="A27" s="1" t="str">
        <v>agricola</v>
      </c>
      <c r="B27" s="1" t="str">
        <v>cafe_maiz</v>
      </c>
      <c r="C27" t="str">
        <v>Café maíz</v>
      </c>
    </row>
    <row r="28" spans="1:3">
      <c r="A28" s="1" t="str">
        <v>agricola</v>
      </c>
      <c r="B28" s="1" t="str">
        <v>cafe_platano</v>
      </c>
      <c r="C28" t="str">
        <v>Café plátano</v>
      </c>
    </row>
    <row r="29" spans="1:3">
      <c r="A29" s="1" t="str">
        <v>agricola</v>
      </c>
      <c r="B29" s="1" t="str">
        <v>cafe_platano_frutales_forestal</v>
      </c>
      <c r="C29" t="str">
        <v>Café en asocio con plátano, frutales y sistema forestal</v>
      </c>
    </row>
    <row r="30" spans="1:3">
      <c r="A30" s="1" t="str">
        <v>agricola</v>
      </c>
      <c r="B30" s="1" t="str">
        <v>cafe_sombrio</v>
      </c>
      <c r="C30" t="str">
        <v>Café en sistema de sombrío</v>
      </c>
    </row>
    <row r="31" spans="1:3">
      <c r="A31" s="1" t="str">
        <v>agricola</v>
      </c>
      <c r="B31" s="1" t="str">
        <v>calabacin</v>
      </c>
      <c r="C31" t="str">
        <v>Calabacín</v>
      </c>
    </row>
    <row r="32" spans="1:3">
      <c r="A32" s="1" t="str">
        <v>pecuaria</v>
      </c>
      <c r="B32" s="1" t="str">
        <v>camaron</v>
      </c>
      <c r="C32" t="str">
        <v>Camarón</v>
      </c>
    </row>
    <row r="33" spans="1:3">
      <c r="A33" s="1" t="str">
        <v>agricola</v>
      </c>
      <c r="B33" s="1" t="str">
        <v>cana</v>
      </c>
      <c r="C33" t="str">
        <v>Caña</v>
      </c>
    </row>
    <row r="34" spans="1:3">
      <c r="A34" s="1" t="str">
        <v>agricola</v>
      </c>
      <c r="B34" s="1" t="str">
        <v>cana_panelera</v>
      </c>
      <c r="C34" t="str">
        <v>Caña panelera</v>
      </c>
    </row>
    <row r="35" spans="1:3">
      <c r="A35" s="1" t="str">
        <v>pecuaria</v>
      </c>
      <c r="B35" s="1" t="str">
        <v>caprinos</v>
      </c>
      <c r="C35" t="str">
        <v>Caprinos</v>
      </c>
    </row>
    <row r="36" spans="1:3">
      <c r="A36" s="1" t="str">
        <v>agricola</v>
      </c>
      <c r="B36" s="1" t="str">
        <v>caucho</v>
      </c>
      <c r="C36" t="str">
        <v>Caucho</v>
      </c>
    </row>
    <row r="37" spans="1:3">
      <c r="A37" s="1" t="str">
        <v>agricola</v>
      </c>
      <c r="B37" s="1" t="str">
        <v>cebolla_bulbo</v>
      </c>
      <c r="C37" t="str">
        <v>Cebolla bulbo</v>
      </c>
    </row>
    <row r="38" spans="1:3">
      <c r="A38" s="1" t="str">
        <v>agricola</v>
      </c>
      <c r="B38" s="1" t="str">
        <v>cebolla_junca</v>
      </c>
      <c r="C38" t="str">
        <v>Cebolla junca</v>
      </c>
    </row>
    <row r="39" spans="1:3">
      <c r="A39" s="1" t="str">
        <v>agricola</v>
      </c>
      <c r="B39" s="1" t="str">
        <v>chontaduro</v>
      </c>
      <c r="C39" t="str">
        <v>Chontaduro</v>
      </c>
    </row>
    <row r="40" spans="1:3">
      <c r="A40" s="1" t="str">
        <v>agricola</v>
      </c>
      <c r="B40" s="1" t="str">
        <v>cilantro_morron</v>
      </c>
      <c r="C40" t="str">
        <v>Cilantro morrón</v>
      </c>
    </row>
    <row r="41" spans="1:3">
      <c r="A41" s="1" t="str">
        <v>agricola</v>
      </c>
      <c r="B41" s="1" t="str">
        <v>ciruela</v>
      </c>
      <c r="C41" t="str">
        <v>Ciruela</v>
      </c>
    </row>
    <row r="42" spans="1:3">
      <c r="A42" s="1" t="str">
        <v>agricola</v>
      </c>
      <c r="B42" s="1" t="str">
        <v>ciruela_castilla</v>
      </c>
      <c r="C42" t="str">
        <v>Ciruela castilla</v>
      </c>
    </row>
    <row r="43" spans="1:3">
      <c r="A43" s="1" t="str">
        <v>agricola</v>
      </c>
      <c r="B43" s="1" t="str">
        <v>citricos</v>
      </c>
      <c r="C43" t="str">
        <v>Cítricos</v>
      </c>
    </row>
    <row r="44" spans="1:3">
      <c r="A44" s="1" t="str">
        <v>agricola</v>
      </c>
      <c r="B44" s="1" t="str">
        <v>coco</v>
      </c>
      <c r="C44" t="str">
        <v>Coco</v>
      </c>
    </row>
    <row r="45" spans="1:3">
      <c r="A45" s="1" t="str">
        <v>pecuaria</v>
      </c>
      <c r="B45" s="1" t="str">
        <v>codornices</v>
      </c>
      <c r="C45" t="str">
        <v>Codornices</v>
      </c>
    </row>
    <row r="46" spans="1:3">
      <c r="A46" s="1" t="str">
        <v>pecuaria</v>
      </c>
      <c r="B46" s="1" t="str">
        <v>cunicultura</v>
      </c>
      <c r="C46" t="str">
        <v>Cunicultura</v>
      </c>
    </row>
    <row r="47" spans="1:3">
      <c r="A47" s="1" t="str">
        <v>pecuaria</v>
      </c>
      <c r="B47" s="1" t="str">
        <v>cuyicultura</v>
      </c>
      <c r="C47" t="str">
        <v>Cuyicultura</v>
      </c>
    </row>
    <row r="48" spans="1:3">
      <c r="A48" s="1" t="str">
        <v>agricola</v>
      </c>
      <c r="B48" s="1" t="str">
        <v>espinaca</v>
      </c>
      <c r="C48" t="str">
        <v>Espinaca</v>
      </c>
    </row>
    <row r="49" spans="1:3">
      <c r="A49" s="1" t="str">
        <v>agricola</v>
      </c>
      <c r="B49" s="1" t="str">
        <v>frijol</v>
      </c>
      <c r="C49" t="str">
        <v>Frijol</v>
      </c>
    </row>
    <row r="50" spans="1:3">
      <c r="A50" s="1" t="str">
        <v>agricola</v>
      </c>
      <c r="B50" s="1" t="str">
        <v>frijol_arbustivo</v>
      </c>
      <c r="C50" t="str">
        <v>Frjiol arbustivo</v>
      </c>
    </row>
    <row r="51" spans="1:3">
      <c r="A51" s="1" t="str">
        <v>agricola</v>
      </c>
      <c r="B51" s="1" t="str">
        <v>frijol_caraota</v>
      </c>
      <c r="C51" t="str">
        <v>Frijol caraota</v>
      </c>
    </row>
    <row r="52" spans="1:3">
      <c r="A52" s="1" t="str">
        <v>agricola</v>
      </c>
      <c r="B52" s="1" t="str">
        <v>frijol_caupi</v>
      </c>
      <c r="C52" t="str">
        <v>Frijol Caupí</v>
      </c>
    </row>
    <row r="53" spans="1:3">
      <c r="A53" s="1" t="str">
        <v>agricola</v>
      </c>
      <c r="B53" s="1" t="str">
        <v>frijol_rosado_zaragoza</v>
      </c>
      <c r="C53" t="str">
        <v>Frijol rosado zaragoza</v>
      </c>
    </row>
    <row r="54" spans="1:3">
      <c r="A54" s="1" t="str">
        <v>agricola</v>
      </c>
      <c r="B54" s="1" t="str">
        <v>frijol_voluble</v>
      </c>
      <c r="C54" t="str">
        <v>Frijol voluble</v>
      </c>
    </row>
    <row r="55" spans="1:3">
      <c r="A55" s="1" t="str">
        <v>pecuaria</v>
      </c>
      <c r="B55" s="1" t="str">
        <v>ganaderia_carne</v>
      </c>
      <c r="C55" t="str">
        <v>Ganadería de carne</v>
      </c>
    </row>
    <row r="56" spans="1:3">
      <c r="A56" s="1" t="str">
        <v>pecuaria</v>
      </c>
      <c r="B56" s="1" t="str">
        <v>ganaderia_dp</v>
      </c>
      <c r="C56" t="str">
        <v>Ganadería doble propósito</v>
      </c>
    </row>
    <row r="57" spans="1:3">
      <c r="A57" s="1" t="str">
        <v>pecuaria</v>
      </c>
      <c r="B57" s="1" t="str">
        <v>ganaderia_leche</v>
      </c>
      <c r="C57" t="str">
        <v>Ganadería de leche</v>
      </c>
    </row>
    <row r="58" spans="1:3">
      <c r="A58" s="1" t="str">
        <v>agricola</v>
      </c>
      <c r="B58" s="1" t="str">
        <v>granadilla</v>
      </c>
      <c r="C58" t="str">
        <v>Granadilla</v>
      </c>
    </row>
    <row r="59" spans="1:3">
      <c r="A59" s="1" t="str">
        <v>agricola</v>
      </c>
      <c r="B59" s="1" t="str">
        <v>guandul</v>
      </c>
      <c r="C59" t="str">
        <v>Guandul</v>
      </c>
    </row>
    <row r="60" spans="1:3">
      <c r="A60" s="1" t="str">
        <v>agricola</v>
      </c>
      <c r="B60" s="1" t="str">
        <v>gulupa</v>
      </c>
      <c r="C60" t="str">
        <v>Gulupa</v>
      </c>
    </row>
    <row r="61" spans="1:3">
      <c r="A61" s="1" t="str">
        <v>agricola</v>
      </c>
      <c r="B61" s="1" t="str">
        <v>lechuga_gourmet</v>
      </c>
      <c r="C61" t="str">
        <v>Lechuga gourmet</v>
      </c>
    </row>
    <row r="62" spans="1:3">
      <c r="A62" s="1" t="str">
        <v>agricola</v>
      </c>
      <c r="B62" s="1" t="str">
        <v>limon</v>
      </c>
      <c r="C62" t="str">
        <v>Limón</v>
      </c>
    </row>
    <row r="63" spans="1:3">
      <c r="A63" s="1" t="str">
        <v>agricola</v>
      </c>
      <c r="B63" s="1" t="str">
        <v>limon_tahiti</v>
      </c>
      <c r="C63" t="str">
        <v>Limón Tahití</v>
      </c>
    </row>
    <row r="64" spans="1:3">
      <c r="A64" s="1" t="str">
        <v>agricola</v>
      </c>
      <c r="B64" s="1" t="str">
        <v>maiz</v>
      </c>
      <c r="C64" t="str">
        <v>Maíz</v>
      </c>
    </row>
    <row r="65" spans="1:3">
      <c r="A65" s="1" t="str">
        <v>agricola</v>
      </c>
      <c r="B65" s="1" t="str">
        <v>maiz_amarillo</v>
      </c>
      <c r="C65" t="str">
        <v>Maíz amarillo</v>
      </c>
    </row>
    <row r="66" spans="1:3">
      <c r="A66" s="1" t="str">
        <v>agricola</v>
      </c>
      <c r="B66" s="1" t="str">
        <v>maiz_amarillo_tradicional</v>
      </c>
      <c r="C66" t="str">
        <v>Maíz amarillo  tradicional</v>
      </c>
    </row>
    <row r="67" spans="1:3">
      <c r="A67" s="1" t="str">
        <v>agricola</v>
      </c>
      <c r="B67" s="1" t="str">
        <v>maiz_blanco</v>
      </c>
      <c r="C67" t="str">
        <v>Maíz blanco</v>
      </c>
    </row>
    <row r="68" spans="1:3">
      <c r="A68" s="1" t="str">
        <v>agricola</v>
      </c>
      <c r="B68" s="1" t="str">
        <v>maiz_blanco_tradicional</v>
      </c>
      <c r="C68" t="str">
        <v>Maíz blanco tradicional</v>
      </c>
    </row>
    <row r="69" spans="1:3">
      <c r="A69" s="1" t="str">
        <v>agricola</v>
      </c>
      <c r="B69" s="1" t="str">
        <v>maiz_tradicional</v>
      </c>
      <c r="C69" t="str">
        <v>Maíz tradicional</v>
      </c>
    </row>
    <row r="70" spans="1:3">
      <c r="A70" s="1" t="str">
        <v>agricola</v>
      </c>
      <c r="B70" s="1" t="str">
        <v>malanga</v>
      </c>
      <c r="C70" t="str">
        <v>Malanga</v>
      </c>
    </row>
    <row r="71" spans="1:3">
      <c r="A71" s="1" t="str">
        <v>agricola</v>
      </c>
      <c r="B71" s="1" t="str">
        <v>mamoncillo</v>
      </c>
      <c r="C71" t="str">
        <v>Mamoncillo</v>
      </c>
    </row>
    <row r="72" spans="1:3">
      <c r="A72" s="1" t="str">
        <v>agricola</v>
      </c>
      <c r="B72" s="1" t="str">
        <v>mango</v>
      </c>
      <c r="C72" t="str">
        <v>Mango</v>
      </c>
    </row>
    <row r="73" spans="1:3">
      <c r="A73" s="1" t="str">
        <v>agricola</v>
      </c>
      <c r="B73" s="1" t="str">
        <v>mango_tommy</v>
      </c>
      <c r="C73" t="str">
        <v>Mango tommy</v>
      </c>
    </row>
    <row r="74" spans="1:3">
      <c r="A74" s="1" t="str">
        <v>agricola</v>
      </c>
      <c r="B74" s="1" t="str">
        <v>maracuya</v>
      </c>
      <c r="C74" t="str">
        <v>Maracuyá</v>
      </c>
    </row>
    <row r="75" spans="1:3">
      <c r="A75" s="1" t="str">
        <v>agricola</v>
      </c>
      <c r="B75" s="1" t="str">
        <v>melon</v>
      </c>
      <c r="C75" t="str">
        <v xml:space="preserve">Melón </v>
      </c>
    </row>
    <row r="76" spans="1:3">
      <c r="A76" s="1" t="str">
        <v>agricola</v>
      </c>
      <c r="B76" s="1" t="str">
        <v>name</v>
      </c>
      <c r="C76" t="str">
        <v>Ñame</v>
      </c>
    </row>
    <row r="77" spans="1:3">
      <c r="A77" s="1" t="str">
        <v>agricola</v>
      </c>
      <c r="B77" s="1" t="str">
        <v>name_espino</v>
      </c>
      <c r="C77" t="str">
        <v>Ñame espino</v>
      </c>
    </row>
    <row r="78" spans="1:3">
      <c r="A78" s="1" t="str">
        <v>agricola</v>
      </c>
      <c r="B78" s="1" t="str">
        <v>naranja_valencia</v>
      </c>
      <c r="C78" t="str">
        <v>Naranja valencia</v>
      </c>
    </row>
    <row r="79" spans="1:3">
      <c r="A79" s="1" t="str">
        <v>pecuaria</v>
      </c>
      <c r="B79" s="1" t="str">
        <v>ovinos</v>
      </c>
      <c r="C79" t="str">
        <v>Ovinos</v>
      </c>
    </row>
    <row r="80" spans="1:3">
      <c r="A80" s="1" t="str">
        <v>agricola</v>
      </c>
      <c r="B80" s="1" t="str">
        <v>palma_aceite</v>
      </c>
      <c r="C80" t="str">
        <v>Palma de aceite</v>
      </c>
    </row>
    <row r="81" spans="1:3">
      <c r="A81" s="1" t="str">
        <v>agricola</v>
      </c>
      <c r="B81" s="1" t="str">
        <v>papa</v>
      </c>
      <c r="C81" t="str">
        <v>Papa</v>
      </c>
    </row>
    <row r="82" spans="1:3">
      <c r="A82" s="1" t="str">
        <v>agricola</v>
      </c>
      <c r="B82" s="1" t="str">
        <v>papa_criolla</v>
      </c>
      <c r="C82" t="str">
        <v>Papa criolla</v>
      </c>
    </row>
    <row r="83" spans="1:3">
      <c r="A83" s="1" t="str">
        <v>agricola</v>
      </c>
      <c r="B83" s="1" t="str">
        <v>papaya</v>
      </c>
      <c r="C83" t="str">
        <v>Papaya</v>
      </c>
    </row>
    <row r="84" spans="1:3">
      <c r="A84" s="1" t="str">
        <v>agricola</v>
      </c>
      <c r="B84" s="1" t="str">
        <v>patilla</v>
      </c>
      <c r="C84" t="str">
        <v>Patilla</v>
      </c>
    </row>
    <row r="85" spans="1:3">
      <c r="A85" s="1" t="str">
        <v>agricola</v>
      </c>
      <c r="B85" s="1" t="str">
        <v>pepino_guiso</v>
      </c>
      <c r="C85" t="str">
        <v>Pepino guiso</v>
      </c>
    </row>
    <row r="86" spans="1:3">
      <c r="A86" s="1" t="str">
        <v>pecuaria</v>
      </c>
      <c r="B86" s="1" t="str">
        <v>piangua</v>
      </c>
      <c r="C86" t="str">
        <v>Piangua</v>
      </c>
    </row>
    <row r="87" spans="1:3">
      <c r="A87" s="1" t="str">
        <v>agricola</v>
      </c>
      <c r="B87" s="1" t="str">
        <v>pimienta</v>
      </c>
      <c r="C87" t="str">
        <v>Pimienta</v>
      </c>
    </row>
    <row r="88" spans="1:3">
      <c r="A88" s="1" t="str">
        <v>agricola</v>
      </c>
      <c r="B88" s="1" t="str">
        <v>piña</v>
      </c>
      <c r="C88" t="str">
        <v>Piña</v>
      </c>
    </row>
    <row r="89" spans="1:3">
      <c r="A89" s="1" t="str">
        <v>pecuaria</v>
      </c>
      <c r="B89" s="1" t="str">
        <v>piscicultura_bocachico</v>
      </c>
      <c r="C89" t="str">
        <v>Piscicultura</v>
      </c>
    </row>
    <row r="90" spans="1:3">
      <c r="A90" s="1" t="str">
        <v>pecuaria</v>
      </c>
      <c r="B90" s="1" t="str">
        <v>piscicultura_cachama</v>
      </c>
      <c r="C90" t="str">
        <v>Piscicultura cachama</v>
      </c>
    </row>
    <row r="91" spans="1:3">
      <c r="A91" s="1" t="str">
        <v>pecuaria</v>
      </c>
      <c r="B91" s="1" t="str">
        <v>piscicultura_cachama_bocachico</v>
      </c>
      <c r="C91" t="str">
        <v>Piscicultura cachama bocachico</v>
      </c>
    </row>
    <row r="92" spans="1:3">
      <c r="A92" s="1" t="str">
        <v>pecuaria</v>
      </c>
      <c r="B92" s="1" t="str">
        <v>piscicultura_tilapia</v>
      </c>
      <c r="C92" t="str">
        <v>P</v>
      </c>
    </row>
    <row r="93" spans="1:3">
      <c r="A93" s="1" t="str">
        <v>pecuaria</v>
      </c>
      <c r="B93" s="1" t="str">
        <v>piscicultura_tilapia_bocachico</v>
      </c>
      <c r="C93">
        <v>0</v>
      </c>
    </row>
    <row r="94" spans="1:3">
      <c r="A94" s="1" t="str">
        <v>pecuaria</v>
      </c>
      <c r="B94" s="1" t="str">
        <v>piscicultura_tilapia_cachama</v>
      </c>
      <c r="C94">
        <v>0</v>
      </c>
    </row>
    <row r="95" spans="1:3">
      <c r="A95" s="1" t="str">
        <v>pecuaria</v>
      </c>
      <c r="B95" s="1" t="str">
        <v>piscicultura_trucha</v>
      </c>
      <c r="C95">
        <v>0</v>
      </c>
    </row>
    <row r="96" spans="1:3">
      <c r="A96" s="1" t="str">
        <v>agricola</v>
      </c>
      <c r="B96" s="1" t="str">
        <v>platano</v>
      </c>
      <c r="C96">
        <v>0</v>
      </c>
    </row>
    <row r="97" spans="1:3">
      <c r="A97" s="1" t="str">
        <v>pecuaria</v>
      </c>
      <c r="B97" s="1" t="str">
        <v>porcicultura_ceba</v>
      </c>
      <c r="C97">
        <v>0</v>
      </c>
    </row>
    <row r="98" spans="1:3">
      <c r="A98" s="1" t="str">
        <v>pecuaria</v>
      </c>
      <c r="B98" s="1" t="str">
        <v>porcicultura_ciclo_completo</v>
      </c>
      <c r="C98">
        <v>0</v>
      </c>
    </row>
    <row r="99" spans="1:3">
      <c r="A99" s="1" t="str">
        <v>pecuaria</v>
      </c>
      <c r="B99" s="1" t="str">
        <v>porcicultura_cria</v>
      </c>
      <c r="C99">
        <v>0</v>
      </c>
    </row>
    <row r="100" spans="1:3">
      <c r="A100" s="1" t="str">
        <v>pecuaria</v>
      </c>
      <c r="B100" s="1" t="str">
        <v>porcicultura_cria_levante</v>
      </c>
      <c r="C100">
        <v>0</v>
      </c>
    </row>
    <row r="101" spans="1:3">
      <c r="A101" s="1" t="str">
        <v>agricola</v>
      </c>
      <c r="B101" s="1" t="str">
        <v>sacha_inchi</v>
      </c>
      <c r="C101">
        <v>0</v>
      </c>
    </row>
    <row r="102" spans="1:3">
      <c r="A102" s="1" t="str">
        <v>agricola</v>
      </c>
      <c r="B102" s="1" t="str">
        <v>sorgo</v>
      </c>
      <c r="C102">
        <v>0</v>
      </c>
    </row>
    <row r="103" spans="1:3">
      <c r="A103" s="1" t="str">
        <v>agricola</v>
      </c>
      <c r="B103" s="1" t="str">
        <v>stevia</v>
      </c>
      <c r="C103">
        <v>0</v>
      </c>
    </row>
    <row r="104" spans="1:3">
      <c r="A104" s="1" t="str">
        <v>agricola</v>
      </c>
      <c r="B104" s="1" t="str">
        <v>tomate_arbol</v>
      </c>
      <c r="C104">
        <v>0</v>
      </c>
    </row>
    <row r="105" spans="1:3">
      <c r="A105" s="1" t="str">
        <v>agricola</v>
      </c>
      <c r="B105" s="1" t="str">
        <v>tomate_cherry</v>
      </c>
      <c r="C105">
        <v>0</v>
      </c>
    </row>
    <row r="106" spans="1:3">
      <c r="A106" s="1" t="str">
        <v>agricola</v>
      </c>
      <c r="B106" s="1" t="str">
        <v>tomate_mesa</v>
      </c>
      <c r="C106">
        <v>0</v>
      </c>
    </row>
    <row r="107" spans="1:3">
      <c r="A107" s="1" t="str">
        <v>agricola</v>
      </c>
      <c r="B107" s="1" t="str">
        <v>uchuva</v>
      </c>
      <c r="C107">
        <v>0</v>
      </c>
    </row>
    <row r="108" spans="1:3">
      <c r="A108" s="1" t="str">
        <v>agricola</v>
      </c>
      <c r="B108" s="1" t="str">
        <v>yuca</v>
      </c>
      <c r="C108">
        <v>0</v>
      </c>
    </row>
    <row r="109" spans="1:3">
      <c r="A109" s="1" t="str">
        <v>agricola</v>
      </c>
      <c r="B109" s="1" t="str">
        <v>yuca_industrial</v>
      </c>
      <c r="C109">
        <v>0</v>
      </c>
    </row>
    <row r="110" spans="1:3">
      <c r="A110" s="1" t="str">
        <v>agricola</v>
      </c>
      <c r="B110" s="1" t="str">
        <v>yuca_maiz</v>
      </c>
      <c r="C110">
        <v>0</v>
      </c>
    </row>
    <row r="111" spans="1:3">
      <c r="A111" s="1" t="str">
        <v>agricola</v>
      </c>
      <c r="B111" s="1" t="str">
        <v>yuca_maiz_ahuyama</v>
      </c>
      <c r="C111">
        <v>0</v>
      </c>
    </row>
    <row r="112" spans="1:3">
      <c r="A112" s="1" t="str">
        <v>agricola</v>
      </c>
      <c r="B112" s="1" t="str">
        <v>yuca_maiz_name</v>
      </c>
      <c r="C112">
        <v>0</v>
      </c>
    </row>
    <row r="113" spans="1:3">
      <c r="A113" s="1" t="str">
        <v>agricola</v>
      </c>
      <c r="B113" s="1" t="str">
        <v>yuca_maiz_name_patilla</v>
      </c>
      <c r="C113">
        <v>0</v>
      </c>
    </row>
    <row r="114" spans="1:3">
      <c r="A114" s="1" t="str">
        <v>agricola</v>
      </c>
      <c r="B114" s="1" t="str">
        <v>yuca_maiz_patilla</v>
      </c>
      <c r="C114">
        <v>0</v>
      </c>
    </row>
    <row r="115" spans="1:3">
      <c r="A115" s="1" t="str">
        <v>agricola</v>
      </c>
      <c r="B115" s="1" t="str">
        <v>zanahoria</v>
      </c>
      <c r="C115">
        <v>0</v>
      </c>
    </row>
    <row r="116" spans="1:3">
      <c r="A116" s="1" t="str">
        <v>agricola</v>
      </c>
      <c r="B116" s="1" t="str">
        <v>patilla_melon</v>
      </c>
      <c r="C116">
        <v>0</v>
      </c>
    </row>
    <row r="117" spans="1:3">
      <c r="A117" s="1" t="str">
        <v>agricola</v>
      </c>
      <c r="B117" s="1" t="str">
        <v>tabaco</v>
      </c>
      <c r="C117">
        <v>0</v>
      </c>
    </row>
    <row r="118" spans="1:3">
      <c r="A118" s="1" t="str">
        <v>agricola</v>
      </c>
      <c r="B118" s="1" t="str">
        <v>ajonjoli</v>
      </c>
      <c r="C118">
        <v>0</v>
      </c>
    </row>
    <row r="119" spans="1:3">
      <c r="A119" s="1" t="str">
        <v>agricola</v>
      </c>
      <c r="B119" s="1" t="str">
        <v>mamoncillo</v>
      </c>
      <c r="C119">
        <v>0</v>
      </c>
    </row>
    <row r="120" spans="1:3">
      <c r="A120" s="1" t="str">
        <v>agricola</v>
      </c>
      <c r="B120" s="1" t="str">
        <v>yuca_name</v>
      </c>
      <c r="C120">
        <v>0</v>
      </c>
    </row>
    <row r="121" spans="1:3">
      <c r="A121" s="1" t="str">
        <v>agricola</v>
      </c>
      <c r="B121" s="1" t="str">
        <v>hierbabuena</v>
      </c>
      <c r="C121">
        <v>0</v>
      </c>
    </row>
    <row r="122" spans="1:3">
      <c r="A122" s="1" t="str">
        <v>agricola</v>
      </c>
      <c r="B122" s="1">
        <v>0</v>
      </c>
      <c r="C122">
        <v>0</v>
      </c>
    </row>
    <row r="123" spans="1:3">
      <c r="A123" s="1" t="str">
        <v>agricola</v>
      </c>
      <c r="B123" s="1">
        <v>0</v>
      </c>
      <c r="C123">
        <v>0</v>
      </c>
    </row>
    <row r="124" spans="1:3">
      <c r="A124" s="1" t="str">
        <v>agricola</v>
      </c>
      <c r="B124" s="1">
        <v>0</v>
      </c>
      <c r="C124">
        <v>0</v>
      </c>
    </row>
    <row r="125" spans="1:3">
      <c r="A125" s="1" t="str">
        <v>agricola</v>
      </c>
      <c r="B125" s="1">
        <v>0</v>
      </c>
      <c r="C125">
        <v>0</v>
      </c>
    </row>
    <row r="126" spans="1:3">
      <c r="A126" s="1">
        <v>0</v>
      </c>
      <c r="B126" s="1">
        <v>0</v>
      </c>
      <c r="C126">
        <v>0</v>
      </c>
    </row>
    <row r="127" spans="1:3">
      <c r="A127" s="1">
        <v>0</v>
      </c>
      <c r="B127" s="1">
        <v>0</v>
      </c>
      <c r="C127">
        <v>0</v>
      </c>
    </row>
    <row r="128" spans="1:3">
      <c r="A128" s="1">
        <v>0</v>
      </c>
      <c r="B128" s="1">
        <v>0</v>
      </c>
      <c r="C128">
        <v>0</v>
      </c>
    </row>
    <row r="129" spans="1:3">
      <c r="A129" s="1">
        <v>0</v>
      </c>
      <c r="B129" s="1">
        <v>0</v>
      </c>
      <c r="C129">
        <v>0</v>
      </c>
    </row>
    <row r="130" spans="1:3">
      <c r="A130" s="1">
        <v>0</v>
      </c>
      <c r="B130" s="1">
        <v>0</v>
      </c>
      <c r="C130">
        <v>0</v>
      </c>
    </row>
    <row r="131" spans="1:3">
      <c r="A131" s="1">
        <v>0</v>
      </c>
      <c r="B131" s="1">
        <v>0</v>
      </c>
      <c r="C131">
        <v>0</v>
      </c>
    </row>
    <row r="132" spans="1:3">
      <c r="A132" s="1">
        <v>0</v>
      </c>
      <c r="B132" s="1">
        <v>0</v>
      </c>
      <c r="C132">
        <v>0</v>
      </c>
    </row>
    <row r="133" spans="1:3">
      <c r="A133" s="1">
        <v>0</v>
      </c>
      <c r="B133" s="1">
        <v>0</v>
      </c>
      <c r="C133">
        <v>0</v>
      </c>
    </row>
    <row r="134" spans="1:3">
      <c r="A134" s="1">
        <v>0</v>
      </c>
      <c r="B134" s="1">
        <v>0</v>
      </c>
      <c r="C134">
        <v>0</v>
      </c>
    </row>
    <row r="135" spans="1:3">
      <c r="A135" s="1">
        <v>0</v>
      </c>
      <c r="B135" s="1">
        <v>0</v>
      </c>
      <c r="C135">
        <v>0</v>
      </c>
    </row>
    <row r="136" spans="1:3">
      <c r="A136" s="1">
        <v>0</v>
      </c>
      <c r="B136" s="1">
        <v>0</v>
      </c>
      <c r="C136">
        <v>0</v>
      </c>
    </row>
    <row r="137" spans="1:3">
      <c r="A137" s="1">
        <v>0</v>
      </c>
      <c r="B137" s="1">
        <v>0</v>
      </c>
      <c r="C137">
        <v>0</v>
      </c>
    </row>
    <row r="138" spans="1:3">
      <c r="A138" s="1">
        <v>0</v>
      </c>
      <c r="B138" s="1">
        <v>0</v>
      </c>
      <c r="C138">
        <v>0</v>
      </c>
    </row>
    <row r="139" spans="1:3">
      <c r="A139" s="1">
        <v>0</v>
      </c>
      <c r="B139" s="1">
        <v>0</v>
      </c>
      <c r="C139">
        <v>0</v>
      </c>
    </row>
    <row r="140" spans="1:3">
      <c r="A140" s="1">
        <v>0</v>
      </c>
      <c r="B140" s="1">
        <v>0</v>
      </c>
      <c r="C140">
        <v>0</v>
      </c>
    </row>
    <row r="141" spans="1:3">
      <c r="A141" s="1">
        <v>0</v>
      </c>
      <c r="B141" s="1">
        <v>0</v>
      </c>
      <c r="C141">
        <v>0</v>
      </c>
    </row>
    <row r="142" spans="1:3">
      <c r="A142" s="1">
        <v>0</v>
      </c>
      <c r="B142" s="1">
        <v>0</v>
      </c>
      <c r="C142">
        <v>0</v>
      </c>
    </row>
    <row r="143" spans="1:3">
      <c r="A143" s="1">
        <v>0</v>
      </c>
      <c r="B143" s="1">
        <v>0</v>
      </c>
      <c r="C143">
        <v>0</v>
      </c>
    </row>
    <row r="144" spans="1:3">
      <c r="A144" s="1">
        <v>0</v>
      </c>
      <c r="B144" s="1">
        <v>0</v>
      </c>
      <c r="C144">
        <v>0</v>
      </c>
    </row>
    <row r="145" spans="1:3">
      <c r="A145" s="1">
        <v>0</v>
      </c>
      <c r="B145" s="1">
        <v>0</v>
      </c>
      <c r="C145">
        <v>0</v>
      </c>
    </row>
    <row r="146" spans="1:3">
      <c r="A146" s="1">
        <v>0</v>
      </c>
      <c r="B146" s="1">
        <v>0</v>
      </c>
      <c r="C146">
        <v>0</v>
      </c>
    </row>
    <row r="147" spans="1:3">
      <c r="A147" s="1">
        <v>0</v>
      </c>
      <c r="B147" s="1">
        <v>0</v>
      </c>
      <c r="C147">
        <v>0</v>
      </c>
    </row>
    <row r="148" spans="1:3">
      <c r="A148" s="1">
        <v>0</v>
      </c>
      <c r="B148" s="1">
        <v>0</v>
      </c>
      <c r="C148">
        <v>0</v>
      </c>
    </row>
    <row r="149" spans="1:3">
      <c r="A149" s="1">
        <v>0</v>
      </c>
      <c r="B149" s="1">
        <v>0</v>
      </c>
      <c r="C149">
        <v>0</v>
      </c>
    </row>
    <row r="150" spans="1:3">
      <c r="A150" s="1">
        <v>0</v>
      </c>
      <c r="B150" s="1">
        <v>0</v>
      </c>
      <c r="C150">
        <v>0</v>
      </c>
    </row>
    <row r="151" spans="1:3">
      <c r="A151" s="1">
        <v>0</v>
      </c>
      <c r="B151" s="1">
        <v>0</v>
      </c>
      <c r="C151">
        <v>0</v>
      </c>
    </row>
    <row r="152" spans="1:3">
      <c r="A152" s="1">
        <v>0</v>
      </c>
      <c r="B152" s="1">
        <v>0</v>
      </c>
      <c r="C152">
        <v>0</v>
      </c>
    </row>
    <row r="153" spans="1:3">
      <c r="A153" s="1">
        <v>0</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Nilson Fernando Hernandez Andrade</cp:lastModifiedBy>
  <cp:revision/>
  <dcterms:created xsi:type="dcterms:W3CDTF">2023-06-01T14:44:35Z</dcterms:created>
  <dcterms:modified xsi:type="dcterms:W3CDTF">2025-04-25T13:18:42Z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