
<file path=[Content_Types].xml><?xml version="1.0" encoding="utf-8"?>
<Types xmlns="http://schemas.openxmlformats.org/package/2006/content-type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109" documentId="11_F9D01E231DC104D12E07EFC432CBE1803534135B" xr6:coauthVersionLast="47" xr6:coauthVersionMax="47" xr10:uidLastSave="{1B36CDB3-69A1-4867-9A95-E7504ACDF860}"/>
  <bookViews>
    <workbookView xWindow="0" yWindow="0" windowWidth="13125" windowHeight="6105" xr2:uid="{00000000-000D-0000-FFFF-FFFF00000000}"/>
  </bookViews>
  <sheets>
    <sheet name="UFH_municipio" sheetId="10" r:id="rId1"/>
    <sheet name="Aptitud final"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1" l="1"/>
  <c r="F28" i="11"/>
  <c r="D29" i="11"/>
  <c r="D28" i="11"/>
  <c r="D30" i="11"/>
  <c r="E30" i="11"/>
  <c r="C30" i="11"/>
  <c r="F5" i="11"/>
  <c r="F6" i="11"/>
  <c r="F7" i="11"/>
  <c r="F8" i="11"/>
  <c r="F9" i="11"/>
  <c r="F10" i="11"/>
  <c r="F11" i="11"/>
  <c r="F12" i="11"/>
  <c r="F13" i="11"/>
  <c r="F14" i="11"/>
  <c r="F15" i="11"/>
  <c r="F16" i="11"/>
  <c r="F17" i="11"/>
  <c r="F18" i="11"/>
  <c r="F19" i="11"/>
  <c r="F20" i="11"/>
  <c r="F21" i="11"/>
  <c r="F22" i="11"/>
  <c r="F23" i="11"/>
  <c r="F24" i="11"/>
  <c r="F25" i="11"/>
  <c r="F26" i="11"/>
  <c r="F4" i="11"/>
  <c r="D5" i="11"/>
  <c r="D6" i="11"/>
  <c r="D7" i="11"/>
  <c r="D8" i="11"/>
  <c r="D9" i="11"/>
  <c r="D10" i="11"/>
  <c r="D11" i="11"/>
  <c r="D12" i="11"/>
  <c r="D13" i="11"/>
  <c r="D14" i="11"/>
  <c r="D15" i="11"/>
  <c r="D16" i="11"/>
  <c r="D17" i="11"/>
  <c r="D18" i="11"/>
  <c r="D19" i="11"/>
  <c r="D20" i="11"/>
  <c r="D21" i="11"/>
  <c r="D22" i="11"/>
  <c r="D23" i="11"/>
  <c r="D24" i="11"/>
  <c r="D25" i="11"/>
  <c r="D26" i="11"/>
  <c r="D4" i="11"/>
  <c r="D27" i="11"/>
  <c r="E27" i="11"/>
  <c r="C27" i="11"/>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D102" i="8"/>
  <c r="AP102" i="8" s="1"/>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F3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tc={79A94221-0560-4905-BC64-C4A20D7004A8}</author>
  </authors>
  <commentList>
    <comment ref="C4" authorId="0" shapeId="0" xr:uid="{79A94221-0560-4905-BC64-C4A20D7004A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@Anyela Mayerly Rojas Molina @Sara Viviana Carrero Puentes el formato se dañó, ajustar de acuerdo a convenciones</t>
      </text>
    </comment>
  </commentList>
</comments>
</file>

<file path=xl/sharedStrings.xml><?xml version="1.0" encoding="utf-8"?>
<sst xmlns="http://schemas.openxmlformats.org/spreadsheetml/2006/main" count="1833" uniqueCount="327">
  <si>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</si>
  <si>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</si>
  <si>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</si>
  <si>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</si>
  <si>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</si>
  <si>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</si>
  <si>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</si>
  <si>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</si>
  <si>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</si>
  <si>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</si>
  <si>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03</t>
  </si>
  <si>
    <t>03Vai-73</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</si>
  <si>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</si>
  <si>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03Vas1-73</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</si>
  <si>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</si>
  <si>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03Wa-73</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</si>
  <si>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</si>
  <si>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03Wai-73</t>
  </si>
  <si>
    <t>Suelos ubicados en clima cálido seco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</si>
  <si>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03Was1-73</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</si>
  <si>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s1: Susceptibilidad a la pérdida de suelo moderada.</t>
  </si>
  <si>
    <t>04</t>
  </si>
  <si>
    <t>04Wai-67</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</si>
  <si>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</si>
  <si>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05</t>
  </si>
  <si>
    <t>05Va-61</t>
  </si>
  <si>
    <t>Suelos ubicados en clima cálido húmedo con régimen de humedad acuíco con pendientes entre 1% y 3%. La temperatura media oscila por encima de los 24 °C y se encuentran ubicados por debajo de los 1.000 metros de altitud. Su textura es franco arcillo limosa; el nivel de profundidad es superficiales;  y, presentan un nivel de drenaje pobre. No presenta limitantes.</t>
  </si>
  <si>
    <t>05Vbs1-61</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</si>
  <si>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s1: Susceptibilidad a la pérdida de suelo moderada.</t>
  </si>
  <si>
    <t>05Wa-61</t>
  </si>
  <si>
    <t>Suelos ubicados en clima cálido seco con régimen de humedad acuíco con pendientes entre 1% y 3%. La temperatura media oscila por encima de los 24 °C y se encuentran ubicados por debajo de los 1.000 metros de altitud. Su textura es franco arcillo limosa; el nivel de profundidad es superficiales;  y, presentan un nivel de drenaje pobre. No presenta limitantes.</t>
  </si>
  <si>
    <t>06</t>
  </si>
  <si>
    <t>06Vai-55</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</si>
  <si>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i: Inundaciones.</t>
  </si>
  <si>
    <t>07</t>
  </si>
  <si>
    <t>07Vai-49</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</si>
  <si>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pobre. Presenta limitantes específicas como i: Inundaciones.</t>
  </si>
  <si>
    <t>07Vb2s1-49</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</si>
  <si>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</si>
  <si>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07Wai-49</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</si>
  <si>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pobre. Presenta limitantes específicas como i: Inundaciones.</t>
  </si>
  <si>
    <t>08</t>
  </si>
  <si>
    <t>08Wc3s2-44</t>
  </si>
  <si>
    <t>Suelos ubicados en clima cálido seco con régimen de humedad ústico con pendientes entre 7% y 12%. La temperatura media oscila por encima de los 24 °C y se encuentran ubicados por debajo de los 1.000 metros de altitud. Su textura es franco arenosa; el nivel de profundidad es moderadamente profundo;  y, presentan un nivel de drenaje bueno. Presenta limitantes específicas como 3s2: Erosión severa - Susceptibilidad a la pérdida de suelo fuerte.</t>
  </si>
  <si>
    <t>09</t>
  </si>
  <si>
    <t>09Vb2s2-38</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</si>
  <si>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2s2: Erosión moderada - Susceptibilidad a la pérdida de suelo fuerte.</t>
  </si>
  <si>
    <t>09Vd3s2-38</t>
  </si>
  <si>
    <t>Suelos ubicados en clima cálido húmedo con régimen de humedad ústico con pendientes entre 12% y 25%. La temperatura media oscila por encima de los 24 °C y se encuentran ubicados por debajo de los 1.000 metros de altitud. Su textura es franco arenosa; el nivel de profundidad es moderadamente profundo;  y, presentan un nivel de drenaje bueno. Presenta limitantes específicas como 3s2: Erosión severa - Susceptibilidad a la pérdida de suelo fuerte.</t>
  </si>
  <si>
    <t>09Wap-38</t>
  </si>
  <si>
    <t>Suelos ubicados en clima cálido seco con régimen de humedad ústico con pendientes entre 1% y 3%.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</si>
  <si>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09Wd3s2-38</t>
  </si>
  <si>
    <t>Suelos ubicados en clima cálido seco con régimen de humedad ústico con pendientes entre 12% y 25%. La temperatura media oscila por encima de los 24 °C y se encuentran ubicados por debajo de los 1.000 metros de altitud. Su textura es franco arenosa; el nivel de profundidad es moderadamente profundo;  y, presentan un nivel de drenaje bueno. Presenta limitantes específicas como 3s2: Erosión severa - Susceptibilidad a la pérdida de suelo fuerte.</t>
  </si>
  <si>
    <t>10</t>
  </si>
  <si>
    <t>10VbpL-30</t>
  </si>
  <si>
    <t>Suelos ubicados en clima cálido húmedo con régimen de humedad údico con pendientes entre 3% y 7%. La temperatura media oscila por encima de los 24 °C y se encuentran ubicados por debajo de los 1.000 metros de altitud. Su textura es arenosa franca; el nivel de profundidad es moderadamente profundo;  y, presentan un nivel de drenaje bueno. Presenta limitantes específicas como pL: Pedregosidad superficial - Acidez intercambiable (Al) &gt; 60%.</t>
  </si>
  <si>
    <t>10Vcq3s2-30</t>
  </si>
  <si>
    <t>Suelos ubicados en clima cálido húmedo con régimen de humedad údico con pendientes entre 7% y 12%. La temperatura media oscila por encima de los 24 °C y se encuentran ubicados por debajo de los 1.000 metros de altitud. Su textura es franco arenosa (gr); el nivel de profundidad es moderadamente profundo;  y, presentan un nivel de drenaje bueno. Presenta limitantes específicas como q3s2: Fragmentos gruesos en el perfil del suelo - Erosión severa - Susceptibilidad a la pérdida de suelo fuerte.</t>
  </si>
  <si>
    <t>10Wcp-30</t>
  </si>
  <si>
    <t>Suelos ubicados en clima cálido seco con régimen de humedad ústico con pendientes entre 7% y 12%. La temperatura media oscila por encima de los 24 °C y se encuentran ubicados por debajo de los 1.000 metros de altitud. Su textura es franco arenosa; el nivel de profundidad es superficiales;  y, presentan un nivel de drenaje bueno. Presenta limitantes específicas como p: Pedregosidad superficial.</t>
  </si>
  <si>
    <t>10We3s2-30</t>
  </si>
  <si>
    <t>Suelos ubicados en clima cálido seco con régimen de humedad ústico con pendientes entre 25% y 50%. La temperatura media oscila por encima de los 24 °C y se encuentran ubicados por debajo de los 1.000 metros de altitud. Su textura es franco arenosa; el nivel de profundidad es moderadamente profundo;  y, presentan un nivel de drenaje bueno. Presenta limitantes específicas como 3s2: Erosión severa - Susceptibilidad a la pérdida de suelo fuerte.</t>
  </si>
  <si>
    <t>13</t>
  </si>
  <si>
    <t>13Wais3-6</t>
  </si>
  <si>
    <t>Suelos ubicados en clima cálido seco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is3: Inundaciones - Susceptibilidad a la pérdida de suelo muy fuerte.</t>
  </si>
  <si>
    <t>UFH</t>
  </si>
  <si>
    <t>ganaderia_dp</t>
  </si>
  <si>
    <t>porcicultura_ceba</t>
  </si>
  <si>
    <t>maiz_amarillo_tradicional</t>
  </si>
  <si>
    <t>yuca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</si>
  <si>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</si>
  <si>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</si>
  <si>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</si>
  <si>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</si>
  <si>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</si>
  <si>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</si>
  <si>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</si>
  <si>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</si>
  <si>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</si>
  <si>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</si>
  <si>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</si>
  <si>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</si>
  <si>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</si>
  <si>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</si>
  <si>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</si>
  <si>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</si>
  <si>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</si>
  <si>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</si>
  <si>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</si>
  <si>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</si>
  <si>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</si>
  <si>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</si>
  <si>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</si>
  <si>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</si>
  <si>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Sin transición tecnológica</t>
  </si>
  <si>
    <t>NA</t>
  </si>
  <si>
    <t>ID_Sistema</t>
  </si>
  <si>
    <t>Alter_A</t>
  </si>
  <si>
    <t>Alter_B</t>
  </si>
  <si>
    <t>Alter_C</t>
  </si>
  <si>
    <t>Alter_D</t>
  </si>
  <si>
    <t>Descripcion</t>
  </si>
  <si>
    <t>A1</t>
  </si>
  <si>
    <t>A2</t>
  </si>
  <si>
    <t>A3</t>
  </si>
  <si>
    <t>A4</t>
  </si>
  <si>
    <t>ganaderia_dp maiz_amarillo_tradicional</t>
  </si>
  <si>
    <t>A5</t>
  </si>
  <si>
    <t>ganaderia_dp yuca</t>
  </si>
  <si>
    <t>A6</t>
  </si>
  <si>
    <t>maiz_amarillo_tradicional yuca</t>
  </si>
  <si>
    <t>A7</t>
  </si>
  <si>
    <t>ganaderia_dp porcicultura_ceba maiz_amarillo_tradicional</t>
  </si>
  <si>
    <t>A8</t>
  </si>
  <si>
    <t>ganaderia_dp porcicultura_ceba yuca</t>
  </si>
  <si>
    <t>A9</t>
  </si>
  <si>
    <t>ganaderia_dp maiz_amarillo_tradicional yuca</t>
  </si>
  <si>
    <t>A10</t>
  </si>
  <si>
    <t>porcicultura_ceba maiz_amarillo_tradicional yuca</t>
  </si>
  <si>
    <t>A11</t>
  </si>
  <si>
    <t>ganaderia_dp porcicultura_ceba maiz_amarillo_tradicional yuca</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</si>
  <si>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</si>
  <si>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</si>
  <si>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</si>
  <si>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</si>
  <si>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</si>
  <si>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</si>
  <si>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</si>
  <si>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</si>
  <si>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</si>
  <si>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</si>
  <si>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</si>
  <si>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</si>
  <si>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</si>
  <si>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</si>
  <si>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</si>
  <si>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</si>
  <si>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</si>
  <si>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</si>
  <si>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</si>
  <si>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</si>
  <si>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</si>
  <si>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</si>
  <si>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</si>
  <si>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</si>
  <si>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</si>
  <si>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</si>
  <si>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</si>
  <si>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</si>
  <si>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</si>
  <si>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</si>
  <si>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</si>
  <si>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</si>
  <si>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</si>
  <si>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</si>
  <si>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</si>
  <si>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</si>
  <si>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</si>
  <si>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</si>
  <si>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</si>
  <si>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</si>
  <si>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</si>
  <si>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</si>
  <si>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</si>
  <si>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</si>
  <si>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</si>
  <si>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</si>
  <si>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</si>
  <si>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</si>
  <si>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</si>
  <si>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</si>
  <si>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</si>
  <si>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</si>
  <si>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</si>
  <si>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</si>
  <si>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</si>
  <si>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</si>
  <si>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</si>
  <si>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</si>
  <si>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</si>
  <si>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</si>
  <si>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</si>
  <si>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</si>
  <si>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</si>
  <si>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</si>
  <si>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</si>
  <si>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</si>
  <si>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</si>
  <si>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</si>
  <si>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</si>
  <si>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</si>
  <si>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</si>
  <si>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</si>
  <si>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</si>
  <si>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</si>
  <si>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</si>
  <si>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</si>
  <si>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</si>
  <si>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</si>
  <si>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</si>
  <si>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</si>
  <si>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</si>
  <si>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</si>
  <si>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</si>
  <si>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</si>
  <si>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</si>
  <si>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</si>
  <si>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</si>
  <si>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</si>
  <si>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</si>
  <si>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</si>
  <si>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</si>
  <si>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</si>
  <si>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</si>
  <si>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</si>
  <si>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</si>
  <si>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</si>
  <si>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</si>
  <si>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</si>
  <si>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</si>
  <si>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</si>
  <si>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</si>
  <si>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</si>
  <si>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</si>
  <si>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</si>
  <si>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</si>
  <si>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</si>
  <si>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</si>
  <si>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</si>
  <si>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</si>
  <si>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</si>
  <si>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</si>
  <si>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</si>
  <si>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</si>
  <si>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</si>
  <si>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</si>
  <si>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</si>
  <si>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</si>
  <si>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</si>
  <si>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</si>
  <si>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</si>
  <si>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</si>
  <si>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</si>
  <si>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</si>
  <si>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</si>
  <si>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</si>
  <si>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</si>
  <si>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</si>
  <si>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</si>
  <si>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</si>
  <si>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</si>
  <si>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</si>
  <si>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</si>
  <si>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</si>
  <si>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</si>
  <si>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</si>
  <si>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</si>
  <si>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</si>
  <si>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</si>
  <si>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</si>
  <si>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</si>
  <si>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</si>
  <si>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</si>
  <si>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</si>
  <si>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</si>
  <si>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</si>
  <si>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</si>
  <si>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</si>
  <si>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</si>
  <si>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</si>
  <si>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</si>
  <si>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</si>
  <si>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</si>
  <si>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</si>
  <si>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</si>
  <si>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</si>
  <si>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</si>
  <si>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</si>
  <si>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</si>
  <si>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</si>
  <si>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</si>
  <si>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</si>
  <si>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</si>
  <si>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</si>
  <si>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</si>
  <si>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</si>
  <si>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</si>
  <si>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</si>
  <si>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</si>
  <si>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</si>
  <si>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</si>
  <si>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</si>
  <si>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</si>
  <si>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</si>
  <si>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</si>
  <si>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</si>
  <si>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</si>
  <si>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</si>
  <si>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</si>
  <si>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</si>
  <si>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</si>
  <si>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</si>
  <si>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</si>
  <si>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</si>
  <si>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Unidad Física Homogénea</t>
  </si>
  <si>
    <t>Área mínima rentable - AMR (ha)</t>
  </si>
  <si>
    <t>UF_Sistema</t>
  </si>
  <si>
    <t>Mínima</t>
  </si>
  <si>
    <t>Máxima</t>
  </si>
  <si>
    <t>Observación</t>
  </si>
  <si>
    <t>NO APLICABLE</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</si>
  <si>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</si>
  <si>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</si>
  <si>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</si>
  <si>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</si>
  <si>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</si>
  <si>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</si>
  <si>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</si>
  <si>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</si>
  <si>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</si>
  <si>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(ha)</t>
  </si>
  <si>
    <t xml:space="preserve"> % </t>
  </si>
  <si>
    <t>Con cálculo</t>
  </si>
  <si>
    <t xml:space="preserve">Total </t>
  </si>
  <si>
    <t>CA</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</si>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</sst>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
    <numFmt numFmtId="167" formatCode="0.0%"/>
  </numFmts>
  <fonts count="20">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rgb="FF000000"/>
      <name val="Calibri"/>
      <family val="2"/>
      <scheme val="minor"/>
    </font>
    <font>
      <b/>
      <sz val="11"/>
      <color theme="1"/>
      <name val="Calibri"/>
      <family val="2"/>
    </font>
    <font>
      <b/>
      <sz val="11"/>
      <name val="Calibri"/>
      <family val="2"/>
    </font>
    <font>
      <b/>
      <sz val="11"/>
      <name val="Calibri"/>
      <family val="2"/>
      <scheme val="minor"/>
    </font>
    <font>
      <b/>
      <sz val="11"/>
      <color rgb="FF000000"/>
      <name val="Calibri"/>
      <family val="2"/>
    </font>
    <font>
      <sz val="11"/>
      <color theme="1"/>
      <name val="Calibri"/>
      <family val="2"/>
    </font>
    <font>
      <sz val="11"/>
      <color rgb="FFFFFFFF"/>
      <name val="Calibri"/>
      <family val="2"/>
      <scheme val="minor"/>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sz val="11"/>
      <color theme="1"/>
      <name val="Calibri"/>
    </font>
  </fonts>
  <fills count="35">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473626"/>
      </patternFill>
    </fill>
    <fill>
      <patternFill patternType="solid">
        <fgColor theme="4" tint="0.39997558519241921"/>
        <bgColor indexed="64"/>
      </patternFill>
    </fill>
    <fill>
      <patternFill patternType="solid">
        <fgColor rgb="FFA9D08E"/>
        <bgColor rgb="FF000000"/>
      </patternFill>
    </fill>
    <fill>
      <patternFill patternType="solid">
        <fgColor theme="2" tint="-9.9978637043366805E-2"/>
        <bgColor indexed="64"/>
      </patternFill>
    </fill>
    <fill>
      <patternFill patternType="solid">
        <fgColor rgb="FF005CE6"/>
        <bgColor rgb="FF000000"/>
      </patternFill>
    </fill>
    <fill>
      <patternFill patternType="solid">
        <fgColor theme="4" tint="0.79998168889431442"/>
        <bgColor indexed="64"/>
      </patternFill>
    </fill>
    <fill>
      <patternFill patternType="solid">
        <fgColor rgb="FFE2EFDA"/>
        <bgColor rgb="FF000000"/>
      </patternFill>
    </fill>
    <fill>
      <patternFill patternType="solid">
        <fgColor theme="9" tint="0.79998168889431442"/>
        <bgColor indexed="64"/>
      </patternFill>
    </fill>
    <fill>
      <patternFill patternType="solid">
        <fgColor rgb="FF00A9E6"/>
        <bgColor rgb="FF000000"/>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theme="6" tint="0.79998168889431442"/>
        <bgColor indexed="64"/>
      </patternFill>
    </fill>
    <fill>
      <patternFill patternType="solid">
        <fgColor rgb="FF4FAD5B"/>
      </patternFill>
    </fill>
    <fill>
      <patternFill patternType="solid">
        <fgColor rgb="FFF3F5A2"/>
        <bgColor indexed="64"/>
      </patternFill>
    </fill>
    <fill>
      <patternFill patternType="solid">
        <fgColor rgb="FFFFF2CC"/>
        <bgColor indexed="64"/>
      </patternFill>
    </fill>
    <fill>
      <patternFill patternType="solid">
        <fgColor rgb="FFD0CECE"/>
        <bgColor indexed="64"/>
      </patternFill>
    </fill>
    <fill>
      <patternFill patternType="solid">
        <fgColor rgb="FFD9E1F2"/>
        <bgColor indexed="64"/>
      </patternFill>
    </fill>
    <fill>
      <patternFill patternType="solid">
        <fgColor rgb="FFFCE4D6"/>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1">
    <xf numFmtId="0" fontId="0" fillId="0" borderId="0"/>
  </cellStyleXfs>
  <cellXfs count="112">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2"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13" borderId="2" xfId="0" applyFont="1" applyFill="1" applyBorder="1" applyAlignment="1">
      <alignment horizontal="center" vertical="center"/>
    </xf>
    <xf numFmtId="0" fontId="7" fillId="13" borderId="2" xfId="0" applyFont="1" applyFill="1" applyBorder="1" applyAlignment="1">
      <alignment horizontal="center" vertical="center" wrapText="1"/>
    </xf>
    <xf numFmtId="0" fontId="8" fillId="14" borderId="2" xfId="0" applyFont="1" applyFill="1" applyBorder="1" applyAlignment="1">
      <alignment horizontal="center" vertical="center"/>
    </xf>
    <xf numFmtId="0" fontId="10" fillId="0" borderId="0" xfId="0" applyFont="1"/>
    <xf numFmtId="0" fontId="11" fillId="16" borderId="1" xfId="0" applyFont="1" applyFill="1" applyBorder="1" applyAlignment="1">
      <alignment horizontal="center" vertical="center"/>
    </xf>
    <xf numFmtId="0" fontId="12" fillId="17" borderId="1" xfId="0" applyFont="1" applyFill="1" applyBorder="1" applyAlignment="1">
      <alignment horizontal="center"/>
    </xf>
    <xf numFmtId="0" fontId="5" fillId="18" borderId="2" xfId="0" applyFont="1" applyFill="1" applyBorder="1" applyAlignment="1">
      <alignment horizontal="center" vertical="center"/>
    </xf>
    <xf numFmtId="0" fontId="10" fillId="19" borderId="1" xfId="0" applyFont="1" applyFill="1" applyBorder="1" applyAlignment="1">
      <alignment horizontal="center"/>
    </xf>
    <xf numFmtId="0" fontId="12" fillId="19" borderId="1" xfId="0" applyFont="1" applyFill="1" applyBorder="1" applyAlignment="1">
      <alignment horizontal="center"/>
    </xf>
    <xf numFmtId="0" fontId="13" fillId="0" borderId="2" xfId="0" applyFont="1" applyBorder="1" applyAlignment="1">
      <alignment horizontal="center" vertical="center" wrapText="1"/>
    </xf>
    <xf numFmtId="0" fontId="7" fillId="15" borderId="0" xfId="0" applyFont="1" applyFill="1" applyAlignment="1">
      <alignment horizontal="center" vertical="center" wrapText="1"/>
    </xf>
    <xf numFmtId="0" fontId="5" fillId="20" borderId="1" xfId="0" applyFont="1" applyFill="1" applyBorder="1" applyAlignment="1">
      <alignment horizontal="center" vertical="center"/>
    </xf>
    <xf numFmtId="0" fontId="5" fillId="21" borderId="1" xfId="0" applyFont="1" applyFill="1" applyBorder="1" applyAlignment="1">
      <alignment horizontal="center" vertical="center"/>
    </xf>
    <xf numFmtId="0" fontId="11" fillId="22" borderId="1" xfId="0" applyFont="1" applyFill="1" applyBorder="1" applyAlignment="1">
      <alignment horizontal="center" vertical="center"/>
    </xf>
    <xf numFmtId="0" fontId="5" fillId="23" borderId="1" xfId="0" applyFont="1" applyFill="1" applyBorder="1" applyAlignment="1">
      <alignment horizontal="center" vertical="center"/>
    </xf>
    <xf numFmtId="0" fontId="5" fillId="24" borderId="1" xfId="0" applyFont="1" applyFill="1" applyBorder="1" applyAlignment="1">
      <alignment horizontal="center" vertical="center"/>
    </xf>
    <xf numFmtId="0" fontId="5" fillId="25" borderId="1" xfId="0" applyFont="1" applyFill="1" applyBorder="1" applyAlignment="1">
      <alignment horizontal="center" vertical="center"/>
    </xf>
    <xf numFmtId="0" fontId="5" fillId="26" borderId="1" xfId="0" applyFont="1" applyFill="1" applyBorder="1" applyAlignment="1">
      <alignment horizontal="center" vertical="center"/>
    </xf>
    <xf numFmtId="0" fontId="5" fillId="27" borderId="1" xfId="0" applyFont="1" applyFill="1" applyBorder="1" applyAlignment="1">
      <alignment horizontal="center" vertical="center"/>
    </xf>
    <xf numFmtId="0" fontId="14" fillId="0" borderId="2" xfId="0" applyFont="1" applyBorder="1" applyAlignment="1">
      <alignment horizontal="center" vertical="center" wrapText="1"/>
    </xf>
    <xf numFmtId="0" fontId="12" fillId="0" borderId="2" xfId="0" applyFont="1" applyBorder="1" applyAlignment="1">
      <alignment horizontal="center" vertical="center"/>
    </xf>
    <xf numFmtId="0" fontId="7" fillId="15" borderId="3" xfId="0" applyFont="1" applyFill="1" applyBorder="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wrapText="1"/>
    </xf>
    <xf numFmtId="0" fontId="6" fillId="0" borderId="0" xfId="0" applyFont="1" applyAlignment="1">
      <alignment horizontal="center" vertical="center"/>
    </xf>
    <xf numFmtId="0" fontId="7" fillId="15" borderId="0" xfId="0" applyFont="1" applyFill="1" applyAlignment="1">
      <alignment horizontal="center" vertical="center"/>
    </xf>
    <xf numFmtId="165" fontId="7" fillId="0" borderId="0" xfId="0" applyNumberFormat="1" applyFont="1" applyAlignment="1">
      <alignment horizontal="center" vertical="center"/>
    </xf>
    <xf numFmtId="0" fontId="7" fillId="15" borderId="4" xfId="0" applyFont="1" applyFill="1" applyBorder="1" applyAlignment="1">
      <alignment horizontal="center" vertical="center" wrapText="1"/>
    </xf>
    <xf numFmtId="0" fontId="7" fillId="15" borderId="4" xfId="0" applyFont="1" applyFill="1" applyBorder="1" applyAlignment="1">
      <alignment horizontal="center" vertical="center"/>
    </xf>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horizontal="center" vertical="center"/>
    </xf>
    <xf numFmtId="0" fontId="6" fillId="0" borderId="0" xfId="0" applyFont="1" applyAlignment="1">
      <alignment horizontal="center" vertical="center" wrapText="1"/>
    </xf>
    <xf numFmtId="165" fontId="10" fillId="0" borderId="0" xfId="0" applyNumberFormat="1" applyFont="1" applyAlignment="1">
      <alignment vertical="center" wrapText="1"/>
    </xf>
    <xf numFmtId="0" fontId="6" fillId="0" borderId="0" xfId="0" applyFont="1" applyAlignment="1">
      <alignment horizontal="center"/>
    </xf>
    <xf numFmtId="0" fontId="12" fillId="0" borderId="0" xfId="0" applyFont="1"/>
    <xf numFmtId="0" fontId="9" fillId="0" borderId="0" xfId="0" applyFont="1" applyAlignment="1">
      <alignment horizontal="center"/>
    </xf>
    <xf numFmtId="165" fontId="12" fillId="0" borderId="0" xfId="0" applyNumberFormat="1" applyFont="1"/>
    <xf numFmtId="0" fontId="12" fillId="0" borderId="0" xfId="0" applyFont="1" applyAlignment="1">
      <alignment horizontal="left"/>
    </xf>
    <xf numFmtId="165" fontId="12" fillId="0" borderId="0" xfId="0" applyNumberFormat="1" applyFont="1" applyAlignment="1">
      <alignment horizontal="left"/>
    </xf>
    <xf numFmtId="0" fontId="13" fillId="0" borderId="0" xfId="0" applyFont="1"/>
    <xf numFmtId="165" fontId="13" fillId="0" borderId="0" xfId="0" applyNumberFormat="1" applyFont="1"/>
    <xf numFmtId="0" fontId="12" fillId="0" borderId="0" xfId="0" applyFont="1" applyAlignment="1">
      <alignment horizontal="center" vertical="center" wrapText="1"/>
    </xf>
    <xf numFmtId="0" fontId="12" fillId="0" borderId="0" xfId="0" applyFont="1" applyAlignment="1">
      <alignment horizontal="center" vertical="center"/>
    </xf>
    <xf numFmtId="165" fontId="12" fillId="0" borderId="0" xfId="0" applyNumberFormat="1" applyFont="1" applyAlignment="1">
      <alignment horizontal="center" vertical="center"/>
    </xf>
    <xf numFmtId="0" fontId="10" fillId="0" borderId="0" xfId="0" applyFont="1" applyAlignment="1">
      <alignment wrapText="1"/>
    </xf>
    <xf numFmtId="165" fontId="10" fillId="0" borderId="0" xfId="0" applyNumberFormat="1" applyFont="1"/>
    <xf numFmtId="0" fontId="0" fillId="0" borderId="1" xfId="0" applyBorder="1"/>
    <xf numFmtId="2" fontId="0" fillId="0" borderId="1" xfId="0" applyNumberFormat="1" applyBorder="1"/>
    <xf numFmtId="167" fontId="0" fillId="0" borderId="1" xfId="0" applyNumberFormat="1" applyBorder="1"/>
    <xf numFmtId="0" fontId="18" fillId="29" borderId="1" xfId="0" applyFont="1" applyFill="1" applyBorder="1" applyAlignment="1">
      <alignment horizontal="center" vertical="center" wrapText="1"/>
    </xf>
    <xf numFmtId="0" fontId="4" fillId="0" borderId="1" xfId="0" applyFont="1" applyBorder="1" applyAlignment="1">
      <alignment horizontal="center" vertical="center" wrapText="1"/>
    </xf>
    <xf numFmtId="2" fontId="19" fillId="0" borderId="1" xfId="0" applyNumberFormat="1" applyFont="1" applyBorder="1" applyAlignment="1">
      <alignment horizontal="center" vertical="center"/>
    </xf>
    <xf numFmtId="10" fontId="4"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0" fillId="0" borderId="0" xfId="0" applyAlignment="1">
      <alignment wrapText="1"/>
    </xf>
    <xf numFmtId="0" fontId="4"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17" fillId="0" borderId="5" xfId="0" applyFont="1" applyBorder="1" applyAlignment="1">
      <alignment horizontal="left" wrapText="1"/>
    </xf>
    <xf numFmtId="0" fontId="17" fillId="0" borderId="0" xfId="0" applyFont="1" applyAlignment="1">
      <alignment horizontal="left" wrapText="1"/>
    </xf>
    <xf numFmtId="0" fontId="1" fillId="2" borderId="1" xfId="0" applyFont="1" applyFill="1" applyBorder="1" applyAlignment="1">
      <alignment horizontal="center" vertical="center" wrapText="1"/>
    </xf>
    <xf numFmtId="0" fontId="9" fillId="30" borderId="2" xfId="0" applyFont="1" applyFill="1" applyBorder="1" applyAlignment="1">
      <alignment horizontal="center" vertical="center" wrapText="1"/>
    </xf>
    <xf numFmtId="0" fontId="9" fillId="31" borderId="2" xfId="0" applyFont="1" applyFill="1" applyBorder="1" applyAlignment="1">
      <alignment horizontal="center" vertical="center"/>
    </xf>
    <xf numFmtId="0" fontId="7" fillId="31" borderId="2" xfId="0" applyFont="1" applyFill="1" applyBorder="1" applyAlignment="1">
      <alignment horizontal="center" vertical="center"/>
    </xf>
    <xf numFmtId="165" fontId="6" fillId="31" borderId="2" xfId="0" applyNumberFormat="1" applyFont="1" applyFill="1" applyBorder="1" applyAlignment="1">
      <alignment horizontal="center" vertical="center" wrapText="1"/>
    </xf>
    <xf numFmtId="166" fontId="7" fillId="31" borderId="2" xfId="0" applyNumberFormat="1" applyFont="1" applyFill="1" applyBorder="1" applyAlignment="1">
      <alignment horizontal="center" vertical="center" wrapText="1"/>
    </xf>
    <xf numFmtId="165" fontId="7" fillId="31" borderId="2" xfId="0" applyNumberFormat="1" applyFont="1" applyFill="1" applyBorder="1" applyAlignment="1">
      <alignment horizontal="center" vertical="center" wrapText="1"/>
    </xf>
    <xf numFmtId="165" fontId="9" fillId="31" borderId="2" xfId="0" applyNumberFormat="1" applyFont="1" applyFill="1" applyBorder="1" applyAlignment="1">
      <alignment horizontal="center" vertical="center"/>
    </xf>
    <xf numFmtId="0" fontId="7" fillId="31" borderId="2" xfId="0" applyFont="1" applyFill="1" applyBorder="1" applyAlignment="1">
      <alignment horizontal="center" vertical="center" wrapText="1"/>
    </xf>
    <xf numFmtId="0" fontId="9" fillId="31" borderId="2" xfId="0" applyFont="1" applyFill="1" applyBorder="1" applyAlignment="1">
      <alignment horizontal="center" vertical="center" wrapText="1"/>
    </xf>
    <xf numFmtId="0" fontId="6" fillId="32" borderId="0" xfId="0" applyFont="1" applyFill="1" applyAlignment="1">
      <alignment horizontal="center" vertical="center" wrapText="1"/>
    </xf>
    <xf numFmtId="0" fontId="7" fillId="32" borderId="0" xfId="0" applyFont="1" applyFill="1" applyAlignment="1">
      <alignment horizontal="center" vertical="center" wrapText="1"/>
    </xf>
    <xf numFmtId="0" fontId="6" fillId="32" borderId="0" xfId="0" applyFont="1" applyFill="1" applyAlignment="1">
      <alignment horizontal="center" vertical="center"/>
    </xf>
    <xf numFmtId="0" fontId="7" fillId="32" borderId="3" xfId="0" applyFont="1" applyFill="1" applyBorder="1" applyAlignment="1">
      <alignment horizontal="center" vertical="center" wrapText="1"/>
    </xf>
    <xf numFmtId="0" fontId="7" fillId="32" borderId="4" xfId="0" applyFont="1" applyFill="1" applyBorder="1" applyAlignment="1">
      <alignment horizontal="center" wrapText="1"/>
    </xf>
    <xf numFmtId="0" fontId="7" fillId="32" borderId="4" xfId="0" applyFont="1" applyFill="1" applyBorder="1" applyAlignment="1">
      <alignment horizontal="center" vertical="center" wrapText="1"/>
    </xf>
    <xf numFmtId="0" fontId="12" fillId="33" borderId="1" xfId="0" applyFont="1" applyFill="1" applyBorder="1" applyAlignment="1">
      <alignment horizontal="center"/>
    </xf>
    <xf numFmtId="0" fontId="12" fillId="34" borderId="1" xfId="0" applyFont="1" applyFill="1" applyBorder="1" applyAlignment="1">
      <alignment horizontal="center"/>
    </xf>
    <xf numFmtId="0" fontId="12" fillId="17" borderId="1" xfId="0" applyFont="1" applyFill="1" applyBorder="1" applyAlignment="1">
      <alignment vertical="center" wrapText="1"/>
    </xf>
    <xf numFmtId="0" fontId="13" fillId="28" borderId="1" xfId="0" applyFont="1" applyFill="1" applyBorder="1" applyAlignment="1">
      <alignment vertical="center" wrapText="1"/>
    </xf>
    <xf numFmtId="0" fontId="12" fillId="34" borderId="1" xfId="0" applyFont="1" applyFill="1" applyBorder="1" applyAlignment="1"/>
  </cellXfs>
  <cellStyles count="1">
    <cellStyle name="Normal" xfId="0" builtinId="0"/>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CE4D6"/>
      <color rgb="FFD9E1F2"/>
      <color rgb="FFD0CECE"/>
      <color rgb="FFFFF2CC"/>
      <color rgb="FFF3F5A2"/>
      <color rgb="FFF2F5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ocumenttasks/documenttask1.xml><?xml version="1.0" encoding="utf-8"?>
<Tasks xmlns="http://schemas.microsoft.com/office/tasks/2019/documenttasks">
  <Task id="{7EA10217-8497-4C8F-B8D8-2436D07187A9}">
    <Anchor>
      <Comment id="{79A94221-0560-4905-BC64-C4A20D7004A8}"/>
    </Anchor>
    <History>
      <Event time="2025-06-05T20:31:52.45" id="{406605BA-7B09-415D-8BE5-C3A346D62B48}">
        <Attribution userId="S::maria.perdomo@ant.gov.co::c98be611-b6cc-4416-9c5e-8338be9baa33" userName="Maria Antonia Forero Perdomo" userProvider="AD"/>
        <Anchor>
          <Comment id="{79A94221-0560-4905-BC64-C4A20D7004A8}"/>
        </Anchor>
        <Create/>
      </Event>
      <Event time="2025-06-05T20:31:52.45" id="{840BA11D-85C3-4F19-9E0A-79CA5787EA4D}">
        <Attribution userId="S::maria.perdomo@ant.gov.co::c98be611-b6cc-4416-9c5e-8338be9baa33" userName="Maria Antonia Forero Perdomo" userProvider="AD"/>
        <Anchor>
          <Comment id="{79A94221-0560-4905-BC64-C4A20D7004A8}"/>
        </Anchor>
        <Assign userId="S::anyela.rojas@ant.gov.co::ca1862f1-3dc1-4141-8ca4-ea7a8c8ed4f5" userName="Anyela Mayerly Rojas Molina" userProvider="AD"/>
      </Event>
      <Event time="2025-06-05T20:31:52.45" id="{7DC2FC6D-3346-45FE-B370-C23DF7E9AB2F}">
        <Attribution userId="S::maria.perdomo@ant.gov.co::c98be611-b6cc-4416-9c5e-8338be9baa33" userName="Maria Antonia Forero Perdomo" userProvider="AD"/>
        <Anchor>
          <Comment id="{79A94221-0560-4905-BC64-C4A20D7004A8}"/>
        </Anchor>
        <SetTitle title="@Anyela Mayerly Rojas Molina @Sara Viviana Carrero Puentes el formato se dañó, ajustar de acuerdo a convencione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8</xdr:col>
      <xdr:colOff>428625</xdr:colOff>
      <xdr:row>0</xdr:row>
      <xdr:rowOff>180975</xdr:rowOff>
    </xdr:from>
    <xdr:to>
      <xdr:col>14</xdr:col>
      <xdr:colOff>19050</xdr:colOff>
      <xdr:row>3</xdr:row>
      <xdr:rowOff>1657350</xdr:rowOff>
    </xdr:to>
    <xdr:pic>
      <xdr:nvPicPr>
        <xdr:cNvPr id="2" name="Picture 1">
          <a:extLst>
            <a:ext uri="{FF2B5EF4-FFF2-40B4-BE49-F238E27FC236}">
              <a16:creationId xmlns:a16="http://schemas.microsoft.com/office/drawing/2014/main" id="{7C311264-05DB-E1D9-FDEF-D29986C822D0}"/>
            </a:ext>
          </a:extLst>
        </xdr:cNvPr>
        <xdr:cNvPicPr>
          <a:picLocks noChangeAspect="1"/>
        </xdr:cNvPicPr>
      </xdr:nvPicPr>
      <xdr:blipFill>
        <a:blip xmlns:r="http://schemas.openxmlformats.org/officeDocument/2006/relationships" r:embed="rId1"/>
        <a:stretch>
          <a:fillRect/>
        </a:stretch>
      </xdr:blipFill>
      <xdr:spPr>
        <a:xfrm>
          <a:off x="9286875" y="180975"/>
          <a:ext cx="3248025" cy="4572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yela Mayerly Rojas Molina" id="{8FAC417A-3212-4A11-A90E-236D355F4BCF}" userId="anyela.rojas@ant.gov.co" providerId="PeoplePicker"/>
  <person displayName="Sara Viviana Carrero Puentes" id="{933829E0-E9CC-417A-AA5B-F4630D9F8E64}" userId="sara.carrero@ant.gov.co" providerId="PeoplePicker"/>
  <person displayName="Maria Antonia Forero Perdomo" id="{0FBDD7BF-7161-4820-BFFE-1B398F502F92}" userId="S::maria.perdomo@ant.gov.co::c98be611-b6cc-4416-9c5e-8338be9baa3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 dT="2025-06-05T20:31:51.59" personId="{0FBDD7BF-7161-4820-BFFE-1B398F502F92}" id="{79A94221-0560-4905-BC64-C4A20D7004A8}">
    <text>@Anyela Mayerly Rojas Molina @Sara Viviana Carrero Puentes el formato se dañó, ajustar de acuerdo a convenciones</text>
    <mentions>
      <mention mentionpersonId="{8FAC417A-3212-4A11-A90E-236D355F4BCF}" mentionId="{43FC5A96-BBF1-4F8F-BADA-814BAE540A87}" startIndex="0" length="28"/>
      <mention mentionpersonId="{933829E0-E9CC-417A-AA5B-F4630D9F8E64}" mentionId="{DA3AF748-3575-4C43-89A8-08196217117A}" startIndex="29" length="29"/>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80D2A-0765-4730-94E8-8F8800CE7C3F}">
  <dimension ref="A1:G25"/>
  <sheetViews>
    <sheetView tabSelected="1" workbookViewId="0">
      <selection activeCell="D4" sqref="D4"/>
    </sheetView>
  </sheetViews>
  <sheetFormatPr defaultRowHeight="15"/>
  <cols>
    <col min="1" max="3" width="9.140625" style="83"/>
    <col min="4" max="4" width="68.85546875" style="83" customWidth="1"/>
    <col min="5" max="5" width="9.140625" style="83"/>
  </cols>
  <sheetData>
    <row r="1" spans="1:7" ht="45.75">
      <c r="A1" s="69" t="s">
        <v>0</v>
      </c>
      <c r="B1" s="69" t="s">
        <v>1</v>
      </c>
      <c r="C1" s="69" t="s">
        <v>2</v>
      </c>
      <c r="D1" s="69" t="s">
        <v>3</v>
      </c>
      <c r="E1" s="69" t="s">
        <v>4</v>
      </c>
      <c r="F1" s="69" t="s">
        <v>5</v>
      </c>
      <c r="G1" s="69" t="s">
        <v>6</v>
      </c>
    </row>
    <row r="2" spans="1:7" ht="76.5">
      <c r="A2" s="70">
        <v>1</v>
      </c>
      <c r="B2" s="73" t="s">
        <v>7</v>
      </c>
      <c r="C2" s="73" t="s">
        <v>8</v>
      </c>
      <c r="D2" s="70" t="s">
        <v>9</v>
      </c>
      <c r="E2" s="70">
        <v>2</v>
      </c>
      <c r="F2" s="71">
        <v>56.682342480017468</v>
      </c>
      <c r="G2" s="72">
        <v>1.85480543410933E-3</v>
      </c>
    </row>
    <row r="3" spans="1:7" ht="121.5">
      <c r="A3" s="70">
        <v>2</v>
      </c>
      <c r="B3" s="84" t="s">
        <v>10</v>
      </c>
      <c r="C3" s="74" t="s">
        <v>11</v>
      </c>
      <c r="D3" s="70" t="s">
        <v>12</v>
      </c>
      <c r="E3" s="70">
        <v>3</v>
      </c>
      <c r="F3" s="71">
        <v>82.651101570882915</v>
      </c>
      <c r="G3" s="72">
        <v>2.7044009503630201E-3</v>
      </c>
    </row>
    <row r="4" spans="1:7" ht="137.25">
      <c r="A4" s="70">
        <v>3</v>
      </c>
      <c r="B4" s="84" t="s">
        <v>10</v>
      </c>
      <c r="C4" s="74" t="s">
        <v>13</v>
      </c>
      <c r="D4" s="70" t="s">
        <v>14</v>
      </c>
      <c r="E4" s="70">
        <v>4</v>
      </c>
      <c r="F4" s="71">
        <v>1927.561320502432</v>
      </c>
      <c r="G4" s="72">
        <v>6.3074360641041799E-2</v>
      </c>
    </row>
    <row r="5" spans="1:7" ht="121.5">
      <c r="A5" s="70">
        <v>4</v>
      </c>
      <c r="B5" s="84" t="s">
        <v>10</v>
      </c>
      <c r="C5" s="74" t="s">
        <v>15</v>
      </c>
      <c r="D5" s="70" t="s">
        <v>16</v>
      </c>
      <c r="E5" s="70">
        <v>3</v>
      </c>
      <c r="F5" s="71">
        <v>1379.188781427061</v>
      </c>
      <c r="G5" s="72">
        <v>4.51282461948724E-2</v>
      </c>
    </row>
    <row r="6" spans="1:7" ht="121.5">
      <c r="A6" s="70">
        <v>5</v>
      </c>
      <c r="B6" s="84" t="s">
        <v>10</v>
      </c>
      <c r="C6" s="74" t="s">
        <v>17</v>
      </c>
      <c r="D6" s="70" t="s">
        <v>18</v>
      </c>
      <c r="E6" s="70">
        <v>1</v>
      </c>
      <c r="F6" s="71">
        <v>796.65643952364917</v>
      </c>
      <c r="G6" s="72">
        <v>2.6067118265565601E-2</v>
      </c>
    </row>
    <row r="7" spans="1:7" ht="137.25">
      <c r="A7" s="70">
        <v>6</v>
      </c>
      <c r="B7" s="84" t="s">
        <v>10</v>
      </c>
      <c r="C7" s="74" t="s">
        <v>19</v>
      </c>
      <c r="D7" s="70" t="s">
        <v>20</v>
      </c>
      <c r="E7" s="70">
        <v>8</v>
      </c>
      <c r="F7" s="71">
        <v>4666.449546868278</v>
      </c>
      <c r="G7" s="72">
        <v>0.152694110124971</v>
      </c>
    </row>
    <row r="8" spans="1:7" ht="121.5">
      <c r="A8" s="70">
        <v>7</v>
      </c>
      <c r="B8" s="75" t="s">
        <v>21</v>
      </c>
      <c r="C8" s="75" t="s">
        <v>22</v>
      </c>
      <c r="D8" s="70" t="s">
        <v>23</v>
      </c>
      <c r="E8" s="70">
        <v>8</v>
      </c>
      <c r="F8" s="71">
        <v>969.02344898236174</v>
      </c>
      <c r="G8" s="72">
        <v>3.1708891691664201E-2</v>
      </c>
    </row>
    <row r="9" spans="1:7" ht="106.5">
      <c r="A9" s="70">
        <v>8</v>
      </c>
      <c r="B9" s="85" t="s">
        <v>24</v>
      </c>
      <c r="C9" s="76" t="s">
        <v>25</v>
      </c>
      <c r="D9" s="70" t="s">
        <v>26</v>
      </c>
      <c r="E9" s="70">
        <v>5</v>
      </c>
      <c r="F9" s="71">
        <v>1053.237083557832</v>
      </c>
      <c r="G9" s="72">
        <v>3.44636096602184E-2</v>
      </c>
    </row>
    <row r="10" spans="1:7" ht="121.5">
      <c r="A10" s="70">
        <v>9</v>
      </c>
      <c r="B10" s="85" t="s">
        <v>24</v>
      </c>
      <c r="C10" s="76" t="s">
        <v>27</v>
      </c>
      <c r="D10" s="70" t="s">
        <v>28</v>
      </c>
      <c r="E10" s="70">
        <v>1</v>
      </c>
      <c r="F10" s="71">
        <v>869.97981440207047</v>
      </c>
      <c r="G10" s="72">
        <v>2.8467737740996799E-2</v>
      </c>
    </row>
    <row r="11" spans="1:7" ht="106.5">
      <c r="A11" s="70">
        <v>10</v>
      </c>
      <c r="B11" s="85" t="s">
        <v>24</v>
      </c>
      <c r="C11" s="76" t="s">
        <v>29</v>
      </c>
      <c r="D11" s="70" t="s">
        <v>30</v>
      </c>
      <c r="E11" s="70">
        <v>5</v>
      </c>
      <c r="F11" s="71">
        <v>6218.5655834615118</v>
      </c>
      <c r="G11" s="72">
        <v>0.20347867161484201</v>
      </c>
    </row>
    <row r="12" spans="1:7" ht="121.5">
      <c r="A12" s="70">
        <v>11</v>
      </c>
      <c r="B12" s="77" t="s">
        <v>31</v>
      </c>
      <c r="C12" s="77" t="s">
        <v>32</v>
      </c>
      <c r="D12" s="70" t="s">
        <v>33</v>
      </c>
      <c r="E12" s="70">
        <v>6</v>
      </c>
      <c r="F12" s="71">
        <v>935.80333548857641</v>
      </c>
      <c r="G12" s="72">
        <v>3.06219359427688E-2</v>
      </c>
    </row>
    <row r="13" spans="1:7" ht="121.5">
      <c r="A13" s="70">
        <v>12</v>
      </c>
      <c r="B13" s="86" t="s">
        <v>34</v>
      </c>
      <c r="C13" s="78" t="s">
        <v>35</v>
      </c>
      <c r="D13" s="70" t="s">
        <v>36</v>
      </c>
      <c r="E13" s="70">
        <v>2</v>
      </c>
      <c r="F13" s="71">
        <v>443.46326467651608</v>
      </c>
      <c r="G13" s="72">
        <v>1.4510512500349701E-2</v>
      </c>
    </row>
    <row r="14" spans="1:7" ht="137.25">
      <c r="A14" s="70">
        <v>13</v>
      </c>
      <c r="B14" s="86" t="s">
        <v>34</v>
      </c>
      <c r="C14" s="78" t="s">
        <v>37</v>
      </c>
      <c r="D14" s="70" t="s">
        <v>38</v>
      </c>
      <c r="E14" s="70">
        <v>4</v>
      </c>
      <c r="F14" s="71">
        <v>280.6689531222774</v>
      </c>
      <c r="G14" s="72">
        <v>9.1838824961264307E-3</v>
      </c>
    </row>
    <row r="15" spans="1:7" ht="121.5">
      <c r="A15" s="70">
        <v>14</v>
      </c>
      <c r="B15" s="86" t="s">
        <v>34</v>
      </c>
      <c r="C15" s="78" t="s">
        <v>39</v>
      </c>
      <c r="D15" s="70" t="s">
        <v>40</v>
      </c>
      <c r="E15" s="70">
        <v>4</v>
      </c>
      <c r="F15" s="71">
        <v>3809.9520103992791</v>
      </c>
      <c r="G15" s="72">
        <v>0.12466376859699201</v>
      </c>
    </row>
    <row r="16" spans="1:7" ht="137.25">
      <c r="A16" s="70">
        <v>15</v>
      </c>
      <c r="B16" s="79" t="s">
        <v>41</v>
      </c>
      <c r="C16" s="79" t="s">
        <v>42</v>
      </c>
      <c r="D16" s="70" t="s">
        <v>43</v>
      </c>
      <c r="E16" s="70">
        <v>3</v>
      </c>
      <c r="F16" s="71">
        <v>509.89990633250977</v>
      </c>
      <c r="G16" s="72">
        <v>1.6684485359244501E-2</v>
      </c>
    </row>
    <row r="17" spans="1:7" ht="137.25">
      <c r="A17" s="70">
        <v>16</v>
      </c>
      <c r="B17" s="87" t="s">
        <v>44</v>
      </c>
      <c r="C17" s="80" t="s">
        <v>45</v>
      </c>
      <c r="D17" s="70" t="s">
        <v>46</v>
      </c>
      <c r="E17" s="70">
        <v>1</v>
      </c>
      <c r="F17" s="71">
        <v>169.9100190147841</v>
      </c>
      <c r="G17" s="72">
        <v>5.55969449001618E-3</v>
      </c>
    </row>
    <row r="18" spans="1:7" ht="137.25">
      <c r="A18" s="70">
        <v>17</v>
      </c>
      <c r="B18" s="87" t="s">
        <v>44</v>
      </c>
      <c r="C18" s="80" t="s">
        <v>47</v>
      </c>
      <c r="D18" s="70" t="s">
        <v>48</v>
      </c>
      <c r="E18" s="70">
        <v>1</v>
      </c>
      <c r="F18" s="71">
        <v>207.38254791903569</v>
      </c>
      <c r="G18" s="72">
        <v>6.7862104501649999E-3</v>
      </c>
    </row>
    <row r="19" spans="1:7" ht="121.5">
      <c r="A19" s="70">
        <v>18</v>
      </c>
      <c r="B19" s="87" t="s">
        <v>44</v>
      </c>
      <c r="C19" s="80" t="s">
        <v>49</v>
      </c>
      <c r="D19" s="70" t="s">
        <v>50</v>
      </c>
      <c r="E19" s="70">
        <v>6</v>
      </c>
      <c r="F19" s="71">
        <v>2067.1720529359281</v>
      </c>
      <c r="G19" s="72">
        <v>6.7640989731075102E-2</v>
      </c>
    </row>
    <row r="20" spans="1:7" ht="137.25">
      <c r="A20" s="70">
        <v>19</v>
      </c>
      <c r="B20" s="87" t="s">
        <v>44</v>
      </c>
      <c r="C20" s="80" t="s">
        <v>51</v>
      </c>
      <c r="D20" s="70" t="s">
        <v>52</v>
      </c>
      <c r="E20" s="70">
        <v>7</v>
      </c>
      <c r="F20" s="71">
        <v>1687.051853296223</v>
      </c>
      <c r="G20" s="72">
        <v>5.5203871790527201E-2</v>
      </c>
    </row>
    <row r="21" spans="1:7" ht="137.25">
      <c r="A21" s="70">
        <v>20</v>
      </c>
      <c r="B21" s="88" t="s">
        <v>53</v>
      </c>
      <c r="C21" s="81" t="s">
        <v>54</v>
      </c>
      <c r="D21" s="70" t="s">
        <v>55</v>
      </c>
      <c r="E21" s="70">
        <v>6</v>
      </c>
      <c r="F21" s="71">
        <v>191.62146026935571</v>
      </c>
      <c r="G21" s="72">
        <v>6.2704139515872099E-3</v>
      </c>
    </row>
    <row r="22" spans="1:7" ht="152.25">
      <c r="A22" s="70">
        <v>21</v>
      </c>
      <c r="B22" s="88" t="s">
        <v>53</v>
      </c>
      <c r="C22" s="81" t="s">
        <v>56</v>
      </c>
      <c r="D22" s="70" t="s">
        <v>57</v>
      </c>
      <c r="E22" s="70">
        <v>2</v>
      </c>
      <c r="F22" s="71">
        <v>1254.8608981777611</v>
      </c>
      <c r="G22" s="72">
        <v>4.1062187425387899E-2</v>
      </c>
    </row>
    <row r="23" spans="1:7" ht="121.5">
      <c r="A23" s="70">
        <v>22</v>
      </c>
      <c r="B23" s="88" t="s">
        <v>53</v>
      </c>
      <c r="C23" s="81" t="s">
        <v>58</v>
      </c>
      <c r="D23" s="70" t="s">
        <v>59</v>
      </c>
      <c r="E23" s="70">
        <v>1</v>
      </c>
      <c r="F23" s="71">
        <v>835.47787380013608</v>
      </c>
      <c r="G23" s="72">
        <v>2.7338082628028899E-2</v>
      </c>
    </row>
    <row r="24" spans="1:7" ht="137.25">
      <c r="A24" s="70">
        <v>23</v>
      </c>
      <c r="B24" s="88" t="s">
        <v>53</v>
      </c>
      <c r="C24" s="81" t="s">
        <v>60</v>
      </c>
      <c r="D24" s="70" t="s">
        <v>61</v>
      </c>
      <c r="E24" s="70">
        <v>1</v>
      </c>
      <c r="F24" s="71">
        <v>147.67023016520221</v>
      </c>
      <c r="G24" s="72">
        <v>4.8319454799158603E-3</v>
      </c>
    </row>
    <row r="25" spans="1:7" ht="137.25">
      <c r="A25" s="70">
        <v>24</v>
      </c>
      <c r="B25" s="82" t="s">
        <v>62</v>
      </c>
      <c r="C25" s="82" t="s">
        <v>63</v>
      </c>
      <c r="D25" s="70" t="s">
        <v>64</v>
      </c>
      <c r="E25" s="70">
        <v>1</v>
      </c>
      <c r="F25" s="71">
        <v>2.042716643389275E-3</v>
      </c>
      <c r="G25" s="72">
        <v>6.6839169897601395E-8</v>
      </c>
    </row>
  </sheetData>
  <mergeCells count="5">
    <mergeCell ref="B3:B7"/>
    <mergeCell ref="B9:B11"/>
    <mergeCell ref="B13:B15"/>
    <mergeCell ref="B17:B20"/>
    <mergeCell ref="B21:B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6"/>
  <sheetViews>
    <sheetView topLeftCell="A13" workbookViewId="0">
      <selection activeCell="A3" sqref="A3:A25"/>
    </sheetView>
  </sheetViews>
  <sheetFormatPr defaultColWidth="11.42578125" defaultRowHeight="15"/>
  <cols>
    <col min="4" max="4" width="20.7109375" customWidth="1"/>
  </cols>
  <sheetData>
    <row r="1" spans="1:4" ht="48" customHeight="1">
      <c r="A1" s="91" t="s">
        <v>304</v>
      </c>
      <c r="B1" s="91" t="s">
        <v>315</v>
      </c>
      <c r="C1" s="91"/>
      <c r="D1" s="91"/>
    </row>
    <row r="2" spans="1:4">
      <c r="A2" s="91" t="s">
        <v>306</v>
      </c>
      <c r="B2" s="1" t="s">
        <v>307</v>
      </c>
      <c r="C2" s="1" t="s">
        <v>308</v>
      </c>
      <c r="D2" s="1" t="s">
        <v>309</v>
      </c>
    </row>
    <row r="3" spans="1:4">
      <c r="A3" s="3" t="s">
        <v>8</v>
      </c>
      <c r="B3" s="2">
        <v>10.765000000000001</v>
      </c>
      <c r="C3" s="2">
        <v>24.965599999999998</v>
      </c>
      <c r="D3" s="2"/>
    </row>
    <row r="4" spans="1:4">
      <c r="A4" s="4" t="s">
        <v>11</v>
      </c>
      <c r="B4" s="2">
        <v>9.1519999999999992</v>
      </c>
      <c r="C4" s="2">
        <v>19.186399999999999</v>
      </c>
      <c r="D4" s="2"/>
    </row>
    <row r="5" spans="1:4">
      <c r="A5" s="4" t="s">
        <v>13</v>
      </c>
      <c r="B5" s="2">
        <v>7.7870999999999997</v>
      </c>
      <c r="C5" s="2">
        <v>18.035599999999999</v>
      </c>
      <c r="D5" s="2"/>
    </row>
    <row r="6" spans="1:4">
      <c r="A6" s="4" t="s">
        <v>15</v>
      </c>
      <c r="B6" s="2">
        <v>8.2242999999999995</v>
      </c>
      <c r="C6" s="2">
        <v>20.114599999999999</v>
      </c>
      <c r="D6" s="2"/>
    </row>
    <row r="7" spans="1:4">
      <c r="A7" s="4" t="s">
        <v>17</v>
      </c>
      <c r="B7" s="2">
        <v>8.7992000000000008</v>
      </c>
      <c r="C7" s="2">
        <v>20.114599999999999</v>
      </c>
      <c r="D7" s="2"/>
    </row>
    <row r="8" spans="1:4">
      <c r="A8" s="4" t="s">
        <v>19</v>
      </c>
      <c r="B8" s="2">
        <v>8.1745999999999999</v>
      </c>
      <c r="C8" s="2">
        <v>20.114599999999999</v>
      </c>
      <c r="D8" s="2"/>
    </row>
    <row r="9" spans="1:4">
      <c r="A9" s="5" t="s">
        <v>22</v>
      </c>
      <c r="B9" s="2">
        <v>8.3617000000000008</v>
      </c>
      <c r="C9" s="2">
        <v>20.114599999999999</v>
      </c>
      <c r="D9" s="2"/>
    </row>
    <row r="10" spans="1:4">
      <c r="A10" s="6" t="s">
        <v>25</v>
      </c>
      <c r="B10" s="2">
        <v>9.8432999999999993</v>
      </c>
      <c r="C10" s="2">
        <v>24.965599999999998</v>
      </c>
      <c r="D10" s="2"/>
    </row>
    <row r="11" spans="1:4">
      <c r="A11" s="6" t="s">
        <v>27</v>
      </c>
      <c r="B11" s="2">
        <v>9.2135999999999996</v>
      </c>
      <c r="C11" s="2">
        <v>18.035599999999999</v>
      </c>
      <c r="D11" s="2"/>
    </row>
    <row r="12" spans="1:4">
      <c r="A12" s="6" t="s">
        <v>29</v>
      </c>
      <c r="B12" s="2">
        <v>9.9944000000000006</v>
      </c>
      <c r="C12" s="2">
        <v>22.886600000000001</v>
      </c>
      <c r="D12" s="2"/>
    </row>
    <row r="13" spans="1:4">
      <c r="A13" s="7" t="s">
        <v>32</v>
      </c>
      <c r="B13" s="2">
        <v>9.9623000000000008</v>
      </c>
      <c r="C13" s="2">
        <v>22.886600000000001</v>
      </c>
      <c r="D13" s="2"/>
    </row>
    <row r="14" spans="1:4">
      <c r="A14" s="8" t="s">
        <v>35</v>
      </c>
      <c r="B14" s="2">
        <v>11.968500000000001</v>
      </c>
      <c r="C14" s="2">
        <v>20.114599999999999</v>
      </c>
      <c r="D14" s="2"/>
    </row>
    <row r="15" spans="1:4">
      <c r="A15" s="8" t="s">
        <v>37</v>
      </c>
      <c r="B15" s="2">
        <v>10.825200000000001</v>
      </c>
      <c r="C15" s="2">
        <v>20.114599999999999</v>
      </c>
      <c r="D15" s="2"/>
    </row>
    <row r="16" spans="1:4">
      <c r="A16" s="8" t="s">
        <v>39</v>
      </c>
      <c r="B16" s="2">
        <v>12.0654</v>
      </c>
      <c r="C16" s="2">
        <v>32.905999999999999</v>
      </c>
      <c r="D16" s="2"/>
    </row>
    <row r="17" spans="1:4">
      <c r="A17" s="9" t="s">
        <v>42</v>
      </c>
      <c r="B17" s="2">
        <v>9.9570000000000007</v>
      </c>
      <c r="C17" s="2">
        <v>15.262700000000001</v>
      </c>
      <c r="D17" s="2"/>
    </row>
    <row r="18" spans="1:4">
      <c r="A18" s="10" t="s">
        <v>45</v>
      </c>
      <c r="B18" s="2">
        <v>13.758599999999999</v>
      </c>
      <c r="C18" s="2">
        <v>14.873200000000001</v>
      </c>
      <c r="D18" s="2"/>
    </row>
    <row r="19" spans="1:4">
      <c r="A19" s="10" t="s">
        <v>47</v>
      </c>
      <c r="B19" s="2">
        <v>12.950200000000001</v>
      </c>
      <c r="C19" s="2">
        <v>15.003299999999999</v>
      </c>
      <c r="D19" s="2"/>
    </row>
    <row r="20" spans="1:4">
      <c r="A20" s="10" t="s">
        <v>49</v>
      </c>
      <c r="B20" s="2">
        <v>10.1555</v>
      </c>
      <c r="C20" s="2">
        <v>20.931000000000001</v>
      </c>
      <c r="D20" s="2"/>
    </row>
    <row r="21" spans="1:4">
      <c r="A21" s="10" t="s">
        <v>51</v>
      </c>
      <c r="B21" s="2">
        <v>11.6106</v>
      </c>
      <c r="C21" s="2">
        <v>17.6907</v>
      </c>
      <c r="D21" s="2"/>
    </row>
    <row r="22" spans="1:4">
      <c r="A22" s="11" t="s">
        <v>54</v>
      </c>
      <c r="B22" s="2">
        <v>11.6135</v>
      </c>
      <c r="C22" s="2">
        <v>23.576599999999999</v>
      </c>
      <c r="D22" s="2"/>
    </row>
    <row r="23" spans="1:4">
      <c r="A23" s="11" t="s">
        <v>56</v>
      </c>
      <c r="B23" s="2">
        <v>12.950200000000001</v>
      </c>
      <c r="C23" s="2">
        <v>18.319500000000001</v>
      </c>
      <c r="D23" s="2"/>
    </row>
    <row r="24" spans="1:4">
      <c r="A24" s="11" t="s">
        <v>58</v>
      </c>
      <c r="B24" s="2">
        <v>12.961499999999999</v>
      </c>
      <c r="C24" s="2">
        <v>22.829899999999999</v>
      </c>
      <c r="D24" s="2"/>
    </row>
    <row r="25" spans="1:4">
      <c r="A25" s="11" t="s">
        <v>60</v>
      </c>
      <c r="B25" s="2">
        <v>11.6135</v>
      </c>
      <c r="C25" s="2">
        <v>15.901999999999999</v>
      </c>
      <c r="D25" s="2"/>
    </row>
    <row r="26" spans="1:4">
      <c r="A26" s="12" t="s">
        <v>63</v>
      </c>
      <c r="B26" s="2"/>
      <c r="C26" s="2"/>
      <c r="D26" s="2" t="s">
        <v>310</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F208F-3EFF-43FC-A6DF-EC9C7F1322AE}">
  <dimension ref="A1:F30"/>
  <sheetViews>
    <sheetView workbookViewId="0">
      <selection activeCell="J8" sqref="J8"/>
    </sheetView>
  </sheetViews>
  <sheetFormatPr defaultRowHeight="15"/>
  <cols>
    <col min="1" max="1" width="17.7109375" customWidth="1"/>
    <col min="2" max="2" width="17.28515625" customWidth="1"/>
    <col min="3" max="3" width="12.5703125" customWidth="1"/>
    <col min="5" max="5" width="14" customWidth="1"/>
  </cols>
  <sheetData>
    <row r="1" spans="1:6">
      <c r="A1" s="91" t="s">
        <v>304</v>
      </c>
      <c r="B1" s="91" t="s">
        <v>316</v>
      </c>
      <c r="C1" s="91" t="s">
        <v>317</v>
      </c>
      <c r="D1" s="91"/>
      <c r="E1" s="91"/>
      <c r="F1" s="91"/>
    </row>
    <row r="2" spans="1:6">
      <c r="A2" s="91"/>
      <c r="B2" s="91"/>
      <c r="C2" s="91" t="s">
        <v>318</v>
      </c>
      <c r="D2" s="91"/>
      <c r="E2" s="91" t="s">
        <v>319</v>
      </c>
      <c r="F2" s="91"/>
    </row>
    <row r="3" spans="1:6">
      <c r="A3" s="91"/>
      <c r="B3" s="91"/>
      <c r="C3" s="1" t="s">
        <v>320</v>
      </c>
      <c r="D3" s="1" t="s">
        <v>321</v>
      </c>
      <c r="E3" s="1" t="s">
        <v>320</v>
      </c>
      <c r="F3" s="1" t="s">
        <v>321</v>
      </c>
    </row>
    <row r="4" spans="1:6">
      <c r="A4" s="3" t="s">
        <v>8</v>
      </c>
      <c r="B4" s="66" t="s">
        <v>322</v>
      </c>
      <c r="C4" s="67">
        <v>0.25480199999999997</v>
      </c>
      <c r="D4" s="68">
        <f>+C4/$C$27</f>
        <v>1.6633039266262084E-5</v>
      </c>
      <c r="E4" s="67">
        <v>56.427542000000003</v>
      </c>
      <c r="F4" s="68">
        <f>+E4/$E$27</f>
        <v>3.9191128519462564E-3</v>
      </c>
    </row>
    <row r="5" spans="1:6">
      <c r="A5" s="4" t="s">
        <v>11</v>
      </c>
      <c r="B5" s="66" t="s">
        <v>322</v>
      </c>
      <c r="C5" s="67">
        <v>5.4593180000000006</v>
      </c>
      <c r="D5" s="68">
        <f t="shared" ref="D5:D26" si="0">+C5/$C$27</f>
        <v>3.5637495255536224E-4</v>
      </c>
      <c r="E5" s="67">
        <v>77.191787000000005</v>
      </c>
      <c r="F5" s="68">
        <f t="shared" ref="F5:F26" si="1">+E5/$E$27</f>
        <v>5.3612706450406429E-3</v>
      </c>
    </row>
    <row r="6" spans="1:6">
      <c r="A6" s="4" t="s">
        <v>13</v>
      </c>
      <c r="B6" s="66" t="s">
        <v>322</v>
      </c>
      <c r="C6" s="67">
        <v>16.948343000000001</v>
      </c>
      <c r="D6" s="68">
        <f t="shared" si="0"/>
        <v>1.1063588771559022E-3</v>
      </c>
      <c r="E6" s="67">
        <v>1910.6129789999998</v>
      </c>
      <c r="F6" s="68">
        <f t="shared" si="1"/>
        <v>0.13269952253270614</v>
      </c>
    </row>
    <row r="7" spans="1:6">
      <c r="A7" s="4" t="s">
        <v>15</v>
      </c>
      <c r="B7" s="66" t="s">
        <v>322</v>
      </c>
      <c r="C7" s="67">
        <v>1186.5860419999999</v>
      </c>
      <c r="D7" s="68">
        <f t="shared" si="0"/>
        <v>7.7458309704729597E-2</v>
      </c>
      <c r="E7" s="67">
        <v>170.43229399999998</v>
      </c>
      <c r="F7" s="68">
        <f t="shared" si="1"/>
        <v>1.1837187481993859E-2</v>
      </c>
    </row>
    <row r="8" spans="1:6">
      <c r="A8" s="4" t="s">
        <v>17</v>
      </c>
      <c r="B8" s="66" t="s">
        <v>322</v>
      </c>
      <c r="C8" s="67">
        <v>124.04612299999999</v>
      </c>
      <c r="D8" s="68">
        <f t="shared" si="0"/>
        <v>8.0975189939112586E-3</v>
      </c>
      <c r="E8" s="67">
        <v>656.08907500000009</v>
      </c>
      <c r="F8" s="68">
        <f t="shared" si="1"/>
        <v>4.5567944920479289E-2</v>
      </c>
    </row>
    <row r="9" spans="1:6">
      <c r="A9" s="4" t="s">
        <v>19</v>
      </c>
      <c r="B9" s="66" t="s">
        <v>322</v>
      </c>
      <c r="C9" s="67">
        <v>2582.948774</v>
      </c>
      <c r="D9" s="68">
        <f t="shared" si="0"/>
        <v>0.16861048335839404</v>
      </c>
      <c r="E9" s="67">
        <v>2083.5007719999999</v>
      </c>
      <c r="F9" s="68">
        <f t="shared" si="1"/>
        <v>0.14470725399637549</v>
      </c>
    </row>
    <row r="10" spans="1:6">
      <c r="A10" s="5" t="s">
        <v>22</v>
      </c>
      <c r="B10" s="66" t="s">
        <v>322</v>
      </c>
      <c r="C10" s="67">
        <v>244.75440399999999</v>
      </c>
      <c r="D10" s="68">
        <f t="shared" si="0"/>
        <v>1.5977149364300808E-2</v>
      </c>
      <c r="E10" s="67">
        <v>724.269047</v>
      </c>
      <c r="F10" s="68">
        <f t="shared" si="1"/>
        <v>5.0303309868868065E-2</v>
      </c>
    </row>
    <row r="11" spans="1:6">
      <c r="A11" s="6" t="s">
        <v>25</v>
      </c>
      <c r="B11" s="66" t="s">
        <v>322</v>
      </c>
      <c r="C11" s="67">
        <v>58.978548999999994</v>
      </c>
      <c r="D11" s="68">
        <f t="shared" si="0"/>
        <v>3.8500189220813121E-3</v>
      </c>
      <c r="E11" s="67">
        <v>992.4056240000001</v>
      </c>
      <c r="F11" s="68">
        <f t="shared" si="1"/>
        <v>6.8926440839158734E-2</v>
      </c>
    </row>
    <row r="12" spans="1:6">
      <c r="A12" s="6" t="s">
        <v>27</v>
      </c>
      <c r="B12" s="66" t="s">
        <v>322</v>
      </c>
      <c r="C12" s="67"/>
      <c r="D12" s="68">
        <f t="shared" si="0"/>
        <v>0</v>
      </c>
      <c r="E12" s="67">
        <v>869.97981400000003</v>
      </c>
      <c r="F12" s="68">
        <f t="shared" si="1"/>
        <v>6.042349088998443E-2</v>
      </c>
    </row>
    <row r="13" spans="1:6">
      <c r="A13" s="6" t="s">
        <v>29</v>
      </c>
      <c r="B13" s="66" t="s">
        <v>322</v>
      </c>
      <c r="C13" s="67">
        <v>3443.911349</v>
      </c>
      <c r="D13" s="68">
        <f t="shared" si="0"/>
        <v>0.22481264941971663</v>
      </c>
      <c r="E13" s="67">
        <v>2750.5294409999997</v>
      </c>
      <c r="F13" s="68">
        <f t="shared" si="1"/>
        <v>0.19103499638314303</v>
      </c>
    </row>
    <row r="14" spans="1:6">
      <c r="A14" s="7" t="s">
        <v>32</v>
      </c>
      <c r="B14" s="66" t="s">
        <v>322</v>
      </c>
      <c r="C14" s="67">
        <v>80.657781999999997</v>
      </c>
      <c r="D14" s="68">
        <f t="shared" si="0"/>
        <v>5.265202216370387E-3</v>
      </c>
      <c r="E14" s="67">
        <v>855.14555699999994</v>
      </c>
      <c r="F14" s="68">
        <f t="shared" si="1"/>
        <v>5.9393193889668974E-2</v>
      </c>
    </row>
    <row r="15" spans="1:6">
      <c r="A15" s="8" t="s">
        <v>35</v>
      </c>
      <c r="B15" s="66" t="s">
        <v>322</v>
      </c>
      <c r="C15" s="67">
        <v>411.007249</v>
      </c>
      <c r="D15" s="68">
        <f t="shared" si="0"/>
        <v>2.6829851066064468E-2</v>
      </c>
      <c r="E15" s="67"/>
      <c r="F15" s="68">
        <f t="shared" si="1"/>
        <v>0</v>
      </c>
    </row>
    <row r="16" spans="1:6">
      <c r="A16" s="8" t="s">
        <v>37</v>
      </c>
      <c r="B16" s="66" t="s">
        <v>322</v>
      </c>
      <c r="C16" s="67">
        <v>18.972930000000002</v>
      </c>
      <c r="D16" s="68">
        <f t="shared" si="0"/>
        <v>1.2385204577909199E-3</v>
      </c>
      <c r="E16" s="67">
        <v>255.01601499999998</v>
      </c>
      <c r="F16" s="68">
        <f t="shared" si="1"/>
        <v>1.7711856770911964E-2</v>
      </c>
    </row>
    <row r="17" spans="1:6">
      <c r="A17" s="8" t="s">
        <v>39</v>
      </c>
      <c r="B17" s="66" t="s">
        <v>322</v>
      </c>
      <c r="C17" s="67">
        <v>3186.679909</v>
      </c>
      <c r="D17" s="68">
        <f t="shared" si="0"/>
        <v>0.20802102046061449</v>
      </c>
      <c r="E17" s="67"/>
      <c r="F17" s="68">
        <f t="shared" si="1"/>
        <v>0</v>
      </c>
    </row>
    <row r="18" spans="1:6">
      <c r="A18" s="9" t="s">
        <v>42</v>
      </c>
      <c r="B18" s="66" t="s">
        <v>322</v>
      </c>
      <c r="C18" s="67">
        <v>392.90348299999994</v>
      </c>
      <c r="D18" s="68">
        <f t="shared" si="0"/>
        <v>2.5648068149347874E-2</v>
      </c>
      <c r="E18" s="67">
        <v>84.490157000000025</v>
      </c>
      <c r="F18" s="68">
        <f t="shared" si="1"/>
        <v>5.8681709042307222E-3</v>
      </c>
    </row>
    <row r="19" spans="1:6">
      <c r="A19" s="10" t="s">
        <v>45</v>
      </c>
      <c r="B19" s="66" t="s">
        <v>322</v>
      </c>
      <c r="C19" s="67">
        <v>139.37919300000004</v>
      </c>
      <c r="D19" s="68">
        <f t="shared" si="0"/>
        <v>9.0984356090961713E-3</v>
      </c>
      <c r="E19" s="67">
        <v>24.368428999999999</v>
      </c>
      <c r="F19" s="68">
        <f t="shared" si="1"/>
        <v>1.6924824277414006E-3</v>
      </c>
    </row>
    <row r="20" spans="1:6">
      <c r="A20" s="10" t="s">
        <v>47</v>
      </c>
      <c r="B20" s="66" t="s">
        <v>322</v>
      </c>
      <c r="C20" s="67">
        <v>5.7167709999999996</v>
      </c>
      <c r="D20" s="68">
        <f t="shared" si="0"/>
        <v>3.7318104457275992E-4</v>
      </c>
      <c r="E20" s="67">
        <v>201.66577699999999</v>
      </c>
      <c r="F20" s="68">
        <f t="shared" si="1"/>
        <v>1.4006474682849514E-2</v>
      </c>
    </row>
    <row r="21" spans="1:6">
      <c r="A21" s="10" t="s">
        <v>49</v>
      </c>
      <c r="B21" s="66" t="s">
        <v>322</v>
      </c>
      <c r="C21" s="67">
        <v>1716.2325169999997</v>
      </c>
      <c r="D21" s="68">
        <f t="shared" si="0"/>
        <v>0.11203272676547597</v>
      </c>
      <c r="E21" s="67">
        <v>275.594471</v>
      </c>
      <c r="F21" s="68">
        <f t="shared" si="1"/>
        <v>1.9141110793403509E-2</v>
      </c>
    </row>
    <row r="22" spans="1:6">
      <c r="A22" s="10" t="s">
        <v>51</v>
      </c>
      <c r="B22" s="66" t="s">
        <v>322</v>
      </c>
      <c r="C22" s="67">
        <v>610.57941099999994</v>
      </c>
      <c r="D22" s="68">
        <f t="shared" si="0"/>
        <v>3.9857580860174477E-2</v>
      </c>
      <c r="E22" s="67">
        <v>1076.4724309999999</v>
      </c>
      <c r="F22" s="68">
        <f t="shared" si="1"/>
        <v>7.4765208434879715E-2</v>
      </c>
    </row>
    <row r="23" spans="1:6">
      <c r="A23" s="11" t="s">
        <v>54</v>
      </c>
      <c r="B23" s="66" t="s">
        <v>322</v>
      </c>
      <c r="C23" s="67">
        <v>42.890038999999994</v>
      </c>
      <c r="D23" s="68">
        <f t="shared" si="0"/>
        <v>2.7997884742604539E-3</v>
      </c>
      <c r="E23" s="67">
        <v>148.73142300000001</v>
      </c>
      <c r="F23" s="68">
        <f t="shared" si="1"/>
        <v>1.0329977360480367E-2</v>
      </c>
    </row>
    <row r="24" spans="1:6">
      <c r="A24" s="11" t="s">
        <v>56</v>
      </c>
      <c r="B24" s="66" t="s">
        <v>322</v>
      </c>
      <c r="C24" s="67">
        <v>69.743939999999995</v>
      </c>
      <c r="D24" s="68">
        <f t="shared" si="0"/>
        <v>4.5527652553897808E-3</v>
      </c>
      <c r="E24" s="67">
        <v>1185.116955</v>
      </c>
      <c r="F24" s="68">
        <f t="shared" si="1"/>
        <v>8.231099432613799E-2</v>
      </c>
    </row>
    <row r="25" spans="1:6">
      <c r="A25" s="11" t="s">
        <v>58</v>
      </c>
      <c r="B25" s="66" t="s">
        <v>322</v>
      </c>
      <c r="C25" s="67">
        <v>832.70718799999997</v>
      </c>
      <c r="D25" s="68">
        <f t="shared" si="0"/>
        <v>5.435770266835694E-2</v>
      </c>
      <c r="E25" s="67"/>
      <c r="F25" s="68">
        <f t="shared" si="1"/>
        <v>0</v>
      </c>
    </row>
    <row r="26" spans="1:6">
      <c r="A26" s="11" t="s">
        <v>60</v>
      </c>
      <c r="B26" s="66" t="s">
        <v>322</v>
      </c>
      <c r="C26" s="67">
        <v>147.67023</v>
      </c>
      <c r="D26" s="68">
        <f t="shared" si="0"/>
        <v>9.6396603403739126E-3</v>
      </c>
      <c r="E26" s="67"/>
      <c r="F26" s="68">
        <f t="shared" si="1"/>
        <v>0</v>
      </c>
    </row>
    <row r="27" spans="1:6">
      <c r="A27" s="66" t="s">
        <v>323</v>
      </c>
      <c r="B27" s="66"/>
      <c r="C27" s="67">
        <f>+SUM(C4:C26)</f>
        <v>15319.028346000003</v>
      </c>
      <c r="D27" s="67">
        <f t="shared" ref="D27:E27" si="2">+SUM(D4:D26)</f>
        <v>0.99999999999999967</v>
      </c>
      <c r="E27" s="67">
        <f t="shared" si="2"/>
        <v>14398.039589999998</v>
      </c>
      <c r="F27" s="66"/>
    </row>
    <row r="28" spans="1:6">
      <c r="A28" s="66" t="s">
        <v>324</v>
      </c>
      <c r="B28" s="66" t="s">
        <v>325</v>
      </c>
      <c r="C28" s="67">
        <v>167.37548199999998</v>
      </c>
      <c r="D28" s="68">
        <f>+C28/C30</f>
        <v>0.91071205572472003</v>
      </c>
      <c r="E28" s="67">
        <v>8.3816319999999997</v>
      </c>
      <c r="F28" s="68">
        <f>+E28/E30</f>
        <v>0.30289938976572872</v>
      </c>
    </row>
    <row r="29" spans="1:6">
      <c r="A29" s="66" t="s">
        <v>326</v>
      </c>
      <c r="B29" s="66" t="s">
        <v>325</v>
      </c>
      <c r="C29" s="67">
        <v>16.409810999999998</v>
      </c>
      <c r="D29" s="68">
        <f>+C29/C30</f>
        <v>8.928794427527996E-2</v>
      </c>
      <c r="E29" s="67">
        <v>19.289708000000001</v>
      </c>
      <c r="F29" s="68">
        <f>+E29/E30</f>
        <v>0.69710061023427128</v>
      </c>
    </row>
    <row r="30" spans="1:6">
      <c r="A30" s="66" t="s">
        <v>323</v>
      </c>
      <c r="B30" s="66" t="s">
        <v>325</v>
      </c>
      <c r="C30" s="67">
        <f>+SUM(C28:C29)</f>
        <v>183.78529299999997</v>
      </c>
      <c r="D30" s="68">
        <f t="shared" ref="D30:F30" si="3">+SUM(D28:D29)</f>
        <v>1</v>
      </c>
      <c r="E30" s="67">
        <f t="shared" si="3"/>
        <v>27.671340000000001</v>
      </c>
      <c r="F30" s="68">
        <f t="shared" si="3"/>
        <v>1</v>
      </c>
    </row>
  </sheetData>
  <mergeCells count="5">
    <mergeCell ref="A1:A3"/>
    <mergeCell ref="B1:B3"/>
    <mergeCell ref="C1:F1"/>
    <mergeCell ref="C2:D2"/>
    <mergeCell ref="E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1C68-2543-4EF1-B691-B5159AB48DCF}">
  <dimension ref="A1:AU219"/>
  <sheetViews>
    <sheetView workbookViewId="0">
      <selection activeCell="AW13" sqref="AW13"/>
    </sheetView>
  </sheetViews>
  <sheetFormatPr defaultColWidth="11.42578125" defaultRowHeight="15"/>
  <cols>
    <col min="1" max="1" width="28.85546875" style="64" customWidth="1"/>
    <col min="2" max="5" width="15.42578125" style="18" customWidth="1"/>
    <col min="6" max="6" width="15.42578125" style="18" hidden="1" customWidth="1"/>
    <col min="7" max="10" width="15.85546875" style="18" hidden="1" customWidth="1"/>
    <col min="11" max="11" width="21.7109375" style="18" hidden="1" customWidth="1"/>
    <col min="12" max="16" width="15.85546875" style="18" hidden="1" customWidth="1"/>
    <col min="17" max="17" width="11.42578125" style="18" hidden="1" customWidth="1"/>
    <col min="18" max="41" width="15.85546875" style="18" hidden="1" customWidth="1"/>
    <col min="42" max="43" width="16.28515625" style="53" customWidth="1"/>
    <col min="44" max="45" width="16.28515625" style="65" customWidth="1"/>
    <col min="46" max="46" width="16.28515625" style="53" customWidth="1"/>
    <col min="47" max="16384" width="11.42578125" style="18"/>
  </cols>
  <sheetData>
    <row r="1" spans="1:46" ht="30.75">
      <c r="A1" s="14" t="s">
        <v>65</v>
      </c>
      <c r="B1" s="15" t="s">
        <v>66</v>
      </c>
      <c r="C1" s="15" t="s">
        <v>67</v>
      </c>
      <c r="D1" s="16" t="s">
        <v>68</v>
      </c>
      <c r="E1" s="17" t="s">
        <v>69</v>
      </c>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93" t="s">
        <v>70</v>
      </c>
      <c r="AQ1" s="94" t="s">
        <v>71</v>
      </c>
      <c r="AR1" s="95" t="s">
        <v>72</v>
      </c>
      <c r="AS1" s="95" t="s">
        <v>73</v>
      </c>
      <c r="AT1" s="101" t="s">
        <v>74</v>
      </c>
    </row>
    <row r="2" spans="1:46">
      <c r="A2" s="19" t="s">
        <v>8</v>
      </c>
      <c r="B2" s="108">
        <v>1</v>
      </c>
      <c r="C2" s="107">
        <v>1</v>
      </c>
      <c r="D2" s="108">
        <v>1</v>
      </c>
      <c r="E2" s="21">
        <v>1</v>
      </c>
      <c r="F2" s="20"/>
      <c r="G2" s="20"/>
      <c r="H2" s="20"/>
      <c r="I2" s="20"/>
      <c r="J2" s="20"/>
      <c r="K2" s="20"/>
      <c r="L2" s="22"/>
      <c r="M2" s="23"/>
      <c r="N2" s="22"/>
      <c r="O2" s="23"/>
      <c r="P2" s="23"/>
      <c r="Q2" s="23"/>
      <c r="R2" s="24"/>
      <c r="S2" s="24"/>
      <c r="T2" s="24"/>
      <c r="U2" s="24"/>
      <c r="V2" s="24"/>
      <c r="W2" s="24"/>
      <c r="X2" s="24"/>
      <c r="Y2" s="24"/>
      <c r="Z2" s="24"/>
      <c r="AA2" s="24"/>
      <c r="AB2" s="24"/>
      <c r="AC2" s="24"/>
      <c r="AD2" s="24"/>
      <c r="AE2" s="24"/>
      <c r="AF2" s="24"/>
      <c r="AG2" s="24"/>
      <c r="AH2" s="24"/>
      <c r="AI2" s="24"/>
      <c r="AJ2" s="24"/>
      <c r="AK2" s="24"/>
      <c r="AL2" s="24"/>
      <c r="AM2" s="24"/>
      <c r="AN2" s="24"/>
      <c r="AO2" s="24"/>
      <c r="AP2" s="93">
        <f>SUMIFS(B2:AO2,$B$106:$AO$106,"X",$B$103:$AO$103,"X")</f>
        <v>2</v>
      </c>
      <c r="AQ2" s="93">
        <f>SUMIFS(B2:AO2,$B$103:$AO$103,"X")</f>
        <v>4</v>
      </c>
      <c r="AR2" s="96">
        <v>56.682342480000003</v>
      </c>
      <c r="AS2" s="97">
        <f t="shared" ref="AS2:AS65" si="0">IFERROR(AR2/$AR$102,0)*100</f>
        <v>0.19074002386201563</v>
      </c>
      <c r="AT2" s="102" t="s">
        <v>75</v>
      </c>
    </row>
    <row r="3" spans="1:46">
      <c r="A3" s="26" t="s">
        <v>11</v>
      </c>
      <c r="B3" s="107">
        <v>1</v>
      </c>
      <c r="C3" s="107">
        <v>1</v>
      </c>
      <c r="D3" s="107">
        <v>0</v>
      </c>
      <c r="E3" s="21">
        <v>1</v>
      </c>
      <c r="F3" s="20"/>
      <c r="G3" s="20"/>
      <c r="H3" s="20"/>
      <c r="I3" s="20"/>
      <c r="J3" s="20"/>
      <c r="K3" s="20"/>
      <c r="L3" s="22"/>
      <c r="M3" s="23"/>
      <c r="N3" s="22"/>
      <c r="O3" s="23"/>
      <c r="P3" s="23"/>
      <c r="Q3" s="23"/>
      <c r="R3" s="24"/>
      <c r="S3" s="24"/>
      <c r="T3" s="24"/>
      <c r="U3" s="24"/>
      <c r="V3" s="24"/>
      <c r="W3" s="24"/>
      <c r="X3" s="24"/>
      <c r="Y3" s="24"/>
      <c r="Z3" s="24"/>
      <c r="AA3" s="24"/>
      <c r="AB3" s="24"/>
      <c r="AC3" s="24"/>
      <c r="AD3" s="24"/>
      <c r="AE3" s="24"/>
      <c r="AF3" s="24"/>
      <c r="AG3" s="24"/>
      <c r="AH3" s="24"/>
      <c r="AI3" s="24"/>
      <c r="AJ3" s="24"/>
      <c r="AK3" s="24"/>
      <c r="AL3" s="24"/>
      <c r="AM3" s="24"/>
      <c r="AN3" s="24"/>
      <c r="AO3" s="24"/>
      <c r="AP3" s="93">
        <f>SUMIF($B$106:$U$106,"X",B3:U3)</f>
        <v>1</v>
      </c>
      <c r="AQ3" s="93">
        <f t="shared" ref="AQ3:AQ66" si="1">SUMIFS(B3:AO3,$B$103:$AO$103,"X")</f>
        <v>3</v>
      </c>
      <c r="AR3" s="96">
        <v>82.651102499999993</v>
      </c>
      <c r="AS3" s="97">
        <f t="shared" si="0"/>
        <v>0.27812670707168519</v>
      </c>
      <c r="AT3" s="103"/>
    </row>
    <row r="4" spans="1:46">
      <c r="A4" s="26" t="s">
        <v>13</v>
      </c>
      <c r="B4" s="107">
        <v>1</v>
      </c>
      <c r="C4" s="107">
        <v>1</v>
      </c>
      <c r="D4" s="107">
        <v>1</v>
      </c>
      <c r="E4" s="21">
        <v>1</v>
      </c>
      <c r="F4" s="20"/>
      <c r="G4" s="20"/>
      <c r="H4" s="20"/>
      <c r="I4" s="20"/>
      <c r="J4" s="20"/>
      <c r="K4" s="20"/>
      <c r="L4" s="22"/>
      <c r="M4" s="23"/>
      <c r="N4" s="22"/>
      <c r="O4" s="23"/>
      <c r="P4" s="23"/>
      <c r="Q4" s="23"/>
      <c r="R4" s="24"/>
      <c r="S4" s="24"/>
      <c r="T4" s="24"/>
      <c r="U4" s="24"/>
      <c r="V4" s="24"/>
      <c r="W4" s="24"/>
      <c r="X4" s="24"/>
      <c r="Y4" s="24"/>
      <c r="Z4" s="24"/>
      <c r="AA4" s="24"/>
      <c r="AB4" s="24"/>
      <c r="AC4" s="24"/>
      <c r="AD4" s="24"/>
      <c r="AE4" s="24"/>
      <c r="AF4" s="24"/>
      <c r="AG4" s="24"/>
      <c r="AH4" s="24"/>
      <c r="AI4" s="24"/>
      <c r="AJ4" s="24"/>
      <c r="AK4" s="24"/>
      <c r="AL4" s="24"/>
      <c r="AM4" s="24"/>
      <c r="AN4" s="24"/>
      <c r="AO4" s="24"/>
      <c r="AP4" s="93">
        <f t="shared" ref="AP4:AP67" si="2">SUMIF($B$106:$U$106,"X",B4:U4)</f>
        <v>2</v>
      </c>
      <c r="AQ4" s="93">
        <f t="shared" si="1"/>
        <v>4</v>
      </c>
      <c r="AR4" s="96">
        <v>1927.5613209999999</v>
      </c>
      <c r="AS4" s="97">
        <f t="shared" si="0"/>
        <v>6.4863778784859845</v>
      </c>
      <c r="AT4" s="103"/>
    </row>
    <row r="5" spans="1:46">
      <c r="A5" s="26" t="s">
        <v>15</v>
      </c>
      <c r="B5" s="107">
        <v>1</v>
      </c>
      <c r="C5" s="107">
        <v>1</v>
      </c>
      <c r="D5" s="107">
        <v>1</v>
      </c>
      <c r="E5" s="21">
        <v>1</v>
      </c>
      <c r="F5" s="20"/>
      <c r="G5" s="20"/>
      <c r="H5" s="20"/>
      <c r="I5" s="20"/>
      <c r="J5" s="20"/>
      <c r="K5" s="20"/>
      <c r="L5" s="22"/>
      <c r="M5" s="23"/>
      <c r="N5" s="22"/>
      <c r="O5" s="23"/>
      <c r="P5" s="23"/>
      <c r="Q5" s="23"/>
      <c r="R5" s="24"/>
      <c r="S5" s="24"/>
      <c r="T5" s="24"/>
      <c r="U5" s="24"/>
      <c r="V5" s="24"/>
      <c r="W5" s="24"/>
      <c r="X5" s="24"/>
      <c r="Y5" s="24"/>
      <c r="Z5" s="24"/>
      <c r="AA5" s="24"/>
      <c r="AB5" s="24"/>
      <c r="AC5" s="24"/>
      <c r="AD5" s="24"/>
      <c r="AE5" s="24"/>
      <c r="AF5" s="24"/>
      <c r="AG5" s="24"/>
      <c r="AH5" s="24"/>
      <c r="AI5" s="24"/>
      <c r="AJ5" s="24"/>
      <c r="AK5" s="24"/>
      <c r="AL5" s="24"/>
      <c r="AM5" s="24"/>
      <c r="AN5" s="24"/>
      <c r="AO5" s="24"/>
      <c r="AP5" s="93">
        <f t="shared" si="2"/>
        <v>2</v>
      </c>
      <c r="AQ5" s="93">
        <f t="shared" si="1"/>
        <v>4</v>
      </c>
      <c r="AR5" s="96">
        <v>1357.0183159999999</v>
      </c>
      <c r="AS5" s="97">
        <f t="shared" si="0"/>
        <v>4.5664609938511536</v>
      </c>
      <c r="AT5" s="102"/>
    </row>
    <row r="6" spans="1:46">
      <c r="A6" s="26" t="s">
        <v>17</v>
      </c>
      <c r="B6" s="107">
        <v>1</v>
      </c>
      <c r="C6" s="107">
        <v>1</v>
      </c>
      <c r="D6" s="108">
        <v>1</v>
      </c>
      <c r="E6" s="21">
        <v>1</v>
      </c>
      <c r="F6" s="20"/>
      <c r="G6" s="20"/>
      <c r="H6" s="20"/>
      <c r="I6" s="20"/>
      <c r="J6" s="20"/>
      <c r="K6" s="20"/>
      <c r="L6" s="22"/>
      <c r="M6" s="23"/>
      <c r="N6" s="22"/>
      <c r="O6" s="23"/>
      <c r="P6" s="23"/>
      <c r="Q6" s="23"/>
      <c r="R6" s="24"/>
      <c r="S6" s="24"/>
      <c r="T6" s="24"/>
      <c r="U6" s="24"/>
      <c r="V6" s="24"/>
      <c r="W6" s="24"/>
      <c r="X6" s="24"/>
      <c r="Y6" s="24"/>
      <c r="Z6" s="24"/>
      <c r="AA6" s="24"/>
      <c r="AB6" s="24"/>
      <c r="AC6" s="24"/>
      <c r="AD6" s="24"/>
      <c r="AE6" s="24"/>
      <c r="AF6" s="24"/>
      <c r="AG6" s="24"/>
      <c r="AH6" s="24"/>
      <c r="AI6" s="24"/>
      <c r="AJ6" s="24"/>
      <c r="AK6" s="24"/>
      <c r="AL6" s="24"/>
      <c r="AM6" s="24"/>
      <c r="AN6" s="24"/>
      <c r="AO6" s="24"/>
      <c r="AP6" s="93">
        <f t="shared" si="2"/>
        <v>2</v>
      </c>
      <c r="AQ6" s="93">
        <f t="shared" si="1"/>
        <v>4</v>
      </c>
      <c r="AR6" s="96">
        <v>780.13522799999998</v>
      </c>
      <c r="AS6" s="97">
        <f t="shared" si="0"/>
        <v>2.6252092890625187</v>
      </c>
      <c r="AT6" s="103" t="s">
        <v>75</v>
      </c>
    </row>
    <row r="7" spans="1:46">
      <c r="A7" s="26" t="s">
        <v>19</v>
      </c>
      <c r="B7" s="107">
        <v>1</v>
      </c>
      <c r="C7" s="107">
        <v>1</v>
      </c>
      <c r="D7" s="107">
        <v>1</v>
      </c>
      <c r="E7" s="21">
        <v>1</v>
      </c>
      <c r="F7" s="20"/>
      <c r="G7" s="20"/>
      <c r="H7" s="20"/>
      <c r="I7" s="20"/>
      <c r="J7" s="20"/>
      <c r="K7" s="20"/>
      <c r="L7" s="22"/>
      <c r="M7" s="23"/>
      <c r="N7" s="22"/>
      <c r="O7" s="23"/>
      <c r="P7" s="23"/>
      <c r="Q7" s="23"/>
      <c r="R7" s="24"/>
      <c r="S7" s="24"/>
      <c r="T7" s="24"/>
      <c r="U7" s="24"/>
      <c r="V7" s="24"/>
      <c r="W7" s="24"/>
      <c r="X7" s="24"/>
      <c r="Y7" s="24"/>
      <c r="Z7" s="24"/>
      <c r="AA7" s="24"/>
      <c r="AB7" s="24"/>
      <c r="AC7" s="24"/>
      <c r="AD7" s="24"/>
      <c r="AE7" s="24"/>
      <c r="AF7" s="24"/>
      <c r="AG7" s="24"/>
      <c r="AH7" s="24"/>
      <c r="AI7" s="24"/>
      <c r="AJ7" s="24"/>
      <c r="AK7" s="24"/>
      <c r="AL7" s="24"/>
      <c r="AM7" s="24"/>
      <c r="AN7" s="24"/>
      <c r="AO7" s="24"/>
      <c r="AP7" s="93">
        <f t="shared" si="2"/>
        <v>2</v>
      </c>
      <c r="AQ7" s="93">
        <f t="shared" si="1"/>
        <v>4</v>
      </c>
      <c r="AR7" s="96">
        <v>4666.4495470000002</v>
      </c>
      <c r="AS7" s="97">
        <f t="shared" si="0"/>
        <v>15.702927208058323</v>
      </c>
      <c r="AT7" s="103"/>
    </row>
    <row r="8" spans="1:46">
      <c r="A8" s="27" t="s">
        <v>22</v>
      </c>
      <c r="B8" s="107">
        <v>1</v>
      </c>
      <c r="C8" s="107">
        <v>1</v>
      </c>
      <c r="D8" s="108">
        <v>1</v>
      </c>
      <c r="E8" s="21">
        <v>1</v>
      </c>
      <c r="F8" s="20"/>
      <c r="G8" s="20"/>
      <c r="H8" s="20"/>
      <c r="I8" s="20"/>
      <c r="J8" s="20"/>
      <c r="K8" s="20"/>
      <c r="L8" s="22"/>
      <c r="M8" s="23"/>
      <c r="N8" s="22"/>
      <c r="O8" s="23"/>
      <c r="P8" s="23"/>
      <c r="Q8" s="23"/>
      <c r="R8" s="24"/>
      <c r="S8" s="24"/>
      <c r="T8" s="24"/>
      <c r="U8" s="24"/>
      <c r="V8" s="24"/>
      <c r="W8" s="24"/>
      <c r="X8" s="24"/>
      <c r="Y8" s="24"/>
      <c r="Z8" s="24"/>
      <c r="AA8" s="24"/>
      <c r="AB8" s="24"/>
      <c r="AC8" s="24"/>
      <c r="AD8" s="24"/>
      <c r="AE8" s="24"/>
      <c r="AF8" s="24"/>
      <c r="AG8" s="24"/>
      <c r="AH8" s="24"/>
      <c r="AI8" s="24"/>
      <c r="AJ8" s="24"/>
      <c r="AK8" s="24"/>
      <c r="AL8" s="24"/>
      <c r="AM8" s="24"/>
      <c r="AN8" s="24"/>
      <c r="AO8" s="24"/>
      <c r="AP8" s="93">
        <f t="shared" si="2"/>
        <v>2</v>
      </c>
      <c r="AQ8" s="93">
        <f t="shared" si="1"/>
        <v>4</v>
      </c>
      <c r="AR8" s="96">
        <v>969.02344900000003</v>
      </c>
      <c r="AS8" s="97">
        <f t="shared" si="0"/>
        <v>3.260831287103727</v>
      </c>
      <c r="AT8" s="103" t="s">
        <v>75</v>
      </c>
    </row>
    <row r="9" spans="1:46">
      <c r="A9" s="28" t="s">
        <v>25</v>
      </c>
      <c r="B9" s="107">
        <v>1</v>
      </c>
      <c r="C9" s="107">
        <v>1</v>
      </c>
      <c r="D9" s="107">
        <v>1</v>
      </c>
      <c r="E9" s="21">
        <v>1</v>
      </c>
      <c r="F9" s="20"/>
      <c r="G9" s="20"/>
      <c r="H9" s="20"/>
      <c r="I9" s="20"/>
      <c r="J9" s="20"/>
      <c r="K9" s="20"/>
      <c r="L9" s="22"/>
      <c r="M9" s="23"/>
      <c r="N9" s="22"/>
      <c r="O9" s="23"/>
      <c r="P9" s="23"/>
      <c r="Q9" s="23"/>
      <c r="R9" s="24"/>
      <c r="S9" s="24"/>
      <c r="T9" s="24"/>
      <c r="U9" s="24"/>
      <c r="V9" s="24"/>
      <c r="W9" s="24"/>
      <c r="X9" s="24"/>
      <c r="Y9" s="24"/>
      <c r="Z9" s="24"/>
      <c r="AA9" s="24"/>
      <c r="AB9" s="24"/>
      <c r="AC9" s="24"/>
      <c r="AD9" s="24"/>
      <c r="AE9" s="24"/>
      <c r="AF9" s="24"/>
      <c r="AG9" s="24"/>
      <c r="AH9" s="24"/>
      <c r="AI9" s="24"/>
      <c r="AJ9" s="24"/>
      <c r="AK9" s="24"/>
      <c r="AL9" s="24"/>
      <c r="AM9" s="24"/>
      <c r="AN9" s="24"/>
      <c r="AO9" s="24"/>
      <c r="AP9" s="93">
        <f t="shared" si="2"/>
        <v>2</v>
      </c>
      <c r="AQ9" s="93">
        <f t="shared" si="1"/>
        <v>4</v>
      </c>
      <c r="AR9" s="96">
        <v>1051.38418</v>
      </c>
      <c r="AS9" s="97">
        <f t="shared" si="0"/>
        <v>3.5379808738868785</v>
      </c>
      <c r="AT9" s="102"/>
    </row>
    <row r="10" spans="1:46">
      <c r="A10" s="28" t="s">
        <v>27</v>
      </c>
      <c r="B10" s="107">
        <v>1</v>
      </c>
      <c r="C10" s="107">
        <v>1</v>
      </c>
      <c r="D10" s="107">
        <v>1</v>
      </c>
      <c r="E10" s="21">
        <v>1</v>
      </c>
      <c r="F10" s="20"/>
      <c r="G10" s="20"/>
      <c r="H10" s="20"/>
      <c r="I10" s="20"/>
      <c r="J10" s="20"/>
      <c r="K10" s="20"/>
      <c r="L10" s="22"/>
      <c r="M10" s="23"/>
      <c r="N10" s="22"/>
      <c r="O10" s="23"/>
      <c r="P10" s="23"/>
      <c r="Q10" s="23"/>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93">
        <f t="shared" si="2"/>
        <v>2</v>
      </c>
      <c r="AQ10" s="93">
        <f t="shared" si="1"/>
        <v>4</v>
      </c>
      <c r="AR10" s="96">
        <v>869.97981440000001</v>
      </c>
      <c r="AS10" s="97">
        <f t="shared" si="0"/>
        <v>2.9275425696578927</v>
      </c>
      <c r="AT10" s="102"/>
    </row>
    <row r="11" spans="1:46">
      <c r="A11" s="28" t="s">
        <v>29</v>
      </c>
      <c r="B11" s="107">
        <v>1</v>
      </c>
      <c r="C11" s="107">
        <v>1</v>
      </c>
      <c r="D11" s="107">
        <v>1</v>
      </c>
      <c r="E11" s="21">
        <v>1</v>
      </c>
      <c r="F11" s="20"/>
      <c r="G11" s="20"/>
      <c r="H11" s="20"/>
      <c r="I11" s="20"/>
      <c r="J11" s="20"/>
      <c r="K11" s="20"/>
      <c r="L11" s="22"/>
      <c r="M11" s="23"/>
      <c r="N11" s="22"/>
      <c r="O11" s="23"/>
      <c r="P11" s="23"/>
      <c r="Q11" s="23"/>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93">
        <f t="shared" si="2"/>
        <v>2</v>
      </c>
      <c r="AQ11" s="93">
        <f t="shared" si="1"/>
        <v>4</v>
      </c>
      <c r="AR11" s="96">
        <v>6194.4408059999996</v>
      </c>
      <c r="AS11" s="97">
        <f t="shared" si="0"/>
        <v>20.844724043738623</v>
      </c>
      <c r="AT11" s="103"/>
    </row>
    <row r="12" spans="1:46">
      <c r="A12" s="29" t="s">
        <v>32</v>
      </c>
      <c r="B12" s="107">
        <v>1</v>
      </c>
      <c r="C12" s="107">
        <v>1</v>
      </c>
      <c r="D12" s="108">
        <v>1</v>
      </c>
      <c r="E12" s="21">
        <v>1</v>
      </c>
      <c r="F12" s="20"/>
      <c r="G12" s="20"/>
      <c r="H12" s="20"/>
      <c r="I12" s="20"/>
      <c r="J12" s="20"/>
      <c r="K12" s="20"/>
      <c r="L12" s="22"/>
      <c r="M12" s="23"/>
      <c r="N12" s="22"/>
      <c r="O12" s="23"/>
      <c r="P12" s="23"/>
      <c r="Q12" s="23"/>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93">
        <f t="shared" si="2"/>
        <v>2</v>
      </c>
      <c r="AQ12" s="93">
        <f t="shared" si="1"/>
        <v>4</v>
      </c>
      <c r="AR12" s="96">
        <v>935.8033355</v>
      </c>
      <c r="AS12" s="97">
        <f t="shared" si="0"/>
        <v>3.1490432952096978</v>
      </c>
      <c r="AT12" s="103" t="s">
        <v>75</v>
      </c>
    </row>
    <row r="13" spans="1:46">
      <c r="A13" s="30" t="s">
        <v>35</v>
      </c>
      <c r="B13" s="107">
        <v>1</v>
      </c>
      <c r="C13" s="107">
        <v>1</v>
      </c>
      <c r="D13" s="108">
        <v>1</v>
      </c>
      <c r="E13" s="21">
        <v>1</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93">
        <f t="shared" si="2"/>
        <v>2</v>
      </c>
      <c r="AQ13" s="93">
        <f t="shared" si="1"/>
        <v>4</v>
      </c>
      <c r="AR13" s="96">
        <v>411.00725130000001</v>
      </c>
      <c r="AS13" s="97">
        <f t="shared" si="0"/>
        <v>1.3830679800871817</v>
      </c>
      <c r="AT13" s="102" t="s">
        <v>75</v>
      </c>
    </row>
    <row r="14" spans="1:46">
      <c r="A14" s="30" t="s">
        <v>37</v>
      </c>
      <c r="B14" s="107">
        <v>1</v>
      </c>
      <c r="C14" s="107">
        <v>1</v>
      </c>
      <c r="D14" s="107">
        <v>1</v>
      </c>
      <c r="E14" s="21">
        <v>1</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93">
        <f t="shared" si="2"/>
        <v>2</v>
      </c>
      <c r="AQ14" s="93">
        <f t="shared" si="1"/>
        <v>4</v>
      </c>
      <c r="AR14" s="96">
        <v>273.9889427</v>
      </c>
      <c r="AS14" s="97">
        <f t="shared" si="0"/>
        <v>0.92199184405560275</v>
      </c>
      <c r="AT14" s="103"/>
    </row>
    <row r="15" spans="1:46">
      <c r="A15" s="30" t="s">
        <v>39</v>
      </c>
      <c r="B15" s="107">
        <v>1</v>
      </c>
      <c r="C15" s="107">
        <v>1</v>
      </c>
      <c r="D15" s="108">
        <v>1</v>
      </c>
      <c r="E15" s="21">
        <v>1</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93">
        <f t="shared" si="2"/>
        <v>2</v>
      </c>
      <c r="AQ15" s="93">
        <f t="shared" si="1"/>
        <v>4</v>
      </c>
      <c r="AR15" s="96">
        <v>3186.6798629999998</v>
      </c>
      <c r="AS15" s="97">
        <f t="shared" si="0"/>
        <v>10.723399325348854</v>
      </c>
      <c r="AT15" s="103" t="s">
        <v>75</v>
      </c>
    </row>
    <row r="16" spans="1:46">
      <c r="A16" s="31" t="s">
        <v>42</v>
      </c>
      <c r="B16" s="107">
        <v>0</v>
      </c>
      <c r="C16" s="107">
        <v>1</v>
      </c>
      <c r="D16" s="108">
        <v>1</v>
      </c>
      <c r="E16" s="21">
        <v>1</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93">
        <f t="shared" si="2"/>
        <v>2</v>
      </c>
      <c r="AQ16" s="93">
        <f t="shared" si="1"/>
        <v>3</v>
      </c>
      <c r="AR16" s="96">
        <v>477.3936516</v>
      </c>
      <c r="AS16" s="97">
        <f t="shared" si="0"/>
        <v>1.6064628332868924</v>
      </c>
      <c r="AT16" s="102" t="s">
        <v>75</v>
      </c>
    </row>
    <row r="17" spans="1:46">
      <c r="A17" s="32" t="s">
        <v>45</v>
      </c>
      <c r="B17" s="107">
        <v>0</v>
      </c>
      <c r="C17" s="107">
        <v>1</v>
      </c>
      <c r="D17" s="107">
        <v>0</v>
      </c>
      <c r="E17" s="21">
        <v>1</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93">
        <f t="shared" si="2"/>
        <v>1</v>
      </c>
      <c r="AQ17" s="93">
        <f t="shared" si="1"/>
        <v>2</v>
      </c>
      <c r="AR17" s="96">
        <v>163.7476278</v>
      </c>
      <c r="AS17" s="97">
        <f t="shared" si="0"/>
        <v>0.55102215376756691</v>
      </c>
      <c r="AT17" s="103"/>
    </row>
    <row r="18" spans="1:46">
      <c r="A18" s="32" t="s">
        <v>47</v>
      </c>
      <c r="B18" s="107">
        <v>0</v>
      </c>
      <c r="C18" s="107">
        <v>1</v>
      </c>
      <c r="D18" s="108">
        <v>1</v>
      </c>
      <c r="E18" s="21">
        <v>1</v>
      </c>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93">
        <f t="shared" si="2"/>
        <v>2</v>
      </c>
      <c r="AQ18" s="93">
        <f t="shared" si="1"/>
        <v>3</v>
      </c>
      <c r="AR18" s="96">
        <v>207.38254789999999</v>
      </c>
      <c r="AS18" s="97">
        <f t="shared" si="0"/>
        <v>0.69785669406603523</v>
      </c>
      <c r="AT18" s="103" t="s">
        <v>75</v>
      </c>
    </row>
    <row r="19" spans="1:46">
      <c r="A19" s="32" t="s">
        <v>49</v>
      </c>
      <c r="B19" s="107">
        <v>1</v>
      </c>
      <c r="C19" s="107">
        <v>1</v>
      </c>
      <c r="D19" s="108">
        <v>1</v>
      </c>
      <c r="E19" s="21">
        <v>1</v>
      </c>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93">
        <f t="shared" si="2"/>
        <v>2</v>
      </c>
      <c r="AQ19" s="93">
        <f t="shared" si="1"/>
        <v>4</v>
      </c>
      <c r="AR19" s="96">
        <v>1991.826984</v>
      </c>
      <c r="AS19" s="97">
        <f t="shared" si="0"/>
        <v>6.702636303205348</v>
      </c>
      <c r="AT19" s="103" t="s">
        <v>75</v>
      </c>
    </row>
    <row r="20" spans="1:46">
      <c r="A20" s="32" t="s">
        <v>51</v>
      </c>
      <c r="B20" s="107">
        <v>0</v>
      </c>
      <c r="C20" s="107">
        <v>1</v>
      </c>
      <c r="D20" s="108">
        <v>1</v>
      </c>
      <c r="E20" s="21">
        <v>1</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93">
        <f t="shared" si="2"/>
        <v>2</v>
      </c>
      <c r="AQ20" s="93">
        <f t="shared" si="1"/>
        <v>3</v>
      </c>
      <c r="AR20" s="96">
        <v>1687.0518529999999</v>
      </c>
      <c r="AS20" s="97">
        <f t="shared" si="0"/>
        <v>5.6770467947971381</v>
      </c>
      <c r="AT20" s="103" t="s">
        <v>75</v>
      </c>
    </row>
    <row r="21" spans="1:46">
      <c r="A21" s="33" t="s">
        <v>54</v>
      </c>
      <c r="B21" s="107">
        <v>1</v>
      </c>
      <c r="C21" s="107">
        <v>1</v>
      </c>
      <c r="D21" s="108">
        <v>1</v>
      </c>
      <c r="E21" s="108">
        <v>1</v>
      </c>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93">
        <f t="shared" si="2"/>
        <v>2</v>
      </c>
      <c r="AQ21" s="93">
        <f t="shared" si="1"/>
        <v>4</v>
      </c>
      <c r="AR21" s="96">
        <v>191.6214603</v>
      </c>
      <c r="AS21" s="97">
        <f t="shared" si="0"/>
        <v>0.6448195383419919</v>
      </c>
      <c r="AT21" s="103" t="s">
        <v>75</v>
      </c>
    </row>
    <row r="22" spans="1:46">
      <c r="A22" s="33" t="s">
        <v>56</v>
      </c>
      <c r="B22" s="107">
        <v>0</v>
      </c>
      <c r="C22" s="107">
        <v>1</v>
      </c>
      <c r="D22" s="107">
        <v>1</v>
      </c>
      <c r="E22" s="21">
        <v>1</v>
      </c>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93">
        <f t="shared" si="2"/>
        <v>2</v>
      </c>
      <c r="AQ22" s="93">
        <f t="shared" si="1"/>
        <v>3</v>
      </c>
      <c r="AR22" s="96">
        <v>1254.8608979999999</v>
      </c>
      <c r="AS22" s="97">
        <f t="shared" si="0"/>
        <v>4.2226941787468331</v>
      </c>
      <c r="AT22" s="103"/>
    </row>
    <row r="23" spans="1:46">
      <c r="A23" s="33" t="s">
        <v>58</v>
      </c>
      <c r="B23" s="107">
        <v>1</v>
      </c>
      <c r="C23" s="107">
        <v>1</v>
      </c>
      <c r="D23" s="107">
        <v>0</v>
      </c>
      <c r="E23" s="21">
        <v>1</v>
      </c>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93">
        <f t="shared" si="2"/>
        <v>1</v>
      </c>
      <c r="AQ23" s="93">
        <f t="shared" si="1"/>
        <v>3</v>
      </c>
      <c r="AR23" s="96">
        <v>832.70718839999995</v>
      </c>
      <c r="AS23" s="97">
        <f t="shared" si="0"/>
        <v>2.8021175914091816</v>
      </c>
      <c r="AT23" s="103"/>
    </row>
    <row r="24" spans="1:46">
      <c r="A24" s="33" t="s">
        <v>60</v>
      </c>
      <c r="B24" s="107">
        <v>0</v>
      </c>
      <c r="C24" s="107">
        <v>1</v>
      </c>
      <c r="D24" s="108">
        <v>1</v>
      </c>
      <c r="E24" s="21">
        <v>1</v>
      </c>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93">
        <f t="shared" si="2"/>
        <v>2</v>
      </c>
      <c r="AQ24" s="93">
        <f t="shared" si="1"/>
        <v>3</v>
      </c>
      <c r="AR24" s="96">
        <v>147.67023019999999</v>
      </c>
      <c r="AS24" s="97">
        <f t="shared" si="0"/>
        <v>0.49692059289885121</v>
      </c>
      <c r="AT24" s="103" t="s">
        <v>75</v>
      </c>
    </row>
    <row r="25" spans="1:46" hidden="1">
      <c r="A25" s="34"/>
      <c r="B25" s="35"/>
      <c r="C25" s="35"/>
      <c r="D25" s="35"/>
      <c r="E25" s="35"/>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93">
        <f t="shared" si="2"/>
        <v>0</v>
      </c>
      <c r="AQ25" s="93">
        <f t="shared" si="1"/>
        <v>0</v>
      </c>
      <c r="AR25" s="97"/>
      <c r="AS25" s="97">
        <f t="shared" si="0"/>
        <v>0</v>
      </c>
      <c r="AT25" s="103"/>
    </row>
    <row r="26" spans="1:46" hidden="1">
      <c r="A26" s="34"/>
      <c r="B26" s="35"/>
      <c r="C26" s="35"/>
      <c r="D26" s="35"/>
      <c r="E26" s="35"/>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93">
        <f t="shared" si="2"/>
        <v>0</v>
      </c>
      <c r="AQ26" s="93">
        <f t="shared" si="1"/>
        <v>0</v>
      </c>
      <c r="AR26" s="97"/>
      <c r="AS26" s="97">
        <f t="shared" si="0"/>
        <v>0</v>
      </c>
      <c r="AT26" s="103"/>
    </row>
    <row r="27" spans="1:46" hidden="1">
      <c r="A27" s="34"/>
      <c r="B27" s="35"/>
      <c r="C27" s="35"/>
      <c r="D27" s="35"/>
      <c r="E27" s="35"/>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93">
        <f t="shared" si="2"/>
        <v>0</v>
      </c>
      <c r="AQ27" s="93">
        <f t="shared" si="1"/>
        <v>0</v>
      </c>
      <c r="AR27" s="97"/>
      <c r="AS27" s="97">
        <f t="shared" si="0"/>
        <v>0</v>
      </c>
      <c r="AT27" s="103"/>
    </row>
    <row r="28" spans="1:46" hidden="1">
      <c r="A28" s="34"/>
      <c r="B28" s="35"/>
      <c r="C28" s="35"/>
      <c r="D28" s="35"/>
      <c r="E28" s="35"/>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93">
        <f t="shared" si="2"/>
        <v>0</v>
      </c>
      <c r="AQ28" s="93">
        <f t="shared" si="1"/>
        <v>0</v>
      </c>
      <c r="AR28" s="97"/>
      <c r="AS28" s="97">
        <f t="shared" si="0"/>
        <v>0</v>
      </c>
      <c r="AT28" s="103"/>
    </row>
    <row r="29" spans="1:46" hidden="1">
      <c r="A29" s="34"/>
      <c r="B29" s="35"/>
      <c r="C29" s="35"/>
      <c r="D29" s="35"/>
      <c r="E29" s="35"/>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93">
        <f t="shared" si="2"/>
        <v>0</v>
      </c>
      <c r="AQ29" s="93">
        <f t="shared" si="1"/>
        <v>0</v>
      </c>
      <c r="AR29" s="97"/>
      <c r="AS29" s="97">
        <f t="shared" si="0"/>
        <v>0</v>
      </c>
      <c r="AT29" s="103"/>
    </row>
    <row r="30" spans="1:46" hidden="1">
      <c r="A30" s="34"/>
      <c r="B30" s="35"/>
      <c r="C30" s="35"/>
      <c r="D30" s="35"/>
      <c r="E30" s="35"/>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93">
        <f t="shared" si="2"/>
        <v>0</v>
      </c>
      <c r="AQ30" s="93">
        <f t="shared" si="1"/>
        <v>0</v>
      </c>
      <c r="AR30" s="97"/>
      <c r="AS30" s="97">
        <f t="shared" si="0"/>
        <v>0</v>
      </c>
      <c r="AT30" s="103"/>
    </row>
    <row r="31" spans="1:46" hidden="1">
      <c r="A31" s="34"/>
      <c r="B31" s="35"/>
      <c r="C31" s="35"/>
      <c r="D31" s="35"/>
      <c r="E31" s="3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93">
        <f t="shared" si="2"/>
        <v>0</v>
      </c>
      <c r="AQ31" s="93">
        <f t="shared" si="1"/>
        <v>0</v>
      </c>
      <c r="AR31" s="97"/>
      <c r="AS31" s="97">
        <f t="shared" si="0"/>
        <v>0</v>
      </c>
      <c r="AT31" s="103"/>
    </row>
    <row r="32" spans="1:46" hidden="1">
      <c r="A32" s="34"/>
      <c r="B32" s="35"/>
      <c r="C32" s="35"/>
      <c r="D32" s="35"/>
      <c r="E32" s="3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93">
        <f t="shared" si="2"/>
        <v>0</v>
      </c>
      <c r="AQ32" s="93">
        <f t="shared" si="1"/>
        <v>0</v>
      </c>
      <c r="AR32" s="97"/>
      <c r="AS32" s="97">
        <f t="shared" si="0"/>
        <v>0</v>
      </c>
      <c r="AT32" s="103"/>
    </row>
    <row r="33" spans="1:46" hidden="1">
      <c r="A33" s="34"/>
      <c r="B33" s="35"/>
      <c r="C33" s="35"/>
      <c r="D33" s="35"/>
      <c r="E33" s="35"/>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93">
        <f t="shared" si="2"/>
        <v>0</v>
      </c>
      <c r="AQ33" s="93">
        <f t="shared" si="1"/>
        <v>0</v>
      </c>
      <c r="AR33" s="97"/>
      <c r="AS33" s="97">
        <f t="shared" si="0"/>
        <v>0</v>
      </c>
      <c r="AT33" s="103"/>
    </row>
    <row r="34" spans="1:46" hidden="1">
      <c r="A34" s="34"/>
      <c r="B34" s="35"/>
      <c r="C34" s="35"/>
      <c r="D34" s="35"/>
      <c r="E34" s="35"/>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93">
        <f t="shared" si="2"/>
        <v>0</v>
      </c>
      <c r="AQ34" s="93">
        <f t="shared" si="1"/>
        <v>0</v>
      </c>
      <c r="AR34" s="97"/>
      <c r="AS34" s="97">
        <f t="shared" si="0"/>
        <v>0</v>
      </c>
      <c r="AT34" s="103"/>
    </row>
    <row r="35" spans="1:46" hidden="1">
      <c r="A35" s="34"/>
      <c r="B35" s="35"/>
      <c r="C35" s="35"/>
      <c r="D35" s="35"/>
      <c r="E35" s="35"/>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93">
        <f t="shared" si="2"/>
        <v>0</v>
      </c>
      <c r="AQ35" s="93">
        <f t="shared" si="1"/>
        <v>0</v>
      </c>
      <c r="AR35" s="97"/>
      <c r="AS35" s="97">
        <f t="shared" si="0"/>
        <v>0</v>
      </c>
      <c r="AT35" s="103"/>
    </row>
    <row r="36" spans="1:46" hidden="1">
      <c r="A36" s="34"/>
      <c r="B36" s="35"/>
      <c r="C36" s="35"/>
      <c r="D36" s="35"/>
      <c r="E36" s="35"/>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93">
        <f t="shared" si="2"/>
        <v>0</v>
      </c>
      <c r="AQ36" s="93">
        <f t="shared" si="1"/>
        <v>0</v>
      </c>
      <c r="AR36" s="97"/>
      <c r="AS36" s="97">
        <f t="shared" si="0"/>
        <v>0</v>
      </c>
      <c r="AT36" s="103"/>
    </row>
    <row r="37" spans="1:46" hidden="1">
      <c r="A37" s="34"/>
      <c r="B37" s="35"/>
      <c r="C37" s="35"/>
      <c r="D37" s="35"/>
      <c r="E37" s="35"/>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93">
        <f t="shared" si="2"/>
        <v>0</v>
      </c>
      <c r="AQ37" s="93">
        <f t="shared" si="1"/>
        <v>0</v>
      </c>
      <c r="AR37" s="97"/>
      <c r="AS37" s="97">
        <f t="shared" si="0"/>
        <v>0</v>
      </c>
      <c r="AT37" s="103"/>
    </row>
    <row r="38" spans="1:46" hidden="1">
      <c r="A38" s="34"/>
      <c r="B38" s="35"/>
      <c r="C38" s="35"/>
      <c r="D38" s="35"/>
      <c r="E38" s="35"/>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93">
        <f t="shared" si="2"/>
        <v>0</v>
      </c>
      <c r="AQ38" s="93">
        <f t="shared" si="1"/>
        <v>0</v>
      </c>
      <c r="AR38" s="97"/>
      <c r="AS38" s="97">
        <f t="shared" si="0"/>
        <v>0</v>
      </c>
      <c r="AT38" s="103"/>
    </row>
    <row r="39" spans="1:46" hidden="1">
      <c r="A39" s="34"/>
      <c r="B39" s="35"/>
      <c r="C39" s="35"/>
      <c r="D39" s="35"/>
      <c r="E39" s="35"/>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93">
        <f t="shared" si="2"/>
        <v>0</v>
      </c>
      <c r="AQ39" s="93">
        <f t="shared" si="1"/>
        <v>0</v>
      </c>
      <c r="AR39" s="97"/>
      <c r="AS39" s="97">
        <f t="shared" si="0"/>
        <v>0</v>
      </c>
      <c r="AT39" s="103"/>
    </row>
    <row r="40" spans="1:46" hidden="1">
      <c r="A40" s="34"/>
      <c r="B40" s="35"/>
      <c r="C40" s="35"/>
      <c r="D40" s="35"/>
      <c r="E40" s="35"/>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93">
        <f t="shared" si="2"/>
        <v>0</v>
      </c>
      <c r="AQ40" s="93">
        <f t="shared" si="1"/>
        <v>0</v>
      </c>
      <c r="AR40" s="97"/>
      <c r="AS40" s="97">
        <f t="shared" si="0"/>
        <v>0</v>
      </c>
      <c r="AT40" s="103"/>
    </row>
    <row r="41" spans="1:46" hidden="1">
      <c r="A41" s="34"/>
      <c r="B41" s="35"/>
      <c r="C41" s="35"/>
      <c r="D41" s="35"/>
      <c r="E41" s="35"/>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93">
        <f t="shared" si="2"/>
        <v>0</v>
      </c>
      <c r="AQ41" s="93">
        <f t="shared" si="1"/>
        <v>0</v>
      </c>
      <c r="AR41" s="97"/>
      <c r="AS41" s="97">
        <f t="shared" si="0"/>
        <v>0</v>
      </c>
      <c r="AT41" s="103"/>
    </row>
    <row r="42" spans="1:46" hidden="1">
      <c r="A42" s="34"/>
      <c r="B42" s="35"/>
      <c r="C42" s="35"/>
      <c r="D42" s="35"/>
      <c r="E42" s="35"/>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93">
        <f t="shared" si="2"/>
        <v>0</v>
      </c>
      <c r="AQ42" s="93">
        <f t="shared" si="1"/>
        <v>0</v>
      </c>
      <c r="AR42" s="97"/>
      <c r="AS42" s="97">
        <f t="shared" si="0"/>
        <v>0</v>
      </c>
      <c r="AT42" s="103"/>
    </row>
    <row r="43" spans="1:46" hidden="1">
      <c r="A43" s="34"/>
      <c r="B43" s="35"/>
      <c r="C43" s="35"/>
      <c r="D43" s="35"/>
      <c r="E43" s="35"/>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93">
        <f t="shared" si="2"/>
        <v>0</v>
      </c>
      <c r="AQ43" s="93">
        <f t="shared" si="1"/>
        <v>0</v>
      </c>
      <c r="AR43" s="97"/>
      <c r="AS43" s="97">
        <f t="shared" si="0"/>
        <v>0</v>
      </c>
      <c r="AT43" s="103"/>
    </row>
    <row r="44" spans="1:46" hidden="1">
      <c r="A44" s="34"/>
      <c r="B44" s="35"/>
      <c r="C44" s="35"/>
      <c r="D44" s="35"/>
      <c r="E44" s="35"/>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93">
        <f t="shared" si="2"/>
        <v>0</v>
      </c>
      <c r="AQ44" s="93">
        <f t="shared" si="1"/>
        <v>0</v>
      </c>
      <c r="AR44" s="97"/>
      <c r="AS44" s="97">
        <f t="shared" si="0"/>
        <v>0</v>
      </c>
      <c r="AT44" s="103"/>
    </row>
    <row r="45" spans="1:46" hidden="1">
      <c r="A45" s="34"/>
      <c r="B45" s="35"/>
      <c r="C45" s="35"/>
      <c r="D45" s="35"/>
      <c r="E45" s="35"/>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93">
        <f t="shared" si="2"/>
        <v>0</v>
      </c>
      <c r="AQ45" s="93">
        <f t="shared" si="1"/>
        <v>0</v>
      </c>
      <c r="AR45" s="97"/>
      <c r="AS45" s="97">
        <f t="shared" si="0"/>
        <v>0</v>
      </c>
      <c r="AT45" s="103"/>
    </row>
    <row r="46" spans="1:46" hidden="1">
      <c r="A46" s="34"/>
      <c r="B46" s="35"/>
      <c r="C46" s="35"/>
      <c r="D46" s="35"/>
      <c r="E46" s="35"/>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93">
        <f t="shared" si="2"/>
        <v>0</v>
      </c>
      <c r="AQ46" s="93">
        <f t="shared" si="1"/>
        <v>0</v>
      </c>
      <c r="AR46" s="97"/>
      <c r="AS46" s="97">
        <f t="shared" si="0"/>
        <v>0</v>
      </c>
      <c r="AT46" s="103"/>
    </row>
    <row r="47" spans="1:46" hidden="1">
      <c r="A47" s="34"/>
      <c r="B47" s="35"/>
      <c r="C47" s="35"/>
      <c r="D47" s="35"/>
      <c r="E47" s="35"/>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93">
        <f t="shared" si="2"/>
        <v>0</v>
      </c>
      <c r="AQ47" s="93">
        <f t="shared" si="1"/>
        <v>0</v>
      </c>
      <c r="AR47" s="97"/>
      <c r="AS47" s="97">
        <f t="shared" si="0"/>
        <v>0</v>
      </c>
      <c r="AT47" s="103"/>
    </row>
    <row r="48" spans="1:46" hidden="1">
      <c r="A48" s="34"/>
      <c r="B48" s="35"/>
      <c r="C48" s="35"/>
      <c r="D48" s="35"/>
      <c r="E48" s="35"/>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93">
        <f t="shared" si="2"/>
        <v>0</v>
      </c>
      <c r="AQ48" s="93">
        <f t="shared" si="1"/>
        <v>0</v>
      </c>
      <c r="AR48" s="97"/>
      <c r="AS48" s="97">
        <f t="shared" si="0"/>
        <v>0</v>
      </c>
      <c r="AT48" s="103"/>
    </row>
    <row r="49" spans="1:46" hidden="1">
      <c r="A49" s="34"/>
      <c r="B49" s="35"/>
      <c r="C49" s="35"/>
      <c r="D49" s="35"/>
      <c r="E49" s="35"/>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93">
        <f t="shared" si="2"/>
        <v>0</v>
      </c>
      <c r="AQ49" s="93">
        <f t="shared" si="1"/>
        <v>0</v>
      </c>
      <c r="AR49" s="97"/>
      <c r="AS49" s="97">
        <f t="shared" si="0"/>
        <v>0</v>
      </c>
      <c r="AT49" s="103"/>
    </row>
    <row r="50" spans="1:46" hidden="1">
      <c r="A50" s="34"/>
      <c r="B50" s="35"/>
      <c r="C50" s="35"/>
      <c r="D50" s="35"/>
      <c r="E50" s="35"/>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93">
        <f t="shared" si="2"/>
        <v>0</v>
      </c>
      <c r="AQ50" s="93">
        <f t="shared" si="1"/>
        <v>0</v>
      </c>
      <c r="AR50" s="97"/>
      <c r="AS50" s="97">
        <f t="shared" si="0"/>
        <v>0</v>
      </c>
      <c r="AT50" s="103"/>
    </row>
    <row r="51" spans="1:46" hidden="1">
      <c r="A51" s="34"/>
      <c r="B51" s="35"/>
      <c r="C51" s="35"/>
      <c r="D51" s="35"/>
      <c r="E51" s="35"/>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93">
        <f t="shared" si="2"/>
        <v>0</v>
      </c>
      <c r="AQ51" s="93">
        <f t="shared" si="1"/>
        <v>0</v>
      </c>
      <c r="AR51" s="97"/>
      <c r="AS51" s="97">
        <f t="shared" si="0"/>
        <v>0</v>
      </c>
      <c r="AT51" s="103"/>
    </row>
    <row r="52" spans="1:46" hidden="1">
      <c r="A52" s="34"/>
      <c r="B52" s="35"/>
      <c r="C52" s="35"/>
      <c r="D52" s="35"/>
      <c r="E52" s="35"/>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93">
        <f t="shared" si="2"/>
        <v>0</v>
      </c>
      <c r="AQ52" s="93">
        <f t="shared" si="1"/>
        <v>0</v>
      </c>
      <c r="AR52" s="97"/>
      <c r="AS52" s="97">
        <f t="shared" si="0"/>
        <v>0</v>
      </c>
      <c r="AT52" s="103"/>
    </row>
    <row r="53" spans="1:46" hidden="1">
      <c r="A53" s="34"/>
      <c r="B53" s="35"/>
      <c r="C53" s="35"/>
      <c r="D53" s="35"/>
      <c r="E53" s="35"/>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93">
        <f t="shared" si="2"/>
        <v>0</v>
      </c>
      <c r="AQ53" s="93">
        <f t="shared" si="1"/>
        <v>0</v>
      </c>
      <c r="AR53" s="97"/>
      <c r="AS53" s="97">
        <f t="shared" si="0"/>
        <v>0</v>
      </c>
      <c r="AT53" s="103"/>
    </row>
    <row r="54" spans="1:46" hidden="1">
      <c r="A54" s="34"/>
      <c r="B54" s="35"/>
      <c r="C54" s="35"/>
      <c r="D54" s="35"/>
      <c r="E54" s="35"/>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93">
        <f t="shared" si="2"/>
        <v>0</v>
      </c>
      <c r="AQ54" s="93">
        <f t="shared" si="1"/>
        <v>0</v>
      </c>
      <c r="AR54" s="97"/>
      <c r="AS54" s="97">
        <f t="shared" si="0"/>
        <v>0</v>
      </c>
      <c r="AT54" s="103"/>
    </row>
    <row r="55" spans="1:46" hidden="1">
      <c r="A55" s="34"/>
      <c r="B55" s="35"/>
      <c r="C55" s="35"/>
      <c r="D55" s="35"/>
      <c r="E55" s="35"/>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93">
        <f t="shared" si="2"/>
        <v>0</v>
      </c>
      <c r="AQ55" s="93">
        <f t="shared" si="1"/>
        <v>0</v>
      </c>
      <c r="AR55" s="97"/>
      <c r="AS55" s="97">
        <f t="shared" si="0"/>
        <v>0</v>
      </c>
      <c r="AT55" s="103"/>
    </row>
    <row r="56" spans="1:46" hidden="1">
      <c r="A56" s="34"/>
      <c r="B56" s="35"/>
      <c r="C56" s="35"/>
      <c r="D56" s="35"/>
      <c r="E56" s="35"/>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93">
        <f t="shared" si="2"/>
        <v>0</v>
      </c>
      <c r="AQ56" s="93">
        <f t="shared" si="1"/>
        <v>0</v>
      </c>
      <c r="AR56" s="97"/>
      <c r="AS56" s="97">
        <f t="shared" si="0"/>
        <v>0</v>
      </c>
      <c r="AT56" s="103"/>
    </row>
    <row r="57" spans="1:46" hidden="1">
      <c r="A57" s="34"/>
      <c r="B57" s="35"/>
      <c r="C57" s="35"/>
      <c r="D57" s="35"/>
      <c r="E57" s="35"/>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93">
        <f t="shared" si="2"/>
        <v>0</v>
      </c>
      <c r="AQ57" s="93">
        <f t="shared" si="1"/>
        <v>0</v>
      </c>
      <c r="AR57" s="97"/>
      <c r="AS57" s="97">
        <f t="shared" si="0"/>
        <v>0</v>
      </c>
      <c r="AT57" s="103"/>
    </row>
    <row r="58" spans="1:46" hidden="1">
      <c r="A58" s="34"/>
      <c r="B58" s="35"/>
      <c r="C58" s="35"/>
      <c r="D58" s="35"/>
      <c r="E58" s="35"/>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93">
        <f t="shared" si="2"/>
        <v>0</v>
      </c>
      <c r="AQ58" s="93">
        <f t="shared" si="1"/>
        <v>0</v>
      </c>
      <c r="AR58" s="97"/>
      <c r="AS58" s="97">
        <f t="shared" si="0"/>
        <v>0</v>
      </c>
      <c r="AT58" s="103"/>
    </row>
    <row r="59" spans="1:46" hidden="1">
      <c r="A59" s="34"/>
      <c r="B59" s="35"/>
      <c r="C59" s="35"/>
      <c r="D59" s="35"/>
      <c r="E59" s="35"/>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93">
        <f t="shared" si="2"/>
        <v>0</v>
      </c>
      <c r="AQ59" s="93">
        <f t="shared" si="1"/>
        <v>0</v>
      </c>
      <c r="AR59" s="97"/>
      <c r="AS59" s="97">
        <f t="shared" si="0"/>
        <v>0</v>
      </c>
      <c r="AT59" s="103"/>
    </row>
    <row r="60" spans="1:46" hidden="1">
      <c r="A60" s="34"/>
      <c r="B60" s="35"/>
      <c r="C60" s="35"/>
      <c r="D60" s="35"/>
      <c r="E60" s="35"/>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93">
        <f t="shared" si="2"/>
        <v>0</v>
      </c>
      <c r="AQ60" s="93">
        <f t="shared" si="1"/>
        <v>0</v>
      </c>
      <c r="AR60" s="97"/>
      <c r="AS60" s="97">
        <f t="shared" si="0"/>
        <v>0</v>
      </c>
      <c r="AT60" s="103"/>
    </row>
    <row r="61" spans="1:46" hidden="1">
      <c r="A61" s="34"/>
      <c r="B61" s="35"/>
      <c r="C61" s="35"/>
      <c r="D61" s="35"/>
      <c r="E61" s="35"/>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93">
        <f t="shared" si="2"/>
        <v>0</v>
      </c>
      <c r="AQ61" s="93">
        <f t="shared" si="1"/>
        <v>0</v>
      </c>
      <c r="AR61" s="97"/>
      <c r="AS61" s="97">
        <f t="shared" si="0"/>
        <v>0</v>
      </c>
      <c r="AT61" s="103"/>
    </row>
    <row r="62" spans="1:46" hidden="1">
      <c r="A62" s="34"/>
      <c r="B62" s="35"/>
      <c r="C62" s="35"/>
      <c r="D62" s="35"/>
      <c r="E62" s="35"/>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93">
        <f t="shared" si="2"/>
        <v>0</v>
      </c>
      <c r="AQ62" s="93">
        <f t="shared" si="1"/>
        <v>0</v>
      </c>
      <c r="AR62" s="97"/>
      <c r="AS62" s="97">
        <f t="shared" si="0"/>
        <v>0</v>
      </c>
      <c r="AT62" s="103"/>
    </row>
    <row r="63" spans="1:46" hidden="1">
      <c r="A63" s="34"/>
      <c r="B63" s="35"/>
      <c r="C63" s="35"/>
      <c r="D63" s="35"/>
      <c r="E63" s="35"/>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93">
        <f t="shared" si="2"/>
        <v>0</v>
      </c>
      <c r="AQ63" s="93">
        <f t="shared" si="1"/>
        <v>0</v>
      </c>
      <c r="AR63" s="97"/>
      <c r="AS63" s="97">
        <f t="shared" si="0"/>
        <v>0</v>
      </c>
      <c r="AT63" s="103"/>
    </row>
    <row r="64" spans="1:46" hidden="1">
      <c r="A64" s="34"/>
      <c r="B64" s="35"/>
      <c r="C64" s="35"/>
      <c r="D64" s="35"/>
      <c r="E64" s="35"/>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93">
        <f t="shared" si="2"/>
        <v>0</v>
      </c>
      <c r="AQ64" s="93">
        <f t="shared" si="1"/>
        <v>0</v>
      </c>
      <c r="AR64" s="97"/>
      <c r="AS64" s="97">
        <f t="shared" si="0"/>
        <v>0</v>
      </c>
      <c r="AT64" s="103"/>
    </row>
    <row r="65" spans="1:46" hidden="1">
      <c r="A65" s="34"/>
      <c r="B65" s="35"/>
      <c r="C65" s="35"/>
      <c r="D65" s="35"/>
      <c r="E65" s="35"/>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93">
        <f t="shared" si="2"/>
        <v>0</v>
      </c>
      <c r="AQ65" s="93">
        <f t="shared" si="1"/>
        <v>0</v>
      </c>
      <c r="AR65" s="97"/>
      <c r="AS65" s="97">
        <f t="shared" si="0"/>
        <v>0</v>
      </c>
      <c r="AT65" s="103"/>
    </row>
    <row r="66" spans="1:46" hidden="1">
      <c r="A66" s="34"/>
      <c r="B66" s="35"/>
      <c r="C66" s="35"/>
      <c r="D66" s="35"/>
      <c r="E66" s="35"/>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93">
        <f t="shared" si="2"/>
        <v>0</v>
      </c>
      <c r="AQ66" s="93">
        <f t="shared" si="1"/>
        <v>0</v>
      </c>
      <c r="AR66" s="97"/>
      <c r="AS66" s="97">
        <f t="shared" ref="AS66:AS101" si="3">IFERROR(AR66/$AR$102,0)*100</f>
        <v>0</v>
      </c>
      <c r="AT66" s="103"/>
    </row>
    <row r="67" spans="1:46" hidden="1">
      <c r="A67" s="34"/>
      <c r="B67" s="35"/>
      <c r="C67" s="35"/>
      <c r="D67" s="35"/>
      <c r="E67" s="35"/>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93">
        <f t="shared" si="2"/>
        <v>0</v>
      </c>
      <c r="AQ67" s="93">
        <f t="shared" ref="AQ67:AQ102" si="4">SUMIFS(B67:AO67,$B$103:$AO$103,"X")</f>
        <v>0</v>
      </c>
      <c r="AR67" s="97"/>
      <c r="AS67" s="97">
        <f t="shared" si="3"/>
        <v>0</v>
      </c>
      <c r="AT67" s="103"/>
    </row>
    <row r="68" spans="1:46" hidden="1">
      <c r="A68" s="34"/>
      <c r="B68" s="35"/>
      <c r="C68" s="35"/>
      <c r="D68" s="35"/>
      <c r="E68" s="35"/>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93">
        <f t="shared" ref="AP68:AP102" si="5">SUMIF($B$106:$U$106,"X",B68:U68)</f>
        <v>0</v>
      </c>
      <c r="AQ68" s="93">
        <f t="shared" si="4"/>
        <v>0</v>
      </c>
      <c r="AR68" s="97"/>
      <c r="AS68" s="97">
        <f t="shared" si="3"/>
        <v>0</v>
      </c>
      <c r="AT68" s="103"/>
    </row>
    <row r="69" spans="1:46" hidden="1">
      <c r="A69" s="34"/>
      <c r="B69" s="35"/>
      <c r="C69" s="35"/>
      <c r="D69" s="35"/>
      <c r="E69" s="35"/>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93">
        <f t="shared" si="5"/>
        <v>0</v>
      </c>
      <c r="AQ69" s="93">
        <f t="shared" si="4"/>
        <v>0</v>
      </c>
      <c r="AR69" s="97"/>
      <c r="AS69" s="97">
        <f t="shared" si="3"/>
        <v>0</v>
      </c>
      <c r="AT69" s="103"/>
    </row>
    <row r="70" spans="1:46" hidden="1">
      <c r="A70" s="34"/>
      <c r="B70" s="35"/>
      <c r="C70" s="35"/>
      <c r="D70" s="35"/>
      <c r="E70" s="35"/>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93">
        <f t="shared" si="5"/>
        <v>0</v>
      </c>
      <c r="AQ70" s="93">
        <f t="shared" si="4"/>
        <v>0</v>
      </c>
      <c r="AR70" s="97"/>
      <c r="AS70" s="97">
        <f t="shared" si="3"/>
        <v>0</v>
      </c>
      <c r="AT70" s="103"/>
    </row>
    <row r="71" spans="1:46" hidden="1">
      <c r="A71" s="34"/>
      <c r="B71" s="35"/>
      <c r="C71" s="35"/>
      <c r="D71" s="35"/>
      <c r="E71" s="35"/>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93">
        <f t="shared" si="5"/>
        <v>0</v>
      </c>
      <c r="AQ71" s="93">
        <f t="shared" si="4"/>
        <v>0</v>
      </c>
      <c r="AR71" s="97"/>
      <c r="AS71" s="97">
        <f t="shared" si="3"/>
        <v>0</v>
      </c>
      <c r="AT71" s="103"/>
    </row>
    <row r="72" spans="1:46" hidden="1">
      <c r="A72" s="34"/>
      <c r="B72" s="35"/>
      <c r="C72" s="35"/>
      <c r="D72" s="35"/>
      <c r="E72" s="35"/>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93">
        <f t="shared" si="5"/>
        <v>0</v>
      </c>
      <c r="AQ72" s="93">
        <f t="shared" si="4"/>
        <v>0</v>
      </c>
      <c r="AR72" s="97"/>
      <c r="AS72" s="97">
        <f t="shared" si="3"/>
        <v>0</v>
      </c>
      <c r="AT72" s="103"/>
    </row>
    <row r="73" spans="1:46" hidden="1">
      <c r="A73" s="34"/>
      <c r="B73" s="35"/>
      <c r="C73" s="35"/>
      <c r="D73" s="35"/>
      <c r="E73" s="35"/>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93">
        <f t="shared" si="5"/>
        <v>0</v>
      </c>
      <c r="AQ73" s="93">
        <f t="shared" si="4"/>
        <v>0</v>
      </c>
      <c r="AR73" s="97"/>
      <c r="AS73" s="97">
        <f t="shared" si="3"/>
        <v>0</v>
      </c>
      <c r="AT73" s="103"/>
    </row>
    <row r="74" spans="1:46" hidden="1">
      <c r="A74" s="34"/>
      <c r="B74" s="35"/>
      <c r="C74" s="35"/>
      <c r="D74" s="35"/>
      <c r="E74" s="35"/>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93">
        <f t="shared" si="5"/>
        <v>0</v>
      </c>
      <c r="AQ74" s="93">
        <f t="shared" si="4"/>
        <v>0</v>
      </c>
      <c r="AR74" s="97"/>
      <c r="AS74" s="97">
        <f t="shared" si="3"/>
        <v>0</v>
      </c>
      <c r="AT74" s="103"/>
    </row>
    <row r="75" spans="1:46" hidden="1">
      <c r="A75" s="34"/>
      <c r="B75" s="35"/>
      <c r="C75" s="35"/>
      <c r="D75" s="35"/>
      <c r="E75" s="35"/>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93">
        <f t="shared" si="5"/>
        <v>0</v>
      </c>
      <c r="AQ75" s="93">
        <f t="shared" si="4"/>
        <v>0</v>
      </c>
      <c r="AR75" s="97"/>
      <c r="AS75" s="97">
        <f t="shared" si="3"/>
        <v>0</v>
      </c>
      <c r="AT75" s="103"/>
    </row>
    <row r="76" spans="1:46" hidden="1">
      <c r="A76" s="34"/>
      <c r="B76" s="35"/>
      <c r="C76" s="35"/>
      <c r="D76" s="35"/>
      <c r="E76" s="35"/>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93">
        <f t="shared" si="5"/>
        <v>0</v>
      </c>
      <c r="AQ76" s="93">
        <f t="shared" si="4"/>
        <v>0</v>
      </c>
      <c r="AR76" s="97"/>
      <c r="AS76" s="97">
        <f t="shared" si="3"/>
        <v>0</v>
      </c>
      <c r="AT76" s="103"/>
    </row>
    <row r="77" spans="1:46" hidden="1">
      <c r="A77" s="34"/>
      <c r="B77" s="35"/>
      <c r="C77" s="35"/>
      <c r="D77" s="35"/>
      <c r="E77" s="35"/>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93">
        <f t="shared" si="5"/>
        <v>0</v>
      </c>
      <c r="AQ77" s="93">
        <f t="shared" si="4"/>
        <v>0</v>
      </c>
      <c r="AR77" s="97"/>
      <c r="AS77" s="97">
        <f t="shared" si="3"/>
        <v>0</v>
      </c>
      <c r="AT77" s="103"/>
    </row>
    <row r="78" spans="1:46" hidden="1">
      <c r="A78" s="34"/>
      <c r="B78" s="35"/>
      <c r="C78" s="35"/>
      <c r="D78" s="35"/>
      <c r="E78" s="35"/>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93">
        <f t="shared" si="5"/>
        <v>0</v>
      </c>
      <c r="AQ78" s="93">
        <f t="shared" si="4"/>
        <v>0</v>
      </c>
      <c r="AR78" s="97"/>
      <c r="AS78" s="97">
        <f t="shared" si="3"/>
        <v>0</v>
      </c>
      <c r="AT78" s="103"/>
    </row>
    <row r="79" spans="1:46" hidden="1">
      <c r="A79" s="34"/>
      <c r="B79" s="35"/>
      <c r="C79" s="35"/>
      <c r="D79" s="35"/>
      <c r="E79" s="35"/>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93">
        <f t="shared" si="5"/>
        <v>0</v>
      </c>
      <c r="AQ79" s="93">
        <f t="shared" si="4"/>
        <v>0</v>
      </c>
      <c r="AR79" s="97"/>
      <c r="AS79" s="97">
        <f t="shared" si="3"/>
        <v>0</v>
      </c>
      <c r="AT79" s="103"/>
    </row>
    <row r="80" spans="1:46" hidden="1">
      <c r="A80" s="34"/>
      <c r="B80" s="35"/>
      <c r="C80" s="35"/>
      <c r="D80" s="35"/>
      <c r="E80" s="35"/>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93">
        <f t="shared" si="5"/>
        <v>0</v>
      </c>
      <c r="AQ80" s="93">
        <f t="shared" si="4"/>
        <v>0</v>
      </c>
      <c r="AR80" s="97"/>
      <c r="AS80" s="97">
        <f t="shared" si="3"/>
        <v>0</v>
      </c>
      <c r="AT80" s="103"/>
    </row>
    <row r="81" spans="1:46" hidden="1">
      <c r="A81" s="34"/>
      <c r="B81" s="35"/>
      <c r="C81" s="35"/>
      <c r="D81" s="35"/>
      <c r="E81" s="35"/>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93">
        <f t="shared" si="5"/>
        <v>0</v>
      </c>
      <c r="AQ81" s="93">
        <f t="shared" si="4"/>
        <v>0</v>
      </c>
      <c r="AR81" s="97"/>
      <c r="AS81" s="97">
        <f t="shared" si="3"/>
        <v>0</v>
      </c>
      <c r="AT81" s="103"/>
    </row>
    <row r="82" spans="1:46" hidden="1">
      <c r="A82" s="34"/>
      <c r="B82" s="35"/>
      <c r="C82" s="35"/>
      <c r="D82" s="35"/>
      <c r="E82" s="35"/>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93">
        <f t="shared" si="5"/>
        <v>0</v>
      </c>
      <c r="AQ82" s="93">
        <f t="shared" si="4"/>
        <v>0</v>
      </c>
      <c r="AR82" s="97"/>
      <c r="AS82" s="97">
        <f t="shared" si="3"/>
        <v>0</v>
      </c>
      <c r="AT82" s="103"/>
    </row>
    <row r="83" spans="1:46" hidden="1">
      <c r="A83" s="34"/>
      <c r="B83" s="35"/>
      <c r="C83" s="35"/>
      <c r="D83" s="35"/>
      <c r="E83" s="35"/>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93">
        <f t="shared" si="5"/>
        <v>0</v>
      </c>
      <c r="AQ83" s="93">
        <f t="shared" si="4"/>
        <v>0</v>
      </c>
      <c r="AR83" s="97"/>
      <c r="AS83" s="97">
        <f t="shared" si="3"/>
        <v>0</v>
      </c>
      <c r="AT83" s="103"/>
    </row>
    <row r="84" spans="1:46" hidden="1">
      <c r="A84" s="34"/>
      <c r="B84" s="35"/>
      <c r="C84" s="35"/>
      <c r="D84" s="35"/>
      <c r="E84" s="35"/>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93">
        <f t="shared" si="5"/>
        <v>0</v>
      </c>
      <c r="AQ84" s="93">
        <f t="shared" si="4"/>
        <v>0</v>
      </c>
      <c r="AR84" s="97"/>
      <c r="AS84" s="97">
        <f t="shared" si="3"/>
        <v>0</v>
      </c>
      <c r="AT84" s="103"/>
    </row>
    <row r="85" spans="1:46" hidden="1">
      <c r="A85" s="34"/>
      <c r="B85" s="35"/>
      <c r="C85" s="35"/>
      <c r="D85" s="35"/>
      <c r="E85" s="35"/>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93">
        <f t="shared" si="5"/>
        <v>0</v>
      </c>
      <c r="AQ85" s="93">
        <f t="shared" si="4"/>
        <v>0</v>
      </c>
      <c r="AR85" s="97"/>
      <c r="AS85" s="97">
        <f t="shared" si="3"/>
        <v>0</v>
      </c>
      <c r="AT85" s="103"/>
    </row>
    <row r="86" spans="1:46" hidden="1">
      <c r="A86" s="34"/>
      <c r="B86" s="35"/>
      <c r="C86" s="35"/>
      <c r="D86" s="35"/>
      <c r="E86" s="35"/>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93">
        <f t="shared" si="5"/>
        <v>0</v>
      </c>
      <c r="AQ86" s="93">
        <f t="shared" si="4"/>
        <v>0</v>
      </c>
      <c r="AR86" s="97"/>
      <c r="AS86" s="97">
        <f t="shared" si="3"/>
        <v>0</v>
      </c>
      <c r="AT86" s="103"/>
    </row>
    <row r="87" spans="1:46" hidden="1">
      <c r="A87" s="34"/>
      <c r="B87" s="35"/>
      <c r="C87" s="35"/>
      <c r="D87" s="35"/>
      <c r="E87" s="35"/>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93">
        <f t="shared" si="5"/>
        <v>0</v>
      </c>
      <c r="AQ87" s="93">
        <f t="shared" si="4"/>
        <v>0</v>
      </c>
      <c r="AR87" s="97"/>
      <c r="AS87" s="97">
        <f t="shared" si="3"/>
        <v>0</v>
      </c>
      <c r="AT87" s="103"/>
    </row>
    <row r="88" spans="1:46" hidden="1">
      <c r="A88" s="34"/>
      <c r="B88" s="35"/>
      <c r="C88" s="35"/>
      <c r="D88" s="35"/>
      <c r="E88" s="35"/>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93">
        <f t="shared" si="5"/>
        <v>0</v>
      </c>
      <c r="AQ88" s="93">
        <f t="shared" si="4"/>
        <v>0</v>
      </c>
      <c r="AR88" s="97"/>
      <c r="AS88" s="97">
        <f t="shared" si="3"/>
        <v>0</v>
      </c>
      <c r="AT88" s="103"/>
    </row>
    <row r="89" spans="1:46" hidden="1">
      <c r="A89" s="34"/>
      <c r="B89" s="35"/>
      <c r="C89" s="35"/>
      <c r="D89" s="35"/>
      <c r="E89" s="35"/>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93">
        <f t="shared" si="5"/>
        <v>0</v>
      </c>
      <c r="AQ89" s="93">
        <f t="shared" si="4"/>
        <v>0</v>
      </c>
      <c r="AR89" s="97"/>
      <c r="AS89" s="97">
        <f t="shared" si="3"/>
        <v>0</v>
      </c>
      <c r="AT89" s="103"/>
    </row>
    <row r="90" spans="1:46" hidden="1">
      <c r="A90" s="34"/>
      <c r="B90" s="35"/>
      <c r="C90" s="35"/>
      <c r="D90" s="35"/>
      <c r="E90" s="35"/>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93">
        <f t="shared" si="5"/>
        <v>0</v>
      </c>
      <c r="AQ90" s="93">
        <f t="shared" si="4"/>
        <v>0</v>
      </c>
      <c r="AR90" s="97"/>
      <c r="AS90" s="97">
        <f t="shared" si="3"/>
        <v>0</v>
      </c>
      <c r="AT90" s="103"/>
    </row>
    <row r="91" spans="1:46" hidden="1">
      <c r="A91" s="34"/>
      <c r="B91" s="35"/>
      <c r="C91" s="35"/>
      <c r="D91" s="35"/>
      <c r="E91" s="35"/>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93">
        <f t="shared" si="5"/>
        <v>0</v>
      </c>
      <c r="AQ91" s="93">
        <f t="shared" si="4"/>
        <v>0</v>
      </c>
      <c r="AR91" s="97"/>
      <c r="AS91" s="97">
        <f t="shared" si="3"/>
        <v>0</v>
      </c>
      <c r="AT91" s="103"/>
    </row>
    <row r="92" spans="1:46" hidden="1">
      <c r="A92" s="34"/>
      <c r="B92" s="35"/>
      <c r="C92" s="35"/>
      <c r="D92" s="35"/>
      <c r="E92" s="35"/>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93">
        <f t="shared" si="5"/>
        <v>0</v>
      </c>
      <c r="AQ92" s="93">
        <f t="shared" si="4"/>
        <v>0</v>
      </c>
      <c r="AR92" s="97"/>
      <c r="AS92" s="97">
        <f t="shared" si="3"/>
        <v>0</v>
      </c>
      <c r="AT92" s="103"/>
    </row>
    <row r="93" spans="1:46" hidden="1">
      <c r="A93" s="34"/>
      <c r="B93" s="35"/>
      <c r="C93" s="35"/>
      <c r="D93" s="35"/>
      <c r="E93" s="3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93">
        <f t="shared" si="5"/>
        <v>0</v>
      </c>
      <c r="AQ93" s="93">
        <f t="shared" si="4"/>
        <v>0</v>
      </c>
      <c r="AR93" s="97"/>
      <c r="AS93" s="97">
        <f t="shared" si="3"/>
        <v>0</v>
      </c>
      <c r="AT93" s="103"/>
    </row>
    <row r="94" spans="1:46" hidden="1">
      <c r="A94" s="34"/>
      <c r="B94" s="35"/>
      <c r="C94" s="35"/>
      <c r="D94" s="35"/>
      <c r="E94" s="35"/>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93">
        <f t="shared" si="5"/>
        <v>0</v>
      </c>
      <c r="AQ94" s="93">
        <f t="shared" si="4"/>
        <v>0</v>
      </c>
      <c r="AR94" s="97"/>
      <c r="AS94" s="97">
        <f t="shared" si="3"/>
        <v>0</v>
      </c>
      <c r="AT94" s="103"/>
    </row>
    <row r="95" spans="1:46" hidden="1">
      <c r="A95" s="34"/>
      <c r="B95" s="35"/>
      <c r="C95" s="35"/>
      <c r="D95" s="35"/>
      <c r="E95" s="35"/>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93">
        <f t="shared" si="5"/>
        <v>0</v>
      </c>
      <c r="AQ95" s="93">
        <f t="shared" si="4"/>
        <v>0</v>
      </c>
      <c r="AR95" s="97"/>
      <c r="AS95" s="97">
        <f t="shared" si="3"/>
        <v>0</v>
      </c>
      <c r="AT95" s="103"/>
    </row>
    <row r="96" spans="1:46" hidden="1">
      <c r="A96" s="34"/>
      <c r="B96" s="35"/>
      <c r="C96" s="35"/>
      <c r="D96" s="35"/>
      <c r="E96" s="35"/>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93">
        <f t="shared" si="5"/>
        <v>0</v>
      </c>
      <c r="AQ96" s="93">
        <f t="shared" si="4"/>
        <v>0</v>
      </c>
      <c r="AR96" s="97"/>
      <c r="AS96" s="97">
        <f t="shared" si="3"/>
        <v>0</v>
      </c>
      <c r="AT96" s="103"/>
    </row>
    <row r="97" spans="1:47" hidden="1">
      <c r="A97" s="34"/>
      <c r="B97" s="35"/>
      <c r="C97" s="35"/>
      <c r="D97" s="35"/>
      <c r="E97" s="35"/>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93">
        <f t="shared" si="5"/>
        <v>0</v>
      </c>
      <c r="AQ97" s="93">
        <f t="shared" si="4"/>
        <v>0</v>
      </c>
      <c r="AR97" s="97"/>
      <c r="AS97" s="97">
        <f t="shared" si="3"/>
        <v>0</v>
      </c>
      <c r="AT97" s="103"/>
    </row>
    <row r="98" spans="1:47" hidden="1">
      <c r="A98" s="34"/>
      <c r="B98" s="35"/>
      <c r="C98" s="35"/>
      <c r="D98" s="35"/>
      <c r="E98" s="35"/>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93">
        <f t="shared" si="5"/>
        <v>0</v>
      </c>
      <c r="AQ98" s="93">
        <f t="shared" si="4"/>
        <v>0</v>
      </c>
      <c r="AR98" s="97"/>
      <c r="AS98" s="97">
        <f t="shared" si="3"/>
        <v>0</v>
      </c>
      <c r="AT98" s="103"/>
    </row>
    <row r="99" spans="1:47" hidden="1">
      <c r="A99" s="34"/>
      <c r="B99" s="35"/>
      <c r="C99" s="35"/>
      <c r="D99" s="35"/>
      <c r="E99" s="35"/>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93">
        <f t="shared" si="5"/>
        <v>0</v>
      </c>
      <c r="AQ99" s="93">
        <f t="shared" si="4"/>
        <v>0</v>
      </c>
      <c r="AR99" s="97"/>
      <c r="AS99" s="97">
        <f t="shared" si="3"/>
        <v>0</v>
      </c>
      <c r="AT99" s="103"/>
    </row>
    <row r="100" spans="1:47" hidden="1">
      <c r="A100" s="34"/>
      <c r="B100" s="35"/>
      <c r="C100" s="35"/>
      <c r="D100" s="35"/>
      <c r="E100" s="35"/>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93">
        <f t="shared" si="5"/>
        <v>0</v>
      </c>
      <c r="AQ100" s="93">
        <f t="shared" si="4"/>
        <v>0</v>
      </c>
      <c r="AR100" s="97"/>
      <c r="AS100" s="97">
        <f t="shared" si="3"/>
        <v>0</v>
      </c>
      <c r="AT100" s="103"/>
    </row>
    <row r="101" spans="1:47" hidden="1">
      <c r="A101" s="34"/>
      <c r="B101" s="35"/>
      <c r="C101" s="35"/>
      <c r="D101" s="35"/>
      <c r="E101" s="35"/>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93">
        <f t="shared" si="5"/>
        <v>0</v>
      </c>
      <c r="AQ101" s="93">
        <f t="shared" si="4"/>
        <v>0</v>
      </c>
      <c r="AR101" s="97"/>
      <c r="AS101" s="97">
        <f t="shared" si="3"/>
        <v>0</v>
      </c>
      <c r="AT101" s="103"/>
    </row>
    <row r="102" spans="1:47">
      <c r="A102" s="99" t="s">
        <v>76</v>
      </c>
      <c r="B102" s="100">
        <f>SUM(B2:B101)</f>
        <v>17</v>
      </c>
      <c r="C102" s="100">
        <f t="shared" ref="C102:AO102" si="6">SUM(C2:C101)</f>
        <v>23</v>
      </c>
      <c r="D102" s="100">
        <f t="shared" si="6"/>
        <v>20</v>
      </c>
      <c r="E102" s="100">
        <f t="shared" si="6"/>
        <v>23</v>
      </c>
      <c r="F102" s="92">
        <f t="shared" si="6"/>
        <v>0</v>
      </c>
      <c r="G102" s="92">
        <f t="shared" si="6"/>
        <v>0</v>
      </c>
      <c r="H102" s="92">
        <f t="shared" si="6"/>
        <v>0</v>
      </c>
      <c r="I102" s="92">
        <f t="shared" si="6"/>
        <v>0</v>
      </c>
      <c r="J102" s="92">
        <f t="shared" si="6"/>
        <v>0</v>
      </c>
      <c r="K102" s="92">
        <f t="shared" si="6"/>
        <v>0</v>
      </c>
      <c r="L102" s="92">
        <f t="shared" si="6"/>
        <v>0</v>
      </c>
      <c r="M102" s="92">
        <f t="shared" si="6"/>
        <v>0</v>
      </c>
      <c r="N102" s="92">
        <f t="shared" si="6"/>
        <v>0</v>
      </c>
      <c r="O102" s="92">
        <f t="shared" si="6"/>
        <v>0</v>
      </c>
      <c r="P102" s="92">
        <f t="shared" si="6"/>
        <v>0</v>
      </c>
      <c r="Q102" s="92">
        <f t="shared" si="6"/>
        <v>0</v>
      </c>
      <c r="R102" s="92">
        <f t="shared" si="6"/>
        <v>0</v>
      </c>
      <c r="S102" s="92">
        <f t="shared" si="6"/>
        <v>0</v>
      </c>
      <c r="T102" s="92">
        <f t="shared" si="6"/>
        <v>0</v>
      </c>
      <c r="U102" s="92">
        <f t="shared" si="6"/>
        <v>0</v>
      </c>
      <c r="V102" s="92">
        <f t="shared" si="6"/>
        <v>0</v>
      </c>
      <c r="W102" s="92">
        <f t="shared" si="6"/>
        <v>0</v>
      </c>
      <c r="X102" s="92">
        <f t="shared" si="6"/>
        <v>0</v>
      </c>
      <c r="Y102" s="92">
        <f t="shared" si="6"/>
        <v>0</v>
      </c>
      <c r="Z102" s="92">
        <f t="shared" si="6"/>
        <v>0</v>
      </c>
      <c r="AA102" s="92">
        <f t="shared" si="6"/>
        <v>0</v>
      </c>
      <c r="AB102" s="92">
        <f t="shared" si="6"/>
        <v>0</v>
      </c>
      <c r="AC102" s="92">
        <f t="shared" si="6"/>
        <v>0</v>
      </c>
      <c r="AD102" s="92">
        <f t="shared" si="6"/>
        <v>0</v>
      </c>
      <c r="AE102" s="92">
        <f t="shared" si="6"/>
        <v>0</v>
      </c>
      <c r="AF102" s="92">
        <f t="shared" si="6"/>
        <v>0</v>
      </c>
      <c r="AG102" s="92">
        <f t="shared" si="6"/>
        <v>0</v>
      </c>
      <c r="AH102" s="92">
        <f t="shared" si="6"/>
        <v>0</v>
      </c>
      <c r="AI102" s="92">
        <f t="shared" si="6"/>
        <v>0</v>
      </c>
      <c r="AJ102" s="92">
        <f t="shared" si="6"/>
        <v>0</v>
      </c>
      <c r="AK102" s="92">
        <f t="shared" si="6"/>
        <v>0</v>
      </c>
      <c r="AL102" s="92">
        <f t="shared" si="6"/>
        <v>0</v>
      </c>
      <c r="AM102" s="92">
        <f t="shared" si="6"/>
        <v>0</v>
      </c>
      <c r="AN102" s="92">
        <f t="shared" si="6"/>
        <v>0</v>
      </c>
      <c r="AO102" s="92">
        <f t="shared" si="6"/>
        <v>0</v>
      </c>
      <c r="AP102" s="93">
        <f t="shared" si="5"/>
        <v>43</v>
      </c>
      <c r="AQ102" s="93">
        <f t="shared" si="4"/>
        <v>83</v>
      </c>
      <c r="AR102" s="98">
        <f>SUM(AR2:AR101)</f>
        <v>29717.067940080007</v>
      </c>
      <c r="AS102" s="98">
        <f>SUM(AS2:AS101)</f>
        <v>99.999999999999972</v>
      </c>
      <c r="AT102" s="103"/>
    </row>
    <row r="103" spans="1:47">
      <c r="A103" s="104" t="s">
        <v>77</v>
      </c>
      <c r="B103" s="104" t="s">
        <v>75</v>
      </c>
      <c r="C103" s="104" t="s">
        <v>75</v>
      </c>
      <c r="D103" s="104" t="s">
        <v>75</v>
      </c>
      <c r="E103" s="104" t="s">
        <v>75</v>
      </c>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7"/>
      <c r="AQ103" s="37"/>
      <c r="AR103" s="38"/>
      <c r="AS103" s="38"/>
      <c r="AT103" s="39"/>
      <c r="AU103" s="39"/>
    </row>
    <row r="104" spans="1:47">
      <c r="A104" s="102" t="s">
        <v>78</v>
      </c>
      <c r="B104" s="102"/>
      <c r="C104" s="102"/>
      <c r="D104" s="102"/>
      <c r="E104" s="102"/>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37"/>
      <c r="AQ104" s="37"/>
      <c r="AR104" s="38"/>
      <c r="AS104" s="38"/>
      <c r="AT104" s="39"/>
      <c r="AU104" s="39"/>
    </row>
    <row r="105" spans="1:47">
      <c r="A105" s="102" t="s">
        <v>79</v>
      </c>
      <c r="B105" s="102" t="s">
        <v>75</v>
      </c>
      <c r="C105" s="102" t="s">
        <v>75</v>
      </c>
      <c r="D105" s="102" t="s">
        <v>75</v>
      </c>
      <c r="E105" s="102"/>
      <c r="F105" s="25"/>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37"/>
      <c r="AQ105" s="37"/>
      <c r="AR105" s="41"/>
      <c r="AS105" s="41"/>
      <c r="AT105" s="39"/>
      <c r="AU105" s="39"/>
    </row>
    <row r="106" spans="1:47">
      <c r="A106" s="102" t="s">
        <v>80</v>
      </c>
      <c r="B106" s="102"/>
      <c r="C106" s="102"/>
      <c r="D106" s="102" t="s">
        <v>75</v>
      </c>
      <c r="E106" s="102" t="s">
        <v>75</v>
      </c>
      <c r="F106" s="25"/>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37"/>
      <c r="AQ106" s="37"/>
      <c r="AR106" s="41"/>
      <c r="AS106" s="41"/>
      <c r="AT106" s="39"/>
      <c r="AU106" s="39"/>
    </row>
    <row r="107" spans="1:47">
      <c r="A107" s="102" t="s">
        <v>81</v>
      </c>
      <c r="B107" s="102" t="s">
        <v>75</v>
      </c>
      <c r="C107" s="102"/>
      <c r="D107" s="102" t="s">
        <v>75</v>
      </c>
      <c r="E107" s="102" t="s">
        <v>75</v>
      </c>
      <c r="F107" s="25"/>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37"/>
      <c r="AQ107" s="37"/>
      <c r="AR107" s="41"/>
      <c r="AS107" s="41"/>
      <c r="AT107" s="39"/>
      <c r="AU107" s="39"/>
    </row>
    <row r="108" spans="1:47">
      <c r="A108" s="102" t="s">
        <v>82</v>
      </c>
      <c r="B108" s="102"/>
      <c r="C108" s="102" t="s">
        <v>75</v>
      </c>
      <c r="D108" s="102"/>
      <c r="E108" s="102"/>
      <c r="F108" s="25"/>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37"/>
      <c r="AQ108" s="37"/>
      <c r="AR108" s="41"/>
      <c r="AS108" s="41"/>
      <c r="AT108" s="39"/>
      <c r="AU108" s="39"/>
    </row>
    <row r="109" spans="1:47">
      <c r="A109" s="105" t="s">
        <v>83</v>
      </c>
      <c r="B109" s="106"/>
      <c r="C109" s="106"/>
      <c r="D109" s="106"/>
      <c r="E109" s="106"/>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37"/>
      <c r="AQ109" s="44"/>
      <c r="AR109" s="41"/>
      <c r="AS109" s="41"/>
      <c r="AT109" s="39"/>
      <c r="AU109" s="39"/>
    </row>
    <row r="110" spans="1:47">
      <c r="A110" s="45"/>
      <c r="B110" s="46"/>
      <c r="C110" s="46"/>
      <c r="D110" s="46"/>
      <c r="E110" s="46"/>
      <c r="F110" s="46"/>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44"/>
      <c r="AR110" s="41"/>
      <c r="AS110" s="41"/>
      <c r="AT110" s="39"/>
      <c r="AU110" s="39"/>
    </row>
    <row r="111" spans="1:47">
      <c r="A111" s="47" t="s">
        <v>84</v>
      </c>
      <c r="B111" s="48"/>
      <c r="C111" s="48"/>
      <c r="D111" s="48"/>
      <c r="E111" s="48"/>
      <c r="F111" s="48"/>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50"/>
      <c r="AQ111" s="51"/>
      <c r="AR111" s="52"/>
      <c r="AS111" s="52"/>
    </row>
    <row r="112" spans="1:47">
      <c r="A112" s="109" t="s">
        <v>85</v>
      </c>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0"/>
      <c r="AQ112" s="55"/>
      <c r="AR112" s="56"/>
      <c r="AS112" s="56"/>
    </row>
    <row r="113" spans="1:45">
      <c r="A113" s="110" t="s">
        <v>86</v>
      </c>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0"/>
      <c r="AQ113" s="55"/>
      <c r="AR113" s="58"/>
      <c r="AS113" s="58"/>
    </row>
    <row r="114" spans="1:45">
      <c r="A114" s="111" t="s">
        <v>87</v>
      </c>
      <c r="B114" s="89" t="s">
        <v>88</v>
      </c>
      <c r="C114" s="90"/>
      <c r="D114" s="90"/>
      <c r="E114" s="90"/>
      <c r="F114" s="90"/>
      <c r="G114" s="90"/>
      <c r="H114" s="90"/>
      <c r="I114" s="90"/>
      <c r="J114" s="90"/>
      <c r="K114" s="90"/>
      <c r="L114" s="90"/>
      <c r="M114" s="90"/>
      <c r="N114" s="90"/>
      <c r="O114" s="90"/>
      <c r="P114" s="90"/>
      <c r="Q114" s="90"/>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0"/>
      <c r="AQ114" s="44"/>
      <c r="AR114" s="60"/>
      <c r="AS114" s="60"/>
    </row>
    <row r="115" spans="1:45" ht="15" customHeight="1">
      <c r="A115" s="61"/>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Q115" s="50"/>
      <c r="AR115" s="63"/>
      <c r="AS115" s="63"/>
    </row>
    <row r="219" spans="12:12" ht="15" customHeight="1">
      <c r="L219" s="18" t="s">
        <v>89</v>
      </c>
    </row>
  </sheetData>
  <mergeCells count="1">
    <mergeCell ref="B114:Q114"/>
  </mergeCells>
  <conditionalFormatting sqref="A1 A25: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F13:AO101 AT16">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9B81C7CB-1515-4907-9F6F-2550E07E0D12}">
      <formula1>"X"</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B8CF1-F4C7-438B-9AA3-F54D8D7CAA4B}">
  <dimension ref="A1:E84"/>
  <sheetViews>
    <sheetView workbookViewId="0">
      <selection sqref="A1:XFD1048576"/>
    </sheetView>
  </sheetViews>
  <sheetFormatPr defaultColWidth="11.42578125" defaultRowHeight="15"/>
  <cols>
    <col min="1" max="4" width="25.7109375" customWidth="1"/>
    <col min="5" max="5" width="75.7109375" customWidth="1"/>
  </cols>
  <sheetData>
    <row r="1" spans="1:5">
      <c r="A1" s="1" t="s">
        <v>1</v>
      </c>
      <c r="B1" s="1" t="s">
        <v>65</v>
      </c>
      <c r="C1" s="1" t="s">
        <v>90</v>
      </c>
      <c r="D1" s="1" t="s">
        <v>91</v>
      </c>
      <c r="E1" s="1" t="s">
        <v>92</v>
      </c>
    </row>
    <row r="2" spans="1:5">
      <c r="A2" s="3" t="s">
        <v>7</v>
      </c>
      <c r="B2" s="3" t="s">
        <v>8</v>
      </c>
      <c r="C2" s="13" t="s">
        <v>66</v>
      </c>
      <c r="D2" s="13" t="s">
        <v>93</v>
      </c>
      <c r="E2" s="13" t="s">
        <v>94</v>
      </c>
    </row>
    <row r="3" spans="1:5">
      <c r="A3" s="3" t="s">
        <v>7</v>
      </c>
      <c r="B3" s="3" t="s">
        <v>8</v>
      </c>
      <c r="C3" s="13" t="s">
        <v>67</v>
      </c>
      <c r="D3" s="13" t="s">
        <v>93</v>
      </c>
      <c r="E3" s="13" t="s">
        <v>94</v>
      </c>
    </row>
    <row r="4" spans="1:5">
      <c r="A4" s="3" t="s">
        <v>7</v>
      </c>
      <c r="B4" s="3" t="s">
        <v>8</v>
      </c>
      <c r="C4" s="13" t="s">
        <v>68</v>
      </c>
      <c r="D4" s="13" t="s">
        <v>93</v>
      </c>
      <c r="E4" s="13" t="s">
        <v>95</v>
      </c>
    </row>
    <row r="5" spans="1:5">
      <c r="A5" s="3" t="s">
        <v>7</v>
      </c>
      <c r="B5" s="3" t="s">
        <v>8</v>
      </c>
      <c r="C5" s="13" t="s">
        <v>69</v>
      </c>
      <c r="D5" s="13" t="s">
        <v>93</v>
      </c>
      <c r="E5" s="13" t="s">
        <v>95</v>
      </c>
    </row>
    <row r="6" spans="1:5">
      <c r="A6" s="4" t="s">
        <v>10</v>
      </c>
      <c r="B6" s="4" t="s">
        <v>11</v>
      </c>
      <c r="C6" s="13" t="s">
        <v>66</v>
      </c>
      <c r="D6" s="13" t="s">
        <v>93</v>
      </c>
      <c r="E6" s="13" t="s">
        <v>94</v>
      </c>
    </row>
    <row r="7" spans="1:5">
      <c r="A7" s="4" t="s">
        <v>10</v>
      </c>
      <c r="B7" s="4" t="s">
        <v>11</v>
      </c>
      <c r="C7" s="13" t="s">
        <v>67</v>
      </c>
      <c r="D7" s="13" t="s">
        <v>93</v>
      </c>
      <c r="E7" s="13" t="s">
        <v>94</v>
      </c>
    </row>
    <row r="8" spans="1:5">
      <c r="A8" s="4" t="s">
        <v>10</v>
      </c>
      <c r="B8" s="4" t="s">
        <v>11</v>
      </c>
      <c r="C8" s="13" t="s">
        <v>69</v>
      </c>
      <c r="D8" s="13" t="s">
        <v>93</v>
      </c>
      <c r="E8" s="13" t="s">
        <v>95</v>
      </c>
    </row>
    <row r="9" spans="1:5">
      <c r="A9" s="4" t="s">
        <v>10</v>
      </c>
      <c r="B9" s="4" t="s">
        <v>13</v>
      </c>
      <c r="C9" s="13" t="s">
        <v>66</v>
      </c>
      <c r="D9" s="13" t="s">
        <v>93</v>
      </c>
      <c r="E9" s="13" t="s">
        <v>94</v>
      </c>
    </row>
    <row r="10" spans="1:5">
      <c r="A10" s="4" t="s">
        <v>10</v>
      </c>
      <c r="B10" s="4" t="s">
        <v>13</v>
      </c>
      <c r="C10" s="13" t="s">
        <v>67</v>
      </c>
      <c r="D10" s="13" t="s">
        <v>93</v>
      </c>
      <c r="E10" s="13" t="s">
        <v>94</v>
      </c>
    </row>
    <row r="11" spans="1:5">
      <c r="A11" s="4" t="s">
        <v>10</v>
      </c>
      <c r="B11" s="4" t="s">
        <v>13</v>
      </c>
      <c r="C11" s="13" t="s">
        <v>68</v>
      </c>
      <c r="D11" s="13" t="s">
        <v>93</v>
      </c>
      <c r="E11" s="13" t="s">
        <v>95</v>
      </c>
    </row>
    <row r="12" spans="1:5">
      <c r="A12" s="4" t="s">
        <v>10</v>
      </c>
      <c r="B12" s="4" t="s">
        <v>13</v>
      </c>
      <c r="C12" s="13" t="s">
        <v>69</v>
      </c>
      <c r="D12" s="13" t="s">
        <v>93</v>
      </c>
      <c r="E12" s="13" t="s">
        <v>95</v>
      </c>
    </row>
    <row r="13" spans="1:5">
      <c r="A13" s="4" t="s">
        <v>10</v>
      </c>
      <c r="B13" s="4" t="s">
        <v>15</v>
      </c>
      <c r="C13" s="13" t="s">
        <v>66</v>
      </c>
      <c r="D13" s="13" t="s">
        <v>93</v>
      </c>
      <c r="E13" s="13" t="s">
        <v>94</v>
      </c>
    </row>
    <row r="14" spans="1:5">
      <c r="A14" s="4" t="s">
        <v>10</v>
      </c>
      <c r="B14" s="4" t="s">
        <v>15</v>
      </c>
      <c r="C14" s="13" t="s">
        <v>67</v>
      </c>
      <c r="D14" s="13" t="s">
        <v>93</v>
      </c>
      <c r="E14" s="13" t="s">
        <v>94</v>
      </c>
    </row>
    <row r="15" spans="1:5">
      <c r="A15" s="4" t="s">
        <v>10</v>
      </c>
      <c r="B15" s="4" t="s">
        <v>15</v>
      </c>
      <c r="C15" s="13" t="s">
        <v>68</v>
      </c>
      <c r="D15" s="13" t="s">
        <v>93</v>
      </c>
      <c r="E15" s="13" t="s">
        <v>95</v>
      </c>
    </row>
    <row r="16" spans="1:5">
      <c r="A16" s="4" t="s">
        <v>10</v>
      </c>
      <c r="B16" s="4" t="s">
        <v>15</v>
      </c>
      <c r="C16" s="13" t="s">
        <v>69</v>
      </c>
      <c r="D16" s="13" t="s">
        <v>93</v>
      </c>
      <c r="E16" s="13" t="s">
        <v>95</v>
      </c>
    </row>
    <row r="17" spans="1:5">
      <c r="A17" s="4" t="s">
        <v>10</v>
      </c>
      <c r="B17" s="4" t="s">
        <v>17</v>
      </c>
      <c r="C17" s="13" t="s">
        <v>66</v>
      </c>
      <c r="D17" s="13" t="s">
        <v>93</v>
      </c>
      <c r="E17" s="13" t="s">
        <v>94</v>
      </c>
    </row>
    <row r="18" spans="1:5">
      <c r="A18" s="4" t="s">
        <v>10</v>
      </c>
      <c r="B18" s="4" t="s">
        <v>17</v>
      </c>
      <c r="C18" s="13" t="s">
        <v>67</v>
      </c>
      <c r="D18" s="13" t="s">
        <v>93</v>
      </c>
      <c r="E18" s="13" t="s">
        <v>94</v>
      </c>
    </row>
    <row r="19" spans="1:5">
      <c r="A19" s="4" t="s">
        <v>10</v>
      </c>
      <c r="B19" s="4" t="s">
        <v>17</v>
      </c>
      <c r="C19" s="13" t="s">
        <v>68</v>
      </c>
      <c r="D19" s="13" t="s">
        <v>93</v>
      </c>
      <c r="E19" s="13" t="s">
        <v>95</v>
      </c>
    </row>
    <row r="20" spans="1:5">
      <c r="A20" s="4" t="s">
        <v>10</v>
      </c>
      <c r="B20" s="4" t="s">
        <v>17</v>
      </c>
      <c r="C20" s="13" t="s">
        <v>69</v>
      </c>
      <c r="D20" s="13" t="s">
        <v>93</v>
      </c>
      <c r="E20" s="13" t="s">
        <v>95</v>
      </c>
    </row>
    <row r="21" spans="1:5">
      <c r="A21" s="4" t="s">
        <v>10</v>
      </c>
      <c r="B21" s="4" t="s">
        <v>19</v>
      </c>
      <c r="C21" s="13" t="s">
        <v>66</v>
      </c>
      <c r="D21" s="13" t="s">
        <v>93</v>
      </c>
      <c r="E21" s="13" t="s">
        <v>94</v>
      </c>
    </row>
    <row r="22" spans="1:5">
      <c r="A22" s="4" t="s">
        <v>10</v>
      </c>
      <c r="B22" s="4" t="s">
        <v>19</v>
      </c>
      <c r="C22" s="13" t="s">
        <v>67</v>
      </c>
      <c r="D22" s="13" t="s">
        <v>93</v>
      </c>
      <c r="E22" s="13" t="s">
        <v>94</v>
      </c>
    </row>
    <row r="23" spans="1:5">
      <c r="A23" s="4" t="s">
        <v>10</v>
      </c>
      <c r="B23" s="4" t="s">
        <v>19</v>
      </c>
      <c r="C23" s="13" t="s">
        <v>68</v>
      </c>
      <c r="D23" s="13" t="s">
        <v>93</v>
      </c>
      <c r="E23" s="13" t="s">
        <v>95</v>
      </c>
    </row>
    <row r="24" spans="1:5">
      <c r="A24" s="4" t="s">
        <v>10</v>
      </c>
      <c r="B24" s="4" t="s">
        <v>19</v>
      </c>
      <c r="C24" s="13" t="s">
        <v>69</v>
      </c>
      <c r="D24" s="13" t="s">
        <v>93</v>
      </c>
      <c r="E24" s="13" t="s">
        <v>95</v>
      </c>
    </row>
    <row r="25" spans="1:5">
      <c r="A25" s="5" t="s">
        <v>21</v>
      </c>
      <c r="B25" s="5" t="s">
        <v>22</v>
      </c>
      <c r="C25" s="13" t="s">
        <v>66</v>
      </c>
      <c r="D25" s="13" t="s">
        <v>93</v>
      </c>
      <c r="E25" s="13" t="s">
        <v>94</v>
      </c>
    </row>
    <row r="26" spans="1:5">
      <c r="A26" s="5" t="s">
        <v>21</v>
      </c>
      <c r="B26" s="5" t="s">
        <v>22</v>
      </c>
      <c r="C26" s="13" t="s">
        <v>67</v>
      </c>
      <c r="D26" s="13" t="s">
        <v>93</v>
      </c>
      <c r="E26" s="13" t="s">
        <v>94</v>
      </c>
    </row>
    <row r="27" spans="1:5">
      <c r="A27" s="5" t="s">
        <v>21</v>
      </c>
      <c r="B27" s="5" t="s">
        <v>22</v>
      </c>
      <c r="C27" s="13" t="s">
        <v>68</v>
      </c>
      <c r="D27" s="13" t="s">
        <v>93</v>
      </c>
      <c r="E27" s="13" t="s">
        <v>95</v>
      </c>
    </row>
    <row r="28" spans="1:5">
      <c r="A28" s="5" t="s">
        <v>21</v>
      </c>
      <c r="B28" s="5" t="s">
        <v>22</v>
      </c>
      <c r="C28" s="13" t="s">
        <v>69</v>
      </c>
      <c r="D28" s="13" t="s">
        <v>93</v>
      </c>
      <c r="E28" s="13" t="s">
        <v>95</v>
      </c>
    </row>
    <row r="29" spans="1:5">
      <c r="A29" s="6" t="s">
        <v>24</v>
      </c>
      <c r="B29" s="6" t="s">
        <v>25</v>
      </c>
      <c r="C29" s="13" t="s">
        <v>66</v>
      </c>
      <c r="D29" s="13" t="s">
        <v>93</v>
      </c>
      <c r="E29" s="13" t="s">
        <v>94</v>
      </c>
    </row>
    <row r="30" spans="1:5">
      <c r="A30" s="6" t="s">
        <v>24</v>
      </c>
      <c r="B30" s="6" t="s">
        <v>25</v>
      </c>
      <c r="C30" s="13" t="s">
        <v>67</v>
      </c>
      <c r="D30" s="13" t="s">
        <v>93</v>
      </c>
      <c r="E30" s="13" t="s">
        <v>94</v>
      </c>
    </row>
    <row r="31" spans="1:5">
      <c r="A31" s="6" t="s">
        <v>24</v>
      </c>
      <c r="B31" s="6" t="s">
        <v>25</v>
      </c>
      <c r="C31" s="13" t="s">
        <v>68</v>
      </c>
      <c r="D31" s="13" t="s">
        <v>93</v>
      </c>
      <c r="E31" s="13" t="s">
        <v>95</v>
      </c>
    </row>
    <row r="32" spans="1:5">
      <c r="A32" s="6" t="s">
        <v>24</v>
      </c>
      <c r="B32" s="6" t="s">
        <v>25</v>
      </c>
      <c r="C32" s="13" t="s">
        <v>69</v>
      </c>
      <c r="D32" s="13" t="s">
        <v>93</v>
      </c>
      <c r="E32" s="13" t="s">
        <v>95</v>
      </c>
    </row>
    <row r="33" spans="1:5">
      <c r="A33" s="6" t="s">
        <v>24</v>
      </c>
      <c r="B33" s="6" t="s">
        <v>27</v>
      </c>
      <c r="C33" s="13" t="s">
        <v>66</v>
      </c>
      <c r="D33" s="13" t="s">
        <v>93</v>
      </c>
      <c r="E33" s="13" t="s">
        <v>94</v>
      </c>
    </row>
    <row r="34" spans="1:5">
      <c r="A34" s="6" t="s">
        <v>24</v>
      </c>
      <c r="B34" s="6" t="s">
        <v>27</v>
      </c>
      <c r="C34" s="13" t="s">
        <v>67</v>
      </c>
      <c r="D34" s="13" t="s">
        <v>93</v>
      </c>
      <c r="E34" s="13" t="s">
        <v>94</v>
      </c>
    </row>
    <row r="35" spans="1:5">
      <c r="A35" s="6" t="s">
        <v>24</v>
      </c>
      <c r="B35" s="6" t="s">
        <v>27</v>
      </c>
      <c r="C35" s="13" t="s">
        <v>68</v>
      </c>
      <c r="D35" s="13" t="s">
        <v>93</v>
      </c>
      <c r="E35" s="13" t="s">
        <v>95</v>
      </c>
    </row>
    <row r="36" spans="1:5">
      <c r="A36" s="6" t="s">
        <v>24</v>
      </c>
      <c r="B36" s="6" t="s">
        <v>27</v>
      </c>
      <c r="C36" s="13" t="s">
        <v>69</v>
      </c>
      <c r="D36" s="13" t="s">
        <v>93</v>
      </c>
      <c r="E36" s="13" t="s">
        <v>95</v>
      </c>
    </row>
    <row r="37" spans="1:5">
      <c r="A37" s="6" t="s">
        <v>24</v>
      </c>
      <c r="B37" s="6" t="s">
        <v>29</v>
      </c>
      <c r="C37" s="13" t="s">
        <v>66</v>
      </c>
      <c r="D37" s="13" t="s">
        <v>93</v>
      </c>
      <c r="E37" s="13" t="s">
        <v>94</v>
      </c>
    </row>
    <row r="38" spans="1:5">
      <c r="A38" s="6" t="s">
        <v>24</v>
      </c>
      <c r="B38" s="6" t="s">
        <v>29</v>
      </c>
      <c r="C38" s="13" t="s">
        <v>67</v>
      </c>
      <c r="D38" s="13" t="s">
        <v>93</v>
      </c>
      <c r="E38" s="13" t="s">
        <v>94</v>
      </c>
    </row>
    <row r="39" spans="1:5">
      <c r="A39" s="6" t="s">
        <v>24</v>
      </c>
      <c r="B39" s="6" t="s">
        <v>29</v>
      </c>
      <c r="C39" s="13" t="s">
        <v>68</v>
      </c>
      <c r="D39" s="13" t="s">
        <v>93</v>
      </c>
      <c r="E39" s="13" t="s">
        <v>95</v>
      </c>
    </row>
    <row r="40" spans="1:5">
      <c r="A40" s="6" t="s">
        <v>24</v>
      </c>
      <c r="B40" s="6" t="s">
        <v>29</v>
      </c>
      <c r="C40" s="13" t="s">
        <v>69</v>
      </c>
      <c r="D40" s="13" t="s">
        <v>93</v>
      </c>
      <c r="E40" s="13" t="s">
        <v>95</v>
      </c>
    </row>
    <row r="41" spans="1:5">
      <c r="A41" s="7" t="s">
        <v>31</v>
      </c>
      <c r="B41" s="7" t="s">
        <v>32</v>
      </c>
      <c r="C41" s="13" t="s">
        <v>66</v>
      </c>
      <c r="D41" s="13" t="s">
        <v>93</v>
      </c>
      <c r="E41" s="13" t="s">
        <v>94</v>
      </c>
    </row>
    <row r="42" spans="1:5">
      <c r="A42" s="7" t="s">
        <v>31</v>
      </c>
      <c r="B42" s="7" t="s">
        <v>32</v>
      </c>
      <c r="C42" s="13" t="s">
        <v>67</v>
      </c>
      <c r="D42" s="13" t="s">
        <v>93</v>
      </c>
      <c r="E42" s="13" t="s">
        <v>94</v>
      </c>
    </row>
    <row r="43" spans="1:5">
      <c r="A43" s="7" t="s">
        <v>31</v>
      </c>
      <c r="B43" s="7" t="s">
        <v>32</v>
      </c>
      <c r="C43" s="13" t="s">
        <v>68</v>
      </c>
      <c r="D43" s="13" t="s">
        <v>93</v>
      </c>
      <c r="E43" s="13" t="s">
        <v>95</v>
      </c>
    </row>
    <row r="44" spans="1:5">
      <c r="A44" s="7" t="s">
        <v>31</v>
      </c>
      <c r="B44" s="7" t="s">
        <v>32</v>
      </c>
      <c r="C44" s="13" t="s">
        <v>69</v>
      </c>
      <c r="D44" s="13" t="s">
        <v>93</v>
      </c>
      <c r="E44" s="13" t="s">
        <v>95</v>
      </c>
    </row>
    <row r="45" spans="1:5">
      <c r="A45" s="8" t="s">
        <v>34</v>
      </c>
      <c r="B45" s="8" t="s">
        <v>35</v>
      </c>
      <c r="C45" s="13" t="s">
        <v>66</v>
      </c>
      <c r="D45" s="13" t="s">
        <v>93</v>
      </c>
      <c r="E45" s="13" t="s">
        <v>94</v>
      </c>
    </row>
    <row r="46" spans="1:5">
      <c r="A46" s="8" t="s">
        <v>34</v>
      </c>
      <c r="B46" s="8" t="s">
        <v>35</v>
      </c>
      <c r="C46" s="13" t="s">
        <v>67</v>
      </c>
      <c r="D46" s="13" t="s">
        <v>93</v>
      </c>
      <c r="E46" s="13" t="s">
        <v>94</v>
      </c>
    </row>
    <row r="47" spans="1:5">
      <c r="A47" s="8" t="s">
        <v>34</v>
      </c>
      <c r="B47" s="8" t="s">
        <v>35</v>
      </c>
      <c r="C47" s="13" t="s">
        <v>68</v>
      </c>
      <c r="D47" s="13" t="s">
        <v>93</v>
      </c>
      <c r="E47" s="13" t="s">
        <v>95</v>
      </c>
    </row>
    <row r="48" spans="1:5">
      <c r="A48" s="8" t="s">
        <v>34</v>
      </c>
      <c r="B48" s="8" t="s">
        <v>35</v>
      </c>
      <c r="C48" s="13" t="s">
        <v>69</v>
      </c>
      <c r="D48" s="13" t="s">
        <v>93</v>
      </c>
      <c r="E48" s="13" t="s">
        <v>95</v>
      </c>
    </row>
    <row r="49" spans="1:5">
      <c r="A49" s="8" t="s">
        <v>34</v>
      </c>
      <c r="B49" s="8" t="s">
        <v>37</v>
      </c>
      <c r="C49" s="13" t="s">
        <v>66</v>
      </c>
      <c r="D49" s="13" t="s">
        <v>93</v>
      </c>
      <c r="E49" s="13" t="s">
        <v>94</v>
      </c>
    </row>
    <row r="50" spans="1:5">
      <c r="A50" s="8" t="s">
        <v>34</v>
      </c>
      <c r="B50" s="8" t="s">
        <v>37</v>
      </c>
      <c r="C50" s="13" t="s">
        <v>67</v>
      </c>
      <c r="D50" s="13" t="s">
        <v>93</v>
      </c>
      <c r="E50" s="13" t="s">
        <v>94</v>
      </c>
    </row>
    <row r="51" spans="1:5">
      <c r="A51" s="8" t="s">
        <v>34</v>
      </c>
      <c r="B51" s="8" t="s">
        <v>37</v>
      </c>
      <c r="C51" s="13" t="s">
        <v>68</v>
      </c>
      <c r="D51" s="13" t="s">
        <v>93</v>
      </c>
      <c r="E51" s="13" t="s">
        <v>95</v>
      </c>
    </row>
    <row r="52" spans="1:5">
      <c r="A52" s="8" t="s">
        <v>34</v>
      </c>
      <c r="B52" s="8" t="s">
        <v>37</v>
      </c>
      <c r="C52" s="13" t="s">
        <v>69</v>
      </c>
      <c r="D52" s="13" t="s">
        <v>93</v>
      </c>
      <c r="E52" s="13" t="s">
        <v>95</v>
      </c>
    </row>
    <row r="53" spans="1:5">
      <c r="A53" s="8" t="s">
        <v>34</v>
      </c>
      <c r="B53" s="8" t="s">
        <v>39</v>
      </c>
      <c r="C53" s="13" t="s">
        <v>66</v>
      </c>
      <c r="D53" s="13" t="s">
        <v>93</v>
      </c>
      <c r="E53" s="13" t="s">
        <v>94</v>
      </c>
    </row>
    <row r="54" spans="1:5">
      <c r="A54" s="8" t="s">
        <v>34</v>
      </c>
      <c r="B54" s="8" t="s">
        <v>39</v>
      </c>
      <c r="C54" s="13" t="s">
        <v>67</v>
      </c>
      <c r="D54" s="13" t="s">
        <v>93</v>
      </c>
      <c r="E54" s="13" t="s">
        <v>94</v>
      </c>
    </row>
    <row r="55" spans="1:5">
      <c r="A55" s="8" t="s">
        <v>34</v>
      </c>
      <c r="B55" s="8" t="s">
        <v>39</v>
      </c>
      <c r="C55" s="13" t="s">
        <v>68</v>
      </c>
      <c r="D55" s="13" t="s">
        <v>93</v>
      </c>
      <c r="E55" s="13" t="s">
        <v>95</v>
      </c>
    </row>
    <row r="56" spans="1:5">
      <c r="A56" s="8" t="s">
        <v>34</v>
      </c>
      <c r="B56" s="8" t="s">
        <v>39</v>
      </c>
      <c r="C56" s="13" t="s">
        <v>69</v>
      </c>
      <c r="D56" s="13" t="s">
        <v>93</v>
      </c>
      <c r="E56" s="13" t="s">
        <v>95</v>
      </c>
    </row>
    <row r="57" spans="1:5">
      <c r="A57" s="9" t="s">
        <v>41</v>
      </c>
      <c r="B57" s="9" t="s">
        <v>42</v>
      </c>
      <c r="C57" s="13" t="s">
        <v>67</v>
      </c>
      <c r="D57" s="13" t="s">
        <v>93</v>
      </c>
      <c r="E57" s="13" t="s">
        <v>94</v>
      </c>
    </row>
    <row r="58" spans="1:5">
      <c r="A58" s="9" t="s">
        <v>41</v>
      </c>
      <c r="B58" s="9" t="s">
        <v>42</v>
      </c>
      <c r="C58" s="13" t="s">
        <v>68</v>
      </c>
      <c r="D58" s="13" t="s">
        <v>93</v>
      </c>
      <c r="E58" s="13" t="s">
        <v>95</v>
      </c>
    </row>
    <row r="59" spans="1:5">
      <c r="A59" s="9" t="s">
        <v>41</v>
      </c>
      <c r="B59" s="9" t="s">
        <v>42</v>
      </c>
      <c r="C59" s="13" t="s">
        <v>69</v>
      </c>
      <c r="D59" s="13" t="s">
        <v>93</v>
      </c>
      <c r="E59" s="13" t="s">
        <v>95</v>
      </c>
    </row>
    <row r="60" spans="1:5">
      <c r="A60" s="10" t="s">
        <v>44</v>
      </c>
      <c r="B60" s="10" t="s">
        <v>45</v>
      </c>
      <c r="C60" s="13" t="s">
        <v>67</v>
      </c>
      <c r="D60" s="13" t="s">
        <v>93</v>
      </c>
      <c r="E60" s="13" t="s">
        <v>94</v>
      </c>
    </row>
    <row r="61" spans="1:5">
      <c r="A61" s="10" t="s">
        <v>44</v>
      </c>
      <c r="B61" s="10" t="s">
        <v>45</v>
      </c>
      <c r="C61" s="13" t="s">
        <v>69</v>
      </c>
      <c r="D61" s="13" t="s">
        <v>93</v>
      </c>
      <c r="E61" s="13" t="s">
        <v>95</v>
      </c>
    </row>
    <row r="62" spans="1:5">
      <c r="A62" s="10" t="s">
        <v>44</v>
      </c>
      <c r="B62" s="10" t="s">
        <v>47</v>
      </c>
      <c r="C62" s="13" t="s">
        <v>67</v>
      </c>
      <c r="D62" s="13" t="s">
        <v>93</v>
      </c>
      <c r="E62" s="13" t="s">
        <v>94</v>
      </c>
    </row>
    <row r="63" spans="1:5">
      <c r="A63" s="10" t="s">
        <v>44</v>
      </c>
      <c r="B63" s="10" t="s">
        <v>47</v>
      </c>
      <c r="C63" s="13" t="s">
        <v>68</v>
      </c>
      <c r="D63" s="13" t="s">
        <v>93</v>
      </c>
      <c r="E63" s="13" t="s">
        <v>95</v>
      </c>
    </row>
    <row r="64" spans="1:5">
      <c r="A64" s="10" t="s">
        <v>44</v>
      </c>
      <c r="B64" s="10" t="s">
        <v>47</v>
      </c>
      <c r="C64" s="13" t="s">
        <v>69</v>
      </c>
      <c r="D64" s="13" t="s">
        <v>93</v>
      </c>
      <c r="E64" s="13" t="s">
        <v>95</v>
      </c>
    </row>
    <row r="65" spans="1:5">
      <c r="A65" s="10" t="s">
        <v>44</v>
      </c>
      <c r="B65" s="10" t="s">
        <v>49</v>
      </c>
      <c r="C65" s="13" t="s">
        <v>66</v>
      </c>
      <c r="D65" s="13" t="s">
        <v>93</v>
      </c>
      <c r="E65" s="13" t="s">
        <v>94</v>
      </c>
    </row>
    <row r="66" spans="1:5">
      <c r="A66" s="10" t="s">
        <v>44</v>
      </c>
      <c r="B66" s="10" t="s">
        <v>49</v>
      </c>
      <c r="C66" s="13" t="s">
        <v>67</v>
      </c>
      <c r="D66" s="13" t="s">
        <v>93</v>
      </c>
      <c r="E66" s="13" t="s">
        <v>94</v>
      </c>
    </row>
    <row r="67" spans="1:5">
      <c r="A67" s="10" t="s">
        <v>44</v>
      </c>
      <c r="B67" s="10" t="s">
        <v>49</v>
      </c>
      <c r="C67" s="13" t="s">
        <v>68</v>
      </c>
      <c r="D67" s="13" t="s">
        <v>93</v>
      </c>
      <c r="E67" s="13" t="s">
        <v>95</v>
      </c>
    </row>
    <row r="68" spans="1:5">
      <c r="A68" s="10" t="s">
        <v>44</v>
      </c>
      <c r="B68" s="10" t="s">
        <v>49</v>
      </c>
      <c r="C68" s="13" t="s">
        <v>69</v>
      </c>
      <c r="D68" s="13" t="s">
        <v>93</v>
      </c>
      <c r="E68" s="13" t="s">
        <v>95</v>
      </c>
    </row>
    <row r="69" spans="1:5">
      <c r="A69" s="10" t="s">
        <v>44</v>
      </c>
      <c r="B69" s="10" t="s">
        <v>51</v>
      </c>
      <c r="C69" s="13" t="s">
        <v>67</v>
      </c>
      <c r="D69" s="13" t="s">
        <v>93</v>
      </c>
      <c r="E69" s="13" t="s">
        <v>94</v>
      </c>
    </row>
    <row r="70" spans="1:5">
      <c r="A70" s="10" t="s">
        <v>44</v>
      </c>
      <c r="B70" s="10" t="s">
        <v>51</v>
      </c>
      <c r="C70" s="13" t="s">
        <v>68</v>
      </c>
      <c r="D70" s="13" t="s">
        <v>93</v>
      </c>
      <c r="E70" s="13" t="s">
        <v>95</v>
      </c>
    </row>
    <row r="71" spans="1:5">
      <c r="A71" s="10" t="s">
        <v>44</v>
      </c>
      <c r="B71" s="10" t="s">
        <v>51</v>
      </c>
      <c r="C71" s="13" t="s">
        <v>69</v>
      </c>
      <c r="D71" s="13" t="s">
        <v>93</v>
      </c>
      <c r="E71" s="13" t="s">
        <v>95</v>
      </c>
    </row>
    <row r="72" spans="1:5">
      <c r="A72" s="11" t="s">
        <v>53</v>
      </c>
      <c r="B72" s="11" t="s">
        <v>54</v>
      </c>
      <c r="C72" s="13" t="s">
        <v>66</v>
      </c>
      <c r="D72" s="13" t="s">
        <v>93</v>
      </c>
      <c r="E72" s="13" t="s">
        <v>94</v>
      </c>
    </row>
    <row r="73" spans="1:5">
      <c r="A73" s="11" t="s">
        <v>53</v>
      </c>
      <c r="B73" s="11" t="s">
        <v>54</v>
      </c>
      <c r="C73" s="13" t="s">
        <v>67</v>
      </c>
      <c r="D73" s="13" t="s">
        <v>93</v>
      </c>
      <c r="E73" s="13" t="s">
        <v>94</v>
      </c>
    </row>
    <row r="74" spans="1:5">
      <c r="A74" s="11" t="s">
        <v>53</v>
      </c>
      <c r="B74" s="11" t="s">
        <v>54</v>
      </c>
      <c r="C74" s="13" t="s">
        <v>68</v>
      </c>
      <c r="D74" s="13" t="s">
        <v>93</v>
      </c>
      <c r="E74" s="13" t="s">
        <v>95</v>
      </c>
    </row>
    <row r="75" spans="1:5">
      <c r="A75" s="11" t="s">
        <v>53</v>
      </c>
      <c r="B75" s="11" t="s">
        <v>54</v>
      </c>
      <c r="C75" s="13" t="s">
        <v>69</v>
      </c>
      <c r="D75" s="13" t="s">
        <v>93</v>
      </c>
      <c r="E75" s="13" t="s">
        <v>95</v>
      </c>
    </row>
    <row r="76" spans="1:5">
      <c r="A76" s="11" t="s">
        <v>53</v>
      </c>
      <c r="B76" s="11" t="s">
        <v>56</v>
      </c>
      <c r="C76" s="13" t="s">
        <v>67</v>
      </c>
      <c r="D76" s="13" t="s">
        <v>93</v>
      </c>
      <c r="E76" s="13" t="s">
        <v>94</v>
      </c>
    </row>
    <row r="77" spans="1:5">
      <c r="A77" s="11" t="s">
        <v>53</v>
      </c>
      <c r="B77" s="11" t="s">
        <v>56</v>
      </c>
      <c r="C77" s="13" t="s">
        <v>68</v>
      </c>
      <c r="D77" s="13" t="s">
        <v>93</v>
      </c>
      <c r="E77" s="13" t="s">
        <v>95</v>
      </c>
    </row>
    <row r="78" spans="1:5">
      <c r="A78" s="11" t="s">
        <v>53</v>
      </c>
      <c r="B78" s="11" t="s">
        <v>56</v>
      </c>
      <c r="C78" s="13" t="s">
        <v>69</v>
      </c>
      <c r="D78" s="13" t="s">
        <v>93</v>
      </c>
      <c r="E78" s="13" t="s">
        <v>95</v>
      </c>
    </row>
    <row r="79" spans="1:5">
      <c r="A79" s="11" t="s">
        <v>53</v>
      </c>
      <c r="B79" s="11" t="s">
        <v>58</v>
      </c>
      <c r="C79" s="13" t="s">
        <v>66</v>
      </c>
      <c r="D79" s="13" t="s">
        <v>93</v>
      </c>
      <c r="E79" s="13" t="s">
        <v>94</v>
      </c>
    </row>
    <row r="80" spans="1:5">
      <c r="A80" s="11" t="s">
        <v>53</v>
      </c>
      <c r="B80" s="11" t="s">
        <v>58</v>
      </c>
      <c r="C80" s="13" t="s">
        <v>67</v>
      </c>
      <c r="D80" s="13" t="s">
        <v>93</v>
      </c>
      <c r="E80" s="13" t="s">
        <v>94</v>
      </c>
    </row>
    <row r="81" spans="1:5">
      <c r="A81" s="11" t="s">
        <v>53</v>
      </c>
      <c r="B81" s="11" t="s">
        <v>58</v>
      </c>
      <c r="C81" s="13" t="s">
        <v>69</v>
      </c>
      <c r="D81" s="13" t="s">
        <v>93</v>
      </c>
      <c r="E81" s="13" t="s">
        <v>95</v>
      </c>
    </row>
    <row r="82" spans="1:5">
      <c r="A82" s="11" t="s">
        <v>53</v>
      </c>
      <c r="B82" s="11" t="s">
        <v>60</v>
      </c>
      <c r="C82" s="13" t="s">
        <v>67</v>
      </c>
      <c r="D82" s="13" t="s">
        <v>93</v>
      </c>
      <c r="E82" s="13" t="s">
        <v>94</v>
      </c>
    </row>
    <row r="83" spans="1:5">
      <c r="A83" s="11" t="s">
        <v>53</v>
      </c>
      <c r="B83" s="11" t="s">
        <v>60</v>
      </c>
      <c r="C83" s="13" t="s">
        <v>68</v>
      </c>
      <c r="D83" s="13" t="s">
        <v>93</v>
      </c>
      <c r="E83" s="13" t="s">
        <v>95</v>
      </c>
    </row>
    <row r="84" spans="1:5">
      <c r="A84" s="11" t="s">
        <v>53</v>
      </c>
      <c r="B84" s="11" t="s">
        <v>60</v>
      </c>
      <c r="C84" s="13" t="s">
        <v>69</v>
      </c>
      <c r="D84" s="13" t="s">
        <v>93</v>
      </c>
      <c r="E84" s="13"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5"/>
  <sheetViews>
    <sheetView workbookViewId="0"/>
  </sheetViews>
  <sheetFormatPr defaultColWidth="11.42578125" defaultRowHeight="15"/>
  <cols>
    <col min="1" max="6" width="25.7109375" customWidth="1"/>
    <col min="7" max="7" width="60.7109375" customWidth="1"/>
  </cols>
  <sheetData>
    <row r="1" spans="1:7">
      <c r="A1" s="1" t="s">
        <v>65</v>
      </c>
      <c r="B1" s="1" t="s">
        <v>96</v>
      </c>
      <c r="C1" s="1" t="s">
        <v>97</v>
      </c>
      <c r="D1" s="1" t="s">
        <v>98</v>
      </c>
      <c r="E1" s="1" t="s">
        <v>99</v>
      </c>
      <c r="F1" s="1" t="s">
        <v>100</v>
      </c>
      <c r="G1" s="1" t="s">
        <v>101</v>
      </c>
    </row>
    <row r="2" spans="1:7">
      <c r="A2" s="3" t="s">
        <v>8</v>
      </c>
      <c r="B2" s="3" t="s">
        <v>102</v>
      </c>
      <c r="C2" s="2" t="s">
        <v>66</v>
      </c>
      <c r="D2" s="2"/>
      <c r="E2" s="2"/>
      <c r="F2" s="2"/>
      <c r="G2" s="2" t="s">
        <v>66</v>
      </c>
    </row>
    <row r="3" spans="1:7">
      <c r="A3" s="3" t="s">
        <v>8</v>
      </c>
      <c r="B3" s="3" t="s">
        <v>103</v>
      </c>
      <c r="C3" s="2" t="s">
        <v>68</v>
      </c>
      <c r="D3" s="2"/>
      <c r="E3" s="2"/>
      <c r="F3" s="2"/>
      <c r="G3" s="2" t="s">
        <v>68</v>
      </c>
    </row>
    <row r="4" spans="1:7">
      <c r="A4" s="3" t="s">
        <v>8</v>
      </c>
      <c r="B4" s="3" t="s">
        <v>104</v>
      </c>
      <c r="C4" s="2" t="s">
        <v>69</v>
      </c>
      <c r="D4" s="2"/>
      <c r="E4" s="2"/>
      <c r="F4" s="2"/>
      <c r="G4" s="2" t="s">
        <v>69</v>
      </c>
    </row>
    <row r="5" spans="1:7">
      <c r="A5" s="3" t="s">
        <v>8</v>
      </c>
      <c r="B5" s="3" t="s">
        <v>105</v>
      </c>
      <c r="C5" s="2" t="s">
        <v>66</v>
      </c>
      <c r="D5" s="2" t="s">
        <v>68</v>
      </c>
      <c r="E5" s="2"/>
      <c r="F5" s="2"/>
      <c r="G5" s="2" t="s">
        <v>106</v>
      </c>
    </row>
    <row r="6" spans="1:7">
      <c r="A6" s="3" t="s">
        <v>8</v>
      </c>
      <c r="B6" s="3" t="s">
        <v>107</v>
      </c>
      <c r="C6" s="2" t="s">
        <v>66</v>
      </c>
      <c r="D6" s="2" t="s">
        <v>69</v>
      </c>
      <c r="E6" s="2"/>
      <c r="F6" s="2"/>
      <c r="G6" s="2" t="s">
        <v>108</v>
      </c>
    </row>
    <row r="7" spans="1:7">
      <c r="A7" s="3" t="s">
        <v>8</v>
      </c>
      <c r="B7" s="3" t="s">
        <v>109</v>
      </c>
      <c r="C7" s="2" t="s">
        <v>68</v>
      </c>
      <c r="D7" s="2" t="s">
        <v>69</v>
      </c>
      <c r="E7" s="2"/>
      <c r="F7" s="2"/>
      <c r="G7" s="2" t="s">
        <v>110</v>
      </c>
    </row>
    <row r="8" spans="1:7">
      <c r="A8" s="3" t="s">
        <v>8</v>
      </c>
      <c r="B8" s="3" t="s">
        <v>111</v>
      </c>
      <c r="C8" s="2" t="s">
        <v>66</v>
      </c>
      <c r="D8" s="2" t="s">
        <v>67</v>
      </c>
      <c r="E8" s="2" t="s">
        <v>68</v>
      </c>
      <c r="F8" s="2"/>
      <c r="G8" s="2" t="s">
        <v>112</v>
      </c>
    </row>
    <row r="9" spans="1:7">
      <c r="A9" s="3" t="s">
        <v>8</v>
      </c>
      <c r="B9" s="3" t="s">
        <v>113</v>
      </c>
      <c r="C9" s="2" t="s">
        <v>66</v>
      </c>
      <c r="D9" s="2" t="s">
        <v>67</v>
      </c>
      <c r="E9" s="2" t="s">
        <v>69</v>
      </c>
      <c r="F9" s="2"/>
      <c r="G9" s="2" t="s">
        <v>114</v>
      </c>
    </row>
    <row r="10" spans="1:7">
      <c r="A10" s="3" t="s">
        <v>8</v>
      </c>
      <c r="B10" s="3" t="s">
        <v>115</v>
      </c>
      <c r="C10" s="2" t="s">
        <v>66</v>
      </c>
      <c r="D10" s="2" t="s">
        <v>68</v>
      </c>
      <c r="E10" s="2" t="s">
        <v>69</v>
      </c>
      <c r="F10" s="2"/>
      <c r="G10" s="2" t="s">
        <v>116</v>
      </c>
    </row>
    <row r="11" spans="1:7">
      <c r="A11" s="3" t="s">
        <v>8</v>
      </c>
      <c r="B11" s="3" t="s">
        <v>117</v>
      </c>
      <c r="C11" s="2" t="s">
        <v>67</v>
      </c>
      <c r="D11" s="2" t="s">
        <v>68</v>
      </c>
      <c r="E11" s="2" t="s">
        <v>69</v>
      </c>
      <c r="F11" s="2"/>
      <c r="G11" s="2" t="s">
        <v>118</v>
      </c>
    </row>
    <row r="12" spans="1:7">
      <c r="A12" s="3" t="s">
        <v>8</v>
      </c>
      <c r="B12" s="3" t="s">
        <v>119</v>
      </c>
      <c r="C12" s="2" t="s">
        <v>66</v>
      </c>
      <c r="D12" s="2" t="s">
        <v>67</v>
      </c>
      <c r="E12" s="2" t="s">
        <v>68</v>
      </c>
      <c r="F12" s="2" t="s">
        <v>69</v>
      </c>
      <c r="G12" s="2" t="s">
        <v>120</v>
      </c>
    </row>
    <row r="13" spans="1:7">
      <c r="A13" s="4" t="s">
        <v>11</v>
      </c>
      <c r="B13" s="4" t="s">
        <v>121</v>
      </c>
      <c r="C13" s="2" t="s">
        <v>66</v>
      </c>
      <c r="D13" s="2"/>
      <c r="E13" s="2"/>
      <c r="F13" s="2"/>
      <c r="G13" s="2" t="s">
        <v>66</v>
      </c>
    </row>
    <row r="14" spans="1:7">
      <c r="A14" s="4" t="s">
        <v>11</v>
      </c>
      <c r="B14" s="4" t="s">
        <v>122</v>
      </c>
      <c r="C14" s="2" t="s">
        <v>69</v>
      </c>
      <c r="D14" s="2"/>
      <c r="E14" s="2"/>
      <c r="F14" s="2"/>
      <c r="G14" s="2" t="s">
        <v>69</v>
      </c>
    </row>
    <row r="15" spans="1:7">
      <c r="A15" s="4" t="s">
        <v>11</v>
      </c>
      <c r="B15" s="4" t="s">
        <v>123</v>
      </c>
      <c r="C15" s="2" t="s">
        <v>66</v>
      </c>
      <c r="D15" s="2" t="s">
        <v>69</v>
      </c>
      <c r="E15" s="2"/>
      <c r="F15" s="2"/>
      <c r="G15" s="2" t="s">
        <v>108</v>
      </c>
    </row>
    <row r="16" spans="1:7">
      <c r="A16" s="4" t="s">
        <v>11</v>
      </c>
      <c r="B16" s="4" t="s">
        <v>124</v>
      </c>
      <c r="C16" s="2" t="s">
        <v>66</v>
      </c>
      <c r="D16" s="2" t="s">
        <v>67</v>
      </c>
      <c r="E16" s="2" t="s">
        <v>69</v>
      </c>
      <c r="F16" s="2"/>
      <c r="G16" s="2" t="s">
        <v>114</v>
      </c>
    </row>
    <row r="17" spans="1:7">
      <c r="A17" s="4" t="s">
        <v>13</v>
      </c>
      <c r="B17" s="4" t="s">
        <v>125</v>
      </c>
      <c r="C17" s="2" t="s">
        <v>66</v>
      </c>
      <c r="D17" s="2"/>
      <c r="E17" s="2"/>
      <c r="F17" s="2"/>
      <c r="G17" s="2" t="s">
        <v>66</v>
      </c>
    </row>
    <row r="18" spans="1:7">
      <c r="A18" s="4" t="s">
        <v>13</v>
      </c>
      <c r="B18" s="4" t="s">
        <v>126</v>
      </c>
      <c r="C18" s="2" t="s">
        <v>68</v>
      </c>
      <c r="D18" s="2"/>
      <c r="E18" s="2"/>
      <c r="F18" s="2"/>
      <c r="G18" s="2" t="s">
        <v>68</v>
      </c>
    </row>
    <row r="19" spans="1:7">
      <c r="A19" s="4" t="s">
        <v>13</v>
      </c>
      <c r="B19" s="4" t="s">
        <v>127</v>
      </c>
      <c r="C19" s="2" t="s">
        <v>69</v>
      </c>
      <c r="D19" s="2"/>
      <c r="E19" s="2"/>
      <c r="F19" s="2"/>
      <c r="G19" s="2" t="s">
        <v>69</v>
      </c>
    </row>
    <row r="20" spans="1:7">
      <c r="A20" s="4" t="s">
        <v>13</v>
      </c>
      <c r="B20" s="4" t="s">
        <v>128</v>
      </c>
      <c r="C20" s="2" t="s">
        <v>66</v>
      </c>
      <c r="D20" s="2" t="s">
        <v>68</v>
      </c>
      <c r="E20" s="2"/>
      <c r="F20" s="2"/>
      <c r="G20" s="2" t="s">
        <v>106</v>
      </c>
    </row>
    <row r="21" spans="1:7">
      <c r="A21" s="4" t="s">
        <v>13</v>
      </c>
      <c r="B21" s="4" t="s">
        <v>129</v>
      </c>
      <c r="C21" s="2" t="s">
        <v>66</v>
      </c>
      <c r="D21" s="2" t="s">
        <v>69</v>
      </c>
      <c r="E21" s="2"/>
      <c r="F21" s="2"/>
      <c r="G21" s="2" t="s">
        <v>108</v>
      </c>
    </row>
    <row r="22" spans="1:7">
      <c r="A22" s="4" t="s">
        <v>13</v>
      </c>
      <c r="B22" s="4" t="s">
        <v>130</v>
      </c>
      <c r="C22" s="2" t="s">
        <v>68</v>
      </c>
      <c r="D22" s="2" t="s">
        <v>69</v>
      </c>
      <c r="E22" s="2"/>
      <c r="F22" s="2"/>
      <c r="G22" s="2" t="s">
        <v>110</v>
      </c>
    </row>
    <row r="23" spans="1:7">
      <c r="A23" s="4" t="s">
        <v>13</v>
      </c>
      <c r="B23" s="4" t="s">
        <v>131</v>
      </c>
      <c r="C23" s="2" t="s">
        <v>66</v>
      </c>
      <c r="D23" s="2" t="s">
        <v>67</v>
      </c>
      <c r="E23" s="2" t="s">
        <v>68</v>
      </c>
      <c r="F23" s="2"/>
      <c r="G23" s="2" t="s">
        <v>112</v>
      </c>
    </row>
    <row r="24" spans="1:7">
      <c r="A24" s="4" t="s">
        <v>13</v>
      </c>
      <c r="B24" s="4" t="s">
        <v>132</v>
      </c>
      <c r="C24" s="2" t="s">
        <v>66</v>
      </c>
      <c r="D24" s="2" t="s">
        <v>67</v>
      </c>
      <c r="E24" s="2" t="s">
        <v>69</v>
      </c>
      <c r="F24" s="2"/>
      <c r="G24" s="2" t="s">
        <v>114</v>
      </c>
    </row>
    <row r="25" spans="1:7">
      <c r="A25" s="4" t="s">
        <v>13</v>
      </c>
      <c r="B25" s="4" t="s">
        <v>133</v>
      </c>
      <c r="C25" s="2" t="s">
        <v>66</v>
      </c>
      <c r="D25" s="2" t="s">
        <v>68</v>
      </c>
      <c r="E25" s="2" t="s">
        <v>69</v>
      </c>
      <c r="F25" s="2"/>
      <c r="G25" s="2" t="s">
        <v>116</v>
      </c>
    </row>
    <row r="26" spans="1:7">
      <c r="A26" s="4" t="s">
        <v>13</v>
      </c>
      <c r="B26" s="4" t="s">
        <v>134</v>
      </c>
      <c r="C26" s="2" t="s">
        <v>67</v>
      </c>
      <c r="D26" s="2" t="s">
        <v>68</v>
      </c>
      <c r="E26" s="2" t="s">
        <v>69</v>
      </c>
      <c r="F26" s="2"/>
      <c r="G26" s="2" t="s">
        <v>118</v>
      </c>
    </row>
    <row r="27" spans="1:7">
      <c r="A27" s="4" t="s">
        <v>13</v>
      </c>
      <c r="B27" s="4" t="s">
        <v>135</v>
      </c>
      <c r="C27" s="2" t="s">
        <v>66</v>
      </c>
      <c r="D27" s="2" t="s">
        <v>67</v>
      </c>
      <c r="E27" s="2" t="s">
        <v>68</v>
      </c>
      <c r="F27" s="2" t="s">
        <v>69</v>
      </c>
      <c r="G27" s="2" t="s">
        <v>120</v>
      </c>
    </row>
    <row r="28" spans="1:7">
      <c r="A28" s="4" t="s">
        <v>15</v>
      </c>
      <c r="B28" s="4" t="s">
        <v>136</v>
      </c>
      <c r="C28" s="2" t="s">
        <v>66</v>
      </c>
      <c r="D28" s="2"/>
      <c r="E28" s="2"/>
      <c r="F28" s="2"/>
      <c r="G28" s="2" t="s">
        <v>66</v>
      </c>
    </row>
    <row r="29" spans="1:7">
      <c r="A29" s="4" t="s">
        <v>15</v>
      </c>
      <c r="B29" s="4" t="s">
        <v>137</v>
      </c>
      <c r="C29" s="2" t="s">
        <v>68</v>
      </c>
      <c r="D29" s="2"/>
      <c r="E29" s="2"/>
      <c r="F29" s="2"/>
      <c r="G29" s="2" t="s">
        <v>68</v>
      </c>
    </row>
    <row r="30" spans="1:7">
      <c r="A30" s="4" t="s">
        <v>15</v>
      </c>
      <c r="B30" s="4" t="s">
        <v>138</v>
      </c>
      <c r="C30" s="2" t="s">
        <v>69</v>
      </c>
      <c r="D30" s="2"/>
      <c r="E30" s="2"/>
      <c r="F30" s="2"/>
      <c r="G30" s="2" t="s">
        <v>69</v>
      </c>
    </row>
    <row r="31" spans="1:7">
      <c r="A31" s="4" t="s">
        <v>15</v>
      </c>
      <c r="B31" s="4" t="s">
        <v>139</v>
      </c>
      <c r="C31" s="2" t="s">
        <v>66</v>
      </c>
      <c r="D31" s="2" t="s">
        <v>68</v>
      </c>
      <c r="E31" s="2"/>
      <c r="F31" s="2"/>
      <c r="G31" s="2" t="s">
        <v>106</v>
      </c>
    </row>
    <row r="32" spans="1:7">
      <c r="A32" s="4" t="s">
        <v>15</v>
      </c>
      <c r="B32" s="4" t="s">
        <v>140</v>
      </c>
      <c r="C32" s="2" t="s">
        <v>66</v>
      </c>
      <c r="D32" s="2" t="s">
        <v>69</v>
      </c>
      <c r="E32" s="2"/>
      <c r="F32" s="2"/>
      <c r="G32" s="2" t="s">
        <v>108</v>
      </c>
    </row>
    <row r="33" spans="1:7">
      <c r="A33" s="4" t="s">
        <v>15</v>
      </c>
      <c r="B33" s="4" t="s">
        <v>141</v>
      </c>
      <c r="C33" s="2" t="s">
        <v>68</v>
      </c>
      <c r="D33" s="2" t="s">
        <v>69</v>
      </c>
      <c r="E33" s="2"/>
      <c r="F33" s="2"/>
      <c r="G33" s="2" t="s">
        <v>110</v>
      </c>
    </row>
    <row r="34" spans="1:7">
      <c r="A34" s="4" t="s">
        <v>15</v>
      </c>
      <c r="B34" s="4" t="s">
        <v>142</v>
      </c>
      <c r="C34" s="2" t="s">
        <v>66</v>
      </c>
      <c r="D34" s="2" t="s">
        <v>67</v>
      </c>
      <c r="E34" s="2" t="s">
        <v>68</v>
      </c>
      <c r="F34" s="2"/>
      <c r="G34" s="2" t="s">
        <v>112</v>
      </c>
    </row>
    <row r="35" spans="1:7">
      <c r="A35" s="4" t="s">
        <v>15</v>
      </c>
      <c r="B35" s="4" t="s">
        <v>143</v>
      </c>
      <c r="C35" s="2" t="s">
        <v>66</v>
      </c>
      <c r="D35" s="2" t="s">
        <v>67</v>
      </c>
      <c r="E35" s="2" t="s">
        <v>69</v>
      </c>
      <c r="F35" s="2"/>
      <c r="G35" s="2" t="s">
        <v>114</v>
      </c>
    </row>
    <row r="36" spans="1:7">
      <c r="A36" s="4" t="s">
        <v>15</v>
      </c>
      <c r="B36" s="4" t="s">
        <v>144</v>
      </c>
      <c r="C36" s="2" t="s">
        <v>66</v>
      </c>
      <c r="D36" s="2" t="s">
        <v>68</v>
      </c>
      <c r="E36" s="2" t="s">
        <v>69</v>
      </c>
      <c r="F36" s="2"/>
      <c r="G36" s="2" t="s">
        <v>116</v>
      </c>
    </row>
    <row r="37" spans="1:7">
      <c r="A37" s="4" t="s">
        <v>15</v>
      </c>
      <c r="B37" s="4" t="s">
        <v>145</v>
      </c>
      <c r="C37" s="2" t="s">
        <v>67</v>
      </c>
      <c r="D37" s="2" t="s">
        <v>68</v>
      </c>
      <c r="E37" s="2" t="s">
        <v>69</v>
      </c>
      <c r="F37" s="2"/>
      <c r="G37" s="2" t="s">
        <v>118</v>
      </c>
    </row>
    <row r="38" spans="1:7">
      <c r="A38" s="4" t="s">
        <v>15</v>
      </c>
      <c r="B38" s="4" t="s">
        <v>146</v>
      </c>
      <c r="C38" s="2" t="s">
        <v>66</v>
      </c>
      <c r="D38" s="2" t="s">
        <v>67</v>
      </c>
      <c r="E38" s="2" t="s">
        <v>68</v>
      </c>
      <c r="F38" s="2" t="s">
        <v>69</v>
      </c>
      <c r="G38" s="2" t="s">
        <v>120</v>
      </c>
    </row>
    <row r="39" spans="1:7">
      <c r="A39" s="4" t="s">
        <v>17</v>
      </c>
      <c r="B39" s="4" t="s">
        <v>147</v>
      </c>
      <c r="C39" s="2" t="s">
        <v>66</v>
      </c>
      <c r="D39" s="2"/>
      <c r="E39" s="2"/>
      <c r="F39" s="2"/>
      <c r="G39" s="2" t="s">
        <v>66</v>
      </c>
    </row>
    <row r="40" spans="1:7">
      <c r="A40" s="4" t="s">
        <v>17</v>
      </c>
      <c r="B40" s="4" t="s">
        <v>148</v>
      </c>
      <c r="C40" s="2" t="s">
        <v>68</v>
      </c>
      <c r="D40" s="2"/>
      <c r="E40" s="2"/>
      <c r="F40" s="2"/>
      <c r="G40" s="2" t="s">
        <v>68</v>
      </c>
    </row>
    <row r="41" spans="1:7">
      <c r="A41" s="4" t="s">
        <v>17</v>
      </c>
      <c r="B41" s="4" t="s">
        <v>149</v>
      </c>
      <c r="C41" s="2" t="s">
        <v>69</v>
      </c>
      <c r="D41" s="2"/>
      <c r="E41" s="2"/>
      <c r="F41" s="2"/>
      <c r="G41" s="2" t="s">
        <v>69</v>
      </c>
    </row>
    <row r="42" spans="1:7">
      <c r="A42" s="4" t="s">
        <v>17</v>
      </c>
      <c r="B42" s="4" t="s">
        <v>150</v>
      </c>
      <c r="C42" s="2" t="s">
        <v>66</v>
      </c>
      <c r="D42" s="2" t="s">
        <v>68</v>
      </c>
      <c r="E42" s="2"/>
      <c r="F42" s="2"/>
      <c r="G42" s="2" t="s">
        <v>106</v>
      </c>
    </row>
    <row r="43" spans="1:7">
      <c r="A43" s="4" t="s">
        <v>17</v>
      </c>
      <c r="B43" s="4" t="s">
        <v>151</v>
      </c>
      <c r="C43" s="2" t="s">
        <v>66</v>
      </c>
      <c r="D43" s="2" t="s">
        <v>69</v>
      </c>
      <c r="E43" s="2"/>
      <c r="F43" s="2"/>
      <c r="G43" s="2" t="s">
        <v>108</v>
      </c>
    </row>
    <row r="44" spans="1:7">
      <c r="A44" s="4" t="s">
        <v>17</v>
      </c>
      <c r="B44" s="4" t="s">
        <v>152</v>
      </c>
      <c r="C44" s="2" t="s">
        <v>68</v>
      </c>
      <c r="D44" s="2" t="s">
        <v>69</v>
      </c>
      <c r="E44" s="2"/>
      <c r="F44" s="2"/>
      <c r="G44" s="2" t="s">
        <v>110</v>
      </c>
    </row>
    <row r="45" spans="1:7">
      <c r="A45" s="4" t="s">
        <v>17</v>
      </c>
      <c r="B45" s="4" t="s">
        <v>153</v>
      </c>
      <c r="C45" s="2" t="s">
        <v>66</v>
      </c>
      <c r="D45" s="2" t="s">
        <v>67</v>
      </c>
      <c r="E45" s="2" t="s">
        <v>68</v>
      </c>
      <c r="F45" s="2"/>
      <c r="G45" s="2" t="s">
        <v>112</v>
      </c>
    </row>
    <row r="46" spans="1:7">
      <c r="A46" s="4" t="s">
        <v>17</v>
      </c>
      <c r="B46" s="4" t="s">
        <v>154</v>
      </c>
      <c r="C46" s="2" t="s">
        <v>66</v>
      </c>
      <c r="D46" s="2" t="s">
        <v>67</v>
      </c>
      <c r="E46" s="2" t="s">
        <v>69</v>
      </c>
      <c r="F46" s="2"/>
      <c r="G46" s="2" t="s">
        <v>114</v>
      </c>
    </row>
    <row r="47" spans="1:7">
      <c r="A47" s="4" t="s">
        <v>17</v>
      </c>
      <c r="B47" s="4" t="s">
        <v>155</v>
      </c>
      <c r="C47" s="2" t="s">
        <v>66</v>
      </c>
      <c r="D47" s="2" t="s">
        <v>68</v>
      </c>
      <c r="E47" s="2" t="s">
        <v>69</v>
      </c>
      <c r="F47" s="2"/>
      <c r="G47" s="2" t="s">
        <v>116</v>
      </c>
    </row>
    <row r="48" spans="1:7">
      <c r="A48" s="4" t="s">
        <v>17</v>
      </c>
      <c r="B48" s="4" t="s">
        <v>156</v>
      </c>
      <c r="C48" s="2" t="s">
        <v>67</v>
      </c>
      <c r="D48" s="2" t="s">
        <v>68</v>
      </c>
      <c r="E48" s="2" t="s">
        <v>69</v>
      </c>
      <c r="F48" s="2"/>
      <c r="G48" s="2" t="s">
        <v>118</v>
      </c>
    </row>
    <row r="49" spans="1:7">
      <c r="A49" s="4" t="s">
        <v>17</v>
      </c>
      <c r="B49" s="4" t="s">
        <v>157</v>
      </c>
      <c r="C49" s="2" t="s">
        <v>66</v>
      </c>
      <c r="D49" s="2" t="s">
        <v>67</v>
      </c>
      <c r="E49" s="2" t="s">
        <v>68</v>
      </c>
      <c r="F49" s="2" t="s">
        <v>69</v>
      </c>
      <c r="G49" s="2" t="s">
        <v>120</v>
      </c>
    </row>
    <row r="50" spans="1:7">
      <c r="A50" s="4" t="s">
        <v>19</v>
      </c>
      <c r="B50" s="4" t="s">
        <v>158</v>
      </c>
      <c r="C50" s="2" t="s">
        <v>66</v>
      </c>
      <c r="D50" s="2"/>
      <c r="E50" s="2"/>
      <c r="F50" s="2"/>
      <c r="G50" s="2" t="s">
        <v>66</v>
      </c>
    </row>
    <row r="51" spans="1:7">
      <c r="A51" s="4" t="s">
        <v>19</v>
      </c>
      <c r="B51" s="4" t="s">
        <v>159</v>
      </c>
      <c r="C51" s="2" t="s">
        <v>68</v>
      </c>
      <c r="D51" s="2"/>
      <c r="E51" s="2"/>
      <c r="F51" s="2"/>
      <c r="G51" s="2" t="s">
        <v>68</v>
      </c>
    </row>
    <row r="52" spans="1:7">
      <c r="A52" s="4" t="s">
        <v>19</v>
      </c>
      <c r="B52" s="4" t="s">
        <v>160</v>
      </c>
      <c r="C52" s="2" t="s">
        <v>69</v>
      </c>
      <c r="D52" s="2"/>
      <c r="E52" s="2"/>
      <c r="F52" s="2"/>
      <c r="G52" s="2" t="s">
        <v>69</v>
      </c>
    </row>
    <row r="53" spans="1:7">
      <c r="A53" s="4" t="s">
        <v>19</v>
      </c>
      <c r="B53" s="4" t="s">
        <v>161</v>
      </c>
      <c r="C53" s="2" t="s">
        <v>66</v>
      </c>
      <c r="D53" s="2" t="s">
        <v>68</v>
      </c>
      <c r="E53" s="2"/>
      <c r="F53" s="2"/>
      <c r="G53" s="2" t="s">
        <v>106</v>
      </c>
    </row>
    <row r="54" spans="1:7">
      <c r="A54" s="4" t="s">
        <v>19</v>
      </c>
      <c r="B54" s="4" t="s">
        <v>162</v>
      </c>
      <c r="C54" s="2" t="s">
        <v>66</v>
      </c>
      <c r="D54" s="2" t="s">
        <v>69</v>
      </c>
      <c r="E54" s="2"/>
      <c r="F54" s="2"/>
      <c r="G54" s="2" t="s">
        <v>108</v>
      </c>
    </row>
    <row r="55" spans="1:7">
      <c r="A55" s="4" t="s">
        <v>19</v>
      </c>
      <c r="B55" s="4" t="s">
        <v>163</v>
      </c>
      <c r="C55" s="2" t="s">
        <v>68</v>
      </c>
      <c r="D55" s="2" t="s">
        <v>69</v>
      </c>
      <c r="E55" s="2"/>
      <c r="F55" s="2"/>
      <c r="G55" s="2" t="s">
        <v>110</v>
      </c>
    </row>
    <row r="56" spans="1:7">
      <c r="A56" s="4" t="s">
        <v>19</v>
      </c>
      <c r="B56" s="4" t="s">
        <v>164</v>
      </c>
      <c r="C56" s="2" t="s">
        <v>66</v>
      </c>
      <c r="D56" s="2" t="s">
        <v>67</v>
      </c>
      <c r="E56" s="2" t="s">
        <v>68</v>
      </c>
      <c r="F56" s="2"/>
      <c r="G56" s="2" t="s">
        <v>112</v>
      </c>
    </row>
    <row r="57" spans="1:7">
      <c r="A57" s="4" t="s">
        <v>19</v>
      </c>
      <c r="B57" s="4" t="s">
        <v>165</v>
      </c>
      <c r="C57" s="2" t="s">
        <v>66</v>
      </c>
      <c r="D57" s="2" t="s">
        <v>67</v>
      </c>
      <c r="E57" s="2" t="s">
        <v>69</v>
      </c>
      <c r="F57" s="2"/>
      <c r="G57" s="2" t="s">
        <v>114</v>
      </c>
    </row>
    <row r="58" spans="1:7">
      <c r="A58" s="4" t="s">
        <v>19</v>
      </c>
      <c r="B58" s="4" t="s">
        <v>166</v>
      </c>
      <c r="C58" s="2" t="s">
        <v>66</v>
      </c>
      <c r="D58" s="2" t="s">
        <v>68</v>
      </c>
      <c r="E58" s="2" t="s">
        <v>69</v>
      </c>
      <c r="F58" s="2"/>
      <c r="G58" s="2" t="s">
        <v>116</v>
      </c>
    </row>
    <row r="59" spans="1:7">
      <c r="A59" s="4" t="s">
        <v>19</v>
      </c>
      <c r="B59" s="4" t="s">
        <v>167</v>
      </c>
      <c r="C59" s="2" t="s">
        <v>67</v>
      </c>
      <c r="D59" s="2" t="s">
        <v>68</v>
      </c>
      <c r="E59" s="2" t="s">
        <v>69</v>
      </c>
      <c r="F59" s="2"/>
      <c r="G59" s="2" t="s">
        <v>118</v>
      </c>
    </row>
    <row r="60" spans="1:7">
      <c r="A60" s="4" t="s">
        <v>19</v>
      </c>
      <c r="B60" s="4" t="s">
        <v>168</v>
      </c>
      <c r="C60" s="2" t="s">
        <v>66</v>
      </c>
      <c r="D60" s="2" t="s">
        <v>67</v>
      </c>
      <c r="E60" s="2" t="s">
        <v>68</v>
      </c>
      <c r="F60" s="2" t="s">
        <v>69</v>
      </c>
      <c r="G60" s="2" t="s">
        <v>120</v>
      </c>
    </row>
    <row r="61" spans="1:7">
      <c r="A61" s="5" t="s">
        <v>22</v>
      </c>
      <c r="B61" s="5" t="s">
        <v>169</v>
      </c>
      <c r="C61" s="2" t="s">
        <v>66</v>
      </c>
      <c r="D61" s="2"/>
      <c r="E61" s="2"/>
      <c r="F61" s="2"/>
      <c r="G61" s="2" t="s">
        <v>66</v>
      </c>
    </row>
    <row r="62" spans="1:7">
      <c r="A62" s="5" t="s">
        <v>22</v>
      </c>
      <c r="B62" s="5" t="s">
        <v>170</v>
      </c>
      <c r="C62" s="2" t="s">
        <v>68</v>
      </c>
      <c r="D62" s="2"/>
      <c r="E62" s="2"/>
      <c r="F62" s="2"/>
      <c r="G62" s="2" t="s">
        <v>68</v>
      </c>
    </row>
    <row r="63" spans="1:7">
      <c r="A63" s="5" t="s">
        <v>22</v>
      </c>
      <c r="B63" s="5" t="s">
        <v>171</v>
      </c>
      <c r="C63" s="2" t="s">
        <v>69</v>
      </c>
      <c r="D63" s="2"/>
      <c r="E63" s="2"/>
      <c r="F63" s="2"/>
      <c r="G63" s="2" t="s">
        <v>69</v>
      </c>
    </row>
    <row r="64" spans="1:7">
      <c r="A64" s="5" t="s">
        <v>22</v>
      </c>
      <c r="B64" s="5" t="s">
        <v>172</v>
      </c>
      <c r="C64" s="2" t="s">
        <v>66</v>
      </c>
      <c r="D64" s="2" t="s">
        <v>68</v>
      </c>
      <c r="E64" s="2"/>
      <c r="F64" s="2"/>
      <c r="G64" s="2" t="s">
        <v>106</v>
      </c>
    </row>
    <row r="65" spans="1:7">
      <c r="A65" s="5" t="s">
        <v>22</v>
      </c>
      <c r="B65" s="5" t="s">
        <v>173</v>
      </c>
      <c r="C65" s="2" t="s">
        <v>66</v>
      </c>
      <c r="D65" s="2" t="s">
        <v>69</v>
      </c>
      <c r="E65" s="2"/>
      <c r="F65" s="2"/>
      <c r="G65" s="2" t="s">
        <v>108</v>
      </c>
    </row>
    <row r="66" spans="1:7">
      <c r="A66" s="5" t="s">
        <v>22</v>
      </c>
      <c r="B66" s="5" t="s">
        <v>174</v>
      </c>
      <c r="C66" s="2" t="s">
        <v>68</v>
      </c>
      <c r="D66" s="2" t="s">
        <v>69</v>
      </c>
      <c r="E66" s="2"/>
      <c r="F66" s="2"/>
      <c r="G66" s="2" t="s">
        <v>110</v>
      </c>
    </row>
    <row r="67" spans="1:7">
      <c r="A67" s="5" t="s">
        <v>22</v>
      </c>
      <c r="B67" s="5" t="s">
        <v>175</v>
      </c>
      <c r="C67" s="2" t="s">
        <v>66</v>
      </c>
      <c r="D67" s="2" t="s">
        <v>67</v>
      </c>
      <c r="E67" s="2" t="s">
        <v>68</v>
      </c>
      <c r="F67" s="2"/>
      <c r="G67" s="2" t="s">
        <v>112</v>
      </c>
    </row>
    <row r="68" spans="1:7">
      <c r="A68" s="5" t="s">
        <v>22</v>
      </c>
      <c r="B68" s="5" t="s">
        <v>176</v>
      </c>
      <c r="C68" s="2" t="s">
        <v>66</v>
      </c>
      <c r="D68" s="2" t="s">
        <v>67</v>
      </c>
      <c r="E68" s="2" t="s">
        <v>69</v>
      </c>
      <c r="F68" s="2"/>
      <c r="G68" s="2" t="s">
        <v>114</v>
      </c>
    </row>
    <row r="69" spans="1:7">
      <c r="A69" s="5" t="s">
        <v>22</v>
      </c>
      <c r="B69" s="5" t="s">
        <v>177</v>
      </c>
      <c r="C69" s="2" t="s">
        <v>66</v>
      </c>
      <c r="D69" s="2" t="s">
        <v>68</v>
      </c>
      <c r="E69" s="2" t="s">
        <v>69</v>
      </c>
      <c r="F69" s="2"/>
      <c r="G69" s="2" t="s">
        <v>116</v>
      </c>
    </row>
    <row r="70" spans="1:7">
      <c r="A70" s="5" t="s">
        <v>22</v>
      </c>
      <c r="B70" s="5" t="s">
        <v>178</v>
      </c>
      <c r="C70" s="2" t="s">
        <v>67</v>
      </c>
      <c r="D70" s="2" t="s">
        <v>68</v>
      </c>
      <c r="E70" s="2" t="s">
        <v>69</v>
      </c>
      <c r="F70" s="2"/>
      <c r="G70" s="2" t="s">
        <v>118</v>
      </c>
    </row>
    <row r="71" spans="1:7">
      <c r="A71" s="5" t="s">
        <v>22</v>
      </c>
      <c r="B71" s="5" t="s">
        <v>179</v>
      </c>
      <c r="C71" s="2" t="s">
        <v>66</v>
      </c>
      <c r="D71" s="2" t="s">
        <v>67</v>
      </c>
      <c r="E71" s="2" t="s">
        <v>68</v>
      </c>
      <c r="F71" s="2" t="s">
        <v>69</v>
      </c>
      <c r="G71" s="2" t="s">
        <v>120</v>
      </c>
    </row>
    <row r="72" spans="1:7">
      <c r="A72" s="6" t="s">
        <v>25</v>
      </c>
      <c r="B72" s="6" t="s">
        <v>180</v>
      </c>
      <c r="C72" s="2" t="s">
        <v>66</v>
      </c>
      <c r="D72" s="2"/>
      <c r="E72" s="2"/>
      <c r="F72" s="2"/>
      <c r="G72" s="2" t="s">
        <v>66</v>
      </c>
    </row>
    <row r="73" spans="1:7">
      <c r="A73" s="6" t="s">
        <v>25</v>
      </c>
      <c r="B73" s="6" t="s">
        <v>181</v>
      </c>
      <c r="C73" s="2" t="s">
        <v>68</v>
      </c>
      <c r="D73" s="2"/>
      <c r="E73" s="2"/>
      <c r="F73" s="2"/>
      <c r="G73" s="2" t="s">
        <v>68</v>
      </c>
    </row>
    <row r="74" spans="1:7">
      <c r="A74" s="6" t="s">
        <v>25</v>
      </c>
      <c r="B74" s="6" t="s">
        <v>182</v>
      </c>
      <c r="C74" s="2" t="s">
        <v>69</v>
      </c>
      <c r="D74" s="2"/>
      <c r="E74" s="2"/>
      <c r="F74" s="2"/>
      <c r="G74" s="2" t="s">
        <v>69</v>
      </c>
    </row>
    <row r="75" spans="1:7">
      <c r="A75" s="6" t="s">
        <v>25</v>
      </c>
      <c r="B75" s="6" t="s">
        <v>183</v>
      </c>
      <c r="C75" s="2" t="s">
        <v>66</v>
      </c>
      <c r="D75" s="2" t="s">
        <v>68</v>
      </c>
      <c r="E75" s="2"/>
      <c r="F75" s="2"/>
      <c r="G75" s="2" t="s">
        <v>106</v>
      </c>
    </row>
    <row r="76" spans="1:7">
      <c r="A76" s="6" t="s">
        <v>25</v>
      </c>
      <c r="B76" s="6" t="s">
        <v>184</v>
      </c>
      <c r="C76" s="2" t="s">
        <v>66</v>
      </c>
      <c r="D76" s="2" t="s">
        <v>69</v>
      </c>
      <c r="E76" s="2"/>
      <c r="F76" s="2"/>
      <c r="G76" s="2" t="s">
        <v>108</v>
      </c>
    </row>
    <row r="77" spans="1:7">
      <c r="A77" s="6" t="s">
        <v>25</v>
      </c>
      <c r="B77" s="6" t="s">
        <v>185</v>
      </c>
      <c r="C77" s="2" t="s">
        <v>68</v>
      </c>
      <c r="D77" s="2" t="s">
        <v>69</v>
      </c>
      <c r="E77" s="2"/>
      <c r="F77" s="2"/>
      <c r="G77" s="2" t="s">
        <v>110</v>
      </c>
    </row>
    <row r="78" spans="1:7">
      <c r="A78" s="6" t="s">
        <v>25</v>
      </c>
      <c r="B78" s="6" t="s">
        <v>186</v>
      </c>
      <c r="C78" s="2" t="s">
        <v>66</v>
      </c>
      <c r="D78" s="2" t="s">
        <v>67</v>
      </c>
      <c r="E78" s="2" t="s">
        <v>68</v>
      </c>
      <c r="F78" s="2"/>
      <c r="G78" s="2" t="s">
        <v>112</v>
      </c>
    </row>
    <row r="79" spans="1:7">
      <c r="A79" s="6" t="s">
        <v>25</v>
      </c>
      <c r="B79" s="6" t="s">
        <v>187</v>
      </c>
      <c r="C79" s="2" t="s">
        <v>66</v>
      </c>
      <c r="D79" s="2" t="s">
        <v>67</v>
      </c>
      <c r="E79" s="2" t="s">
        <v>69</v>
      </c>
      <c r="F79" s="2"/>
      <c r="G79" s="2" t="s">
        <v>114</v>
      </c>
    </row>
    <row r="80" spans="1:7">
      <c r="A80" s="6" t="s">
        <v>25</v>
      </c>
      <c r="B80" s="6" t="s">
        <v>188</v>
      </c>
      <c r="C80" s="2" t="s">
        <v>66</v>
      </c>
      <c r="D80" s="2" t="s">
        <v>68</v>
      </c>
      <c r="E80" s="2" t="s">
        <v>69</v>
      </c>
      <c r="F80" s="2"/>
      <c r="G80" s="2" t="s">
        <v>116</v>
      </c>
    </row>
    <row r="81" spans="1:7">
      <c r="A81" s="6" t="s">
        <v>25</v>
      </c>
      <c r="B81" s="6" t="s">
        <v>189</v>
      </c>
      <c r="C81" s="2" t="s">
        <v>67</v>
      </c>
      <c r="D81" s="2" t="s">
        <v>68</v>
      </c>
      <c r="E81" s="2" t="s">
        <v>69</v>
      </c>
      <c r="F81" s="2"/>
      <c r="G81" s="2" t="s">
        <v>118</v>
      </c>
    </row>
    <row r="82" spans="1:7">
      <c r="A82" s="6" t="s">
        <v>25</v>
      </c>
      <c r="B82" s="6" t="s">
        <v>190</v>
      </c>
      <c r="C82" s="2" t="s">
        <v>66</v>
      </c>
      <c r="D82" s="2" t="s">
        <v>67</v>
      </c>
      <c r="E82" s="2" t="s">
        <v>68</v>
      </c>
      <c r="F82" s="2" t="s">
        <v>69</v>
      </c>
      <c r="G82" s="2" t="s">
        <v>120</v>
      </c>
    </row>
    <row r="83" spans="1:7">
      <c r="A83" s="6" t="s">
        <v>27</v>
      </c>
      <c r="B83" s="6" t="s">
        <v>191</v>
      </c>
      <c r="C83" s="2" t="s">
        <v>66</v>
      </c>
      <c r="D83" s="2"/>
      <c r="E83" s="2"/>
      <c r="F83" s="2"/>
      <c r="G83" s="2" t="s">
        <v>66</v>
      </c>
    </row>
    <row r="84" spans="1:7">
      <c r="A84" s="6" t="s">
        <v>27</v>
      </c>
      <c r="B84" s="6" t="s">
        <v>192</v>
      </c>
      <c r="C84" s="2" t="s">
        <v>68</v>
      </c>
      <c r="D84" s="2"/>
      <c r="E84" s="2"/>
      <c r="F84" s="2"/>
      <c r="G84" s="2" t="s">
        <v>68</v>
      </c>
    </row>
    <row r="85" spans="1:7">
      <c r="A85" s="6" t="s">
        <v>27</v>
      </c>
      <c r="B85" s="6" t="s">
        <v>193</v>
      </c>
      <c r="C85" s="2" t="s">
        <v>69</v>
      </c>
      <c r="D85" s="2"/>
      <c r="E85" s="2"/>
      <c r="F85" s="2"/>
      <c r="G85" s="2" t="s">
        <v>69</v>
      </c>
    </row>
    <row r="86" spans="1:7">
      <c r="A86" s="6" t="s">
        <v>27</v>
      </c>
      <c r="B86" s="6" t="s">
        <v>194</v>
      </c>
      <c r="C86" s="2" t="s">
        <v>66</v>
      </c>
      <c r="D86" s="2" t="s">
        <v>68</v>
      </c>
      <c r="E86" s="2"/>
      <c r="F86" s="2"/>
      <c r="G86" s="2" t="s">
        <v>106</v>
      </c>
    </row>
    <row r="87" spans="1:7">
      <c r="A87" s="6" t="s">
        <v>27</v>
      </c>
      <c r="B87" s="6" t="s">
        <v>195</v>
      </c>
      <c r="C87" s="2" t="s">
        <v>66</v>
      </c>
      <c r="D87" s="2" t="s">
        <v>69</v>
      </c>
      <c r="E87" s="2"/>
      <c r="F87" s="2"/>
      <c r="G87" s="2" t="s">
        <v>108</v>
      </c>
    </row>
    <row r="88" spans="1:7">
      <c r="A88" s="6" t="s">
        <v>27</v>
      </c>
      <c r="B88" s="6" t="s">
        <v>196</v>
      </c>
      <c r="C88" s="2" t="s">
        <v>68</v>
      </c>
      <c r="D88" s="2" t="s">
        <v>69</v>
      </c>
      <c r="E88" s="2"/>
      <c r="F88" s="2"/>
      <c r="G88" s="2" t="s">
        <v>110</v>
      </c>
    </row>
    <row r="89" spans="1:7">
      <c r="A89" s="6" t="s">
        <v>27</v>
      </c>
      <c r="B89" s="6" t="s">
        <v>197</v>
      </c>
      <c r="C89" s="2" t="s">
        <v>66</v>
      </c>
      <c r="D89" s="2" t="s">
        <v>67</v>
      </c>
      <c r="E89" s="2" t="s">
        <v>68</v>
      </c>
      <c r="F89" s="2"/>
      <c r="G89" s="2" t="s">
        <v>112</v>
      </c>
    </row>
    <row r="90" spans="1:7">
      <c r="A90" s="6" t="s">
        <v>27</v>
      </c>
      <c r="B90" s="6" t="s">
        <v>198</v>
      </c>
      <c r="C90" s="2" t="s">
        <v>66</v>
      </c>
      <c r="D90" s="2" t="s">
        <v>67</v>
      </c>
      <c r="E90" s="2" t="s">
        <v>69</v>
      </c>
      <c r="F90" s="2"/>
      <c r="G90" s="2" t="s">
        <v>114</v>
      </c>
    </row>
    <row r="91" spans="1:7">
      <c r="A91" s="6" t="s">
        <v>27</v>
      </c>
      <c r="B91" s="6" t="s">
        <v>199</v>
      </c>
      <c r="C91" s="2" t="s">
        <v>66</v>
      </c>
      <c r="D91" s="2" t="s">
        <v>68</v>
      </c>
      <c r="E91" s="2" t="s">
        <v>69</v>
      </c>
      <c r="F91" s="2"/>
      <c r="G91" s="2" t="s">
        <v>116</v>
      </c>
    </row>
    <row r="92" spans="1:7">
      <c r="A92" s="6" t="s">
        <v>27</v>
      </c>
      <c r="B92" s="6" t="s">
        <v>200</v>
      </c>
      <c r="C92" s="2" t="s">
        <v>67</v>
      </c>
      <c r="D92" s="2" t="s">
        <v>68</v>
      </c>
      <c r="E92" s="2" t="s">
        <v>69</v>
      </c>
      <c r="F92" s="2"/>
      <c r="G92" s="2" t="s">
        <v>118</v>
      </c>
    </row>
    <row r="93" spans="1:7">
      <c r="A93" s="6" t="s">
        <v>27</v>
      </c>
      <c r="B93" s="6" t="s">
        <v>201</v>
      </c>
      <c r="C93" s="2" t="s">
        <v>66</v>
      </c>
      <c r="D93" s="2" t="s">
        <v>67</v>
      </c>
      <c r="E93" s="2" t="s">
        <v>68</v>
      </c>
      <c r="F93" s="2" t="s">
        <v>69</v>
      </c>
      <c r="G93" s="2" t="s">
        <v>120</v>
      </c>
    </row>
    <row r="94" spans="1:7">
      <c r="A94" s="6" t="s">
        <v>29</v>
      </c>
      <c r="B94" s="6" t="s">
        <v>202</v>
      </c>
      <c r="C94" s="2" t="s">
        <v>66</v>
      </c>
      <c r="D94" s="2"/>
      <c r="E94" s="2"/>
      <c r="F94" s="2"/>
      <c r="G94" s="2" t="s">
        <v>66</v>
      </c>
    </row>
    <row r="95" spans="1:7">
      <c r="A95" s="6" t="s">
        <v>29</v>
      </c>
      <c r="B95" s="6" t="s">
        <v>203</v>
      </c>
      <c r="C95" s="2" t="s">
        <v>68</v>
      </c>
      <c r="D95" s="2"/>
      <c r="E95" s="2"/>
      <c r="F95" s="2"/>
      <c r="G95" s="2" t="s">
        <v>68</v>
      </c>
    </row>
    <row r="96" spans="1:7">
      <c r="A96" s="6" t="s">
        <v>29</v>
      </c>
      <c r="B96" s="6" t="s">
        <v>204</v>
      </c>
      <c r="C96" s="2" t="s">
        <v>69</v>
      </c>
      <c r="D96" s="2"/>
      <c r="E96" s="2"/>
      <c r="F96" s="2"/>
      <c r="G96" s="2" t="s">
        <v>69</v>
      </c>
    </row>
    <row r="97" spans="1:7">
      <c r="A97" s="6" t="s">
        <v>29</v>
      </c>
      <c r="B97" s="6" t="s">
        <v>205</v>
      </c>
      <c r="C97" s="2" t="s">
        <v>66</v>
      </c>
      <c r="D97" s="2" t="s">
        <v>68</v>
      </c>
      <c r="E97" s="2"/>
      <c r="F97" s="2"/>
      <c r="G97" s="2" t="s">
        <v>106</v>
      </c>
    </row>
    <row r="98" spans="1:7">
      <c r="A98" s="6" t="s">
        <v>29</v>
      </c>
      <c r="B98" s="6" t="s">
        <v>206</v>
      </c>
      <c r="C98" s="2" t="s">
        <v>66</v>
      </c>
      <c r="D98" s="2" t="s">
        <v>69</v>
      </c>
      <c r="E98" s="2"/>
      <c r="F98" s="2"/>
      <c r="G98" s="2" t="s">
        <v>108</v>
      </c>
    </row>
    <row r="99" spans="1:7">
      <c r="A99" s="6" t="s">
        <v>29</v>
      </c>
      <c r="B99" s="6" t="s">
        <v>207</v>
      </c>
      <c r="C99" s="2" t="s">
        <v>68</v>
      </c>
      <c r="D99" s="2" t="s">
        <v>69</v>
      </c>
      <c r="E99" s="2"/>
      <c r="F99" s="2"/>
      <c r="G99" s="2" t="s">
        <v>110</v>
      </c>
    </row>
    <row r="100" spans="1:7">
      <c r="A100" s="6" t="s">
        <v>29</v>
      </c>
      <c r="B100" s="6" t="s">
        <v>208</v>
      </c>
      <c r="C100" s="2" t="s">
        <v>66</v>
      </c>
      <c r="D100" s="2" t="s">
        <v>67</v>
      </c>
      <c r="E100" s="2" t="s">
        <v>68</v>
      </c>
      <c r="F100" s="2"/>
      <c r="G100" s="2" t="s">
        <v>112</v>
      </c>
    </row>
    <row r="101" spans="1:7">
      <c r="A101" s="6" t="s">
        <v>29</v>
      </c>
      <c r="B101" s="6" t="s">
        <v>209</v>
      </c>
      <c r="C101" s="2" t="s">
        <v>66</v>
      </c>
      <c r="D101" s="2" t="s">
        <v>67</v>
      </c>
      <c r="E101" s="2" t="s">
        <v>69</v>
      </c>
      <c r="F101" s="2"/>
      <c r="G101" s="2" t="s">
        <v>114</v>
      </c>
    </row>
    <row r="102" spans="1:7">
      <c r="A102" s="6" t="s">
        <v>29</v>
      </c>
      <c r="B102" s="6" t="s">
        <v>210</v>
      </c>
      <c r="C102" s="2" t="s">
        <v>66</v>
      </c>
      <c r="D102" s="2" t="s">
        <v>68</v>
      </c>
      <c r="E102" s="2" t="s">
        <v>69</v>
      </c>
      <c r="F102" s="2"/>
      <c r="G102" s="2" t="s">
        <v>116</v>
      </c>
    </row>
    <row r="103" spans="1:7">
      <c r="A103" s="6" t="s">
        <v>29</v>
      </c>
      <c r="B103" s="6" t="s">
        <v>211</v>
      </c>
      <c r="C103" s="2" t="s">
        <v>67</v>
      </c>
      <c r="D103" s="2" t="s">
        <v>68</v>
      </c>
      <c r="E103" s="2" t="s">
        <v>69</v>
      </c>
      <c r="F103" s="2"/>
      <c r="G103" s="2" t="s">
        <v>118</v>
      </c>
    </row>
    <row r="104" spans="1:7">
      <c r="A104" s="6" t="s">
        <v>29</v>
      </c>
      <c r="B104" s="6" t="s">
        <v>212</v>
      </c>
      <c r="C104" s="2" t="s">
        <v>66</v>
      </c>
      <c r="D104" s="2" t="s">
        <v>67</v>
      </c>
      <c r="E104" s="2" t="s">
        <v>68</v>
      </c>
      <c r="F104" s="2" t="s">
        <v>69</v>
      </c>
      <c r="G104" s="2" t="s">
        <v>120</v>
      </c>
    </row>
    <row r="105" spans="1:7">
      <c r="A105" s="7" t="s">
        <v>32</v>
      </c>
      <c r="B105" s="7" t="s">
        <v>213</v>
      </c>
      <c r="C105" s="2" t="s">
        <v>66</v>
      </c>
      <c r="D105" s="2"/>
      <c r="E105" s="2"/>
      <c r="F105" s="2"/>
      <c r="G105" s="2" t="s">
        <v>66</v>
      </c>
    </row>
    <row r="106" spans="1:7">
      <c r="A106" s="7" t="s">
        <v>32</v>
      </c>
      <c r="B106" s="7" t="s">
        <v>214</v>
      </c>
      <c r="C106" s="2" t="s">
        <v>68</v>
      </c>
      <c r="D106" s="2"/>
      <c r="E106" s="2"/>
      <c r="F106" s="2"/>
      <c r="G106" s="2" t="s">
        <v>68</v>
      </c>
    </row>
    <row r="107" spans="1:7">
      <c r="A107" s="7" t="s">
        <v>32</v>
      </c>
      <c r="B107" s="7" t="s">
        <v>215</v>
      </c>
      <c r="C107" s="2" t="s">
        <v>69</v>
      </c>
      <c r="D107" s="2"/>
      <c r="E107" s="2"/>
      <c r="F107" s="2"/>
      <c r="G107" s="2" t="s">
        <v>69</v>
      </c>
    </row>
    <row r="108" spans="1:7">
      <c r="A108" s="7" t="s">
        <v>32</v>
      </c>
      <c r="B108" s="7" t="s">
        <v>216</v>
      </c>
      <c r="C108" s="2" t="s">
        <v>66</v>
      </c>
      <c r="D108" s="2" t="s">
        <v>68</v>
      </c>
      <c r="E108" s="2"/>
      <c r="F108" s="2"/>
      <c r="G108" s="2" t="s">
        <v>106</v>
      </c>
    </row>
    <row r="109" spans="1:7">
      <c r="A109" s="7" t="s">
        <v>32</v>
      </c>
      <c r="B109" s="7" t="s">
        <v>217</v>
      </c>
      <c r="C109" s="2" t="s">
        <v>66</v>
      </c>
      <c r="D109" s="2" t="s">
        <v>69</v>
      </c>
      <c r="E109" s="2"/>
      <c r="F109" s="2"/>
      <c r="G109" s="2" t="s">
        <v>108</v>
      </c>
    </row>
    <row r="110" spans="1:7">
      <c r="A110" s="7" t="s">
        <v>32</v>
      </c>
      <c r="B110" s="7" t="s">
        <v>218</v>
      </c>
      <c r="C110" s="2" t="s">
        <v>68</v>
      </c>
      <c r="D110" s="2" t="s">
        <v>69</v>
      </c>
      <c r="E110" s="2"/>
      <c r="F110" s="2"/>
      <c r="G110" s="2" t="s">
        <v>110</v>
      </c>
    </row>
    <row r="111" spans="1:7">
      <c r="A111" s="7" t="s">
        <v>32</v>
      </c>
      <c r="B111" s="7" t="s">
        <v>219</v>
      </c>
      <c r="C111" s="2" t="s">
        <v>66</v>
      </c>
      <c r="D111" s="2" t="s">
        <v>67</v>
      </c>
      <c r="E111" s="2" t="s">
        <v>68</v>
      </c>
      <c r="F111" s="2"/>
      <c r="G111" s="2" t="s">
        <v>112</v>
      </c>
    </row>
    <row r="112" spans="1:7">
      <c r="A112" s="7" t="s">
        <v>32</v>
      </c>
      <c r="B112" s="7" t="s">
        <v>220</v>
      </c>
      <c r="C112" s="2" t="s">
        <v>66</v>
      </c>
      <c r="D112" s="2" t="s">
        <v>67</v>
      </c>
      <c r="E112" s="2" t="s">
        <v>69</v>
      </c>
      <c r="F112" s="2"/>
      <c r="G112" s="2" t="s">
        <v>114</v>
      </c>
    </row>
    <row r="113" spans="1:7">
      <c r="A113" s="7" t="s">
        <v>32</v>
      </c>
      <c r="B113" s="7" t="s">
        <v>221</v>
      </c>
      <c r="C113" s="2" t="s">
        <v>66</v>
      </c>
      <c r="D113" s="2" t="s">
        <v>68</v>
      </c>
      <c r="E113" s="2" t="s">
        <v>69</v>
      </c>
      <c r="F113" s="2"/>
      <c r="G113" s="2" t="s">
        <v>116</v>
      </c>
    </row>
    <row r="114" spans="1:7">
      <c r="A114" s="7" t="s">
        <v>32</v>
      </c>
      <c r="B114" s="7" t="s">
        <v>222</v>
      </c>
      <c r="C114" s="2" t="s">
        <v>67</v>
      </c>
      <c r="D114" s="2" t="s">
        <v>68</v>
      </c>
      <c r="E114" s="2" t="s">
        <v>69</v>
      </c>
      <c r="F114" s="2"/>
      <c r="G114" s="2" t="s">
        <v>118</v>
      </c>
    </row>
    <row r="115" spans="1:7">
      <c r="A115" s="7" t="s">
        <v>32</v>
      </c>
      <c r="B115" s="7" t="s">
        <v>223</v>
      </c>
      <c r="C115" s="2" t="s">
        <v>66</v>
      </c>
      <c r="D115" s="2" t="s">
        <v>67</v>
      </c>
      <c r="E115" s="2" t="s">
        <v>68</v>
      </c>
      <c r="F115" s="2" t="s">
        <v>69</v>
      </c>
      <c r="G115" s="2" t="s">
        <v>120</v>
      </c>
    </row>
    <row r="116" spans="1:7">
      <c r="A116" s="8" t="s">
        <v>35</v>
      </c>
      <c r="B116" s="8" t="s">
        <v>224</v>
      </c>
      <c r="C116" s="2" t="s">
        <v>66</v>
      </c>
      <c r="D116" s="2"/>
      <c r="E116" s="2"/>
      <c r="F116" s="2"/>
      <c r="G116" s="2" t="s">
        <v>66</v>
      </c>
    </row>
    <row r="117" spans="1:7">
      <c r="A117" s="8" t="s">
        <v>35</v>
      </c>
      <c r="B117" s="8" t="s">
        <v>225</v>
      </c>
      <c r="C117" s="2" t="s">
        <v>68</v>
      </c>
      <c r="D117" s="2"/>
      <c r="E117" s="2"/>
      <c r="F117" s="2"/>
      <c r="G117" s="2" t="s">
        <v>68</v>
      </c>
    </row>
    <row r="118" spans="1:7">
      <c r="A118" s="8" t="s">
        <v>35</v>
      </c>
      <c r="B118" s="8" t="s">
        <v>226</v>
      </c>
      <c r="C118" s="2" t="s">
        <v>69</v>
      </c>
      <c r="D118" s="2"/>
      <c r="E118" s="2"/>
      <c r="F118" s="2"/>
      <c r="G118" s="2" t="s">
        <v>69</v>
      </c>
    </row>
    <row r="119" spans="1:7">
      <c r="A119" s="8" t="s">
        <v>35</v>
      </c>
      <c r="B119" s="8" t="s">
        <v>227</v>
      </c>
      <c r="C119" s="2" t="s">
        <v>66</v>
      </c>
      <c r="D119" s="2" t="s">
        <v>68</v>
      </c>
      <c r="E119" s="2"/>
      <c r="F119" s="2"/>
      <c r="G119" s="2" t="s">
        <v>106</v>
      </c>
    </row>
    <row r="120" spans="1:7">
      <c r="A120" s="8" t="s">
        <v>35</v>
      </c>
      <c r="B120" s="8" t="s">
        <v>228</v>
      </c>
      <c r="C120" s="2" t="s">
        <v>66</v>
      </c>
      <c r="D120" s="2" t="s">
        <v>69</v>
      </c>
      <c r="E120" s="2"/>
      <c r="F120" s="2"/>
      <c r="G120" s="2" t="s">
        <v>108</v>
      </c>
    </row>
    <row r="121" spans="1:7">
      <c r="A121" s="8" t="s">
        <v>35</v>
      </c>
      <c r="B121" s="8" t="s">
        <v>229</v>
      </c>
      <c r="C121" s="2" t="s">
        <v>68</v>
      </c>
      <c r="D121" s="2" t="s">
        <v>69</v>
      </c>
      <c r="E121" s="2"/>
      <c r="F121" s="2"/>
      <c r="G121" s="2" t="s">
        <v>110</v>
      </c>
    </row>
    <row r="122" spans="1:7">
      <c r="A122" s="8" t="s">
        <v>35</v>
      </c>
      <c r="B122" s="8" t="s">
        <v>230</v>
      </c>
      <c r="C122" s="2" t="s">
        <v>66</v>
      </c>
      <c r="D122" s="2" t="s">
        <v>67</v>
      </c>
      <c r="E122" s="2" t="s">
        <v>68</v>
      </c>
      <c r="F122" s="2"/>
      <c r="G122" s="2" t="s">
        <v>112</v>
      </c>
    </row>
    <row r="123" spans="1:7">
      <c r="A123" s="8" t="s">
        <v>35</v>
      </c>
      <c r="B123" s="8" t="s">
        <v>231</v>
      </c>
      <c r="C123" s="2" t="s">
        <v>66</v>
      </c>
      <c r="D123" s="2" t="s">
        <v>67</v>
      </c>
      <c r="E123" s="2" t="s">
        <v>69</v>
      </c>
      <c r="F123" s="2"/>
      <c r="G123" s="2" t="s">
        <v>114</v>
      </c>
    </row>
    <row r="124" spans="1:7">
      <c r="A124" s="8" t="s">
        <v>35</v>
      </c>
      <c r="B124" s="8" t="s">
        <v>232</v>
      </c>
      <c r="C124" s="2" t="s">
        <v>66</v>
      </c>
      <c r="D124" s="2" t="s">
        <v>68</v>
      </c>
      <c r="E124" s="2" t="s">
        <v>69</v>
      </c>
      <c r="F124" s="2"/>
      <c r="G124" s="2" t="s">
        <v>116</v>
      </c>
    </row>
    <row r="125" spans="1:7">
      <c r="A125" s="8" t="s">
        <v>35</v>
      </c>
      <c r="B125" s="8" t="s">
        <v>233</v>
      </c>
      <c r="C125" s="2" t="s">
        <v>67</v>
      </c>
      <c r="D125" s="2" t="s">
        <v>68</v>
      </c>
      <c r="E125" s="2" t="s">
        <v>69</v>
      </c>
      <c r="F125" s="2"/>
      <c r="G125" s="2" t="s">
        <v>118</v>
      </c>
    </row>
    <row r="126" spans="1:7">
      <c r="A126" s="8" t="s">
        <v>35</v>
      </c>
      <c r="B126" s="8" t="s">
        <v>234</v>
      </c>
      <c r="C126" s="2" t="s">
        <v>66</v>
      </c>
      <c r="D126" s="2" t="s">
        <v>67</v>
      </c>
      <c r="E126" s="2" t="s">
        <v>68</v>
      </c>
      <c r="F126" s="2" t="s">
        <v>69</v>
      </c>
      <c r="G126" s="2" t="s">
        <v>120</v>
      </c>
    </row>
    <row r="127" spans="1:7">
      <c r="A127" s="8" t="s">
        <v>37</v>
      </c>
      <c r="B127" s="8" t="s">
        <v>235</v>
      </c>
      <c r="C127" s="2" t="s">
        <v>66</v>
      </c>
      <c r="D127" s="2"/>
      <c r="E127" s="2"/>
      <c r="F127" s="2"/>
      <c r="G127" s="2" t="s">
        <v>66</v>
      </c>
    </row>
    <row r="128" spans="1:7">
      <c r="A128" s="8" t="s">
        <v>37</v>
      </c>
      <c r="B128" s="8" t="s">
        <v>236</v>
      </c>
      <c r="C128" s="2" t="s">
        <v>68</v>
      </c>
      <c r="D128" s="2"/>
      <c r="E128" s="2"/>
      <c r="F128" s="2"/>
      <c r="G128" s="2" t="s">
        <v>68</v>
      </c>
    </row>
    <row r="129" spans="1:7">
      <c r="A129" s="8" t="s">
        <v>37</v>
      </c>
      <c r="B129" s="8" t="s">
        <v>237</v>
      </c>
      <c r="C129" s="2" t="s">
        <v>69</v>
      </c>
      <c r="D129" s="2"/>
      <c r="E129" s="2"/>
      <c r="F129" s="2"/>
      <c r="G129" s="2" t="s">
        <v>69</v>
      </c>
    </row>
    <row r="130" spans="1:7">
      <c r="A130" s="8" t="s">
        <v>37</v>
      </c>
      <c r="B130" s="8" t="s">
        <v>238</v>
      </c>
      <c r="C130" s="2" t="s">
        <v>66</v>
      </c>
      <c r="D130" s="2" t="s">
        <v>68</v>
      </c>
      <c r="E130" s="2"/>
      <c r="F130" s="2"/>
      <c r="G130" s="2" t="s">
        <v>106</v>
      </c>
    </row>
    <row r="131" spans="1:7">
      <c r="A131" s="8" t="s">
        <v>37</v>
      </c>
      <c r="B131" s="8" t="s">
        <v>239</v>
      </c>
      <c r="C131" s="2" t="s">
        <v>66</v>
      </c>
      <c r="D131" s="2" t="s">
        <v>69</v>
      </c>
      <c r="E131" s="2"/>
      <c r="F131" s="2"/>
      <c r="G131" s="2" t="s">
        <v>108</v>
      </c>
    </row>
    <row r="132" spans="1:7">
      <c r="A132" s="8" t="s">
        <v>37</v>
      </c>
      <c r="B132" s="8" t="s">
        <v>240</v>
      </c>
      <c r="C132" s="2" t="s">
        <v>68</v>
      </c>
      <c r="D132" s="2" t="s">
        <v>69</v>
      </c>
      <c r="E132" s="2"/>
      <c r="F132" s="2"/>
      <c r="G132" s="2" t="s">
        <v>110</v>
      </c>
    </row>
    <row r="133" spans="1:7">
      <c r="A133" s="8" t="s">
        <v>37</v>
      </c>
      <c r="B133" s="8" t="s">
        <v>241</v>
      </c>
      <c r="C133" s="2" t="s">
        <v>66</v>
      </c>
      <c r="D133" s="2" t="s">
        <v>67</v>
      </c>
      <c r="E133" s="2" t="s">
        <v>68</v>
      </c>
      <c r="F133" s="2"/>
      <c r="G133" s="2" t="s">
        <v>112</v>
      </c>
    </row>
    <row r="134" spans="1:7">
      <c r="A134" s="8" t="s">
        <v>37</v>
      </c>
      <c r="B134" s="8" t="s">
        <v>242</v>
      </c>
      <c r="C134" s="2" t="s">
        <v>66</v>
      </c>
      <c r="D134" s="2" t="s">
        <v>67</v>
      </c>
      <c r="E134" s="2" t="s">
        <v>69</v>
      </c>
      <c r="F134" s="2"/>
      <c r="G134" s="2" t="s">
        <v>114</v>
      </c>
    </row>
    <row r="135" spans="1:7">
      <c r="A135" s="8" t="s">
        <v>37</v>
      </c>
      <c r="B135" s="8" t="s">
        <v>243</v>
      </c>
      <c r="C135" s="2" t="s">
        <v>66</v>
      </c>
      <c r="D135" s="2" t="s">
        <v>68</v>
      </c>
      <c r="E135" s="2" t="s">
        <v>69</v>
      </c>
      <c r="F135" s="2"/>
      <c r="G135" s="2" t="s">
        <v>116</v>
      </c>
    </row>
    <row r="136" spans="1:7">
      <c r="A136" s="8" t="s">
        <v>37</v>
      </c>
      <c r="B136" s="8" t="s">
        <v>244</v>
      </c>
      <c r="C136" s="2" t="s">
        <v>67</v>
      </c>
      <c r="D136" s="2" t="s">
        <v>68</v>
      </c>
      <c r="E136" s="2" t="s">
        <v>69</v>
      </c>
      <c r="F136" s="2"/>
      <c r="G136" s="2" t="s">
        <v>118</v>
      </c>
    </row>
    <row r="137" spans="1:7">
      <c r="A137" s="8" t="s">
        <v>37</v>
      </c>
      <c r="B137" s="8" t="s">
        <v>245</v>
      </c>
      <c r="C137" s="2" t="s">
        <v>66</v>
      </c>
      <c r="D137" s="2" t="s">
        <v>67</v>
      </c>
      <c r="E137" s="2" t="s">
        <v>68</v>
      </c>
      <c r="F137" s="2" t="s">
        <v>69</v>
      </c>
      <c r="G137" s="2" t="s">
        <v>120</v>
      </c>
    </row>
    <row r="138" spans="1:7">
      <c r="A138" s="8" t="s">
        <v>39</v>
      </c>
      <c r="B138" s="8" t="s">
        <v>246</v>
      </c>
      <c r="C138" s="2" t="s">
        <v>66</v>
      </c>
      <c r="D138" s="2"/>
      <c r="E138" s="2"/>
      <c r="F138" s="2"/>
      <c r="G138" s="2" t="s">
        <v>66</v>
      </c>
    </row>
    <row r="139" spans="1:7">
      <c r="A139" s="8" t="s">
        <v>39</v>
      </c>
      <c r="B139" s="8" t="s">
        <v>247</v>
      </c>
      <c r="C139" s="2" t="s">
        <v>68</v>
      </c>
      <c r="D139" s="2"/>
      <c r="E139" s="2"/>
      <c r="F139" s="2"/>
      <c r="G139" s="2" t="s">
        <v>68</v>
      </c>
    </row>
    <row r="140" spans="1:7">
      <c r="A140" s="8" t="s">
        <v>39</v>
      </c>
      <c r="B140" s="8" t="s">
        <v>248</v>
      </c>
      <c r="C140" s="2" t="s">
        <v>69</v>
      </c>
      <c r="D140" s="2"/>
      <c r="E140" s="2"/>
      <c r="F140" s="2"/>
      <c r="G140" s="2" t="s">
        <v>69</v>
      </c>
    </row>
    <row r="141" spans="1:7">
      <c r="A141" s="8" t="s">
        <v>39</v>
      </c>
      <c r="B141" s="8" t="s">
        <v>249</v>
      </c>
      <c r="C141" s="2" t="s">
        <v>66</v>
      </c>
      <c r="D141" s="2" t="s">
        <v>68</v>
      </c>
      <c r="E141" s="2"/>
      <c r="F141" s="2"/>
      <c r="G141" s="2" t="s">
        <v>106</v>
      </c>
    </row>
    <row r="142" spans="1:7">
      <c r="A142" s="8" t="s">
        <v>39</v>
      </c>
      <c r="B142" s="8" t="s">
        <v>250</v>
      </c>
      <c r="C142" s="2" t="s">
        <v>66</v>
      </c>
      <c r="D142" s="2" t="s">
        <v>69</v>
      </c>
      <c r="E142" s="2"/>
      <c r="F142" s="2"/>
      <c r="G142" s="2" t="s">
        <v>108</v>
      </c>
    </row>
    <row r="143" spans="1:7">
      <c r="A143" s="8" t="s">
        <v>39</v>
      </c>
      <c r="B143" s="8" t="s">
        <v>251</v>
      </c>
      <c r="C143" s="2" t="s">
        <v>68</v>
      </c>
      <c r="D143" s="2" t="s">
        <v>69</v>
      </c>
      <c r="E143" s="2"/>
      <c r="F143" s="2"/>
      <c r="G143" s="2" t="s">
        <v>110</v>
      </c>
    </row>
    <row r="144" spans="1:7">
      <c r="A144" s="8" t="s">
        <v>39</v>
      </c>
      <c r="B144" s="8" t="s">
        <v>252</v>
      </c>
      <c r="C144" s="2" t="s">
        <v>66</v>
      </c>
      <c r="D144" s="2" t="s">
        <v>67</v>
      </c>
      <c r="E144" s="2" t="s">
        <v>68</v>
      </c>
      <c r="F144" s="2"/>
      <c r="G144" s="2" t="s">
        <v>112</v>
      </c>
    </row>
    <row r="145" spans="1:7">
      <c r="A145" s="8" t="s">
        <v>39</v>
      </c>
      <c r="B145" s="8" t="s">
        <v>253</v>
      </c>
      <c r="C145" s="2" t="s">
        <v>66</v>
      </c>
      <c r="D145" s="2" t="s">
        <v>67</v>
      </c>
      <c r="E145" s="2" t="s">
        <v>69</v>
      </c>
      <c r="F145" s="2"/>
      <c r="G145" s="2" t="s">
        <v>114</v>
      </c>
    </row>
    <row r="146" spans="1:7">
      <c r="A146" s="8" t="s">
        <v>39</v>
      </c>
      <c r="B146" s="8" t="s">
        <v>254</v>
      </c>
      <c r="C146" s="2" t="s">
        <v>66</v>
      </c>
      <c r="D146" s="2" t="s">
        <v>68</v>
      </c>
      <c r="E146" s="2" t="s">
        <v>69</v>
      </c>
      <c r="F146" s="2"/>
      <c r="G146" s="2" t="s">
        <v>116</v>
      </c>
    </row>
    <row r="147" spans="1:7">
      <c r="A147" s="8" t="s">
        <v>39</v>
      </c>
      <c r="B147" s="8" t="s">
        <v>255</v>
      </c>
      <c r="C147" s="2" t="s">
        <v>67</v>
      </c>
      <c r="D147" s="2" t="s">
        <v>68</v>
      </c>
      <c r="E147" s="2" t="s">
        <v>69</v>
      </c>
      <c r="F147" s="2"/>
      <c r="G147" s="2" t="s">
        <v>118</v>
      </c>
    </row>
    <row r="148" spans="1:7">
      <c r="A148" s="8" t="s">
        <v>39</v>
      </c>
      <c r="B148" s="8" t="s">
        <v>256</v>
      </c>
      <c r="C148" s="2" t="s">
        <v>66</v>
      </c>
      <c r="D148" s="2" t="s">
        <v>67</v>
      </c>
      <c r="E148" s="2" t="s">
        <v>68</v>
      </c>
      <c r="F148" s="2" t="s">
        <v>69</v>
      </c>
      <c r="G148" s="2" t="s">
        <v>120</v>
      </c>
    </row>
    <row r="149" spans="1:7">
      <c r="A149" s="9" t="s">
        <v>42</v>
      </c>
      <c r="B149" s="9" t="s">
        <v>257</v>
      </c>
      <c r="C149" s="2" t="s">
        <v>68</v>
      </c>
      <c r="D149" s="2"/>
      <c r="E149" s="2"/>
      <c r="F149" s="2"/>
      <c r="G149" s="2" t="s">
        <v>68</v>
      </c>
    </row>
    <row r="150" spans="1:7">
      <c r="A150" s="9" t="s">
        <v>42</v>
      </c>
      <c r="B150" s="9" t="s">
        <v>258</v>
      </c>
      <c r="C150" s="2" t="s">
        <v>69</v>
      </c>
      <c r="D150" s="2"/>
      <c r="E150" s="2"/>
      <c r="F150" s="2"/>
      <c r="G150" s="2" t="s">
        <v>69</v>
      </c>
    </row>
    <row r="151" spans="1:7">
      <c r="A151" s="9" t="s">
        <v>42</v>
      </c>
      <c r="B151" s="9" t="s">
        <v>259</v>
      </c>
      <c r="C151" s="2" t="s">
        <v>68</v>
      </c>
      <c r="D151" s="2" t="s">
        <v>69</v>
      </c>
      <c r="E151" s="2"/>
      <c r="F151" s="2"/>
      <c r="G151" s="2" t="s">
        <v>110</v>
      </c>
    </row>
    <row r="152" spans="1:7">
      <c r="A152" s="9" t="s">
        <v>42</v>
      </c>
      <c r="B152" s="9" t="s">
        <v>260</v>
      </c>
      <c r="C152" s="2" t="s">
        <v>67</v>
      </c>
      <c r="D152" s="2" t="s">
        <v>68</v>
      </c>
      <c r="E152" s="2" t="s">
        <v>69</v>
      </c>
      <c r="F152" s="2"/>
      <c r="G152" s="2" t="s">
        <v>118</v>
      </c>
    </row>
    <row r="153" spans="1:7">
      <c r="A153" s="10" t="s">
        <v>45</v>
      </c>
      <c r="B153" s="10" t="s">
        <v>261</v>
      </c>
      <c r="C153" s="2" t="s">
        <v>69</v>
      </c>
      <c r="D153" s="2"/>
      <c r="E153" s="2"/>
      <c r="F153" s="2"/>
      <c r="G153" s="2" t="s">
        <v>69</v>
      </c>
    </row>
    <row r="154" spans="1:7">
      <c r="A154" s="10" t="s">
        <v>47</v>
      </c>
      <c r="B154" s="10" t="s">
        <v>262</v>
      </c>
      <c r="C154" s="2" t="s">
        <v>68</v>
      </c>
      <c r="D154" s="2"/>
      <c r="E154" s="2"/>
      <c r="F154" s="2"/>
      <c r="G154" s="2" t="s">
        <v>68</v>
      </c>
    </row>
    <row r="155" spans="1:7">
      <c r="A155" s="10" t="s">
        <v>47</v>
      </c>
      <c r="B155" s="10" t="s">
        <v>263</v>
      </c>
      <c r="C155" s="2" t="s">
        <v>69</v>
      </c>
      <c r="D155" s="2"/>
      <c r="E155" s="2"/>
      <c r="F155" s="2"/>
      <c r="G155" s="2" t="s">
        <v>69</v>
      </c>
    </row>
    <row r="156" spans="1:7">
      <c r="A156" s="10" t="s">
        <v>47</v>
      </c>
      <c r="B156" s="10" t="s">
        <v>264</v>
      </c>
      <c r="C156" s="2" t="s">
        <v>68</v>
      </c>
      <c r="D156" s="2" t="s">
        <v>69</v>
      </c>
      <c r="E156" s="2"/>
      <c r="F156" s="2"/>
      <c r="G156" s="2" t="s">
        <v>110</v>
      </c>
    </row>
    <row r="157" spans="1:7">
      <c r="A157" s="10" t="s">
        <v>47</v>
      </c>
      <c r="B157" s="10" t="s">
        <v>265</v>
      </c>
      <c r="C157" s="2" t="s">
        <v>67</v>
      </c>
      <c r="D157" s="2" t="s">
        <v>68</v>
      </c>
      <c r="E157" s="2" t="s">
        <v>69</v>
      </c>
      <c r="F157" s="2"/>
      <c r="G157" s="2" t="s">
        <v>118</v>
      </c>
    </row>
    <row r="158" spans="1:7">
      <c r="A158" s="10" t="s">
        <v>49</v>
      </c>
      <c r="B158" s="10" t="s">
        <v>266</v>
      </c>
      <c r="C158" s="2" t="s">
        <v>66</v>
      </c>
      <c r="D158" s="2"/>
      <c r="E158" s="2"/>
      <c r="F158" s="2"/>
      <c r="G158" s="2" t="s">
        <v>66</v>
      </c>
    </row>
    <row r="159" spans="1:7">
      <c r="A159" s="10" t="s">
        <v>49</v>
      </c>
      <c r="B159" s="10" t="s">
        <v>267</v>
      </c>
      <c r="C159" s="2" t="s">
        <v>68</v>
      </c>
      <c r="D159" s="2"/>
      <c r="E159" s="2"/>
      <c r="F159" s="2"/>
      <c r="G159" s="2" t="s">
        <v>68</v>
      </c>
    </row>
    <row r="160" spans="1:7">
      <c r="A160" s="10" t="s">
        <v>49</v>
      </c>
      <c r="B160" s="10" t="s">
        <v>268</v>
      </c>
      <c r="C160" s="2" t="s">
        <v>69</v>
      </c>
      <c r="D160" s="2"/>
      <c r="E160" s="2"/>
      <c r="F160" s="2"/>
      <c r="G160" s="2" t="s">
        <v>69</v>
      </c>
    </row>
    <row r="161" spans="1:7">
      <c r="A161" s="10" t="s">
        <v>49</v>
      </c>
      <c r="B161" s="10" t="s">
        <v>269</v>
      </c>
      <c r="C161" s="2" t="s">
        <v>66</v>
      </c>
      <c r="D161" s="2" t="s">
        <v>68</v>
      </c>
      <c r="E161" s="2"/>
      <c r="F161" s="2"/>
      <c r="G161" s="2" t="s">
        <v>106</v>
      </c>
    </row>
    <row r="162" spans="1:7">
      <c r="A162" s="10" t="s">
        <v>49</v>
      </c>
      <c r="B162" s="10" t="s">
        <v>270</v>
      </c>
      <c r="C162" s="2" t="s">
        <v>66</v>
      </c>
      <c r="D162" s="2" t="s">
        <v>69</v>
      </c>
      <c r="E162" s="2"/>
      <c r="F162" s="2"/>
      <c r="G162" s="2" t="s">
        <v>108</v>
      </c>
    </row>
    <row r="163" spans="1:7">
      <c r="A163" s="10" t="s">
        <v>49</v>
      </c>
      <c r="B163" s="10" t="s">
        <v>271</v>
      </c>
      <c r="C163" s="2" t="s">
        <v>68</v>
      </c>
      <c r="D163" s="2" t="s">
        <v>69</v>
      </c>
      <c r="E163" s="2"/>
      <c r="F163" s="2"/>
      <c r="G163" s="2" t="s">
        <v>110</v>
      </c>
    </row>
    <row r="164" spans="1:7">
      <c r="A164" s="10" t="s">
        <v>49</v>
      </c>
      <c r="B164" s="10" t="s">
        <v>272</v>
      </c>
      <c r="C164" s="2" t="s">
        <v>66</v>
      </c>
      <c r="D164" s="2" t="s">
        <v>67</v>
      </c>
      <c r="E164" s="2" t="s">
        <v>68</v>
      </c>
      <c r="F164" s="2"/>
      <c r="G164" s="2" t="s">
        <v>112</v>
      </c>
    </row>
    <row r="165" spans="1:7">
      <c r="A165" s="10" t="s">
        <v>49</v>
      </c>
      <c r="B165" s="10" t="s">
        <v>273</v>
      </c>
      <c r="C165" s="2" t="s">
        <v>66</v>
      </c>
      <c r="D165" s="2" t="s">
        <v>67</v>
      </c>
      <c r="E165" s="2" t="s">
        <v>69</v>
      </c>
      <c r="F165" s="2"/>
      <c r="G165" s="2" t="s">
        <v>114</v>
      </c>
    </row>
    <row r="166" spans="1:7">
      <c r="A166" s="10" t="s">
        <v>49</v>
      </c>
      <c r="B166" s="10" t="s">
        <v>274</v>
      </c>
      <c r="C166" s="2" t="s">
        <v>66</v>
      </c>
      <c r="D166" s="2" t="s">
        <v>68</v>
      </c>
      <c r="E166" s="2" t="s">
        <v>69</v>
      </c>
      <c r="F166" s="2"/>
      <c r="G166" s="2" t="s">
        <v>116</v>
      </c>
    </row>
    <row r="167" spans="1:7">
      <c r="A167" s="10" t="s">
        <v>49</v>
      </c>
      <c r="B167" s="10" t="s">
        <v>275</v>
      </c>
      <c r="C167" s="2" t="s">
        <v>67</v>
      </c>
      <c r="D167" s="2" t="s">
        <v>68</v>
      </c>
      <c r="E167" s="2" t="s">
        <v>69</v>
      </c>
      <c r="F167" s="2"/>
      <c r="G167" s="2" t="s">
        <v>118</v>
      </c>
    </row>
    <row r="168" spans="1:7">
      <c r="A168" s="10" t="s">
        <v>49</v>
      </c>
      <c r="B168" s="10" t="s">
        <v>276</v>
      </c>
      <c r="C168" s="2" t="s">
        <v>66</v>
      </c>
      <c r="D168" s="2" t="s">
        <v>67</v>
      </c>
      <c r="E168" s="2" t="s">
        <v>68</v>
      </c>
      <c r="F168" s="2" t="s">
        <v>69</v>
      </c>
      <c r="G168" s="2" t="s">
        <v>120</v>
      </c>
    </row>
    <row r="169" spans="1:7">
      <c r="A169" s="10" t="s">
        <v>51</v>
      </c>
      <c r="B169" s="10" t="s">
        <v>277</v>
      </c>
      <c r="C169" s="2" t="s">
        <v>68</v>
      </c>
      <c r="D169" s="2"/>
      <c r="E169" s="2"/>
      <c r="F169" s="2"/>
      <c r="G169" s="2" t="s">
        <v>68</v>
      </c>
    </row>
    <row r="170" spans="1:7">
      <c r="A170" s="10" t="s">
        <v>51</v>
      </c>
      <c r="B170" s="10" t="s">
        <v>278</v>
      </c>
      <c r="C170" s="2" t="s">
        <v>69</v>
      </c>
      <c r="D170" s="2"/>
      <c r="E170" s="2"/>
      <c r="F170" s="2"/>
      <c r="G170" s="2" t="s">
        <v>69</v>
      </c>
    </row>
    <row r="171" spans="1:7">
      <c r="A171" s="10" t="s">
        <v>51</v>
      </c>
      <c r="B171" s="10" t="s">
        <v>279</v>
      </c>
      <c r="C171" s="2" t="s">
        <v>68</v>
      </c>
      <c r="D171" s="2" t="s">
        <v>69</v>
      </c>
      <c r="E171" s="2"/>
      <c r="F171" s="2"/>
      <c r="G171" s="2" t="s">
        <v>110</v>
      </c>
    </row>
    <row r="172" spans="1:7">
      <c r="A172" s="10" t="s">
        <v>51</v>
      </c>
      <c r="B172" s="10" t="s">
        <v>280</v>
      </c>
      <c r="C172" s="2" t="s">
        <v>67</v>
      </c>
      <c r="D172" s="2" t="s">
        <v>68</v>
      </c>
      <c r="E172" s="2" t="s">
        <v>69</v>
      </c>
      <c r="F172" s="2"/>
      <c r="G172" s="2" t="s">
        <v>118</v>
      </c>
    </row>
    <row r="173" spans="1:7">
      <c r="A173" s="11" t="s">
        <v>54</v>
      </c>
      <c r="B173" s="11" t="s">
        <v>281</v>
      </c>
      <c r="C173" s="2" t="s">
        <v>66</v>
      </c>
      <c r="D173" s="2"/>
      <c r="E173" s="2"/>
      <c r="F173" s="2"/>
      <c r="G173" s="2" t="s">
        <v>66</v>
      </c>
    </row>
    <row r="174" spans="1:7">
      <c r="A174" s="11" t="s">
        <v>54</v>
      </c>
      <c r="B174" s="11" t="s">
        <v>282</v>
      </c>
      <c r="C174" s="2" t="s">
        <v>68</v>
      </c>
      <c r="D174" s="2"/>
      <c r="E174" s="2"/>
      <c r="F174" s="2"/>
      <c r="G174" s="2" t="s">
        <v>68</v>
      </c>
    </row>
    <row r="175" spans="1:7">
      <c r="A175" s="11" t="s">
        <v>54</v>
      </c>
      <c r="B175" s="11" t="s">
        <v>283</v>
      </c>
      <c r="C175" s="2" t="s">
        <v>69</v>
      </c>
      <c r="D175" s="2"/>
      <c r="E175" s="2"/>
      <c r="F175" s="2"/>
      <c r="G175" s="2" t="s">
        <v>69</v>
      </c>
    </row>
    <row r="176" spans="1:7">
      <c r="A176" s="11" t="s">
        <v>54</v>
      </c>
      <c r="B176" s="11" t="s">
        <v>284</v>
      </c>
      <c r="C176" s="2" t="s">
        <v>66</v>
      </c>
      <c r="D176" s="2" t="s">
        <v>68</v>
      </c>
      <c r="E176" s="2"/>
      <c r="F176" s="2"/>
      <c r="G176" s="2" t="s">
        <v>106</v>
      </c>
    </row>
    <row r="177" spans="1:7">
      <c r="A177" s="11" t="s">
        <v>54</v>
      </c>
      <c r="B177" s="11" t="s">
        <v>285</v>
      </c>
      <c r="C177" s="2" t="s">
        <v>66</v>
      </c>
      <c r="D177" s="2" t="s">
        <v>69</v>
      </c>
      <c r="E177" s="2"/>
      <c r="F177" s="2"/>
      <c r="G177" s="2" t="s">
        <v>108</v>
      </c>
    </row>
    <row r="178" spans="1:7">
      <c r="A178" s="11" t="s">
        <v>54</v>
      </c>
      <c r="B178" s="11" t="s">
        <v>286</v>
      </c>
      <c r="C178" s="2" t="s">
        <v>68</v>
      </c>
      <c r="D178" s="2" t="s">
        <v>69</v>
      </c>
      <c r="E178" s="2"/>
      <c r="F178" s="2"/>
      <c r="G178" s="2" t="s">
        <v>110</v>
      </c>
    </row>
    <row r="179" spans="1:7">
      <c r="A179" s="11" t="s">
        <v>54</v>
      </c>
      <c r="B179" s="11" t="s">
        <v>287</v>
      </c>
      <c r="C179" s="2" t="s">
        <v>66</v>
      </c>
      <c r="D179" s="2" t="s">
        <v>67</v>
      </c>
      <c r="E179" s="2" t="s">
        <v>68</v>
      </c>
      <c r="F179" s="2"/>
      <c r="G179" s="2" t="s">
        <v>112</v>
      </c>
    </row>
    <row r="180" spans="1:7">
      <c r="A180" s="11" t="s">
        <v>54</v>
      </c>
      <c r="B180" s="11" t="s">
        <v>288</v>
      </c>
      <c r="C180" s="2" t="s">
        <v>66</v>
      </c>
      <c r="D180" s="2" t="s">
        <v>67</v>
      </c>
      <c r="E180" s="2" t="s">
        <v>69</v>
      </c>
      <c r="F180" s="2"/>
      <c r="G180" s="2" t="s">
        <v>114</v>
      </c>
    </row>
    <row r="181" spans="1:7">
      <c r="A181" s="11" t="s">
        <v>54</v>
      </c>
      <c r="B181" s="11" t="s">
        <v>289</v>
      </c>
      <c r="C181" s="2" t="s">
        <v>66</v>
      </c>
      <c r="D181" s="2" t="s">
        <v>68</v>
      </c>
      <c r="E181" s="2" t="s">
        <v>69</v>
      </c>
      <c r="F181" s="2"/>
      <c r="G181" s="2" t="s">
        <v>116</v>
      </c>
    </row>
    <row r="182" spans="1:7">
      <c r="A182" s="11" t="s">
        <v>54</v>
      </c>
      <c r="B182" s="11" t="s">
        <v>290</v>
      </c>
      <c r="C182" s="2" t="s">
        <v>67</v>
      </c>
      <c r="D182" s="2" t="s">
        <v>68</v>
      </c>
      <c r="E182" s="2" t="s">
        <v>69</v>
      </c>
      <c r="F182" s="2"/>
      <c r="G182" s="2" t="s">
        <v>118</v>
      </c>
    </row>
    <row r="183" spans="1:7">
      <c r="A183" s="11" t="s">
        <v>54</v>
      </c>
      <c r="B183" s="11" t="s">
        <v>291</v>
      </c>
      <c r="C183" s="2" t="s">
        <v>66</v>
      </c>
      <c r="D183" s="2" t="s">
        <v>67</v>
      </c>
      <c r="E183" s="2" t="s">
        <v>68</v>
      </c>
      <c r="F183" s="2" t="s">
        <v>69</v>
      </c>
      <c r="G183" s="2" t="s">
        <v>120</v>
      </c>
    </row>
    <row r="184" spans="1:7">
      <c r="A184" s="11" t="s">
        <v>56</v>
      </c>
      <c r="B184" s="11" t="s">
        <v>292</v>
      </c>
      <c r="C184" s="2" t="s">
        <v>68</v>
      </c>
      <c r="D184" s="2"/>
      <c r="E184" s="2"/>
      <c r="F184" s="2"/>
      <c r="G184" s="2" t="s">
        <v>68</v>
      </c>
    </row>
    <row r="185" spans="1:7">
      <c r="A185" s="11" t="s">
        <v>56</v>
      </c>
      <c r="B185" s="11" t="s">
        <v>293</v>
      </c>
      <c r="C185" s="2" t="s">
        <v>69</v>
      </c>
      <c r="D185" s="2"/>
      <c r="E185" s="2"/>
      <c r="F185" s="2"/>
      <c r="G185" s="2" t="s">
        <v>69</v>
      </c>
    </row>
    <row r="186" spans="1:7">
      <c r="A186" s="11" t="s">
        <v>56</v>
      </c>
      <c r="B186" s="11" t="s">
        <v>294</v>
      </c>
      <c r="C186" s="2" t="s">
        <v>68</v>
      </c>
      <c r="D186" s="2" t="s">
        <v>69</v>
      </c>
      <c r="E186" s="2"/>
      <c r="F186" s="2"/>
      <c r="G186" s="2" t="s">
        <v>110</v>
      </c>
    </row>
    <row r="187" spans="1:7">
      <c r="A187" s="11" t="s">
        <v>56</v>
      </c>
      <c r="B187" s="11" t="s">
        <v>295</v>
      </c>
      <c r="C187" s="2" t="s">
        <v>67</v>
      </c>
      <c r="D187" s="2" t="s">
        <v>68</v>
      </c>
      <c r="E187" s="2" t="s">
        <v>69</v>
      </c>
      <c r="F187" s="2"/>
      <c r="G187" s="2" t="s">
        <v>118</v>
      </c>
    </row>
    <row r="188" spans="1:7">
      <c r="A188" s="11" t="s">
        <v>58</v>
      </c>
      <c r="B188" s="11" t="s">
        <v>296</v>
      </c>
      <c r="C188" s="2" t="s">
        <v>66</v>
      </c>
      <c r="D188" s="2"/>
      <c r="E188" s="2"/>
      <c r="F188" s="2"/>
      <c r="G188" s="2" t="s">
        <v>66</v>
      </c>
    </row>
    <row r="189" spans="1:7">
      <c r="A189" s="11" t="s">
        <v>58</v>
      </c>
      <c r="B189" s="11" t="s">
        <v>297</v>
      </c>
      <c r="C189" s="2" t="s">
        <v>69</v>
      </c>
      <c r="D189" s="2"/>
      <c r="E189" s="2"/>
      <c r="F189" s="2"/>
      <c r="G189" s="2" t="s">
        <v>69</v>
      </c>
    </row>
    <row r="190" spans="1:7">
      <c r="A190" s="11" t="s">
        <v>58</v>
      </c>
      <c r="B190" s="11" t="s">
        <v>298</v>
      </c>
      <c r="C190" s="2" t="s">
        <v>66</v>
      </c>
      <c r="D190" s="2" t="s">
        <v>69</v>
      </c>
      <c r="E190" s="2"/>
      <c r="F190" s="2"/>
      <c r="G190" s="2" t="s">
        <v>108</v>
      </c>
    </row>
    <row r="191" spans="1:7">
      <c r="A191" s="11" t="s">
        <v>58</v>
      </c>
      <c r="B191" s="11" t="s">
        <v>299</v>
      </c>
      <c r="C191" s="2" t="s">
        <v>66</v>
      </c>
      <c r="D191" s="2" t="s">
        <v>67</v>
      </c>
      <c r="E191" s="2" t="s">
        <v>69</v>
      </c>
      <c r="F191" s="2"/>
      <c r="G191" s="2" t="s">
        <v>114</v>
      </c>
    </row>
    <row r="192" spans="1:7">
      <c r="A192" s="11" t="s">
        <v>60</v>
      </c>
      <c r="B192" s="11" t="s">
        <v>300</v>
      </c>
      <c r="C192" s="2" t="s">
        <v>68</v>
      </c>
      <c r="D192" s="2"/>
      <c r="E192" s="2"/>
      <c r="F192" s="2"/>
      <c r="G192" s="2" t="s">
        <v>68</v>
      </c>
    </row>
    <row r="193" spans="1:7">
      <c r="A193" s="11" t="s">
        <v>60</v>
      </c>
      <c r="B193" s="11" t="s">
        <v>301</v>
      </c>
      <c r="C193" s="2" t="s">
        <v>69</v>
      </c>
      <c r="D193" s="2"/>
      <c r="E193" s="2"/>
      <c r="F193" s="2"/>
      <c r="G193" s="2" t="s">
        <v>69</v>
      </c>
    </row>
    <row r="194" spans="1:7">
      <c r="A194" s="11" t="s">
        <v>60</v>
      </c>
      <c r="B194" s="11" t="s">
        <v>302</v>
      </c>
      <c r="C194" s="2" t="s">
        <v>68</v>
      </c>
      <c r="D194" s="2" t="s">
        <v>69</v>
      </c>
      <c r="E194" s="2"/>
      <c r="F194" s="2"/>
      <c r="G194" s="2" t="s">
        <v>110</v>
      </c>
    </row>
    <row r="195" spans="1:7">
      <c r="A195" s="11" t="s">
        <v>60</v>
      </c>
      <c r="B195" s="11" t="s">
        <v>303</v>
      </c>
      <c r="C195" s="2" t="s">
        <v>67</v>
      </c>
      <c r="D195" s="2" t="s">
        <v>68</v>
      </c>
      <c r="E195" s="2" t="s">
        <v>69</v>
      </c>
      <c r="F195" s="2"/>
      <c r="G195" s="2" t="s">
        <v>118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workbookViewId="0"/>
  </sheetViews>
  <sheetFormatPr defaultColWidth="11.42578125" defaultRowHeight="15"/>
  <cols>
    <col min="4" max="4" width="20.7109375" customWidth="1"/>
  </cols>
  <sheetData>
    <row r="1" spans="1:4" ht="48" customHeight="1">
      <c r="A1" s="91" t="s">
        <v>304</v>
      </c>
      <c r="B1" s="91" t="s">
        <v>305</v>
      </c>
      <c r="C1" s="91"/>
      <c r="D1" s="91"/>
    </row>
    <row r="2" spans="1:4">
      <c r="A2" s="91" t="s">
        <v>306</v>
      </c>
      <c r="B2" s="1" t="s">
        <v>307</v>
      </c>
      <c r="C2" s="1" t="s">
        <v>308</v>
      </c>
      <c r="D2" s="1" t="s">
        <v>309</v>
      </c>
    </row>
    <row r="3" spans="1:4">
      <c r="A3" s="3" t="s">
        <v>8</v>
      </c>
      <c r="B3" s="2">
        <v>6.0392000000000001</v>
      </c>
      <c r="C3" s="2">
        <v>14</v>
      </c>
      <c r="D3" s="2"/>
    </row>
    <row r="4" spans="1:4">
      <c r="A4" s="4" t="s">
        <v>11</v>
      </c>
      <c r="B4" s="2">
        <v>6.3379000000000003</v>
      </c>
      <c r="C4" s="2">
        <v>10.784800000000001</v>
      </c>
      <c r="D4" s="2"/>
    </row>
    <row r="5" spans="1:4">
      <c r="A5" s="4" t="s">
        <v>13</v>
      </c>
      <c r="B5" s="2">
        <v>6.0480999999999998</v>
      </c>
      <c r="C5" s="2">
        <v>14</v>
      </c>
      <c r="D5" s="2"/>
    </row>
    <row r="6" spans="1:4">
      <c r="A6" s="4" t="s">
        <v>15</v>
      </c>
      <c r="B6" s="2">
        <v>6.1986999999999997</v>
      </c>
      <c r="C6" s="2">
        <v>14</v>
      </c>
      <c r="D6" s="2"/>
    </row>
    <row r="7" spans="1:4">
      <c r="A7" s="4" t="s">
        <v>17</v>
      </c>
      <c r="B7" s="2">
        <v>6.1277999999999997</v>
      </c>
      <c r="C7" s="2">
        <v>14</v>
      </c>
      <c r="D7" s="2"/>
    </row>
    <row r="8" spans="1:4">
      <c r="A8" s="4" t="s">
        <v>19</v>
      </c>
      <c r="B8" s="2">
        <v>6.3503999999999996</v>
      </c>
      <c r="C8" s="2">
        <v>14</v>
      </c>
      <c r="D8" s="2"/>
    </row>
    <row r="9" spans="1:4">
      <c r="A9" s="5" t="s">
        <v>22</v>
      </c>
      <c r="B9" s="2">
        <v>6.4962999999999997</v>
      </c>
      <c r="C9" s="2">
        <v>14</v>
      </c>
      <c r="D9" s="2"/>
    </row>
    <row r="10" spans="1:4">
      <c r="A10" s="6" t="s">
        <v>25</v>
      </c>
      <c r="B10" s="2">
        <v>6.8574999999999999</v>
      </c>
      <c r="C10" s="2">
        <v>14</v>
      </c>
      <c r="D10" s="2"/>
    </row>
    <row r="11" spans="1:4">
      <c r="A11" s="6" t="s">
        <v>27</v>
      </c>
      <c r="B11" s="2">
        <v>7.1605999999999996</v>
      </c>
      <c r="C11" s="2">
        <v>14</v>
      </c>
      <c r="D11" s="2"/>
    </row>
    <row r="12" spans="1:4">
      <c r="A12" s="6" t="s">
        <v>29</v>
      </c>
      <c r="B12" s="2">
        <v>6.9630999999999998</v>
      </c>
      <c r="C12" s="2">
        <v>14</v>
      </c>
      <c r="D12" s="2"/>
    </row>
    <row r="13" spans="1:4">
      <c r="A13" s="7" t="s">
        <v>32</v>
      </c>
      <c r="B13" s="2">
        <v>7.7268999999999997</v>
      </c>
      <c r="C13" s="2">
        <v>14</v>
      </c>
      <c r="D13" s="2"/>
    </row>
    <row r="14" spans="1:4">
      <c r="A14" s="8" t="s">
        <v>35</v>
      </c>
      <c r="B14" s="2">
        <v>8.3465000000000007</v>
      </c>
      <c r="C14" s="2">
        <v>14</v>
      </c>
      <c r="D14" s="2"/>
    </row>
    <row r="15" spans="1:4">
      <c r="A15" s="8" t="s">
        <v>37</v>
      </c>
      <c r="B15" s="2">
        <v>7.5473999999999997</v>
      </c>
      <c r="C15" s="2">
        <v>14</v>
      </c>
      <c r="D15" s="2"/>
    </row>
    <row r="16" spans="1:4">
      <c r="A16" s="8" t="s">
        <v>39</v>
      </c>
      <c r="B16" s="2">
        <v>7.3914</v>
      </c>
      <c r="C16" s="2">
        <v>14.454000000000001</v>
      </c>
      <c r="D16" s="2"/>
    </row>
    <row r="17" spans="1:4">
      <c r="A17" s="9" t="s">
        <v>42</v>
      </c>
      <c r="B17" s="2">
        <v>7.7443999999999997</v>
      </c>
      <c r="C17" s="2">
        <v>9.4792000000000005</v>
      </c>
      <c r="D17" s="2"/>
    </row>
    <row r="18" spans="1:4">
      <c r="A18" s="10" t="s">
        <v>45</v>
      </c>
      <c r="B18" s="2">
        <v>9.5940999999999992</v>
      </c>
      <c r="C18" s="2">
        <v>10.373100000000001</v>
      </c>
      <c r="D18" s="2"/>
    </row>
    <row r="19" spans="1:4">
      <c r="A19" s="10" t="s">
        <v>47</v>
      </c>
      <c r="B19" s="2">
        <v>9.0014000000000003</v>
      </c>
      <c r="C19" s="2">
        <v>10.464</v>
      </c>
      <c r="D19" s="2"/>
    </row>
    <row r="20" spans="1:4">
      <c r="A20" s="10" t="s">
        <v>49</v>
      </c>
      <c r="B20" s="2">
        <v>7.8993000000000002</v>
      </c>
      <c r="C20" s="2">
        <v>14.9194</v>
      </c>
      <c r="D20" s="2"/>
    </row>
    <row r="21" spans="1:4">
      <c r="A21" s="10" t="s">
        <v>51</v>
      </c>
      <c r="B21" s="2">
        <v>9.0014000000000003</v>
      </c>
      <c r="C21" s="2">
        <v>10.841900000000001</v>
      </c>
      <c r="D21" s="2"/>
    </row>
    <row r="22" spans="1:4">
      <c r="A22" s="11" t="s">
        <v>54</v>
      </c>
      <c r="B22" s="2">
        <v>9.0014000000000003</v>
      </c>
      <c r="C22" s="2">
        <v>16.5382</v>
      </c>
      <c r="D22" s="2"/>
    </row>
    <row r="23" spans="1:4">
      <c r="A23" s="11" t="s">
        <v>56</v>
      </c>
      <c r="B23" s="2">
        <v>9.0014000000000003</v>
      </c>
      <c r="C23" s="2">
        <v>12.7818</v>
      </c>
      <c r="D23" s="2"/>
    </row>
    <row r="24" spans="1:4">
      <c r="A24" s="11" t="s">
        <v>58</v>
      </c>
      <c r="B24" s="2">
        <v>9.0024999999999995</v>
      </c>
      <c r="C24" s="2">
        <v>15.912699999999999</v>
      </c>
      <c r="D24" s="2"/>
    </row>
    <row r="25" spans="1:4">
      <c r="A25" s="11" t="s">
        <v>60</v>
      </c>
      <c r="B25" s="2">
        <v>9.0014000000000003</v>
      </c>
      <c r="C25" s="2">
        <v>12.376799999999999</v>
      </c>
      <c r="D25" s="2"/>
    </row>
    <row r="26" spans="1:4">
      <c r="A26" s="12" t="s">
        <v>63</v>
      </c>
      <c r="B26" s="2"/>
      <c r="C26" s="2"/>
      <c r="D26" s="2" t="s">
        <v>310</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workbookViewId="0"/>
  </sheetViews>
  <sheetFormatPr defaultColWidth="11.42578125" defaultRowHeight="15"/>
  <cols>
    <col min="4" max="4" width="20.7109375" customWidth="1"/>
  </cols>
  <sheetData>
    <row r="1" spans="1:4" ht="48" customHeight="1">
      <c r="A1" s="91" t="s">
        <v>304</v>
      </c>
      <c r="B1" s="91" t="s">
        <v>311</v>
      </c>
      <c r="C1" s="91"/>
      <c r="D1" s="91"/>
    </row>
    <row r="2" spans="1:4">
      <c r="A2" s="91" t="s">
        <v>306</v>
      </c>
      <c r="B2" s="1" t="s">
        <v>307</v>
      </c>
      <c r="C2" s="1" t="s">
        <v>308</v>
      </c>
      <c r="D2" s="1" t="s">
        <v>309</v>
      </c>
    </row>
    <row r="3" spans="1:4">
      <c r="A3" s="3" t="s">
        <v>8</v>
      </c>
      <c r="B3" s="2">
        <v>3.0497999999999998</v>
      </c>
      <c r="C3" s="2">
        <v>7.07</v>
      </c>
      <c r="D3" s="2"/>
    </row>
    <row r="4" spans="1:4">
      <c r="A4" s="4" t="s">
        <v>11</v>
      </c>
      <c r="B4" s="2">
        <v>1.0103</v>
      </c>
      <c r="C4" s="2">
        <v>5.4339000000000004</v>
      </c>
      <c r="D4" s="2"/>
    </row>
    <row r="5" spans="1:4">
      <c r="A5" s="4" t="s">
        <v>13</v>
      </c>
      <c r="B5" s="2">
        <v>6.0499999999999998E-2</v>
      </c>
      <c r="C5" s="2">
        <v>0.14000000000000001</v>
      </c>
      <c r="D5" s="2"/>
    </row>
    <row r="6" spans="1:4">
      <c r="A6" s="4" t="s">
        <v>15</v>
      </c>
      <c r="B6" s="2">
        <v>6.3899999999999998E-2</v>
      </c>
      <c r="C6" s="2">
        <v>2.2189999999999999</v>
      </c>
      <c r="D6" s="2"/>
    </row>
    <row r="7" spans="1:4">
      <c r="A7" s="4" t="s">
        <v>17</v>
      </c>
      <c r="B7" s="2">
        <v>0.97119999999999995</v>
      </c>
      <c r="C7" s="2">
        <v>2.2189999999999999</v>
      </c>
      <c r="D7" s="2"/>
    </row>
    <row r="8" spans="1:4">
      <c r="A8" s="4" t="s">
        <v>19</v>
      </c>
      <c r="B8" s="2">
        <v>6.3500000000000001E-2</v>
      </c>
      <c r="C8" s="2">
        <v>2.2189999999999999</v>
      </c>
      <c r="D8" s="2"/>
    </row>
    <row r="9" spans="1:4">
      <c r="A9" s="5" t="s">
        <v>22</v>
      </c>
      <c r="B9" s="2">
        <v>6.5000000000000002E-2</v>
      </c>
      <c r="C9" s="2">
        <v>2.2189999999999999</v>
      </c>
      <c r="D9" s="2"/>
    </row>
    <row r="10" spans="1:4">
      <c r="A10" s="6" t="s">
        <v>25</v>
      </c>
      <c r="B10" s="2">
        <v>1.0869</v>
      </c>
      <c r="C10" s="2">
        <v>7.07</v>
      </c>
      <c r="D10" s="2"/>
    </row>
    <row r="11" spans="1:4">
      <c r="A11" s="6" t="s">
        <v>27</v>
      </c>
      <c r="B11" s="2">
        <v>7.1599999999999997E-2</v>
      </c>
      <c r="C11" s="2">
        <v>0.14000000000000001</v>
      </c>
      <c r="D11" s="2"/>
    </row>
    <row r="12" spans="1:4">
      <c r="A12" s="6" t="s">
        <v>29</v>
      </c>
      <c r="B12" s="2">
        <v>1.1036999999999999</v>
      </c>
      <c r="C12" s="2">
        <v>4.9909999999999997</v>
      </c>
      <c r="D12" s="2"/>
    </row>
    <row r="13" spans="1:4">
      <c r="A13" s="7" t="s">
        <v>32</v>
      </c>
      <c r="B13" s="2">
        <v>7.7399999999999997E-2</v>
      </c>
      <c r="C13" s="2">
        <v>4.9909999999999997</v>
      </c>
      <c r="D13" s="2"/>
    </row>
    <row r="14" spans="1:4">
      <c r="A14" s="8" t="s">
        <v>35</v>
      </c>
      <c r="B14" s="2">
        <v>1.3229</v>
      </c>
      <c r="C14" s="2">
        <v>2.2189999999999999</v>
      </c>
      <c r="D14" s="2"/>
    </row>
    <row r="15" spans="1:4">
      <c r="A15" s="8" t="s">
        <v>37</v>
      </c>
      <c r="B15" s="2">
        <v>1.1962999999999999</v>
      </c>
      <c r="C15" s="2">
        <v>2.2189999999999999</v>
      </c>
      <c r="D15" s="2"/>
    </row>
    <row r="16" spans="1:4">
      <c r="A16" s="8" t="s">
        <v>39</v>
      </c>
      <c r="B16" s="2">
        <v>1.3485</v>
      </c>
      <c r="C16" s="2">
        <v>14.454000000000001</v>
      </c>
      <c r="D16" s="2"/>
    </row>
    <row r="17" spans="1:4">
      <c r="A17" s="9" t="s">
        <v>42</v>
      </c>
      <c r="B17" s="2">
        <v>7.7399999999999997E-2</v>
      </c>
      <c r="C17" s="2">
        <v>3.3336999999999999</v>
      </c>
      <c r="D17" s="2"/>
    </row>
    <row r="18" spans="1:4">
      <c r="A18" s="10" t="s">
        <v>45</v>
      </c>
      <c r="B18" s="2">
        <v>1.5206999999999999</v>
      </c>
      <c r="C18" s="2">
        <v>1.6440999999999999</v>
      </c>
      <c r="D18" s="2"/>
    </row>
    <row r="19" spans="1:4">
      <c r="A19" s="10" t="s">
        <v>47</v>
      </c>
      <c r="B19" s="2">
        <v>1.4267000000000001</v>
      </c>
      <c r="C19" s="2">
        <v>1.6585000000000001</v>
      </c>
      <c r="D19" s="2"/>
    </row>
    <row r="20" spans="1:4">
      <c r="A20" s="10" t="s">
        <v>49</v>
      </c>
      <c r="B20" s="2">
        <v>7.9000000000000001E-2</v>
      </c>
      <c r="C20" s="2">
        <v>2.3117999999999999</v>
      </c>
      <c r="D20" s="2"/>
    </row>
    <row r="21" spans="1:4">
      <c r="A21" s="10" t="s">
        <v>51</v>
      </c>
      <c r="B21" s="2">
        <v>0.09</v>
      </c>
      <c r="C21" s="2">
        <v>3.8652000000000002</v>
      </c>
      <c r="D21" s="2"/>
    </row>
    <row r="22" spans="1:4">
      <c r="A22" s="11" t="s">
        <v>54</v>
      </c>
      <c r="B22" s="2">
        <v>0.09</v>
      </c>
      <c r="C22" s="2">
        <v>2.6049000000000002</v>
      </c>
      <c r="D22" s="2"/>
    </row>
    <row r="23" spans="1:4">
      <c r="A23" s="11" t="s">
        <v>56</v>
      </c>
      <c r="B23" s="2">
        <v>1.4267000000000001</v>
      </c>
      <c r="C23" s="2">
        <v>2.0259</v>
      </c>
      <c r="D23" s="2"/>
    </row>
    <row r="24" spans="1:4">
      <c r="A24" s="11" t="s">
        <v>58</v>
      </c>
      <c r="B24" s="2">
        <v>1.4269000000000001</v>
      </c>
      <c r="C24" s="2">
        <v>2.5222000000000002</v>
      </c>
      <c r="D24" s="2"/>
    </row>
    <row r="25" spans="1:4">
      <c r="A25" s="11" t="s">
        <v>60</v>
      </c>
      <c r="B25" s="2">
        <v>0.09</v>
      </c>
      <c r="C25" s="2">
        <v>0.12379999999999999</v>
      </c>
      <c r="D25" s="2"/>
    </row>
    <row r="26" spans="1:4">
      <c r="A26" s="12" t="s">
        <v>63</v>
      </c>
      <c r="B26" s="2"/>
      <c r="C26" s="2"/>
      <c r="D26" s="2" t="s">
        <v>310</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workbookViewId="0"/>
  </sheetViews>
  <sheetFormatPr defaultColWidth="11.42578125" defaultRowHeight="15"/>
  <cols>
    <col min="4" max="4" width="20.7109375" customWidth="1"/>
  </cols>
  <sheetData>
    <row r="1" spans="1:4" ht="48" customHeight="1">
      <c r="A1" s="91" t="s">
        <v>304</v>
      </c>
      <c r="B1" s="91" t="s">
        <v>312</v>
      </c>
      <c r="C1" s="91"/>
      <c r="D1" s="91"/>
    </row>
    <row r="2" spans="1:4">
      <c r="A2" s="91" t="s">
        <v>306</v>
      </c>
      <c r="B2" s="1" t="s">
        <v>307</v>
      </c>
      <c r="C2" s="1" t="s">
        <v>308</v>
      </c>
      <c r="D2" s="1" t="s">
        <v>309</v>
      </c>
    </row>
    <row r="3" spans="1:4">
      <c r="A3" s="3" t="s">
        <v>8</v>
      </c>
      <c r="B3" s="2">
        <v>1.6442000000000001</v>
      </c>
      <c r="C3" s="2">
        <v>3.8115000000000001</v>
      </c>
      <c r="D3" s="2"/>
    </row>
    <row r="4" spans="1:4">
      <c r="A4" s="4" t="s">
        <v>11</v>
      </c>
      <c r="B4" s="2">
        <v>1.7255</v>
      </c>
      <c r="C4" s="2">
        <v>2.9361999999999999</v>
      </c>
      <c r="D4" s="2"/>
    </row>
    <row r="5" spans="1:4">
      <c r="A5" s="4" t="s">
        <v>13</v>
      </c>
      <c r="B5" s="2">
        <v>1.6466000000000001</v>
      </c>
      <c r="C5" s="2">
        <v>3.8115000000000001</v>
      </c>
      <c r="D5" s="2"/>
    </row>
    <row r="6" spans="1:4">
      <c r="A6" s="4" t="s">
        <v>15</v>
      </c>
      <c r="B6" s="2">
        <v>1.6876</v>
      </c>
      <c r="C6" s="2">
        <v>3.8115000000000001</v>
      </c>
      <c r="D6" s="2"/>
    </row>
    <row r="7" spans="1:4">
      <c r="A7" s="4" t="s">
        <v>17</v>
      </c>
      <c r="B7" s="2">
        <v>1.6682999999999999</v>
      </c>
      <c r="C7" s="2">
        <v>3.8115000000000001</v>
      </c>
      <c r="D7" s="2"/>
    </row>
    <row r="8" spans="1:4">
      <c r="A8" s="4" t="s">
        <v>19</v>
      </c>
      <c r="B8" s="2">
        <v>1.7289000000000001</v>
      </c>
      <c r="C8" s="2">
        <v>3.8115000000000001</v>
      </c>
      <c r="D8" s="2"/>
    </row>
    <row r="9" spans="1:4">
      <c r="A9" s="5" t="s">
        <v>22</v>
      </c>
      <c r="B9" s="2">
        <v>1.7685999999999999</v>
      </c>
      <c r="C9" s="2">
        <v>3.8115000000000001</v>
      </c>
      <c r="D9" s="2"/>
    </row>
    <row r="10" spans="1:4">
      <c r="A10" s="6" t="s">
        <v>25</v>
      </c>
      <c r="B10" s="2">
        <v>1.867</v>
      </c>
      <c r="C10" s="2">
        <v>3.8115000000000001</v>
      </c>
      <c r="D10" s="2"/>
    </row>
    <row r="11" spans="1:4">
      <c r="A11" s="6" t="s">
        <v>27</v>
      </c>
      <c r="B11" s="2">
        <v>1.9495</v>
      </c>
      <c r="C11" s="2">
        <v>3.8115000000000001</v>
      </c>
      <c r="D11" s="2"/>
    </row>
    <row r="12" spans="1:4">
      <c r="A12" s="6" t="s">
        <v>29</v>
      </c>
      <c r="B12" s="2">
        <v>1.8956999999999999</v>
      </c>
      <c r="C12" s="2">
        <v>3.8115000000000001</v>
      </c>
      <c r="D12" s="2"/>
    </row>
    <row r="13" spans="1:4">
      <c r="A13" s="7" t="s">
        <v>32</v>
      </c>
      <c r="B13" s="2">
        <v>2.1036999999999999</v>
      </c>
      <c r="C13" s="2">
        <v>3.8115000000000001</v>
      </c>
      <c r="D13" s="2"/>
    </row>
    <row r="14" spans="1:4">
      <c r="A14" s="8" t="s">
        <v>35</v>
      </c>
      <c r="B14" s="2">
        <v>2.2723</v>
      </c>
      <c r="C14" s="2">
        <v>3.8115000000000001</v>
      </c>
      <c r="D14" s="2"/>
    </row>
    <row r="15" spans="1:4">
      <c r="A15" s="8" t="s">
        <v>37</v>
      </c>
      <c r="B15" s="2">
        <v>2.0548000000000002</v>
      </c>
      <c r="C15" s="2">
        <v>3.8115000000000001</v>
      </c>
      <c r="D15" s="2"/>
    </row>
    <row r="16" spans="1:4">
      <c r="A16" s="8" t="s">
        <v>39</v>
      </c>
      <c r="B16" s="2">
        <v>2.0123000000000002</v>
      </c>
      <c r="C16" s="2">
        <v>3.9350999999999998</v>
      </c>
      <c r="D16" s="2"/>
    </row>
    <row r="17" spans="1:4">
      <c r="A17" s="9" t="s">
        <v>42</v>
      </c>
      <c r="B17" s="2">
        <v>2.1084000000000001</v>
      </c>
      <c r="C17" s="2">
        <v>2.5807000000000002</v>
      </c>
      <c r="D17" s="2"/>
    </row>
    <row r="18" spans="1:4">
      <c r="A18" s="10" t="s">
        <v>45</v>
      </c>
      <c r="B18" s="2">
        <v>2.6120000000000001</v>
      </c>
      <c r="C18" s="2">
        <v>2.8241000000000001</v>
      </c>
      <c r="D18" s="2"/>
    </row>
    <row r="19" spans="1:4">
      <c r="A19" s="10" t="s">
        <v>47</v>
      </c>
      <c r="B19" s="2">
        <v>2.4506000000000001</v>
      </c>
      <c r="C19" s="2">
        <v>2.8488000000000002</v>
      </c>
      <c r="D19" s="2"/>
    </row>
    <row r="20" spans="1:4">
      <c r="A20" s="10" t="s">
        <v>49</v>
      </c>
      <c r="B20" s="2">
        <v>2.1505999999999998</v>
      </c>
      <c r="C20" s="2">
        <v>4.0617999999999999</v>
      </c>
      <c r="D20" s="2"/>
    </row>
    <row r="21" spans="1:4">
      <c r="A21" s="10" t="s">
        <v>51</v>
      </c>
      <c r="B21" s="2">
        <v>2.4506000000000001</v>
      </c>
      <c r="C21" s="2">
        <v>2.9517000000000002</v>
      </c>
      <c r="D21" s="2"/>
    </row>
    <row r="22" spans="1:4">
      <c r="A22" s="11" t="s">
        <v>54</v>
      </c>
      <c r="B22" s="2">
        <v>2.4506000000000001</v>
      </c>
      <c r="C22" s="2">
        <v>4.5025000000000004</v>
      </c>
      <c r="D22" s="2"/>
    </row>
    <row r="23" spans="1:4">
      <c r="A23" s="11" t="s">
        <v>56</v>
      </c>
      <c r="B23" s="2">
        <v>2.4506000000000001</v>
      </c>
      <c r="C23" s="2">
        <v>3.4799000000000002</v>
      </c>
      <c r="D23" s="2"/>
    </row>
    <row r="24" spans="1:4">
      <c r="A24" s="11" t="s">
        <v>58</v>
      </c>
      <c r="B24" s="2">
        <v>2.4510000000000001</v>
      </c>
      <c r="C24" s="2">
        <v>4.3323</v>
      </c>
      <c r="D24" s="2"/>
    </row>
    <row r="25" spans="1:4">
      <c r="A25" s="11" t="s">
        <v>60</v>
      </c>
      <c r="B25" s="2">
        <v>2.4506000000000001</v>
      </c>
      <c r="C25" s="2">
        <v>3.3696000000000002</v>
      </c>
      <c r="D25" s="2"/>
    </row>
    <row r="26" spans="1:4">
      <c r="A26" s="12" t="s">
        <v>63</v>
      </c>
      <c r="B26" s="2"/>
      <c r="C26" s="2"/>
      <c r="D26" s="2" t="s">
        <v>310</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6"/>
  <sheetViews>
    <sheetView workbookViewId="0"/>
  </sheetViews>
  <sheetFormatPr defaultColWidth="11.42578125" defaultRowHeight="15"/>
  <cols>
    <col min="4" max="4" width="20.7109375" customWidth="1"/>
  </cols>
  <sheetData>
    <row r="1" spans="1:4" ht="48" customHeight="1">
      <c r="A1" s="91" t="s">
        <v>304</v>
      </c>
      <c r="B1" s="91" t="s">
        <v>313</v>
      </c>
      <c r="C1" s="91"/>
      <c r="D1" s="91"/>
    </row>
    <row r="2" spans="1:4">
      <c r="A2" s="91" t="s">
        <v>306</v>
      </c>
      <c r="B2" s="1" t="s">
        <v>307</v>
      </c>
      <c r="C2" s="1" t="s">
        <v>308</v>
      </c>
      <c r="D2" s="1" t="s">
        <v>309</v>
      </c>
    </row>
    <row r="3" spans="1:4">
      <c r="A3" s="3" t="s">
        <v>8</v>
      </c>
      <c r="B3" s="2">
        <v>5.4999999999999997E-3</v>
      </c>
      <c r="C3" s="2">
        <v>5.4999999999999997E-3</v>
      </c>
      <c r="D3" s="2"/>
    </row>
    <row r="4" spans="1:4">
      <c r="A4" s="4" t="s">
        <v>11</v>
      </c>
      <c r="B4" s="2">
        <v>5.4999999999999997E-3</v>
      </c>
      <c r="C4" s="2">
        <v>5.4999999999999997E-3</v>
      </c>
      <c r="D4" s="2"/>
    </row>
    <row r="5" spans="1:4">
      <c r="A5" s="4" t="s">
        <v>13</v>
      </c>
      <c r="B5" s="2">
        <v>5.4999999999999997E-3</v>
      </c>
      <c r="C5" s="2">
        <v>5.4999999999999997E-3</v>
      </c>
      <c r="D5" s="2"/>
    </row>
    <row r="6" spans="1:4">
      <c r="A6" s="4" t="s">
        <v>15</v>
      </c>
      <c r="B6" s="2">
        <v>5.4999999999999997E-3</v>
      </c>
      <c r="C6" s="2">
        <v>5.4999999999999997E-3</v>
      </c>
      <c r="D6" s="2"/>
    </row>
    <row r="7" spans="1:4">
      <c r="A7" s="4" t="s">
        <v>17</v>
      </c>
      <c r="B7" s="2">
        <v>5.4999999999999997E-3</v>
      </c>
      <c r="C7" s="2">
        <v>5.4999999999999997E-3</v>
      </c>
      <c r="D7" s="2"/>
    </row>
    <row r="8" spans="1:4">
      <c r="A8" s="4" t="s">
        <v>19</v>
      </c>
      <c r="B8" s="2">
        <v>5.4999999999999997E-3</v>
      </c>
      <c r="C8" s="2">
        <v>5.4999999999999997E-3</v>
      </c>
      <c r="D8" s="2"/>
    </row>
    <row r="9" spans="1:4">
      <c r="A9" s="5" t="s">
        <v>22</v>
      </c>
      <c r="B9" s="2">
        <v>5.4999999999999997E-3</v>
      </c>
      <c r="C9" s="2">
        <v>5.4999999999999997E-3</v>
      </c>
      <c r="D9" s="2"/>
    </row>
    <row r="10" spans="1:4">
      <c r="A10" s="6" t="s">
        <v>25</v>
      </c>
      <c r="B10" s="2">
        <v>5.4999999999999997E-3</v>
      </c>
      <c r="C10" s="2">
        <v>5.4999999999999997E-3</v>
      </c>
      <c r="D10" s="2"/>
    </row>
    <row r="11" spans="1:4">
      <c r="A11" s="6" t="s">
        <v>27</v>
      </c>
      <c r="B11" s="2">
        <v>5.4999999999999997E-3</v>
      </c>
      <c r="C11" s="2">
        <v>5.4999999999999997E-3</v>
      </c>
      <c r="D11" s="2"/>
    </row>
    <row r="12" spans="1:4">
      <c r="A12" s="6" t="s">
        <v>29</v>
      </c>
      <c r="B12" s="2">
        <v>5.4999999999999997E-3</v>
      </c>
      <c r="C12" s="2">
        <v>5.4999999999999997E-3</v>
      </c>
      <c r="D12" s="2"/>
    </row>
    <row r="13" spans="1:4">
      <c r="A13" s="7" t="s">
        <v>32</v>
      </c>
      <c r="B13" s="2">
        <v>5.4999999999999997E-3</v>
      </c>
      <c r="C13" s="2">
        <v>5.4999999999999997E-3</v>
      </c>
      <c r="D13" s="2"/>
    </row>
    <row r="14" spans="1:4">
      <c r="A14" s="8" t="s">
        <v>35</v>
      </c>
      <c r="B14" s="2">
        <v>5.4999999999999997E-3</v>
      </c>
      <c r="C14" s="2">
        <v>5.4999999999999997E-3</v>
      </c>
      <c r="D14" s="2"/>
    </row>
    <row r="15" spans="1:4">
      <c r="A15" s="8" t="s">
        <v>37</v>
      </c>
      <c r="B15" s="2">
        <v>5.4999999999999997E-3</v>
      </c>
      <c r="C15" s="2">
        <v>5.4999999999999997E-3</v>
      </c>
      <c r="D15" s="2"/>
    </row>
    <row r="16" spans="1:4">
      <c r="A16" s="8" t="s">
        <v>39</v>
      </c>
      <c r="B16" s="2">
        <v>5.4999999999999997E-3</v>
      </c>
      <c r="C16" s="2">
        <v>5.4999999999999997E-3</v>
      </c>
      <c r="D16" s="2"/>
    </row>
    <row r="17" spans="1:4">
      <c r="A17" s="9" t="s">
        <v>42</v>
      </c>
      <c r="B17" s="2">
        <v>5.4999999999999997E-3</v>
      </c>
      <c r="C17" s="2">
        <v>5.4999999999999997E-3</v>
      </c>
      <c r="D17" s="2"/>
    </row>
    <row r="18" spans="1:4">
      <c r="A18" s="10" t="s">
        <v>45</v>
      </c>
      <c r="B18" s="2">
        <v>5.4999999999999997E-3</v>
      </c>
      <c r="C18" s="2">
        <v>5.4999999999999997E-3</v>
      </c>
      <c r="D18" s="2"/>
    </row>
    <row r="19" spans="1:4">
      <c r="A19" s="10" t="s">
        <v>47</v>
      </c>
      <c r="B19" s="2">
        <v>5.4999999999999997E-3</v>
      </c>
      <c r="C19" s="2">
        <v>5.4999999999999997E-3</v>
      </c>
      <c r="D19" s="2"/>
    </row>
    <row r="20" spans="1:4">
      <c r="A20" s="10" t="s">
        <v>49</v>
      </c>
      <c r="B20" s="2">
        <v>5.4999999999999997E-3</v>
      </c>
      <c r="C20" s="2">
        <v>5.4999999999999997E-3</v>
      </c>
      <c r="D20" s="2"/>
    </row>
    <row r="21" spans="1:4">
      <c r="A21" s="10" t="s">
        <v>51</v>
      </c>
      <c r="B21" s="2">
        <v>5.4999999999999997E-3</v>
      </c>
      <c r="C21" s="2">
        <v>5.4999999999999997E-3</v>
      </c>
      <c r="D21" s="2"/>
    </row>
    <row r="22" spans="1:4">
      <c r="A22" s="11" t="s">
        <v>54</v>
      </c>
      <c r="B22" s="2">
        <v>5.4999999999999997E-3</v>
      </c>
      <c r="C22" s="2">
        <v>5.4999999999999997E-3</v>
      </c>
      <c r="D22" s="2"/>
    </row>
    <row r="23" spans="1:4">
      <c r="A23" s="11" t="s">
        <v>56</v>
      </c>
      <c r="B23" s="2">
        <v>5.4999999999999997E-3</v>
      </c>
      <c r="C23" s="2">
        <v>5.4999999999999997E-3</v>
      </c>
      <c r="D23" s="2"/>
    </row>
    <row r="24" spans="1:4">
      <c r="A24" s="11" t="s">
        <v>58</v>
      </c>
      <c r="B24" s="2">
        <v>5.4999999999999997E-3</v>
      </c>
      <c r="C24" s="2">
        <v>5.4999999999999997E-3</v>
      </c>
      <c r="D24" s="2"/>
    </row>
    <row r="25" spans="1:4">
      <c r="A25" s="11" t="s">
        <v>60</v>
      </c>
      <c r="B25" s="2">
        <v>5.4999999999999997E-3</v>
      </c>
      <c r="C25" s="2">
        <v>5.4999999999999997E-3</v>
      </c>
      <c r="D25" s="2"/>
    </row>
    <row r="26" spans="1:4">
      <c r="A26" s="12" t="s">
        <v>63</v>
      </c>
      <c r="B26" s="2"/>
      <c r="C26" s="2"/>
      <c r="D26" s="2" t="s">
        <v>310</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workbookViewId="0"/>
  </sheetViews>
  <sheetFormatPr defaultColWidth="11.42578125" defaultRowHeight="15"/>
  <cols>
    <col min="4" max="4" width="20.7109375" customWidth="1"/>
  </cols>
  <sheetData>
    <row r="1" spans="1:4" ht="48" customHeight="1">
      <c r="A1" s="91" t="s">
        <v>304</v>
      </c>
      <c r="B1" s="91" t="s">
        <v>314</v>
      </c>
      <c r="C1" s="91"/>
      <c r="D1" s="91"/>
    </row>
    <row r="2" spans="1:4">
      <c r="A2" s="91" t="s">
        <v>306</v>
      </c>
      <c r="B2" s="1" t="s">
        <v>307</v>
      </c>
      <c r="C2" s="1" t="s">
        <v>308</v>
      </c>
      <c r="D2" s="1" t="s">
        <v>309</v>
      </c>
    </row>
    <row r="3" spans="1:4">
      <c r="A3" s="3" t="s">
        <v>8</v>
      </c>
      <c r="B3" s="2">
        <v>2.12E-2</v>
      </c>
      <c r="C3" s="2">
        <v>7.85E-2</v>
      </c>
      <c r="D3" s="2"/>
    </row>
    <row r="4" spans="1:4">
      <c r="A4" s="4" t="s">
        <v>11</v>
      </c>
      <c r="B4" s="2">
        <v>2.64E-2</v>
      </c>
      <c r="C4" s="2">
        <v>7.5600000000000001E-2</v>
      </c>
      <c r="D4" s="2"/>
    </row>
    <row r="5" spans="1:4">
      <c r="A5" s="4" t="s">
        <v>13</v>
      </c>
      <c r="B5" s="2">
        <v>2.12E-2</v>
      </c>
      <c r="C5" s="2">
        <v>7.85E-2</v>
      </c>
      <c r="D5" s="2"/>
    </row>
    <row r="6" spans="1:4">
      <c r="A6" s="4" t="s">
        <v>15</v>
      </c>
      <c r="B6" s="2">
        <v>2.12E-2</v>
      </c>
      <c r="C6" s="2">
        <v>7.85E-2</v>
      </c>
      <c r="D6" s="2"/>
    </row>
    <row r="7" spans="1:4">
      <c r="A7" s="4" t="s">
        <v>17</v>
      </c>
      <c r="B7" s="2">
        <v>2.12E-2</v>
      </c>
      <c r="C7" s="2">
        <v>7.85E-2</v>
      </c>
      <c r="D7" s="2"/>
    </row>
    <row r="8" spans="1:4">
      <c r="A8" s="4" t="s">
        <v>19</v>
      </c>
      <c r="B8" s="2">
        <v>2.12E-2</v>
      </c>
      <c r="C8" s="2">
        <v>7.85E-2</v>
      </c>
      <c r="D8" s="2"/>
    </row>
    <row r="9" spans="1:4">
      <c r="A9" s="5" t="s">
        <v>22</v>
      </c>
      <c r="B9" s="2">
        <v>2.12E-2</v>
      </c>
      <c r="C9" s="2">
        <v>7.85E-2</v>
      </c>
      <c r="D9" s="2"/>
    </row>
    <row r="10" spans="1:4">
      <c r="A10" s="6" t="s">
        <v>25</v>
      </c>
      <c r="B10" s="2">
        <v>2.12E-2</v>
      </c>
      <c r="C10" s="2">
        <v>7.85E-2</v>
      </c>
      <c r="D10" s="2"/>
    </row>
    <row r="11" spans="1:4">
      <c r="A11" s="6" t="s">
        <v>27</v>
      </c>
      <c r="B11" s="2">
        <v>2.12E-2</v>
      </c>
      <c r="C11" s="2">
        <v>7.85E-2</v>
      </c>
      <c r="D11" s="2"/>
    </row>
    <row r="12" spans="1:4">
      <c r="A12" s="6" t="s">
        <v>29</v>
      </c>
      <c r="B12" s="2">
        <v>2.12E-2</v>
      </c>
      <c r="C12" s="2">
        <v>7.85E-2</v>
      </c>
      <c r="D12" s="2"/>
    </row>
    <row r="13" spans="1:4">
      <c r="A13" s="7" t="s">
        <v>32</v>
      </c>
      <c r="B13" s="2">
        <v>2.12E-2</v>
      </c>
      <c r="C13" s="2">
        <v>7.85E-2</v>
      </c>
      <c r="D13" s="2"/>
    </row>
    <row r="14" spans="1:4">
      <c r="A14" s="8" t="s">
        <v>35</v>
      </c>
      <c r="B14" s="2">
        <v>2.12E-2</v>
      </c>
      <c r="C14" s="2">
        <v>7.85E-2</v>
      </c>
      <c r="D14" s="2"/>
    </row>
    <row r="15" spans="1:4">
      <c r="A15" s="8" t="s">
        <v>37</v>
      </c>
      <c r="B15" s="2">
        <v>2.12E-2</v>
      </c>
      <c r="C15" s="2">
        <v>7.85E-2</v>
      </c>
      <c r="D15" s="2"/>
    </row>
    <row r="16" spans="1:4">
      <c r="A16" s="8" t="s">
        <v>39</v>
      </c>
      <c r="B16" s="2">
        <v>2.12E-2</v>
      </c>
      <c r="C16" s="2">
        <v>7.85E-2</v>
      </c>
      <c r="D16" s="2"/>
    </row>
    <row r="17" spans="1:4">
      <c r="A17" s="9" t="s">
        <v>42</v>
      </c>
      <c r="B17" s="2">
        <v>2.12E-2</v>
      </c>
      <c r="C17" s="2">
        <v>6.59E-2</v>
      </c>
      <c r="D17" s="2"/>
    </row>
    <row r="18" spans="1:4">
      <c r="A18" s="10" t="s">
        <v>45</v>
      </c>
      <c r="B18" s="2">
        <v>2.64E-2</v>
      </c>
      <c r="C18" s="2">
        <v>2.64E-2</v>
      </c>
      <c r="D18" s="2"/>
    </row>
    <row r="19" spans="1:4">
      <c r="A19" s="10" t="s">
        <v>47</v>
      </c>
      <c r="B19" s="2">
        <v>2.12E-2</v>
      </c>
      <c r="C19" s="2">
        <v>6.59E-2</v>
      </c>
      <c r="D19" s="2"/>
    </row>
    <row r="20" spans="1:4">
      <c r="A20" s="10" t="s">
        <v>49</v>
      </c>
      <c r="B20" s="2">
        <v>2.12E-2</v>
      </c>
      <c r="C20" s="2">
        <v>9.6799999999999997E-2</v>
      </c>
      <c r="D20" s="2"/>
    </row>
    <row r="21" spans="1:4">
      <c r="A21" s="10" t="s">
        <v>51</v>
      </c>
      <c r="B21" s="2">
        <v>2.12E-2</v>
      </c>
      <c r="C21" s="2">
        <v>6.59E-2</v>
      </c>
      <c r="D21" s="2"/>
    </row>
    <row r="22" spans="1:4">
      <c r="A22" s="11" t="s">
        <v>54</v>
      </c>
      <c r="B22" s="2">
        <v>2.12E-2</v>
      </c>
      <c r="C22" s="2">
        <v>9.6799999999999997E-2</v>
      </c>
      <c r="D22" s="2"/>
    </row>
    <row r="23" spans="1:4">
      <c r="A23" s="11" t="s">
        <v>56</v>
      </c>
      <c r="B23" s="2">
        <v>2.12E-2</v>
      </c>
      <c r="C23" s="2">
        <v>6.59E-2</v>
      </c>
      <c r="D23" s="2"/>
    </row>
    <row r="24" spans="1:4">
      <c r="A24" s="11" t="s">
        <v>58</v>
      </c>
      <c r="B24" s="2">
        <v>2.64E-2</v>
      </c>
      <c r="C24" s="2">
        <v>7.5600000000000001E-2</v>
      </c>
      <c r="D24" s="2"/>
    </row>
    <row r="25" spans="1:4">
      <c r="A25" s="11" t="s">
        <v>60</v>
      </c>
      <c r="B25" s="2">
        <v>2.12E-2</v>
      </c>
      <c r="C25" s="2">
        <v>6.59E-2</v>
      </c>
      <c r="D25" s="2"/>
    </row>
    <row r="26" spans="1:4">
      <c r="A26" s="12" t="s">
        <v>63</v>
      </c>
      <c r="B26" s="2"/>
      <c r="C26" s="2"/>
      <c r="D26" s="2" t="s">
        <v>310</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2025-05-23T15:52:54+00:00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1CBF23-EDF3-4922-A4E2-0B0D2094C399}"/>
</file>

<file path=customXml/itemProps2.xml><?xml version="1.0" encoding="utf-8"?>
<ds:datastoreItem xmlns:ds="http://schemas.openxmlformats.org/officeDocument/2006/customXml" ds:itemID="{A34FC22E-E8B1-4CC3-B225-DD9F76555533}"/>
</file>

<file path=customXml/itemProps3.xml><?xml version="1.0" encoding="utf-8"?>
<ds:datastoreItem xmlns:ds="http://schemas.openxmlformats.org/officeDocument/2006/customXml" ds:itemID="{F45DAA34-4B81-40F3-A3E5-CDB88F352F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Anyela Mayerly Rojas Molina</cp:lastModifiedBy>
  <cp:revision/>
  <dcterms:created xsi:type="dcterms:W3CDTF">2025-05-23T15:42:45Z</dcterms:created>
  <dcterms:modified xsi:type="dcterms:W3CDTF">2025-06-05T20:42:11Z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