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2"/>
  <workbookPr updateLinks="always" defaultThemeVersion="166925"/>
  <mc:AlternateContent xmlns:mc="http://schemas.openxmlformats.org/markup-compatibility/2006">
    <mc:Choice Requires="x15">
      <x15ac:absPath xmlns:x15ac="http://schemas.microsoft.com/office/spreadsheetml/2010/11/ac" url="C:\Users\sarav\Downloads\"/>
    </mc:Choice>
  </mc:AlternateContent>
  <xr:revisionPtr revIDLastSave="46" documentId="8_{9F4280F7-AC9C-4FFA-9C6D-9B3036E82135}" xr6:coauthVersionLast="47" xr6:coauthVersionMax="47" xr10:uidLastSave="{C2D2E278-5DEB-40A8-8FDF-0D597179B4DE}"/>
  <bookViews>
    <workbookView xWindow="-108" yWindow="-108" windowWidth="23256" windowHeight="12456" firstSheet="1" xr2:uid="{00000000-000D-0000-FFFF-FFFF00000000}"/>
  </bookViews>
  <sheets>
    <sheet name="SIPRA" sheetId="13" r:id="rId1"/>
    <sheet name="Aptitud final" sheetId="12" r:id="rId2"/>
    <sheet name="UFH lider" sheetId="16" r:id="rId3"/>
    <sheet name="Diccionario Sharepoint" sheetId="17" r:id="rId4"/>
  </sheets>
  <externalReferences>
    <externalReference r:id="rId5"/>
    <externalReference r:id="rId6"/>
  </externalReferences>
  <definedNames>
    <definedName name="_xlnm._FilterDatabase" localSheetId="0" hidden="1">SIPRA!$B$1:$G$45</definedName>
    <definedName name="_xlnm._FilterDatabase" localSheetId="1" hidden="1">'Aptitud final'!$A$1:$AT$1</definedName>
    <definedName name="No_apto">[1]lista!$A$1:$A$2</definedName>
    <definedName name="NOAPTO_">[1]lista!$C$1:$C$2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02" i="12" l="1"/>
  <c r="I102" i="12"/>
  <c r="H102" i="12"/>
  <c r="B2" i="16" l="1" a="1"/>
  <c r="B2" i="16" s="1"/>
  <c r="C1" i="17" a="1"/>
  <c r="C1" i="17" s="1"/>
  <c r="AO102" i="12"/>
  <c r="AN102" i="12"/>
  <c r="AM102" i="12"/>
  <c r="AL102" i="12"/>
  <c r="AK102" i="12"/>
  <c r="AJ102" i="12"/>
  <c r="AI102" i="12"/>
  <c r="AH102" i="12"/>
  <c r="AG102" i="12"/>
  <c r="AF102" i="12"/>
  <c r="AE102" i="12"/>
  <c r="AD102" i="12"/>
  <c r="AC102" i="12"/>
  <c r="AB102" i="12"/>
  <c r="AA102" i="12"/>
  <c r="Z102" i="12"/>
  <c r="Y102" i="12"/>
  <c r="X102" i="12"/>
  <c r="W102" i="12"/>
  <c r="V102" i="12"/>
  <c r="AQ3" i="12"/>
  <c r="AQ4" i="12"/>
  <c r="AQ5" i="12"/>
  <c r="AQ6" i="12"/>
  <c r="AQ7" i="12"/>
  <c r="AQ8" i="12"/>
  <c r="AQ9" i="12"/>
  <c r="AQ10" i="12"/>
  <c r="AQ11" i="12"/>
  <c r="AQ12" i="12"/>
  <c r="AQ13" i="12"/>
  <c r="AQ14" i="12"/>
  <c r="AQ15" i="12"/>
  <c r="AQ16" i="12"/>
  <c r="AQ17" i="12"/>
  <c r="AQ18" i="12"/>
  <c r="AQ19" i="12"/>
  <c r="AQ20" i="12"/>
  <c r="AQ21" i="12"/>
  <c r="AQ22" i="12"/>
  <c r="AQ23" i="12"/>
  <c r="AQ24" i="12"/>
  <c r="AQ25" i="12"/>
  <c r="AQ26" i="12"/>
  <c r="AQ27" i="12"/>
  <c r="AQ28" i="12"/>
  <c r="AQ29" i="12"/>
  <c r="AQ30" i="12"/>
  <c r="AQ31" i="12"/>
  <c r="AQ32" i="12"/>
  <c r="AQ33" i="12"/>
  <c r="AQ34" i="12"/>
  <c r="AQ35" i="12"/>
  <c r="AQ36" i="12"/>
  <c r="AQ37" i="12"/>
  <c r="AQ38" i="12"/>
  <c r="AQ39" i="12"/>
  <c r="AQ40" i="12"/>
  <c r="AQ41" i="12"/>
  <c r="AQ42" i="12"/>
  <c r="AQ43" i="12"/>
  <c r="AQ44" i="12"/>
  <c r="AQ45" i="12"/>
  <c r="AQ46" i="12"/>
  <c r="AQ47" i="12"/>
  <c r="AQ48" i="12"/>
  <c r="AQ49" i="12"/>
  <c r="AQ50" i="12"/>
  <c r="AQ51" i="12"/>
  <c r="AQ52" i="12"/>
  <c r="AQ53" i="12"/>
  <c r="AQ54" i="12"/>
  <c r="AQ55" i="12"/>
  <c r="AQ56" i="12"/>
  <c r="AQ57" i="12"/>
  <c r="AQ58" i="12"/>
  <c r="AQ59" i="12"/>
  <c r="AQ60" i="12"/>
  <c r="AQ61" i="12"/>
  <c r="AQ62" i="12"/>
  <c r="AQ63" i="12"/>
  <c r="AQ64" i="12"/>
  <c r="AQ65" i="12"/>
  <c r="AQ66" i="12"/>
  <c r="AQ67" i="12"/>
  <c r="AQ68" i="12"/>
  <c r="AQ69" i="12"/>
  <c r="AQ70" i="12"/>
  <c r="AQ71" i="12"/>
  <c r="AQ72" i="12"/>
  <c r="AQ73" i="12"/>
  <c r="AQ74" i="12"/>
  <c r="AQ75" i="12"/>
  <c r="AQ76" i="12"/>
  <c r="AQ77" i="12"/>
  <c r="AQ78" i="12"/>
  <c r="AQ79" i="12"/>
  <c r="AQ80" i="12"/>
  <c r="AQ81" i="12"/>
  <c r="AQ82" i="12"/>
  <c r="AQ83" i="12"/>
  <c r="AQ84" i="12"/>
  <c r="AQ85" i="12"/>
  <c r="AQ86" i="12"/>
  <c r="AQ87" i="12"/>
  <c r="AQ88" i="12"/>
  <c r="AQ89" i="12"/>
  <c r="AQ90" i="12"/>
  <c r="AQ91" i="12"/>
  <c r="AQ92" i="12"/>
  <c r="AQ93" i="12"/>
  <c r="AQ94" i="12"/>
  <c r="AQ95" i="12"/>
  <c r="AQ96" i="12"/>
  <c r="AQ97" i="12"/>
  <c r="AQ98" i="12"/>
  <c r="AQ99" i="12"/>
  <c r="AQ100" i="12"/>
  <c r="AQ101" i="12"/>
  <c r="AQ2" i="12"/>
  <c r="AP4" i="12"/>
  <c r="AP5" i="12"/>
  <c r="AP6" i="12"/>
  <c r="AP7" i="12"/>
  <c r="AP8" i="12"/>
  <c r="AP9" i="12"/>
  <c r="AP10" i="12"/>
  <c r="AP11" i="12"/>
  <c r="AP12" i="12"/>
  <c r="AP13" i="12"/>
  <c r="AP14" i="12"/>
  <c r="AP15" i="12"/>
  <c r="AP16" i="12"/>
  <c r="AP17" i="12"/>
  <c r="AP18" i="12"/>
  <c r="AP19" i="12"/>
  <c r="AP20" i="12"/>
  <c r="AP21" i="12"/>
  <c r="AP22" i="12"/>
  <c r="AP23" i="12"/>
  <c r="AP24" i="12"/>
  <c r="AP25" i="12"/>
  <c r="AP26" i="12"/>
  <c r="AP27" i="12"/>
  <c r="AP28" i="12"/>
  <c r="AP29" i="12"/>
  <c r="AP30" i="12"/>
  <c r="AP31" i="12"/>
  <c r="AP32" i="12"/>
  <c r="AP33" i="12"/>
  <c r="AP34" i="12"/>
  <c r="AP35" i="12"/>
  <c r="AP36" i="12"/>
  <c r="AP37" i="12"/>
  <c r="AP38" i="12"/>
  <c r="AP39" i="12"/>
  <c r="AP40" i="12"/>
  <c r="AP41" i="12"/>
  <c r="AP42" i="12"/>
  <c r="AP43" i="12"/>
  <c r="AP44" i="12"/>
  <c r="AP45" i="12"/>
  <c r="AP46" i="12"/>
  <c r="AP47" i="12"/>
  <c r="AP48" i="12"/>
  <c r="AP49" i="12"/>
  <c r="AP50" i="12"/>
  <c r="AP51" i="12"/>
  <c r="AP52" i="12"/>
  <c r="AP53" i="12"/>
  <c r="AP54" i="12"/>
  <c r="AP55" i="12"/>
  <c r="AP56" i="12"/>
  <c r="AP57" i="12"/>
  <c r="AP58" i="12"/>
  <c r="AP59" i="12"/>
  <c r="AP60" i="12"/>
  <c r="AP61" i="12"/>
  <c r="AP62" i="12"/>
  <c r="AP63" i="12"/>
  <c r="AP64" i="12"/>
  <c r="AP65" i="12"/>
  <c r="AP66" i="12"/>
  <c r="AP67" i="12"/>
  <c r="AP68" i="12"/>
  <c r="AP69" i="12"/>
  <c r="AP70" i="12"/>
  <c r="AP71" i="12"/>
  <c r="AP72" i="12"/>
  <c r="AP73" i="12"/>
  <c r="AP74" i="12"/>
  <c r="AP75" i="12"/>
  <c r="AP76" i="12"/>
  <c r="AP77" i="12"/>
  <c r="AP78" i="12"/>
  <c r="AP79" i="12"/>
  <c r="AP80" i="12"/>
  <c r="AP81" i="12"/>
  <c r="AP82" i="12"/>
  <c r="AP83" i="12"/>
  <c r="AP84" i="12"/>
  <c r="AP85" i="12"/>
  <c r="AP86" i="12"/>
  <c r="AP87" i="12"/>
  <c r="AP88" i="12"/>
  <c r="AP89" i="12"/>
  <c r="AP90" i="12"/>
  <c r="AP91" i="12"/>
  <c r="AP92" i="12"/>
  <c r="AP93" i="12"/>
  <c r="AP94" i="12"/>
  <c r="AP95" i="12"/>
  <c r="AP96" i="12"/>
  <c r="AP97" i="12"/>
  <c r="AP98" i="12"/>
  <c r="AP99" i="12"/>
  <c r="AP100" i="12"/>
  <c r="AP101" i="12"/>
  <c r="AP2" i="12"/>
  <c r="AP3" i="12"/>
  <c r="A21" i="16"/>
  <c r="A20" i="16"/>
  <c r="A19" i="16"/>
  <c r="A18" i="16"/>
  <c r="B1" i="17" a="1"/>
  <c r="B1" i="17" s="1"/>
  <c r="A1" i="17" a="1"/>
  <c r="A1" i="17" s="1"/>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92" i="16"/>
  <c r="A93" i="16"/>
  <c r="A94" i="16"/>
  <c r="A95" i="16"/>
  <c r="A96" i="16"/>
  <c r="A97" i="16"/>
  <c r="A98" i="16"/>
  <c r="A99" i="16"/>
  <c r="A100" i="16"/>
  <c r="A22" i="16"/>
  <c r="A23" i="16"/>
  <c r="AR102" i="12"/>
  <c r="AS100" i="12" s="1"/>
  <c r="U102" i="12"/>
  <c r="T102" i="12"/>
  <c r="S102" i="12"/>
  <c r="R102" i="12"/>
  <c r="Q102" i="12"/>
  <c r="P102" i="12"/>
  <c r="O102" i="12"/>
  <c r="N102" i="12"/>
  <c r="M102" i="12"/>
  <c r="G102" i="12"/>
  <c r="F102" i="12"/>
  <c r="E102" i="12"/>
  <c r="D102" i="12"/>
  <c r="C102" i="12"/>
  <c r="B102" i="12"/>
  <c r="AS57" i="12" l="1"/>
  <c r="AQ102" i="12"/>
  <c r="AP102" i="12"/>
  <c r="AS71" i="12"/>
  <c r="AS17" i="12"/>
  <c r="A3" i="16"/>
  <c r="A4" i="16" s="1"/>
  <c r="A5" i="16" s="1"/>
  <c r="A6" i="16" s="1"/>
  <c r="A7" i="16" s="1"/>
  <c r="A8" i="16" s="1"/>
  <c r="A9" i="16" s="1"/>
  <c r="A10" i="16" s="1"/>
  <c r="A11" i="16" s="1"/>
  <c r="A12" i="16" s="1"/>
  <c r="A13" i="16" s="1"/>
  <c r="A14" i="16" s="1"/>
  <c r="A15" i="16" s="1"/>
  <c r="A16" i="16" s="1"/>
  <c r="A17" i="16" s="1"/>
  <c r="AS21" i="12"/>
  <c r="AS4" i="12"/>
  <c r="AS47" i="12"/>
  <c r="AS18" i="12"/>
  <c r="AS10" i="12"/>
  <c r="AS77" i="12"/>
  <c r="AS37" i="12"/>
  <c r="AS7" i="12"/>
  <c r="AS98" i="12"/>
  <c r="AS35" i="12"/>
  <c r="AS41" i="12"/>
  <c r="AS29" i="12"/>
  <c r="AS93" i="12"/>
  <c r="AS52" i="12"/>
  <c r="AS90" i="12"/>
  <c r="AS27" i="12"/>
  <c r="AS30" i="12"/>
  <c r="AS23" i="12"/>
  <c r="AS87" i="12"/>
  <c r="AS44" i="12"/>
  <c r="AS83" i="12"/>
  <c r="AS73" i="12"/>
  <c r="AS72" i="12"/>
  <c r="AS79" i="12"/>
  <c r="AS31" i="12"/>
  <c r="AS2" i="12"/>
  <c r="AS75" i="12"/>
  <c r="AS97" i="12"/>
  <c r="AS96" i="12"/>
  <c r="AS64" i="12"/>
  <c r="AS86" i="12"/>
  <c r="AS28" i="12"/>
  <c r="AS67" i="12"/>
  <c r="AS74" i="12"/>
  <c r="AS78" i="12"/>
  <c r="AS38" i="12"/>
  <c r="AS45" i="12"/>
  <c r="AS70" i="12"/>
  <c r="AS84" i="12"/>
  <c r="AS20" i="12"/>
  <c r="AS50" i="12"/>
  <c r="AS59" i="12"/>
  <c r="AS42" i="12"/>
  <c r="AS85" i="12"/>
  <c r="AS49" i="12"/>
  <c r="AS65" i="12"/>
  <c r="AS13" i="12"/>
  <c r="AS39" i="12"/>
  <c r="AS8" i="12"/>
  <c r="AS6" i="12"/>
  <c r="AS3" i="12"/>
  <c r="AS68" i="12"/>
  <c r="AS43" i="12"/>
  <c r="AS55" i="12"/>
  <c r="AS40" i="12"/>
  <c r="AS14" i="12"/>
  <c r="AS60" i="12"/>
  <c r="AS99" i="12"/>
  <c r="AS89" i="12"/>
  <c r="AS48" i="12"/>
  <c r="AS88" i="12"/>
  <c r="AS32" i="12"/>
  <c r="AS91" i="12"/>
  <c r="AS81" i="12"/>
  <c r="AS15" i="12"/>
  <c r="AS95" i="12"/>
  <c r="AS61" i="12"/>
  <c r="AS82" i="12"/>
  <c r="AS19" i="12"/>
  <c r="AS16" i="12"/>
  <c r="AS94" i="12"/>
  <c r="AS46" i="12"/>
  <c r="AS36" i="12"/>
  <c r="AS66" i="12"/>
  <c r="AS11" i="12"/>
  <c r="AS5" i="12"/>
  <c r="AS63" i="12"/>
  <c r="AS9" i="12"/>
  <c r="AS56" i="12"/>
  <c r="AS92" i="12"/>
  <c r="AS58" i="12"/>
  <c r="AS101" i="12"/>
  <c r="AS80" i="12"/>
  <c r="AS53" i="12"/>
  <c r="AS76" i="12"/>
  <c r="AS12" i="12"/>
  <c r="AS34" i="12"/>
  <c r="AS51" i="12"/>
  <c r="AS26" i="12"/>
  <c r="AS69" i="12"/>
  <c r="AS24" i="12"/>
  <c r="AS54" i="12"/>
  <c r="AS62" i="12"/>
  <c r="AS25" i="12"/>
  <c r="AS33" i="12"/>
  <c r="AS22" i="12"/>
  <c r="AS102" i="12"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DA0913F-9D30-3848-8758-9D4AB3AE8176}"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<sst xmlns="http://schemas.openxmlformats.org/spreadsheetml/2006/main" count="397" uniqueCount="87">
  <si>
    <t>UFH</t>
  </si>
  <si>
    <t> </t>
  </si>
  <si>
    <t>avicultura</t>
  </si>
  <si>
    <t>ganaderia_dp</t>
  </si>
  <si>
    <t>porcicultura_ceba</t>
  </si>
  <si>
    <t>cacao</t>
  </si>
  <si>
    <t>cafe</t>
  </si>
  <si>
    <t>maiz 1</t>
  </si>
  <si>
    <t>maiz 2</t>
  </si>
  <si>
    <t>yuca</t>
  </si>
  <si>
    <t>03Wa-73</t>
  </si>
  <si>
    <t>Área total</t>
  </si>
  <si>
    <t>Apto</t>
  </si>
  <si>
    <t>No apto</t>
  </si>
  <si>
    <t>% aptitud</t>
  </si>
  <si>
    <t>03Was1-73</t>
  </si>
  <si>
    <t>04Vbi-67</t>
  </si>
  <si>
    <t>04Wa-67</t>
  </si>
  <si>
    <t>04Wai-67</t>
  </si>
  <si>
    <t>04Wbi-67</t>
  </si>
  <si>
    <t>06Wa2-55</t>
  </si>
  <si>
    <t>06Wa2s1-55</t>
  </si>
  <si>
    <t>06Wa-55</t>
  </si>
  <si>
    <t>06Wai-55</t>
  </si>
  <si>
    <t>06Waip-55</t>
  </si>
  <si>
    <t>06Wap-55</t>
  </si>
  <si>
    <t>06Was1-55</t>
  </si>
  <si>
    <t>07Wazn-49</t>
  </si>
  <si>
    <t>08Wa2s2-44</t>
  </si>
  <si>
    <t>08Wdp-44</t>
  </si>
  <si>
    <t>08Wei2s1-44</t>
  </si>
  <si>
    <t>09Vap-38</t>
  </si>
  <si>
    <t>09Vaps1-38</t>
  </si>
  <si>
    <t>09Vbp-38</t>
  </si>
  <si>
    <t>09Wap-38</t>
  </si>
  <si>
    <t>09Waps1-38</t>
  </si>
  <si>
    <t>09Wbp-38</t>
  </si>
  <si>
    <t>10Lf2s1-30</t>
  </si>
  <si>
    <t>10Qf2s1-30</t>
  </si>
  <si>
    <t>10Rf2s1-30</t>
  </si>
  <si>
    <t>10Ve3s2-30</t>
  </si>
  <si>
    <t>10We3s2-30</t>
  </si>
  <si>
    <t>10Wf2s1-30</t>
  </si>
  <si>
    <t>11Qf3s2-23</t>
  </si>
  <si>
    <t>11QfL2s1-23</t>
  </si>
  <si>
    <t>11RfL2s1-23</t>
  </si>
  <si>
    <t>11Vf2s1-23</t>
  </si>
  <si>
    <t>11Vf3s2-23</t>
  </si>
  <si>
    <t>11VgL2s1-23</t>
  </si>
  <si>
    <t>11Wf2s1-23</t>
  </si>
  <si>
    <t>11Wf3s2-23</t>
  </si>
  <si>
    <t>11Wfp-23</t>
  </si>
  <si>
    <t>11Wg3s2-23</t>
  </si>
  <si>
    <t>12QgL2s1-17</t>
  </si>
  <si>
    <t>13Was3-6</t>
  </si>
  <si>
    <t>SIPRA NACIONAL: avicultura, ganaderria,porcicultura</t>
  </si>
  <si>
    <t>SIPRA TERRITORIAL: cacao, café, maíz, yuca</t>
  </si>
  <si>
    <t>avicultura_engorde</t>
  </si>
  <si>
    <t>maiz_tradicional</t>
  </si>
  <si>
    <t>aguacate</t>
  </si>
  <si>
    <t>ahuyama</t>
  </si>
  <si>
    <t>frijol_cabeza_negra</t>
  </si>
  <si>
    <t>Canastas Agrícolas</t>
  </si>
  <si>
    <t>Total Canastas</t>
  </si>
  <si>
    <t>Área aplicable (ha)</t>
  </si>
  <si>
    <t>Área aplicable (porcentaje)</t>
  </si>
  <si>
    <t>Flex UFH</t>
  </si>
  <si>
    <t>X</t>
  </si>
  <si>
    <t>Total</t>
  </si>
  <si>
    <t>Canastas</t>
  </si>
  <si>
    <t>Nueva Validada en Campo</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</si>
  <si>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</si>
  <si>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</si>
  <si>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</si>
  <si>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</si>
  <si>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</si>
  <si>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</si>
  <si>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</si>
  <si>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</si>
  <si>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</si>
  <si>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</si>
  <si>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t>
  </si>
  <si>
    <t>ID</t>
  </si>
  <si>
    <t>Línea</t>
  </si>
  <si>
    <t>UFH lider</t>
  </si>
  <si>
    <t>04Ua-67</t>
  </si>
  <si>
    <t>07Uai-49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</si>
</sst>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5" formatCode="#,##0.0"/>
  </numFmts>
  <fonts count="16">
    <font>
      <sz val="11"/>
      <color theme="1"/>
      <name val="Calibri"/>
      <family val="2"/>
      <scheme val="minor"/>
    </font>
    <font>
      <b/>
      <sz val="11"/>
      <color theme="1"/>
      <name val="Calibri"/>
      <family val="2"/>
      <scheme val="minor"/>
    </font>
    <font>
      <sz val="11"/>
      <color rgb="FF000000"/>
      <name val="Calibri"/>
      <family val="2"/>
    </font>
    <font>
      <b/>
      <sz val="11"/>
      <color rgb="FF000000"/>
      <name val="Calibri"/>
      <family val="2"/>
    </font>
    <font>
      <sz val="10"/>
      <color theme="1"/>
      <name val="Arial"/>
      <family val="2"/>
    </font>
    <font>
      <sz val="8"/>
      <name val="Calibri"/>
      <family val="2"/>
      <scheme val="minor"/>
    </font>
    <font>
      <b/>
      <sz val="11"/>
      <color rgb="FFFFFFFF"/>
      <name val="Calibri"/>
      <family val="2"/>
    </font>
    <font>
      <b/>
      <sz val="11"/>
      <name val="Calibri"/>
      <family val="2"/>
    </font>
    <font>
      <sz val="11"/>
      <name val="Calibri"/>
      <family val="2"/>
    </font>
    <font>
      <sz val="11"/>
      <color theme="1"/>
      <name val="Calibri"/>
      <family val="2"/>
    </font>
    <font>
      <sz val="11"/>
      <color theme="1"/>
      <name val="Calibri"/>
      <family val="2"/>
      <scheme val="minor"/>
    </font>
    <font>
      <b/>
      <sz val="11"/>
      <color theme="1"/>
      <name val="Calibri"/>
      <family val="2"/>
    </font>
    <font>
      <b/>
      <sz val="8"/>
      <name val="Calibri"/>
      <family val="2"/>
    </font>
    <font>
      <sz val="8"/>
      <color theme="1"/>
      <name val="Calibri"/>
      <family val="2"/>
    </font>
    <font>
      <sz val="8"/>
      <name val="Calibri"/>
      <family val="2"/>
    </font>
    <font>
      <sz val="11"/>
      <color rgb="FF006100"/>
      <name val="Calibri"/>
      <family val="2"/>
    </font>
  </fonts>
  <fills count="25">
    <fill>
      <patternFill patternType="none"/>
    </fill>
    <fill>
      <patternFill patternType="gray125"/>
    </fill>
    <fill>
      <patternFill patternType="solid">
        <fgColor rgb="FFC6E0B4"/>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rgb="FFD0CECE"/>
        <bgColor indexed="64"/>
      </patternFill>
    </fill>
    <fill>
      <patternFill patternType="solid">
        <fgColor theme="9"/>
        <bgColor indexed="64"/>
      </patternFill>
    </fill>
    <fill>
      <patternFill patternType="solid">
        <fgColor rgb="FFD9D9D9"/>
        <bgColor rgb="FF000000"/>
      </patternFill>
    </fill>
    <fill>
      <patternFill patternType="solid">
        <fgColor rgb="FF00A9E6"/>
        <bgColor rgb="FF000000"/>
      </patternFill>
    </fill>
    <fill>
      <patternFill patternType="solid">
        <fgColor rgb="FFC6EFCE"/>
        <bgColor rgb="FF000000"/>
      </patternFill>
    </fill>
    <fill>
      <patternFill patternType="solid">
        <fgColor rgb="FFFFFFFF"/>
        <bgColor rgb="FF000000"/>
      </patternFill>
    </fill>
    <fill>
      <patternFill patternType="solid">
        <fgColor rgb="FF00FFFF"/>
        <bgColor rgb="FF000000"/>
      </patternFill>
    </fill>
    <fill>
      <patternFill patternType="solid">
        <fgColor rgb="FF38D400"/>
        <bgColor rgb="FF000000"/>
      </patternFill>
    </fill>
    <fill>
      <patternFill patternType="solid">
        <fgColor rgb="FFAAFF00"/>
        <bgColor rgb="FF000000"/>
      </patternFill>
    </fill>
    <fill>
      <patternFill patternType="solid">
        <fgColor rgb="FFFFF29C"/>
        <bgColor rgb="FF000000"/>
      </patternFill>
    </fill>
    <fill>
      <patternFill patternType="solid">
        <fgColor rgb="FFFFFF00"/>
        <bgColor rgb="FF000000"/>
      </patternFill>
    </fill>
    <fill>
      <patternFill patternType="solid">
        <fgColor rgb="FFFF8C3C"/>
        <bgColor rgb="FF000000"/>
      </patternFill>
    </fill>
    <fill>
      <patternFill patternType="solid">
        <fgColor rgb="FFFF4F7F"/>
        <bgColor rgb="FF000000"/>
      </patternFill>
    </fill>
    <fill>
      <patternFill patternType="solid">
        <fgColor rgb="FF8D4925"/>
        <bgColor rgb="FF000000"/>
      </patternFill>
    </fill>
    <fill>
      <patternFill patternType="solid">
        <fgColor rgb="FF473626"/>
        <bgColor rgb="FF000000"/>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top style="thin">
        <color indexed="64"/>
      </top>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style="thin">
        <color indexed="64"/>
      </right>
      <top/>
      <bottom/>
      <diagonal/>
    </border>
  </borders>
  <cellStyleXfs count="3">
    <xf numFmtId="0" fontId="0" fillId="0" borderId="0"/>
    <xf numFmtId="0" fontId="4" fillId="0" borderId="0"/>
    <xf numFmtId="0" fontId="10" fillId="0" borderId="0"/>
  </cellStyleXfs>
  <cellXfs count="104">
    <xf numFmtId="0" fontId="0" fillId="0" borderId="0" xfId="0"/>
    <xf numFmtId="0" fontId="0" fillId="0" borderId="0" xfId="0" applyAlignment="1">
      <alignment horizontal="center"/>
    </xf>
    <xf numFmtId="0" fontId="2" fillId="0" borderId="0" xfId="0" applyFont="1" applyAlignment="1">
      <alignment horizontal="center" vertical="center"/>
    </xf>
    <xf numFmtId="0" fontId="2" fillId="0" borderId="0" xfId="0" applyFont="1"/>
    <xf numFmtId="0" fontId="8" fillId="7" borderId="2" xfId="0" applyFont="1" applyFill="1" applyBorder="1" applyAlignment="1">
      <alignment horizontal="left" vertical="center" wrapText="1"/>
    </xf>
    <xf numFmtId="0" fontId="2" fillId="4" borderId="2" xfId="0" applyFont="1" applyFill="1" applyBorder="1" applyAlignment="1">
      <alignment horizontal="left" wrapText="1"/>
    </xf>
    <xf numFmtId="0" fontId="7" fillId="8" borderId="0" xfId="0" applyFont="1" applyFill="1" applyAlignment="1">
      <alignment horizontal="center" vertical="center" wrapText="1"/>
    </xf>
    <xf numFmtId="0" fontId="7" fillId="0" borderId="0" xfId="0" applyFont="1" applyAlignment="1">
      <alignment horizontal="center" wrapText="1"/>
    </xf>
    <xf numFmtId="0" fontId="7" fillId="0" borderId="0" xfId="0" applyFont="1" applyAlignment="1">
      <alignment horizontal="center" vertical="center" wrapText="1"/>
    </xf>
    <xf numFmtId="0" fontId="7" fillId="0" borderId="0" xfId="0" applyFont="1" applyAlignment="1">
      <alignment horizontal="center" vertical="center"/>
    </xf>
    <xf numFmtId="0" fontId="7" fillId="0" borderId="0" xfId="0" applyFont="1" applyAlignment="1">
      <alignment horizontal="center"/>
    </xf>
    <xf numFmtId="0" fontId="3" fillId="0" borderId="0" xfId="0" applyFont="1" applyAlignment="1">
      <alignment horizontal="center" vertical="center"/>
    </xf>
    <xf numFmtId="0" fontId="1" fillId="0" borderId="0" xfId="0" applyFont="1" applyAlignment="1">
      <alignment horizontal="center"/>
    </xf>
    <xf numFmtId="0" fontId="7" fillId="9" borderId="1" xfId="0" applyFont="1" applyFill="1" applyBorder="1" applyAlignment="1">
      <alignment horizontal="center" vertical="center"/>
    </xf>
    <xf numFmtId="0" fontId="7" fillId="9" borderId="1" xfId="0" applyFont="1" applyFill="1" applyBorder="1" applyAlignment="1">
      <alignment horizontal="center" vertical="center" wrapText="1"/>
    </xf>
    <xf numFmtId="0" fontId="3" fillId="9" borderId="1" xfId="0" applyFont="1" applyFill="1" applyBorder="1" applyAlignment="1">
      <alignment horizontal="center" vertical="center"/>
    </xf>
    <xf numFmtId="0" fontId="6" fillId="0" borderId="1" xfId="0" applyFont="1" applyBorder="1" applyAlignment="1">
      <alignment horizontal="center" vertical="center" wrapText="1"/>
    </xf>
    <xf numFmtId="0" fontId="2" fillId="0" borderId="1" xfId="0" applyFont="1" applyBorder="1" applyAlignment="1">
      <alignment horizontal="center" vertical="center"/>
    </xf>
    <xf numFmtId="0" fontId="3" fillId="9" borderId="1" xfId="0" applyFont="1" applyFill="1" applyBorder="1" applyAlignment="1">
      <alignment horizontal="center" vertical="center" wrapText="1"/>
    </xf>
    <xf numFmtId="0" fontId="8" fillId="0" borderId="1" xfId="0" applyFont="1" applyBorder="1" applyAlignment="1">
      <alignment horizontal="center" vertical="center" wrapText="1"/>
    </xf>
    <xf numFmtId="0" fontId="9" fillId="4" borderId="2" xfId="0" applyFont="1" applyFill="1" applyBorder="1" applyAlignment="1">
      <alignment horizontal="center"/>
    </xf>
    <xf numFmtId="0" fontId="2" fillId="5" borderId="2" xfId="0" applyFont="1" applyFill="1" applyBorder="1" applyAlignment="1">
      <alignment horizontal="center"/>
    </xf>
    <xf numFmtId="0" fontId="9" fillId="7" borderId="2" xfId="0" applyFont="1" applyFill="1" applyBorder="1" applyAlignment="1">
      <alignment horizontal="center"/>
    </xf>
    <xf numFmtId="0" fontId="2" fillId="7" borderId="2" xfId="0" applyFont="1" applyFill="1" applyBorder="1" applyAlignment="1">
      <alignment horizontal="center"/>
    </xf>
    <xf numFmtId="0" fontId="0" fillId="0" borderId="1" xfId="0" applyBorder="1" applyAlignment="1">
      <alignment horizontal="center" vertical="center"/>
    </xf>
    <xf numFmtId="0" fontId="0" fillId="0" borderId="0" xfId="0" applyAlignment="1">
      <alignment horizontal="center" vertical="center"/>
    </xf>
    <xf numFmtId="0" fontId="2" fillId="5" borderId="2" xfId="0" applyFont="1" applyFill="1" applyBorder="1" applyAlignment="1">
      <alignment horizontal="left" vertical="center" wrapText="1"/>
    </xf>
    <xf numFmtId="0" fontId="11" fillId="0" borderId="1" xfId="0" applyFont="1" applyBorder="1" applyAlignment="1">
      <alignment horizontal="center" vertical="center" wrapText="1"/>
    </xf>
    <xf numFmtId="0" fontId="7" fillId="6" borderId="1" xfId="0" applyFont="1" applyFill="1" applyBorder="1" applyAlignment="1">
      <alignment horizontal="center" vertical="center"/>
    </xf>
    <xf numFmtId="0" fontId="11" fillId="8" borderId="0" xfId="0" applyFont="1" applyFill="1" applyAlignment="1">
      <alignment horizontal="center" vertical="center" wrapText="1"/>
    </xf>
    <xf numFmtId="0" fontId="9" fillId="0" borderId="0" xfId="0" applyFont="1"/>
    <xf numFmtId="0" fontId="11" fillId="8" borderId="0" xfId="0" applyFont="1" applyFill="1" applyAlignment="1">
      <alignment horizontal="center" vertical="center"/>
    </xf>
    <xf numFmtId="0" fontId="11" fillId="0" borderId="0" xfId="0" applyFont="1" applyAlignment="1">
      <alignment horizontal="center" vertical="center"/>
    </xf>
    <xf numFmtId="0" fontId="12" fillId="0" borderId="0" xfId="0" applyFont="1" applyAlignment="1">
      <alignment horizontal="center" vertical="center" wrapText="1"/>
    </xf>
    <xf numFmtId="0" fontId="13" fillId="0" borderId="0" xfId="0" applyFont="1" applyAlignment="1">
      <alignment vertical="center" wrapText="1"/>
    </xf>
    <xf numFmtId="0" fontId="9" fillId="0" borderId="0" xfId="0" applyFont="1" applyAlignment="1">
      <alignment vertical="center" wrapText="1"/>
    </xf>
    <xf numFmtId="0" fontId="11" fillId="0" borderId="0" xfId="0" applyFont="1" applyAlignment="1">
      <alignment horizontal="center" vertical="center" wrapText="1"/>
    </xf>
    <xf numFmtId="0" fontId="11" fillId="0" borderId="0" xfId="0" applyFont="1" applyAlignment="1">
      <alignment horizontal="center"/>
    </xf>
    <xf numFmtId="0" fontId="3" fillId="0" borderId="0" xfId="0" applyFont="1" applyAlignment="1">
      <alignment horizontal="center"/>
    </xf>
    <xf numFmtId="0" fontId="2" fillId="0" borderId="0" xfId="0" applyFont="1" applyAlignment="1">
      <alignment horizontal="left"/>
    </xf>
    <xf numFmtId="0" fontId="8" fillId="0" borderId="0" xfId="0" applyFont="1"/>
    <xf numFmtId="0" fontId="2" fillId="0" borderId="0" xfId="0" applyFont="1" applyAlignment="1">
      <alignment horizontal="center" vertical="center" wrapText="1"/>
    </xf>
    <xf numFmtId="0" fontId="9" fillId="0" borderId="0" xfId="0" applyFont="1" applyAlignment="1">
      <alignment wrapText="1"/>
    </xf>
    <xf numFmtId="165" fontId="11" fillId="9" borderId="1" xfId="0" applyNumberFormat="1" applyFont="1" applyFill="1" applyBorder="1" applyAlignment="1">
      <alignment horizontal="center" vertical="center" wrapText="1"/>
    </xf>
    <xf numFmtId="165" fontId="7" fillId="9" borderId="1" xfId="0" applyNumberFormat="1" applyFont="1" applyFill="1" applyBorder="1" applyAlignment="1">
      <alignment horizontal="center" vertical="center" wrapText="1"/>
    </xf>
    <xf numFmtId="165" fontId="3" fillId="9" borderId="1" xfId="0" applyNumberFormat="1" applyFont="1" applyFill="1" applyBorder="1" applyAlignment="1">
      <alignment horizontal="center" vertical="center"/>
    </xf>
    <xf numFmtId="165" fontId="7" fillId="0" borderId="0" xfId="0" applyNumberFormat="1" applyFont="1" applyAlignment="1">
      <alignment horizontal="center" vertical="center" wrapText="1"/>
    </xf>
    <xf numFmtId="165" fontId="7" fillId="0" borderId="0" xfId="0" applyNumberFormat="1" applyFont="1" applyAlignment="1">
      <alignment horizontal="center" vertical="center"/>
    </xf>
    <xf numFmtId="165" fontId="9" fillId="0" borderId="0" xfId="0" applyNumberFormat="1" applyFont="1" applyAlignment="1">
      <alignment vertical="center" wrapText="1"/>
    </xf>
    <xf numFmtId="165" fontId="2" fillId="0" borderId="0" xfId="0" applyNumberFormat="1" applyFont="1"/>
    <xf numFmtId="165" fontId="2" fillId="0" borderId="0" xfId="0" applyNumberFormat="1" applyFont="1" applyAlignment="1">
      <alignment horizontal="left"/>
    </xf>
    <xf numFmtId="165" fontId="8" fillId="0" borderId="0" xfId="0" applyNumberFormat="1" applyFont="1"/>
    <xf numFmtId="165" fontId="2" fillId="0" borderId="0" xfId="0" applyNumberFormat="1" applyFont="1" applyAlignment="1">
      <alignment horizontal="center" vertical="center"/>
    </xf>
    <xf numFmtId="165" fontId="9" fillId="0" borderId="0" xfId="0" applyNumberFormat="1" applyFont="1"/>
    <xf numFmtId="0" fontId="7" fillId="8" borderId="4" xfId="0" applyFont="1" applyFill="1" applyBorder="1" applyAlignment="1">
      <alignment horizontal="center" vertical="center" wrapText="1"/>
    </xf>
    <xf numFmtId="0" fontId="7" fillId="8" borderId="0" xfId="0" applyFont="1" applyFill="1" applyAlignment="1">
      <alignment horizontal="center" vertical="center"/>
    </xf>
    <xf numFmtId="0" fontId="7" fillId="8" borderId="5" xfId="0" applyFont="1" applyFill="1" applyBorder="1" applyAlignment="1">
      <alignment horizontal="center" wrapText="1"/>
    </xf>
    <xf numFmtId="0" fontId="7" fillId="8" borderId="5" xfId="0" applyFont="1" applyFill="1" applyBorder="1" applyAlignment="1">
      <alignment horizontal="center" vertical="center" wrapText="1"/>
    </xf>
    <xf numFmtId="0" fontId="7" fillId="8" borderId="5" xfId="0" applyFont="1" applyFill="1" applyBorder="1" applyAlignment="1">
      <alignment horizontal="center" vertical="center"/>
    </xf>
    <xf numFmtId="0" fontId="1" fillId="3" borderId="1" xfId="0" applyFont="1" applyFill="1" applyBorder="1" applyAlignment="1">
      <alignment horizontal="center" vertical="center"/>
    </xf>
    <xf numFmtId="0" fontId="7" fillId="6" borderId="1" xfId="0" applyFont="1" applyFill="1" applyBorder="1" applyAlignment="1">
      <alignment horizontal="center" vertical="center" wrapText="1"/>
    </xf>
    <xf numFmtId="0" fontId="7" fillId="10" borderId="0" xfId="0" applyFont="1" applyFill="1" applyAlignment="1">
      <alignment horizontal="center" vertical="center" wrapText="1"/>
    </xf>
    <xf numFmtId="0" fontId="3" fillId="5" borderId="2" xfId="0" applyFont="1" applyFill="1" applyBorder="1" applyAlignment="1">
      <alignment horizontal="center"/>
    </xf>
    <xf numFmtId="0" fontId="11" fillId="7" borderId="2" xfId="0" applyFont="1" applyFill="1" applyBorder="1" applyAlignment="1">
      <alignment horizontal="center"/>
    </xf>
    <xf numFmtId="0" fontId="7" fillId="0" borderId="1" xfId="0" applyFont="1" applyBorder="1" applyAlignment="1">
      <alignment horizontal="center" vertical="center" wrapText="1"/>
    </xf>
    <xf numFmtId="0" fontId="2" fillId="4" borderId="2" xfId="0" applyFont="1" applyFill="1" applyBorder="1" applyAlignment="1">
      <alignment horizontal="center"/>
    </xf>
    <xf numFmtId="0" fontId="3" fillId="0" borderId="1" xfId="0" applyFont="1" applyBorder="1" applyAlignment="1">
      <alignment horizontal="center" vertical="center" wrapText="1"/>
    </xf>
    <xf numFmtId="0" fontId="3" fillId="4" borderId="2" xfId="0" applyFont="1" applyFill="1" applyBorder="1" applyAlignment="1">
      <alignment horizontal="center"/>
    </xf>
    <xf numFmtId="0" fontId="7" fillId="11" borderId="1" xfId="0" applyFont="1" applyFill="1" applyBorder="1" applyAlignment="1">
      <alignment horizontal="center" vertical="center"/>
    </xf>
    <xf numFmtId="0" fontId="14" fillId="0" borderId="3" xfId="0" applyFont="1" applyBorder="1" applyAlignment="1">
      <alignment horizontal="left" wrapText="1"/>
    </xf>
    <xf numFmtId="0" fontId="14" fillId="0" borderId="0" xfId="0" applyFont="1" applyAlignment="1">
      <alignment horizontal="left" wrapText="1"/>
    </xf>
    <xf numFmtId="0" fontId="3" fillId="12" borderId="1" xfId="0" applyFont="1" applyFill="1" applyBorder="1" applyAlignment="1">
      <alignment wrapText="1"/>
    </xf>
    <xf numFmtId="0" fontId="3" fillId="12" borderId="6" xfId="0" applyFont="1" applyFill="1" applyBorder="1"/>
    <xf numFmtId="0" fontId="3" fillId="12" borderId="6" xfId="0" applyFont="1" applyFill="1" applyBorder="1" applyAlignment="1">
      <alignment wrapText="1"/>
    </xf>
    <xf numFmtId="0" fontId="7" fillId="13" borderId="7" xfId="0" applyFont="1" applyFill="1" applyBorder="1" applyAlignment="1">
      <alignment wrapText="1"/>
    </xf>
    <xf numFmtId="0" fontId="2" fillId="0" borderId="8" xfId="0" applyFont="1" applyBorder="1"/>
    <xf numFmtId="0" fontId="2" fillId="0" borderId="8" xfId="0" applyFont="1" applyBorder="1" applyAlignment="1">
      <alignment wrapText="1"/>
    </xf>
    <xf numFmtId="0" fontId="7" fillId="13" borderId="9" xfId="0" applyFont="1" applyFill="1" applyBorder="1" applyAlignment="1">
      <alignment wrapText="1"/>
    </xf>
    <xf numFmtId="0" fontId="2" fillId="2" borderId="8" xfId="0" applyFont="1" applyFill="1" applyBorder="1"/>
    <xf numFmtId="10" fontId="15" fillId="14" borderId="1" xfId="0" applyNumberFormat="1" applyFont="1" applyFill="1" applyBorder="1"/>
    <xf numFmtId="10" fontId="15" fillId="14" borderId="1" xfId="0" applyNumberFormat="1" applyFont="1" applyFill="1" applyBorder="1" applyAlignment="1">
      <alignment wrapText="1"/>
    </xf>
    <xf numFmtId="10" fontId="2" fillId="15" borderId="8" xfId="0" applyNumberFormat="1" applyFont="1" applyFill="1" applyBorder="1"/>
    <xf numFmtId="0" fontId="2" fillId="15" borderId="8" xfId="0" applyFont="1" applyFill="1" applyBorder="1"/>
    <xf numFmtId="0" fontId="7" fillId="16" borderId="7" xfId="0" applyFont="1" applyFill="1" applyBorder="1" applyAlignment="1">
      <alignment wrapText="1"/>
    </xf>
    <xf numFmtId="0" fontId="7" fillId="16" borderId="9" xfId="0" applyFont="1" applyFill="1" applyBorder="1" applyAlignment="1">
      <alignment wrapText="1"/>
    </xf>
    <xf numFmtId="0" fontId="7" fillId="17" borderId="7" xfId="0" applyFont="1" applyFill="1" applyBorder="1" applyAlignment="1">
      <alignment wrapText="1"/>
    </xf>
    <xf numFmtId="0" fontId="7" fillId="17" borderId="9" xfId="0" applyFont="1" applyFill="1" applyBorder="1" applyAlignment="1">
      <alignment wrapText="1"/>
    </xf>
    <xf numFmtId="10" fontId="2" fillId="15" borderId="8" xfId="0" applyNumberFormat="1" applyFont="1" applyFill="1" applyBorder="1" applyAlignment="1">
      <alignment wrapText="1"/>
    </xf>
    <xf numFmtId="0" fontId="7" fillId="18" borderId="7" xfId="0" applyFont="1" applyFill="1" applyBorder="1" applyAlignment="1">
      <alignment wrapText="1"/>
    </xf>
    <xf numFmtId="0" fontId="7" fillId="18" borderId="9" xfId="0" applyFont="1" applyFill="1" applyBorder="1" applyAlignment="1">
      <alignment wrapText="1"/>
    </xf>
    <xf numFmtId="0" fontId="7" fillId="19" borderId="7" xfId="0" applyFont="1" applyFill="1" applyBorder="1" applyAlignment="1">
      <alignment wrapText="1"/>
    </xf>
    <xf numFmtId="0" fontId="7" fillId="19" borderId="9" xfId="0" applyFont="1" applyFill="1" applyBorder="1" applyAlignment="1">
      <alignment wrapText="1"/>
    </xf>
    <xf numFmtId="0" fontId="7" fillId="20" borderId="7" xfId="0" applyFont="1" applyFill="1" applyBorder="1" applyAlignment="1">
      <alignment wrapText="1"/>
    </xf>
    <xf numFmtId="0" fontId="7" fillId="20" borderId="9" xfId="0" applyFont="1" applyFill="1" applyBorder="1" applyAlignment="1">
      <alignment wrapText="1"/>
    </xf>
    <xf numFmtId="0" fontId="7" fillId="21" borderId="7" xfId="0" applyFont="1" applyFill="1" applyBorder="1" applyAlignment="1">
      <alignment wrapText="1"/>
    </xf>
    <xf numFmtId="0" fontId="7" fillId="21" borderId="9" xfId="0" applyFont="1" applyFill="1" applyBorder="1" applyAlignment="1">
      <alignment wrapText="1"/>
    </xf>
    <xf numFmtId="0" fontId="7" fillId="22" borderId="7" xfId="0" applyFont="1" applyFill="1" applyBorder="1" applyAlignment="1">
      <alignment wrapText="1"/>
    </xf>
    <xf numFmtId="0" fontId="7" fillId="22" borderId="9" xfId="0" applyFont="1" applyFill="1" applyBorder="1" applyAlignment="1">
      <alignment wrapText="1"/>
    </xf>
    <xf numFmtId="0" fontId="6" fillId="23" borderId="7" xfId="0" applyFont="1" applyFill="1" applyBorder="1" applyAlignment="1">
      <alignment wrapText="1"/>
    </xf>
    <xf numFmtId="0" fontId="6" fillId="23" borderId="9" xfId="0" applyFont="1" applyFill="1" applyBorder="1" applyAlignment="1">
      <alignment wrapText="1"/>
    </xf>
    <xf numFmtId="0" fontId="6" fillId="24" borderId="7" xfId="0" applyFont="1" applyFill="1" applyBorder="1" applyAlignment="1">
      <alignment wrapText="1"/>
    </xf>
    <xf numFmtId="0" fontId="6" fillId="24" borderId="9" xfId="0" applyFont="1" applyFill="1" applyBorder="1" applyAlignment="1">
      <alignment wrapText="1"/>
    </xf>
    <xf numFmtId="0" fontId="2" fillId="2" borderId="10" xfId="0" applyFont="1" applyFill="1" applyBorder="1"/>
    <xf numFmtId="0" fontId="2" fillId="0" borderId="0" xfId="0" applyFont="1" applyAlignment="1">
      <alignment wrapText="1"/>
    </xf>
  </cellXfs>
  <cellStyles count="3">
    <cellStyle name="Normal" xfId="0" builtinId="0"/>
    <cellStyle name="Normal 2" xfId="2" xr:uid="{00000000-0005-0000-0000-000030000000}"/>
    <cellStyle name="Normal 2 2" xfId="1" xr:uid="{22C3CC89-1C23-4790-B118-D85F2A655827}"/>
  </cellStyles>
  <dxfs count="69">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rgb="FF006100"/>
      </font>
      <fill>
        <patternFill>
          <bgColor rgb="FFC6EFCE"/>
        </patternFill>
      </fill>
    </dxf>
    <dxf>
      <fill>
        <patternFill patternType="solid">
          <fgColor rgb="FF00FFFF"/>
          <bgColor rgb="FF00FFFF"/>
        </patternFill>
      </fill>
    </dxf>
    <dxf>
      <fill>
        <patternFill patternType="solid">
          <fgColor rgb="FFAAFF00"/>
          <bgColor rgb="FFAAFF00"/>
        </patternFill>
      </fill>
    </dxf>
    <dxf>
      <fill>
        <patternFill patternType="solid">
          <fgColor rgb="FFFFF29C"/>
          <bgColor rgb="FFFFF29C"/>
        </patternFill>
      </fill>
    </dxf>
  </dxfs>
  <tableStyles count="0" defaultTableStyle="TableStyleMedium2" defaultPivotStyle="PivotStyleLight16"/>
  <colors>
    <mruColors>
      <color rgb="FFD0CECE"/>
      <color rgb="FF473626"/>
      <color rgb="FF8D4925"/>
      <color rgb="FFFF4F7F"/>
      <color rgb="FFFF8C3C"/>
      <color rgb="FFFFFF00"/>
      <color rgb="FFFFF29C"/>
      <color rgb="FFAAFF00"/>
      <color rgb="FF38D400"/>
      <color rgb="FF26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agenciadetierras.sharepoint.com/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agenciadetierras.sharepoint.com/sites/UAFpoint/Documentos%20compartidos/Expedientes/TECNICO-PRODUCTIVO/Diccionario%20l&#237;neas%20productivas.xlsx" TargetMode="External"/><Relationship Id="rId1" Type="http://schemas.openxmlformats.org/officeDocument/2006/relationships/externalLinkPath" Target="https://agenciadetierras.sharepoint.com/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QhL8tAse8kuKf2l8wdfGA1yQC6l8uYtChhL9IRcIftYc_Z0WiUAGTpJ9rdBTRhHP" itemId="01EDZQFYTMA4TYBQHOSZHKS4MFZZG3FZQZ">
      <xxl21:absoluteUrl r:id="rId2"/>
    </xxl21:alternateUrls>
    <sheetNames>
      <sheetName val="Diccionario"/>
      <sheetName val="Diccionario producto"/>
      <sheetName val="Unidades insumos productivos"/>
      <sheetName val="Agrícolas"/>
      <sheetName val="Pecuarias"/>
    </sheetNames>
    <sheetDataSet>
      <sheetData sheetId="0">
        <row r="1">
          <cell r="A1" t="str">
            <v>Tipo</v>
          </cell>
          <cell r="B1" t="str">
            <v>Linea</v>
          </cell>
          <cell r="C1" t="str">
            <v>Linea_Documento</v>
          </cell>
        </row>
        <row r="2">
          <cell r="A2" t="str">
            <v>agricola</v>
          </cell>
          <cell r="B2" t="str">
            <v>acelga</v>
          </cell>
          <cell r="C2" t="str">
            <v>acelga</v>
          </cell>
        </row>
        <row r="3">
          <cell r="A3" t="str">
            <v>agricola</v>
          </cell>
          <cell r="B3" t="str">
            <v>aguacate</v>
          </cell>
          <cell r="C3" t="str">
            <v>Aguacate Hass</v>
          </cell>
        </row>
        <row r="4">
          <cell r="A4" t="str">
            <v>agricola</v>
          </cell>
          <cell r="B4" t="str">
            <v>aguacate_criollo</v>
          </cell>
          <cell r="C4" t="str">
            <v>Aguacate criollo</v>
          </cell>
        </row>
        <row r="5">
          <cell r="A5" t="str">
            <v>agricola</v>
          </cell>
          <cell r="B5" t="str">
            <v>aguacate_hass</v>
          </cell>
          <cell r="C5" t="str">
            <v>Aguacate Hass</v>
          </cell>
        </row>
        <row r="6">
          <cell r="A6" t="str">
            <v>agricola</v>
          </cell>
          <cell r="B6" t="str">
            <v>aguacate_papelillo</v>
          </cell>
          <cell r="C6" t="str">
            <v>Aguacate papelillo</v>
          </cell>
        </row>
        <row r="7">
          <cell r="A7" t="str">
            <v>agricola</v>
          </cell>
          <cell r="B7" t="str">
            <v>aguacate_reed</v>
          </cell>
          <cell r="C7" t="str">
            <v>Aguacate Reed</v>
          </cell>
        </row>
        <row r="8">
          <cell r="A8" t="str">
            <v>agricola</v>
          </cell>
          <cell r="B8" t="str">
            <v>ahuyama</v>
          </cell>
          <cell r="C8" t="str">
            <v>ahuyama</v>
          </cell>
        </row>
        <row r="9">
          <cell r="A9" t="str">
            <v>agricola</v>
          </cell>
          <cell r="B9" t="str">
            <v>aji</v>
          </cell>
          <cell r="C9" t="str">
            <v>ahí</v>
          </cell>
        </row>
        <row r="10">
          <cell r="A10" t="str">
            <v>agricola</v>
          </cell>
          <cell r="B10" t="str">
            <v>aji_dulce</v>
          </cell>
          <cell r="C10" t="str">
            <v>ají dulce</v>
          </cell>
        </row>
        <row r="11">
          <cell r="A11" t="str">
            <v>agricola</v>
          </cell>
          <cell r="B11" t="str">
            <v>ajo</v>
          </cell>
          <cell r="C11" t="str">
            <v>ajo</v>
          </cell>
        </row>
        <row r="12">
          <cell r="A12" t="str">
            <v>agricola</v>
          </cell>
          <cell r="B12" t="str">
            <v>ajonjoli</v>
          </cell>
          <cell r="C12" t="str">
            <v>ajonjolí</v>
          </cell>
        </row>
        <row r="13">
          <cell r="A13" t="str">
            <v>agricola</v>
          </cell>
          <cell r="B13" t="str">
            <v>algodon</v>
          </cell>
          <cell r="C13" t="str">
            <v>algodón</v>
          </cell>
        </row>
        <row r="14">
          <cell r="A14" t="str">
            <v>pecuaria</v>
          </cell>
          <cell r="B14" t="str">
            <v>apicultura</v>
          </cell>
          <cell r="C14" t="str">
            <v>apicultura</v>
          </cell>
        </row>
        <row r="15">
          <cell r="A15" t="str">
            <v>agricola</v>
          </cell>
          <cell r="B15" t="str">
            <v>arracacha</v>
          </cell>
          <cell r="C15" t="str">
            <v>arracacha</v>
          </cell>
        </row>
        <row r="16">
          <cell r="A16" t="str">
            <v>agricola</v>
          </cell>
          <cell r="B16" t="str">
            <v>arroz_riego</v>
          </cell>
          <cell r="C16" t="str">
            <v>arroz riego</v>
          </cell>
        </row>
        <row r="17">
          <cell r="A17" t="str">
            <v>agricola</v>
          </cell>
          <cell r="B17" t="str">
            <v>arroz_secano</v>
          </cell>
          <cell r="C17" t="str">
            <v>arroz secano</v>
          </cell>
        </row>
        <row r="18">
          <cell r="A18" t="str">
            <v>agricola</v>
          </cell>
          <cell r="B18" t="str">
            <v>arroz_secano_manual</v>
          </cell>
          <cell r="C18" t="str">
            <v>arroz secano manual</v>
          </cell>
        </row>
        <row r="19">
          <cell r="A19" t="str">
            <v>agricola</v>
          </cell>
          <cell r="B19" t="str">
            <v>arveja</v>
          </cell>
          <cell r="C19" t="str">
            <v>arveja</v>
          </cell>
        </row>
        <row r="20">
          <cell r="A20" t="str">
            <v>agricola</v>
          </cell>
          <cell r="B20" t="str">
            <v>asai</v>
          </cell>
          <cell r="C20" t="str">
            <v>açaí</v>
          </cell>
        </row>
        <row r="21">
          <cell r="A21" t="str">
            <v>agricola</v>
          </cell>
          <cell r="B21" t="str">
            <v>asai_platano</v>
          </cell>
          <cell r="C21" t="str">
            <v>açaí en asocio con plátano</v>
          </cell>
        </row>
        <row r="22">
          <cell r="A22" t="str">
            <v>agricola</v>
          </cell>
          <cell r="B22" t="str">
            <v>asai_cacao</v>
          </cell>
          <cell r="C22" t="str">
            <v>açaí en asocio con cacao</v>
          </cell>
        </row>
        <row r="23">
          <cell r="A23" t="str">
            <v>pecuaria</v>
          </cell>
          <cell r="B23" t="str">
            <v>avicultura_engorde</v>
          </cell>
          <cell r="C23" t="str">
            <v>avicultura de engorde</v>
          </cell>
        </row>
        <row r="24">
          <cell r="A24" t="str">
            <v>pecuaria</v>
          </cell>
          <cell r="B24" t="str">
            <v>avicultura_postura</v>
          </cell>
          <cell r="C24" t="str">
            <v>avicultura de postura</v>
          </cell>
        </row>
        <row r="25">
          <cell r="A25" t="str">
            <v>agricola</v>
          </cell>
          <cell r="B25" t="str">
            <v>banano</v>
          </cell>
          <cell r="C25" t="str">
            <v>banano</v>
          </cell>
        </row>
        <row r="26">
          <cell r="A26" t="str">
            <v>agricola</v>
          </cell>
          <cell r="B26" t="str">
            <v>batata</v>
          </cell>
          <cell r="C26" t="str">
            <v>batata</v>
          </cell>
        </row>
        <row r="27">
          <cell r="A27" t="str">
            <v>agricola</v>
          </cell>
          <cell r="B27" t="str">
            <v>berenjena</v>
          </cell>
          <cell r="C27" t="str">
            <v>berenjena</v>
          </cell>
        </row>
        <row r="28">
          <cell r="A28" t="str">
            <v>agricola</v>
          </cell>
          <cell r="B28" t="str">
            <v>bijao</v>
          </cell>
          <cell r="C28" t="str">
            <v>bijao</v>
          </cell>
        </row>
        <row r="29">
          <cell r="A29" t="str">
            <v>agricola</v>
          </cell>
          <cell r="B29" t="str">
            <v>brocoli</v>
          </cell>
          <cell r="C29" t="str">
            <v>brócoli</v>
          </cell>
        </row>
        <row r="30">
          <cell r="A30" t="str">
            <v>pecuaria</v>
          </cell>
          <cell r="B30" t="str">
            <v>bufalos</v>
          </cell>
          <cell r="C30" t="str">
            <v>búfalos</v>
          </cell>
        </row>
        <row r="31">
          <cell r="A31" t="str">
            <v>agricola</v>
          </cell>
          <cell r="B31" t="str">
            <v>cacao</v>
          </cell>
          <cell r="C31" t="str">
            <v>cacao</v>
          </cell>
        </row>
        <row r="32">
          <cell r="A32" t="str">
            <v>agricola</v>
          </cell>
          <cell r="B32" t="str">
            <v>cacao_aguacate_criollo</v>
          </cell>
          <cell r="C32" t="str">
            <v>cacao en asocio con aguacate criollo</v>
          </cell>
        </row>
        <row r="33">
          <cell r="A33" t="str">
            <v>agricola</v>
          </cell>
          <cell r="B33" t="str">
            <v>cacao_aguacate_papelillo</v>
          </cell>
          <cell r="C33" t="str">
            <v>cacao en asocio con aguacate papelillo</v>
          </cell>
        </row>
        <row r="34">
          <cell r="A34" t="str">
            <v>agricola</v>
          </cell>
          <cell r="B34" t="str">
            <v>cacao_banano</v>
          </cell>
          <cell r="C34" t="str">
            <v>cacao en asocio con banano</v>
          </cell>
        </row>
        <row r="35">
          <cell r="A35" t="str">
            <v>agricola</v>
          </cell>
          <cell r="B35" t="str">
            <v>cacao_banano_aguacate</v>
          </cell>
          <cell r="C35" t="str">
            <v>cacao en asocio con banano y aguacate</v>
          </cell>
        </row>
        <row r="36">
          <cell r="A36" t="str">
            <v>agricola</v>
          </cell>
          <cell r="B36" t="str">
            <v>cacao_banano_aguacate_mandarina_naranja</v>
          </cell>
          <cell r="C36" t="str">
            <v>cacao en asocio con banano,aguacate, mandarina y naranja</v>
          </cell>
        </row>
        <row r="37">
          <cell r="A37" t="str">
            <v>agricola</v>
          </cell>
          <cell r="B37" t="str">
            <v>cacao_platano</v>
          </cell>
          <cell r="C37" t="str">
            <v>cacao en asocio con plátano</v>
          </cell>
        </row>
        <row r="38">
          <cell r="A38" t="str">
            <v>agricola</v>
          </cell>
          <cell r="B38" t="str">
            <v>cacao_platano_limon</v>
          </cell>
          <cell r="C38" t="str">
            <v>cacao plátano limón</v>
          </cell>
        </row>
        <row r="39">
          <cell r="A39" t="str">
            <v>agricola</v>
          </cell>
          <cell r="B39" t="str">
            <v>cacao_sombrio</v>
          </cell>
          <cell r="C39" t="str">
            <v>cacao sombrío</v>
          </cell>
        </row>
        <row r="40">
          <cell r="A40" t="str">
            <v>agricola</v>
          </cell>
          <cell r="B40" t="str">
            <v>cachaco</v>
          </cell>
          <cell r="C40" t="str">
            <v>cachaco</v>
          </cell>
        </row>
        <row r="41">
          <cell r="A41" t="str">
            <v>agricola</v>
          </cell>
          <cell r="B41" t="str">
            <v>cafe</v>
          </cell>
          <cell r="C41" t="str">
            <v>café</v>
          </cell>
        </row>
        <row r="42">
          <cell r="A42" t="str">
            <v>agricola</v>
          </cell>
          <cell r="B42" t="str">
            <v>cafe_aguacate</v>
          </cell>
          <cell r="C42" t="str">
            <v>café en asocio con aguacate</v>
          </cell>
        </row>
        <row r="43">
          <cell r="A43" t="str">
            <v>agricola</v>
          </cell>
          <cell r="B43" t="str">
            <v>cafe_frijol_arbustivo</v>
          </cell>
          <cell r="C43" t="str">
            <v>café en asocio con frijol arbustivo</v>
          </cell>
        </row>
        <row r="44">
          <cell r="A44" t="str">
            <v>agricola</v>
          </cell>
          <cell r="B44" t="str">
            <v>cafe_maiz</v>
          </cell>
          <cell r="C44" t="str">
            <v>café en asocio con maíz</v>
          </cell>
        </row>
        <row r="45">
          <cell r="A45" t="str">
            <v>agricola</v>
          </cell>
          <cell r="B45" t="str">
            <v>cafe_platano</v>
          </cell>
          <cell r="C45" t="str">
            <v>café en asocio con plátano</v>
          </cell>
        </row>
        <row r="46">
          <cell r="A46" t="str">
            <v>agricola</v>
          </cell>
          <cell r="B46" t="str">
            <v>cafe_platano_frutales_forestal</v>
          </cell>
          <cell r="C46" t="str">
            <v>café en asocio con plátano, frutales y sistema forestal</v>
          </cell>
        </row>
        <row r="47">
          <cell r="A47" t="str">
            <v>agricola</v>
          </cell>
          <cell r="B47" t="str">
            <v>cafe_sombrio</v>
          </cell>
          <cell r="C47" t="str">
            <v>Café sombrío</v>
          </cell>
        </row>
        <row r="48">
          <cell r="A48" t="str">
            <v>agricola</v>
          </cell>
          <cell r="B48" t="str">
            <v>calabacin</v>
          </cell>
          <cell r="C48" t="str">
            <v>calabacín</v>
          </cell>
        </row>
        <row r="49">
          <cell r="A49" t="str">
            <v>agricola</v>
          </cell>
          <cell r="B49" t="str">
            <v>calendula</v>
          </cell>
          <cell r="C49" t="str">
            <v>caléndula</v>
          </cell>
        </row>
        <row r="50">
          <cell r="A50" t="str">
            <v>pecuaria</v>
          </cell>
          <cell r="B50" t="str">
            <v>camaron</v>
          </cell>
          <cell r="C50" t="str">
            <v>camarón</v>
          </cell>
        </row>
        <row r="51">
          <cell r="A51" t="str">
            <v>agricola</v>
          </cell>
          <cell r="B51" t="str">
            <v>cana</v>
          </cell>
          <cell r="C51" t="str">
            <v>caña</v>
          </cell>
        </row>
        <row r="52">
          <cell r="A52" t="str">
            <v>agricola</v>
          </cell>
          <cell r="B52" t="str">
            <v>cana_flecha</v>
          </cell>
          <cell r="C52" t="str">
            <v>caña flecha</v>
          </cell>
        </row>
        <row r="53">
          <cell r="A53" t="str">
            <v>agricola</v>
          </cell>
          <cell r="B53" t="str">
            <v>cana_panelera</v>
          </cell>
          <cell r="C53" t="str">
            <v>caña panelera</v>
          </cell>
        </row>
        <row r="54">
          <cell r="A54" t="str">
            <v>pecuaria</v>
          </cell>
          <cell r="B54" t="str">
            <v>caprinos</v>
          </cell>
          <cell r="C54" t="str">
            <v>caprinos</v>
          </cell>
        </row>
        <row r="55">
          <cell r="A55" t="str">
            <v>agricola</v>
          </cell>
          <cell r="B55" t="str">
            <v>caucho</v>
          </cell>
          <cell r="C55" t="str">
            <v>caucho</v>
          </cell>
        </row>
        <row r="56">
          <cell r="A56" t="str">
            <v>agricola</v>
          </cell>
          <cell r="B56" t="str">
            <v>cebolla_bulbo</v>
          </cell>
          <cell r="C56" t="str">
            <v>cebolla bulbo</v>
          </cell>
        </row>
        <row r="57">
          <cell r="A57" t="str">
            <v>agricola</v>
          </cell>
          <cell r="B57" t="str">
            <v>cebolla_junca</v>
          </cell>
          <cell r="C57" t="str">
            <v>cebolla junca</v>
          </cell>
        </row>
        <row r="58">
          <cell r="A58" t="str">
            <v>agricola</v>
          </cell>
          <cell r="B58" t="str">
            <v>chontaduro</v>
          </cell>
          <cell r="C58" t="str">
            <v>chontaduro</v>
          </cell>
        </row>
        <row r="59">
          <cell r="A59" t="str">
            <v>agricola</v>
          </cell>
          <cell r="B59" t="str">
            <v>cilantro</v>
          </cell>
          <cell r="C59" t="str">
            <v>cilantro</v>
          </cell>
        </row>
        <row r="60">
          <cell r="A60" t="str">
            <v>agricola</v>
          </cell>
          <cell r="B60" t="str">
            <v>cilantro_cimarron</v>
          </cell>
          <cell r="C60" t="str">
            <v>cilantro cimarron</v>
          </cell>
        </row>
        <row r="61">
          <cell r="A61" t="str">
            <v>agricola</v>
          </cell>
          <cell r="B61" t="str">
            <v>cilantro_repollo</v>
          </cell>
          <cell r="C61" t="str">
            <v>cilantro_repollo</v>
          </cell>
        </row>
        <row r="62">
          <cell r="A62" t="str">
            <v>agricola</v>
          </cell>
          <cell r="B62" t="str">
            <v>ciruela</v>
          </cell>
          <cell r="C62" t="str">
            <v>ciruela</v>
          </cell>
        </row>
        <row r="63">
          <cell r="A63" t="str">
            <v>agricola</v>
          </cell>
          <cell r="B63" t="str">
            <v>ciruela_castilla</v>
          </cell>
          <cell r="C63" t="str">
            <v>ciruela castilla</v>
          </cell>
        </row>
        <row r="64">
          <cell r="A64" t="str">
            <v>agricola</v>
          </cell>
          <cell r="B64" t="str">
            <v>ciruela_costena</v>
          </cell>
          <cell r="C64" t="str">
            <v>ciruela costeña</v>
          </cell>
        </row>
        <row r="65">
          <cell r="A65" t="str">
            <v>agricola</v>
          </cell>
          <cell r="B65" t="str">
            <v>citricos</v>
          </cell>
          <cell r="C65" t="str">
            <v>cítricos</v>
          </cell>
        </row>
        <row r="66">
          <cell r="A66" t="str">
            <v>agricola</v>
          </cell>
          <cell r="B66" t="str">
            <v>coco</v>
          </cell>
          <cell r="C66" t="str">
            <v>coco</v>
          </cell>
        </row>
        <row r="67">
          <cell r="A67" t="str">
            <v>pecuaria</v>
          </cell>
          <cell r="B67" t="str">
            <v>codornices</v>
          </cell>
          <cell r="C67" t="str">
            <v>codornices</v>
          </cell>
        </row>
        <row r="68">
          <cell r="A68" t="str">
            <v>agricola</v>
          </cell>
          <cell r="B68" t="str">
            <v>coliflor</v>
          </cell>
          <cell r="C68" t="str">
            <v>coliflor</v>
          </cell>
        </row>
        <row r="69">
          <cell r="A69" t="str">
            <v>pecuaria</v>
          </cell>
          <cell r="B69" t="str">
            <v>cunicultura</v>
          </cell>
          <cell r="C69" t="str">
            <v>cunicultura</v>
          </cell>
        </row>
        <row r="70">
          <cell r="A70" t="str">
            <v>pecuaria</v>
          </cell>
          <cell r="B70" t="str">
            <v>cuyicultura</v>
          </cell>
          <cell r="C70" t="str">
            <v>cuyicultura</v>
          </cell>
        </row>
        <row r="71">
          <cell r="A71" t="str">
            <v>agricola</v>
          </cell>
          <cell r="B71" t="str">
            <v>esparrago</v>
          </cell>
          <cell r="C71" t="str">
            <v>espárrago</v>
          </cell>
        </row>
        <row r="72">
          <cell r="A72" t="str">
            <v>agricola</v>
          </cell>
          <cell r="B72" t="str">
            <v>espinaca</v>
          </cell>
          <cell r="C72" t="str">
            <v>espinaca</v>
          </cell>
        </row>
        <row r="73">
          <cell r="A73" t="str">
            <v>agricola</v>
          </cell>
          <cell r="B73" t="str">
            <v>fique</v>
          </cell>
          <cell r="C73" t="str">
            <v>fique</v>
          </cell>
        </row>
        <row r="74">
          <cell r="A74" t="str">
            <v>agricola</v>
          </cell>
          <cell r="B74" t="str">
            <v>fresa</v>
          </cell>
          <cell r="C74" t="str">
            <v>fresa</v>
          </cell>
        </row>
        <row r="75">
          <cell r="A75" t="str">
            <v>agricola</v>
          </cell>
          <cell r="B75" t="str">
            <v>frijol</v>
          </cell>
          <cell r="C75" t="str">
            <v>frijol</v>
          </cell>
        </row>
        <row r="76">
          <cell r="A76" t="str">
            <v>agricola</v>
          </cell>
          <cell r="B76" t="str">
            <v>frijol_arbustivo</v>
          </cell>
          <cell r="C76" t="str">
            <v>frjiol arbustivo</v>
          </cell>
        </row>
        <row r="77">
          <cell r="A77" t="str">
            <v>agricola</v>
          </cell>
          <cell r="B77" t="str">
            <v>frijol_cabeza_negra</v>
          </cell>
          <cell r="C77" t="str">
            <v>frijol cabeza negra</v>
          </cell>
        </row>
        <row r="78">
          <cell r="A78" t="str">
            <v>agricola</v>
          </cell>
          <cell r="B78" t="str">
            <v>frijol_caraota</v>
          </cell>
          <cell r="C78" t="str">
            <v>frijol caraota</v>
          </cell>
        </row>
        <row r="79">
          <cell r="A79" t="str">
            <v>agricola</v>
          </cell>
          <cell r="B79" t="str">
            <v>frijol_caupi</v>
          </cell>
          <cell r="C79" t="str">
            <v>frijol caupí</v>
          </cell>
        </row>
        <row r="80">
          <cell r="A80" t="str">
            <v>agricola</v>
          </cell>
          <cell r="B80" t="str">
            <v>frijol_rosado</v>
          </cell>
          <cell r="C80" t="str">
            <v>frijol rosado</v>
          </cell>
        </row>
        <row r="81">
          <cell r="A81" t="str">
            <v>agricola</v>
          </cell>
          <cell r="B81" t="str">
            <v>frijol_voluble</v>
          </cell>
          <cell r="C81" t="str">
            <v>frijol voluble</v>
          </cell>
        </row>
        <row r="82">
          <cell r="A82" t="str">
            <v>agricola</v>
          </cell>
          <cell r="B82" t="str">
            <v>frijol_zaragoza</v>
          </cell>
          <cell r="C82" t="str">
            <v>frijol zaragoza</v>
          </cell>
        </row>
        <row r="83">
          <cell r="A83" t="str">
            <v>pecuaria</v>
          </cell>
          <cell r="B83" t="str">
            <v>ganaderia_carne</v>
          </cell>
          <cell r="C83" t="str">
            <v>ganadería de carne</v>
          </cell>
        </row>
        <row r="84">
          <cell r="A84" t="str">
            <v>pecuaria</v>
          </cell>
          <cell r="B84" t="str">
            <v>ganaderia_cria</v>
          </cell>
          <cell r="C84" t="str">
            <v>ganadería de cría</v>
          </cell>
        </row>
        <row r="85">
          <cell r="A85" t="str">
            <v>pecuaria</v>
          </cell>
          <cell r="B85" t="str">
            <v>ganaderia_dp</v>
          </cell>
          <cell r="C85" t="str">
            <v>ganadería doble propósito</v>
          </cell>
        </row>
        <row r="86">
          <cell r="A86" t="str">
            <v>pecuaria</v>
          </cell>
          <cell r="B86" t="str">
            <v>ganaderia_leche</v>
          </cell>
          <cell r="C86" t="str">
            <v>ganadería de leche</v>
          </cell>
        </row>
        <row r="87">
          <cell r="A87" t="str">
            <v>agricola</v>
          </cell>
          <cell r="B87" t="str">
            <v>granadilla</v>
          </cell>
          <cell r="C87" t="str">
            <v>granadilla</v>
          </cell>
        </row>
        <row r="88">
          <cell r="A88" t="str">
            <v>agricola</v>
          </cell>
          <cell r="B88" t="str">
            <v>guandul</v>
          </cell>
          <cell r="C88" t="str">
            <v>guandul</v>
          </cell>
        </row>
        <row r="89">
          <cell r="A89" t="str">
            <v>agricola</v>
          </cell>
          <cell r="B89" t="str">
            <v>guayaba</v>
          </cell>
          <cell r="C89" t="str">
            <v>guayaba</v>
          </cell>
        </row>
        <row r="90">
          <cell r="A90" t="str">
            <v>agricola</v>
          </cell>
          <cell r="B90" t="str">
            <v>gulupa</v>
          </cell>
          <cell r="C90" t="str">
            <v>gulupa</v>
          </cell>
        </row>
        <row r="91">
          <cell r="A91" t="str">
            <v>agricola</v>
          </cell>
          <cell r="B91" t="str">
            <v>hierbabuena</v>
          </cell>
          <cell r="C91" t="str">
            <v>hierbabuena</v>
          </cell>
        </row>
        <row r="92">
          <cell r="A92" t="str">
            <v>agricola</v>
          </cell>
          <cell r="B92" t="str">
            <v>hortalizas</v>
          </cell>
          <cell r="C92" t="str">
            <v>hortalizas</v>
          </cell>
        </row>
        <row r="93">
          <cell r="A93" t="str">
            <v>agricola</v>
          </cell>
          <cell r="B93" t="str">
            <v>hortensias</v>
          </cell>
          <cell r="C93" t="str">
            <v>Hortensias</v>
          </cell>
        </row>
        <row r="94">
          <cell r="A94" t="str">
            <v>agricola</v>
          </cell>
          <cell r="B94" t="str">
            <v xml:space="preserve">lechuga </v>
          </cell>
          <cell r="C94" t="str">
            <v>lechuga</v>
          </cell>
        </row>
        <row r="95">
          <cell r="A95" t="str">
            <v>agricola</v>
          </cell>
          <cell r="B95" t="str">
            <v>lechuga_gourmet</v>
          </cell>
          <cell r="C95" t="str">
            <v>lechuga gourmet</v>
          </cell>
        </row>
        <row r="96">
          <cell r="A96" t="str">
            <v>agricola</v>
          </cell>
          <cell r="B96" t="str">
            <v>lechuga_hidroponica</v>
          </cell>
          <cell r="C96" t="str">
            <v>lechuga hidroponica</v>
          </cell>
        </row>
        <row r="97">
          <cell r="A97" t="str">
            <v>agricola</v>
          </cell>
          <cell r="B97" t="str">
            <v>limon</v>
          </cell>
          <cell r="C97" t="str">
            <v>limón</v>
          </cell>
        </row>
        <row r="98">
          <cell r="A98" t="str">
            <v>agricola</v>
          </cell>
          <cell r="B98" t="str">
            <v>limon_castilla</v>
          </cell>
          <cell r="C98" t="str">
            <v>limón de castilla</v>
          </cell>
        </row>
        <row r="99">
          <cell r="A99" t="str">
            <v>agricola</v>
          </cell>
          <cell r="B99" t="str">
            <v>limon_castilla_limon_mandarino</v>
          </cell>
          <cell r="C99" t="str">
            <v>limón de castilla y limón mandarino</v>
          </cell>
        </row>
        <row r="100">
          <cell r="A100" t="str">
            <v>agricola</v>
          </cell>
          <cell r="B100" t="str">
            <v>limon_criollo</v>
          </cell>
          <cell r="C100" t="str">
            <v>limón criollo</v>
          </cell>
        </row>
        <row r="101">
          <cell r="A101" t="str">
            <v>agricola</v>
          </cell>
          <cell r="B101" t="str">
            <v>limon_mandarina</v>
          </cell>
          <cell r="C101" t="str">
            <v xml:space="preserve">limón en asocio con mandarina </v>
          </cell>
        </row>
        <row r="102">
          <cell r="A102" t="str">
            <v>agricola</v>
          </cell>
          <cell r="B102" t="str">
            <v>limon_mandarino</v>
          </cell>
          <cell r="C102" t="str">
            <v>limón mandarino</v>
          </cell>
        </row>
        <row r="103">
          <cell r="A103" t="str">
            <v>agricola</v>
          </cell>
          <cell r="B103" t="str">
            <v>limon_tahiti</v>
          </cell>
          <cell r="C103" t="str">
            <v>limón Tahití</v>
          </cell>
        </row>
        <row r="104">
          <cell r="A104" t="str">
            <v>agricola</v>
          </cell>
          <cell r="B104" t="str">
            <v>lulo</v>
          </cell>
          <cell r="C104" t="str">
            <v>lulo</v>
          </cell>
        </row>
        <row r="105">
          <cell r="A105" t="str">
            <v>agricola</v>
          </cell>
          <cell r="B105" t="str">
            <v>maiz</v>
          </cell>
          <cell r="C105" t="str">
            <v>maíz</v>
          </cell>
        </row>
        <row r="106">
          <cell r="A106" t="str">
            <v>agricola</v>
          </cell>
          <cell r="B106" t="str">
            <v>maiz amarillo</v>
          </cell>
          <cell r="C106" t="str">
            <v>maíz amarillo</v>
          </cell>
        </row>
        <row r="107">
          <cell r="A107" t="str">
            <v>agricola</v>
          </cell>
          <cell r="B107" t="str">
            <v>maiz puya</v>
          </cell>
          <cell r="C107" t="str">
            <v>maíz puya</v>
          </cell>
        </row>
        <row r="108">
          <cell r="A108" t="str">
            <v>agricola</v>
          </cell>
          <cell r="B108" t="str">
            <v>maiz_amarillo</v>
          </cell>
          <cell r="C108" t="str">
            <v xml:space="preserve">Maíz amarillo </v>
          </cell>
        </row>
        <row r="109">
          <cell r="A109" t="str">
            <v>agricola</v>
          </cell>
          <cell r="B109" t="str">
            <v>maiz_amarillo_tradicional</v>
          </cell>
          <cell r="C109" t="str">
            <v>maíz amarillo  tradicional</v>
          </cell>
        </row>
        <row r="110">
          <cell r="A110" t="str">
            <v>agricola</v>
          </cell>
          <cell r="B110" t="str">
            <v>maiz_amarillo_tecnificado</v>
          </cell>
          <cell r="C110" t="str">
            <v>maíz amarillo  tecnificado</v>
          </cell>
        </row>
        <row r="111">
          <cell r="A111" t="str">
            <v>agricola</v>
          </cell>
          <cell r="B111" t="str">
            <v>maiz_blanco</v>
          </cell>
          <cell r="C111" t="str">
            <v>Maíz blanco tradicional</v>
          </cell>
        </row>
        <row r="112">
          <cell r="A112" t="str">
            <v>agricola</v>
          </cell>
          <cell r="B112" t="str">
            <v>maiz_blanco_tradicional</v>
          </cell>
          <cell r="C112" t="str">
            <v>maíz blanco tradicional</v>
          </cell>
        </row>
        <row r="113">
          <cell r="A113" t="str">
            <v>agricola</v>
          </cell>
          <cell r="B113" t="str">
            <v>maiz_blanco_tecnificado</v>
          </cell>
          <cell r="C113" t="str">
            <v>maíz blanco tecnificado</v>
          </cell>
        </row>
        <row r="114">
          <cell r="A114" t="str">
            <v>agricola</v>
          </cell>
          <cell r="B114" t="str">
            <v>maiz_puya</v>
          </cell>
          <cell r="C114" t="str">
            <v>maíz puya</v>
          </cell>
        </row>
        <row r="115">
          <cell r="A115" t="str">
            <v>agricola</v>
          </cell>
          <cell r="B115" t="str">
            <v>maiz_tecnificado</v>
          </cell>
          <cell r="C115" t="str">
            <v>maíz tecnificado</v>
          </cell>
        </row>
        <row r="116">
          <cell r="A116" t="str">
            <v>agricola</v>
          </cell>
          <cell r="B116" t="str">
            <v>maiz_tradicional</v>
          </cell>
          <cell r="C116" t="str">
            <v>maíz tradicional</v>
          </cell>
        </row>
        <row r="117">
          <cell r="A117" t="str">
            <v>agricola</v>
          </cell>
          <cell r="B117" t="str">
            <v>malanga</v>
          </cell>
          <cell r="C117" t="str">
            <v>malanga</v>
          </cell>
        </row>
        <row r="118">
          <cell r="A118" t="str">
            <v>agricola</v>
          </cell>
          <cell r="B118" t="str">
            <v>mamoncillo</v>
          </cell>
          <cell r="C118" t="str">
            <v>mamoncillo</v>
          </cell>
        </row>
        <row r="119">
          <cell r="A119" t="str">
            <v>agricola</v>
          </cell>
          <cell r="B119" t="str">
            <v>mamoncillo</v>
          </cell>
          <cell r="C119" t="str">
            <v>mamoncillo</v>
          </cell>
        </row>
        <row r="120">
          <cell r="A120" t="str">
            <v>agricola</v>
          </cell>
          <cell r="B120" t="str">
            <v>mandarina</v>
          </cell>
          <cell r="C120" t="str">
            <v>mandarina</v>
          </cell>
        </row>
        <row r="121">
          <cell r="A121" t="str">
            <v>agricola</v>
          </cell>
          <cell r="B121" t="str">
            <v>mango</v>
          </cell>
          <cell r="C121" t="str">
            <v>mango</v>
          </cell>
        </row>
        <row r="122">
          <cell r="A122" t="str">
            <v>agricola</v>
          </cell>
          <cell r="B122" t="str">
            <v>mango_hilaza</v>
          </cell>
          <cell r="C122" t="str">
            <v>mango hilaza</v>
          </cell>
        </row>
        <row r="123">
          <cell r="A123" t="str">
            <v>agricola</v>
          </cell>
          <cell r="B123" t="str">
            <v>mango_keitt</v>
          </cell>
          <cell r="C123" t="str">
            <v>mango keitt</v>
          </cell>
        </row>
        <row r="124">
          <cell r="A124" t="str">
            <v>agricola</v>
          </cell>
          <cell r="B124" t="str">
            <v>mango_tommy</v>
          </cell>
          <cell r="C124" t="str">
            <v>mango tommy</v>
          </cell>
        </row>
        <row r="125">
          <cell r="A125" t="str">
            <v>agricola</v>
          </cell>
          <cell r="B125" t="str">
            <v>manzanilla</v>
          </cell>
          <cell r="C125" t="str">
            <v>manzanilla</v>
          </cell>
        </row>
        <row r="126">
          <cell r="A126" t="str">
            <v>agricola</v>
          </cell>
          <cell r="B126" t="str">
            <v>maracuya</v>
          </cell>
          <cell r="C126" t="str">
            <v>maracuyá</v>
          </cell>
        </row>
        <row r="127">
          <cell r="A127" t="str">
            <v>agricola</v>
          </cell>
          <cell r="B127" t="str">
            <v>melon</v>
          </cell>
          <cell r="C127" t="str">
            <v xml:space="preserve">melón </v>
          </cell>
        </row>
        <row r="128">
          <cell r="A128" t="str">
            <v>agricola</v>
          </cell>
          <cell r="B128" t="str">
            <v>mora</v>
          </cell>
          <cell r="C128" t="str">
            <v>mora</v>
          </cell>
        </row>
        <row r="129">
          <cell r="A129" t="str">
            <v>agricola</v>
          </cell>
          <cell r="B129" t="str">
            <v>name</v>
          </cell>
          <cell r="C129" t="str">
            <v>ñame</v>
          </cell>
        </row>
        <row r="130">
          <cell r="A130" t="str">
            <v>agricola</v>
          </cell>
          <cell r="B130" t="str">
            <v>name_diamante</v>
          </cell>
          <cell r="C130" t="str">
            <v>ñame diamante</v>
          </cell>
        </row>
        <row r="131">
          <cell r="A131" t="str">
            <v>agricola</v>
          </cell>
          <cell r="B131" t="str">
            <v>name_espino</v>
          </cell>
          <cell r="C131" t="str">
            <v>ñame espino</v>
          </cell>
        </row>
        <row r="132">
          <cell r="A132" t="str">
            <v>agricola</v>
          </cell>
          <cell r="B132" t="str">
            <v>naranja</v>
          </cell>
          <cell r="C132" t="str">
            <v>naranja</v>
          </cell>
        </row>
        <row r="133">
          <cell r="A133" t="str">
            <v>agricola</v>
          </cell>
          <cell r="B133" t="str">
            <v>naranja_valencia</v>
          </cell>
          <cell r="C133" t="str">
            <v>naranja valencia</v>
          </cell>
        </row>
        <row r="134">
          <cell r="A134" t="str">
            <v>pecuaria</v>
          </cell>
          <cell r="B134" t="str">
            <v>ovinos</v>
          </cell>
          <cell r="C134" t="str">
            <v>ovinos</v>
          </cell>
        </row>
        <row r="135">
          <cell r="A135" t="str">
            <v>agricola</v>
          </cell>
          <cell r="B135" t="str">
            <v>palma_aceite</v>
          </cell>
          <cell r="C135" t="str">
            <v>palma de aceite</v>
          </cell>
        </row>
        <row r="136">
          <cell r="A136" t="str">
            <v>agricola</v>
          </cell>
          <cell r="B136" t="str">
            <v>papa</v>
          </cell>
          <cell r="C136" t="str">
            <v>papa</v>
          </cell>
        </row>
        <row r="137">
          <cell r="A137" t="str">
            <v>agricola</v>
          </cell>
          <cell r="B137" t="str">
            <v>papa_criolla</v>
          </cell>
          <cell r="C137" t="str">
            <v>papa criolla</v>
          </cell>
        </row>
        <row r="138">
          <cell r="A138" t="str">
            <v>agricola</v>
          </cell>
          <cell r="B138" t="str">
            <v>papaya</v>
          </cell>
          <cell r="C138" t="str">
            <v>papaya</v>
          </cell>
        </row>
        <row r="139">
          <cell r="A139" t="str">
            <v>agricola</v>
          </cell>
          <cell r="B139" t="str">
            <v>patilla</v>
          </cell>
          <cell r="C139" t="str">
            <v>patilla</v>
          </cell>
        </row>
        <row r="140">
          <cell r="A140" t="str">
            <v>agricola</v>
          </cell>
          <cell r="B140" t="str">
            <v>patilla_melon</v>
          </cell>
          <cell r="C140" t="str">
            <v>patilla en asocio con melón</v>
          </cell>
        </row>
        <row r="141">
          <cell r="A141" t="str">
            <v>agricola</v>
          </cell>
          <cell r="B141" t="str">
            <v>pepino_guiso</v>
          </cell>
          <cell r="C141" t="str">
            <v>pepino guiso</v>
          </cell>
        </row>
        <row r="142">
          <cell r="A142" t="str">
            <v>pecuaria</v>
          </cell>
          <cell r="B142" t="str">
            <v>piangua</v>
          </cell>
          <cell r="C142" t="str">
            <v>piangua</v>
          </cell>
        </row>
        <row r="143">
          <cell r="A143" t="str">
            <v>agricola</v>
          </cell>
          <cell r="B143" t="str">
            <v>pimenton</v>
          </cell>
          <cell r="C143" t="str">
            <v>pimentón</v>
          </cell>
        </row>
        <row r="144">
          <cell r="A144" t="str">
            <v>agricola</v>
          </cell>
          <cell r="B144" t="str">
            <v>pimienta</v>
          </cell>
          <cell r="C144" t="str">
            <v>pimienta</v>
          </cell>
        </row>
        <row r="145">
          <cell r="A145" t="str">
            <v>agricola</v>
          </cell>
          <cell r="B145" t="str">
            <v>pimientos</v>
          </cell>
          <cell r="C145" t="str">
            <v>pimientos</v>
          </cell>
        </row>
        <row r="146">
          <cell r="A146" t="str">
            <v>agricola</v>
          </cell>
          <cell r="B146" t="str">
            <v>pina</v>
          </cell>
          <cell r="C146" t="str">
            <v>piña</v>
          </cell>
        </row>
        <row r="147">
          <cell r="A147" t="str">
            <v>pecuaria</v>
          </cell>
          <cell r="B147" t="str">
            <v>piscicultura_bocachico</v>
          </cell>
          <cell r="C147" t="str">
            <v>piscicultura</v>
          </cell>
        </row>
        <row r="148">
          <cell r="A148" t="str">
            <v>pecuaria</v>
          </cell>
          <cell r="B148" t="str">
            <v>piscicultura_cachama</v>
          </cell>
          <cell r="C148" t="str">
            <v>piscicultura cachama</v>
          </cell>
        </row>
        <row r="149">
          <cell r="A149" t="str">
            <v>pecuaria</v>
          </cell>
          <cell r="B149" t="str">
            <v>piscicultura_cachama_bocachico</v>
          </cell>
          <cell r="C149" t="str">
            <v>piscicultura cachama bocachico</v>
          </cell>
        </row>
        <row r="150">
          <cell r="A150" t="str">
            <v>pecuaria</v>
          </cell>
          <cell r="B150" t="str">
            <v>piscicultura_tilapia</v>
          </cell>
          <cell r="C150" t="str">
            <v>piscicultura tilapia</v>
          </cell>
        </row>
        <row r="151">
          <cell r="A151" t="str">
            <v>pecuaria</v>
          </cell>
          <cell r="B151" t="str">
            <v>piscicultura_tilapia_bocachico</v>
          </cell>
          <cell r="C151" t="str">
            <v>piscicultura tilapia y bocachico</v>
          </cell>
        </row>
        <row r="152">
          <cell r="A152" t="str">
            <v>pecuaria</v>
          </cell>
          <cell r="B152" t="str">
            <v>piscicultura_tilapia_cachama</v>
          </cell>
          <cell r="C152" t="str">
            <v>piscicultura tilapia y cachama</v>
          </cell>
        </row>
        <row r="153">
          <cell r="A153" t="str">
            <v>pecuaria</v>
          </cell>
          <cell r="B153" t="str">
            <v>piscicultura_cachama_mojarra</v>
          </cell>
          <cell r="C153" t="str">
            <v>piscicultura cachama y mojarra</v>
          </cell>
        </row>
        <row r="154">
          <cell r="A154" t="str">
            <v>pecuaria</v>
          </cell>
          <cell r="B154" t="str">
            <v>piscicultura_trucha</v>
          </cell>
          <cell r="C154" t="str">
            <v>piscicultura trucha</v>
          </cell>
        </row>
        <row r="155">
          <cell r="A155" t="str">
            <v>agricola</v>
          </cell>
          <cell r="B155" t="str">
            <v>platano</v>
          </cell>
          <cell r="C155" t="str">
            <v>plátano</v>
          </cell>
        </row>
        <row r="156">
          <cell r="A156" t="str">
            <v>agricola</v>
          </cell>
          <cell r="B156" t="str">
            <v>platano_harton</v>
          </cell>
          <cell r="C156" t="str">
            <v>plátano hartón</v>
          </cell>
        </row>
        <row r="157">
          <cell r="A157" t="str">
            <v>pecuaria</v>
          </cell>
          <cell r="B157" t="str">
            <v>porcicultura_ceba</v>
          </cell>
          <cell r="C157" t="str">
            <v>porcicultura de ceba</v>
          </cell>
        </row>
        <row r="158">
          <cell r="A158" t="str">
            <v>pecuaria</v>
          </cell>
          <cell r="B158" t="str">
            <v>porcicultura_ciclo_completo</v>
          </cell>
          <cell r="C158" t="str">
            <v>porcicultura de ciclo completo</v>
          </cell>
        </row>
        <row r="159">
          <cell r="A159" t="str">
            <v>pecuaria</v>
          </cell>
          <cell r="B159" t="str">
            <v>porcicultura_cria</v>
          </cell>
          <cell r="C159" t="str">
            <v>porcicultura de cría</v>
          </cell>
        </row>
        <row r="160">
          <cell r="A160" t="str">
            <v>pecuaria</v>
          </cell>
          <cell r="B160" t="str">
            <v>porcicultura_cria_levante</v>
          </cell>
          <cell r="C160" t="str">
            <v>porcicultura de cría y levante</v>
          </cell>
        </row>
        <row r="161">
          <cell r="A161" t="str">
            <v>agricola</v>
          </cell>
          <cell r="B161" t="str">
            <v>rambutan</v>
          </cell>
          <cell r="C161" t="str">
            <v>rambutan</v>
          </cell>
        </row>
        <row r="162">
          <cell r="A162" t="str">
            <v>agricola</v>
          </cell>
          <cell r="B162" t="str">
            <v>remolacha</v>
          </cell>
          <cell r="C162" t="str">
            <v>remolacha</v>
          </cell>
        </row>
        <row r="163">
          <cell r="A163" t="str">
            <v>agricola</v>
          </cell>
          <cell r="B163" t="str">
            <v>repollo</v>
          </cell>
          <cell r="C163" t="str">
            <v>repollo</v>
          </cell>
        </row>
        <row r="164">
          <cell r="A164" t="str">
            <v>agricola</v>
          </cell>
          <cell r="B164" t="str">
            <v>romero</v>
          </cell>
          <cell r="C164" t="str">
            <v>romero</v>
          </cell>
        </row>
        <row r="165">
          <cell r="A165" t="str">
            <v>agricola</v>
          </cell>
          <cell r="B165" t="str">
            <v>sacha_inchi</v>
          </cell>
          <cell r="C165" t="str">
            <v>sacha inchi</v>
          </cell>
        </row>
        <row r="166">
          <cell r="A166" t="str">
            <v>agricola</v>
          </cell>
          <cell r="B166" t="str">
            <v>sorgo</v>
          </cell>
          <cell r="C166" t="str">
            <v>sorgo</v>
          </cell>
        </row>
        <row r="167">
          <cell r="A167" t="str">
            <v>agricola</v>
          </cell>
          <cell r="B167" t="str">
            <v>soya</v>
          </cell>
          <cell r="C167" t="str">
            <v>soya</v>
          </cell>
        </row>
        <row r="168">
          <cell r="A168" t="str">
            <v>agricola</v>
          </cell>
          <cell r="B168" t="str">
            <v>stevia</v>
          </cell>
          <cell r="C168" t="str">
            <v>stevia</v>
          </cell>
        </row>
        <row r="169">
          <cell r="A169" t="str">
            <v>agricola</v>
          </cell>
          <cell r="B169" t="str">
            <v>tabaco</v>
          </cell>
          <cell r="C169" t="str">
            <v>tabaco</v>
          </cell>
        </row>
        <row r="170">
          <cell r="A170" t="str">
            <v>agricola</v>
          </cell>
          <cell r="B170" t="str">
            <v>tomate_arbol</v>
          </cell>
          <cell r="C170" t="str">
            <v>tomate de árbol</v>
          </cell>
        </row>
        <row r="171">
          <cell r="A171" t="str">
            <v>agricola</v>
          </cell>
          <cell r="B171" t="str">
            <v>tomate_cherry</v>
          </cell>
          <cell r="C171" t="str">
            <v>tomate cherry</v>
          </cell>
        </row>
        <row r="172">
          <cell r="A172" t="str">
            <v>agricola</v>
          </cell>
          <cell r="B172" t="str">
            <v>tomate_invernadero</v>
          </cell>
          <cell r="C172" t="str">
            <v>tomate de invernadero</v>
          </cell>
        </row>
        <row r="173">
          <cell r="A173" t="str">
            <v>agricola</v>
          </cell>
          <cell r="B173" t="str">
            <v>tomate_mesa</v>
          </cell>
          <cell r="C173" t="str">
            <v>tomate de mesa</v>
          </cell>
        </row>
        <row r="174">
          <cell r="A174" t="str">
            <v>agricola</v>
          </cell>
          <cell r="B174" t="str">
            <v>tomillo</v>
          </cell>
          <cell r="C174" t="str">
            <v>tomillo</v>
          </cell>
        </row>
        <row r="175">
          <cell r="A175" t="str">
            <v>agricola</v>
          </cell>
          <cell r="B175" t="str">
            <v>uchuva</v>
          </cell>
          <cell r="C175" t="str">
            <v>uchuva</v>
          </cell>
        </row>
        <row r="176">
          <cell r="A176" t="str">
            <v>agricola</v>
          </cell>
          <cell r="B176" t="str">
            <v>uva</v>
          </cell>
          <cell r="C176" t="str">
            <v>uva</v>
          </cell>
        </row>
        <row r="177">
          <cell r="A177" t="str">
            <v>agricola</v>
          </cell>
          <cell r="B177" t="str">
            <v>yuca</v>
          </cell>
          <cell r="C177" t="str">
            <v>yuca</v>
          </cell>
        </row>
        <row r="178">
          <cell r="A178" t="str">
            <v>agricola</v>
          </cell>
          <cell r="B178" t="str">
            <v>yuca_industrial</v>
          </cell>
          <cell r="C178" t="str">
            <v>yuca para uso industrial</v>
          </cell>
        </row>
        <row r="179">
          <cell r="A179" t="str">
            <v>agricola</v>
          </cell>
          <cell r="B179" t="str">
            <v>yuca_maiz</v>
          </cell>
          <cell r="C179" t="str">
            <v>yuca en asocio con maíz</v>
          </cell>
        </row>
        <row r="180">
          <cell r="A180" t="str">
            <v>agricola</v>
          </cell>
          <cell r="B180" t="str">
            <v>yuca_maiz_ahuyama</v>
          </cell>
          <cell r="C180" t="str">
            <v>yuca en asocio con maíz y ahuyama</v>
          </cell>
        </row>
        <row r="181">
          <cell r="A181" t="str">
            <v>agricola</v>
          </cell>
          <cell r="B181" t="str">
            <v>yuca_maiz_name</v>
          </cell>
          <cell r="C181" t="str">
            <v>yuca en asocio con maíz y ñame</v>
          </cell>
        </row>
        <row r="182">
          <cell r="A182" t="str">
            <v>agricola</v>
          </cell>
          <cell r="B182" t="str">
            <v>yuca_maiz_name_patilla</v>
          </cell>
          <cell r="C182" t="str">
            <v>Yuca en asocio con maíz, ñame y patilla</v>
          </cell>
        </row>
        <row r="183">
          <cell r="A183" t="str">
            <v>agricola</v>
          </cell>
          <cell r="B183" t="str">
            <v>yuca_maiz_patilla</v>
          </cell>
          <cell r="C183" t="str">
            <v>yuca en asocio con maíz y patilla</v>
          </cell>
        </row>
        <row r="184">
          <cell r="A184" t="str">
            <v>agricola</v>
          </cell>
          <cell r="B184" t="str">
            <v>yuca_name</v>
          </cell>
          <cell r="C184" t="str">
            <v>yuca en asocio con ñame</v>
          </cell>
        </row>
        <row r="185">
          <cell r="A185" t="str">
            <v>agricola</v>
          </cell>
          <cell r="B185" t="str">
            <v>zanahoria</v>
          </cell>
          <cell r="C185" t="str">
            <v>zanahoria</v>
          </cell>
        </row>
        <row r="186">
          <cell r="A186" t="str">
            <v>agricola</v>
          </cell>
          <cell r="B186" t="str">
            <v>pepino_cohombro</v>
          </cell>
          <cell r="C186" t="str">
            <v>pepino cohombro</v>
          </cell>
        </row>
        <row r="187">
          <cell r="A187" t="str">
            <v>agricola</v>
          </cell>
          <cell r="B187" t="str">
            <v>habichuela</v>
          </cell>
          <cell r="C187" t="str">
            <v>habichuela</v>
          </cell>
        </row>
        <row r="188">
          <cell r="A188" t="str">
            <v>pecuaria</v>
          </cell>
          <cell r="B188" t="str">
            <v>porcicultura_levante</v>
          </cell>
          <cell r="C188" t="str">
            <v>porcicultura de levante</v>
          </cell>
        </row>
        <row r="189">
          <cell r="A189" t="str">
            <v>agricola</v>
          </cell>
          <cell r="B189" t="str">
            <v>aromaticas</v>
          </cell>
          <cell r="C189" t="str">
            <v>aromáticas</v>
          </cell>
        </row>
        <row r="190">
          <cell r="A190" t="str">
            <v>agricola</v>
          </cell>
          <cell r="B190" t="str">
            <v>romero</v>
          </cell>
          <cell r="C190" t="str">
            <v>romero</v>
          </cell>
        </row>
        <row r="191">
          <cell r="A191" t="str">
            <v>agricola</v>
          </cell>
          <cell r="B191" t="str">
            <v>calendula</v>
          </cell>
          <cell r="C191" t="str">
            <v>caléndula</v>
          </cell>
        </row>
        <row r="192">
          <cell r="A192" t="str">
            <v>agricola</v>
          </cell>
          <cell r="B192" t="str">
            <v>arroz_riego_voleo</v>
          </cell>
          <cell r="C192" t="str">
            <v>Arroz riego siembra al voleo</v>
          </cell>
        </row>
        <row r="193">
          <cell r="A193" t="str">
            <v>agricola</v>
          </cell>
          <cell r="B193" t="str">
            <v>arroz_riego_transplante</v>
          </cell>
          <cell r="C193" t="str">
            <v xml:space="preserve">Arroz riego siembra transplante </v>
          </cell>
        </row>
        <row r="194">
          <cell r="A194" t="str">
            <v>agricola</v>
          </cell>
          <cell r="B194" t="str">
            <v>girasol</v>
          </cell>
          <cell r="C194" t="str">
            <v>girasol</v>
          </cell>
        </row>
        <row r="195">
          <cell r="A195" t="str">
            <v>agricola</v>
          </cell>
          <cell r="B195" t="str">
            <v>guayaba_agria</v>
          </cell>
          <cell r="C195" t="str">
            <v>guayaba agria</v>
          </cell>
        </row>
      </sheetData>
      <sheetData sheetId="1"/>
      <sheetData sheetId="2"/>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F4BA-F4EA-48BB-941B-392DCE07E5BF}">
  <dimension ref="A1:K175"/>
  <sheetViews>
    <sheetView tabSelected="1" zoomScale="120" zoomScaleNormal="120" workbookViewId="0">
      <pane ySplit="1" topLeftCell="A2" activePane="bottomLeft" state="frozen"/>
      <selection pane="bottomLeft" activeCell="C1" sqref="C1"/>
    </sheetView>
  </sheetViews>
  <sheetFormatPr defaultColWidth="11.42578125" defaultRowHeight="15"/>
  <cols>
    <col min="1" max="1" width="16.42578125" style="1" customWidth="1"/>
    <col min="2" max="2" width="9.140625" style="1"/>
    <col min="3" max="4" width="15.42578125" style="1" customWidth="1"/>
    <col min="5" max="5" width="18" style="1" customWidth="1"/>
    <col min="6" max="6" width="13.42578125" style="1" customWidth="1"/>
    <col min="7" max="7" width="16.42578125" style="1" customWidth="1"/>
    <col min="8" max="8" width="14.85546875" style="1" customWidth="1"/>
    <col min="9" max="9" width="9.140625" style="1"/>
    <col min="10" max="10" width="22.140625" style="1" customWidth="1"/>
    <col min="11" max="11" width="18" style="1" customWidth="1"/>
    <col min="12" max="16384" width="11.42578125" style="1"/>
  </cols>
  <sheetData>
    <row r="1" spans="1:11">
      <c r="A1" s="71" t="s">
        <v>0</v>
      </c>
      <c r="B1" s="72" t="s">
        <v>1</v>
      </c>
      <c r="C1" s="72" t="s">
        <v>2</v>
      </c>
      <c r="D1" s="72" t="s">
        <v>3</v>
      </c>
      <c r="E1" s="73" t="s">
        <v>4</v>
      </c>
      <c r="F1" s="73" t="s">
        <v>5</v>
      </c>
      <c r="G1" s="72" t="s">
        <v>6</v>
      </c>
      <c r="H1" s="72" t="s">
        <v>7</v>
      </c>
      <c r="I1" s="72" t="s">
        <v>8</v>
      </c>
      <c r="J1" s="72" t="s">
        <v>9</v>
      </c>
      <c r="K1" s="72" t="s">
        <v>1</v>
      </c>
    </row>
    <row r="2" spans="1:11">
      <c r="A2" s="74" t="s">
        <v>10</v>
      </c>
      <c r="B2" s="75" t="s">
        <v>11</v>
      </c>
      <c r="C2" s="75">
        <v>13840.37</v>
      </c>
      <c r="D2" s="75">
        <v>13840.370999999999</v>
      </c>
      <c r="E2" s="76">
        <v>13840.370999999999</v>
      </c>
      <c r="F2" s="75">
        <v>13837.57</v>
      </c>
      <c r="G2" s="75">
        <v>13837.570599999999</v>
      </c>
      <c r="H2" s="75">
        <v>13837.570599999999</v>
      </c>
      <c r="I2" s="75">
        <v>13837.570599999999</v>
      </c>
      <c r="J2" s="75">
        <v>13837.570599999999</v>
      </c>
      <c r="K2" s="75" t="s">
        <v>1</v>
      </c>
    </row>
    <row r="3" spans="1:11">
      <c r="A3" s="77"/>
      <c r="B3" s="75" t="s">
        <v>12</v>
      </c>
      <c r="C3" s="75">
        <v>10810.37</v>
      </c>
      <c r="D3" s="75">
        <v>10636.271699999999</v>
      </c>
      <c r="E3" s="76">
        <v>10878.0749</v>
      </c>
      <c r="F3" s="75">
        <v>5228.1099999999997</v>
      </c>
      <c r="G3" s="75">
        <v>0</v>
      </c>
      <c r="H3" s="75">
        <v>9625.0941999999995</v>
      </c>
      <c r="I3" s="75">
        <v>7081.4524000000001</v>
      </c>
      <c r="J3" s="75">
        <v>9644.1322999999993</v>
      </c>
      <c r="K3" s="75" t="s">
        <v>1</v>
      </c>
    </row>
    <row r="4" spans="1:11">
      <c r="A4" s="77"/>
      <c r="B4" s="75" t="s">
        <v>13</v>
      </c>
      <c r="C4" s="75">
        <v>3030</v>
      </c>
      <c r="D4" s="75">
        <v>3204.0992000000001</v>
      </c>
      <c r="E4" s="76">
        <v>2962.2959999999998</v>
      </c>
      <c r="F4" s="75">
        <v>8609.4599999999991</v>
      </c>
      <c r="G4" s="75">
        <v>13837.570599999999</v>
      </c>
      <c r="H4" s="75">
        <v>4212.4763999999996</v>
      </c>
      <c r="I4" s="75">
        <v>6756.1181999999999</v>
      </c>
      <c r="J4" s="75">
        <v>4193.4382999999998</v>
      </c>
      <c r="K4" s="75" t="s">
        <v>1</v>
      </c>
    </row>
    <row r="5" spans="1:11">
      <c r="A5" s="77"/>
      <c r="B5" s="78" t="s">
        <v>14</v>
      </c>
      <c r="C5" s="79">
        <v>0.78110000000000002</v>
      </c>
      <c r="D5" s="79">
        <v>0.76849999999999996</v>
      </c>
      <c r="E5" s="80">
        <v>0.78600000000000003</v>
      </c>
      <c r="F5" s="79">
        <v>0.37780000000000002</v>
      </c>
      <c r="G5" s="81">
        <v>0</v>
      </c>
      <c r="H5" s="79">
        <v>0.6956</v>
      </c>
      <c r="I5" s="79">
        <v>0.51180000000000003</v>
      </c>
      <c r="J5" s="79">
        <v>0.69699999999999995</v>
      </c>
      <c r="K5" s="82" t="s">
        <v>1</v>
      </c>
    </row>
    <row r="6" spans="1:11">
      <c r="A6" s="74" t="s">
        <v>15</v>
      </c>
      <c r="B6" s="75" t="s">
        <v>11</v>
      </c>
      <c r="C6" s="75">
        <v>5907.72</v>
      </c>
      <c r="D6" s="75">
        <v>5907.7232000000004</v>
      </c>
      <c r="E6" s="76">
        <v>5907.7232000000004</v>
      </c>
      <c r="F6" s="75">
        <v>5900.5</v>
      </c>
      <c r="G6" s="75">
        <v>5900.5019000000002</v>
      </c>
      <c r="H6" s="75">
        <v>5900.5019000000002</v>
      </c>
      <c r="I6" s="75">
        <v>5900.5019000000002</v>
      </c>
      <c r="J6" s="75">
        <v>5900.5019000000002</v>
      </c>
      <c r="K6" s="75" t="s">
        <v>1</v>
      </c>
    </row>
    <row r="7" spans="1:11">
      <c r="A7" s="77"/>
      <c r="B7" s="75" t="s">
        <v>12</v>
      </c>
      <c r="C7" s="75">
        <v>5762.43</v>
      </c>
      <c r="D7" s="75">
        <v>5213.6192000000001</v>
      </c>
      <c r="E7" s="76">
        <v>5307.6859999999997</v>
      </c>
      <c r="F7" s="75">
        <v>5223.7</v>
      </c>
      <c r="G7" s="75">
        <v>0</v>
      </c>
      <c r="H7" s="75">
        <v>5279.6567999999997</v>
      </c>
      <c r="I7" s="75">
        <v>3330.7701000000002</v>
      </c>
      <c r="J7" s="75">
        <v>5279.7983999999997</v>
      </c>
      <c r="K7" s="75" t="s">
        <v>1</v>
      </c>
    </row>
    <row r="8" spans="1:11">
      <c r="A8" s="77"/>
      <c r="B8" s="75" t="s">
        <v>13</v>
      </c>
      <c r="C8" s="75">
        <v>145.30000000000001</v>
      </c>
      <c r="D8" s="75">
        <v>694.10400000000004</v>
      </c>
      <c r="E8" s="76">
        <v>600.03719999999998</v>
      </c>
      <c r="F8" s="75">
        <v>676.8</v>
      </c>
      <c r="G8" s="75">
        <v>5900.5019000000002</v>
      </c>
      <c r="H8" s="75">
        <v>620.84500000000003</v>
      </c>
      <c r="I8" s="75">
        <v>2569.7318</v>
      </c>
      <c r="J8" s="75">
        <v>620.70349999999996</v>
      </c>
      <c r="K8" s="75" t="s">
        <v>1</v>
      </c>
    </row>
    <row r="9" spans="1:11">
      <c r="A9" s="77"/>
      <c r="B9" s="78" t="s">
        <v>14</v>
      </c>
      <c r="C9" s="79">
        <v>0.97540000000000004</v>
      </c>
      <c r="D9" s="79">
        <v>0.88249999999999995</v>
      </c>
      <c r="E9" s="80">
        <v>0.89839999999999998</v>
      </c>
      <c r="F9" s="79">
        <v>0.88529999999999998</v>
      </c>
      <c r="G9" s="81">
        <v>0</v>
      </c>
      <c r="H9" s="79">
        <v>0.89480000000000004</v>
      </c>
      <c r="I9" s="79">
        <v>0.5645</v>
      </c>
      <c r="J9" s="79">
        <v>0.89480000000000004</v>
      </c>
      <c r="K9" s="82" t="s">
        <v>1</v>
      </c>
    </row>
    <row r="10" spans="1:11">
      <c r="A10" s="83" t="s">
        <v>16</v>
      </c>
      <c r="B10" s="75" t="s">
        <v>11</v>
      </c>
      <c r="C10" s="75">
        <v>282.3</v>
      </c>
      <c r="D10" s="75">
        <v>282.29840000000002</v>
      </c>
      <c r="E10" s="76">
        <v>282.29840000000002</v>
      </c>
      <c r="F10" s="75">
        <v>282.3</v>
      </c>
      <c r="G10" s="75">
        <v>282.29840000000002</v>
      </c>
      <c r="H10" s="75">
        <v>282.29840000000002</v>
      </c>
      <c r="I10" s="75">
        <v>282.29840000000002</v>
      </c>
      <c r="J10" s="75">
        <v>282.29840000000002</v>
      </c>
      <c r="K10" s="75" t="s">
        <v>1</v>
      </c>
    </row>
    <row r="11" spans="1:11">
      <c r="A11" s="84"/>
      <c r="B11" s="75" t="s">
        <v>12</v>
      </c>
      <c r="C11" s="75">
        <v>226.82</v>
      </c>
      <c r="D11" s="75">
        <v>75.768199999999993</v>
      </c>
      <c r="E11" s="76">
        <v>93.762600000000006</v>
      </c>
      <c r="F11" s="75">
        <v>93.76</v>
      </c>
      <c r="G11" s="75">
        <v>0</v>
      </c>
      <c r="H11" s="75">
        <v>94.188699999999997</v>
      </c>
      <c r="I11" s="75">
        <v>93.736800000000002</v>
      </c>
      <c r="J11" s="75">
        <v>93.098699999999994</v>
      </c>
      <c r="K11" s="75" t="s">
        <v>1</v>
      </c>
    </row>
    <row r="12" spans="1:11">
      <c r="A12" s="84"/>
      <c r="B12" s="75" t="s">
        <v>13</v>
      </c>
      <c r="C12" s="75">
        <v>55.48</v>
      </c>
      <c r="D12" s="75">
        <v>206.53020000000001</v>
      </c>
      <c r="E12" s="76">
        <v>188.53569999999999</v>
      </c>
      <c r="F12" s="75">
        <v>188.54</v>
      </c>
      <c r="G12" s="75">
        <v>282.29840000000002</v>
      </c>
      <c r="H12" s="75">
        <v>188.1097</v>
      </c>
      <c r="I12" s="75">
        <v>188.5616</v>
      </c>
      <c r="J12" s="75">
        <v>189.1996</v>
      </c>
      <c r="K12" s="75" t="s">
        <v>1</v>
      </c>
    </row>
    <row r="13" spans="1:11">
      <c r="A13" s="84"/>
      <c r="B13" s="78" t="s">
        <v>14</v>
      </c>
      <c r="C13" s="79">
        <v>0.80349999999999999</v>
      </c>
      <c r="D13" s="79">
        <v>0.26840000000000003</v>
      </c>
      <c r="E13" s="80">
        <v>0.33210000000000001</v>
      </c>
      <c r="F13" s="79">
        <v>0.33210000000000001</v>
      </c>
      <c r="G13" s="81">
        <v>0</v>
      </c>
      <c r="H13" s="79">
        <v>0.33360000000000001</v>
      </c>
      <c r="I13" s="79">
        <v>0.33200000000000002</v>
      </c>
      <c r="J13" s="79">
        <v>0.32979999999999998</v>
      </c>
      <c r="K13" s="82" t="s">
        <v>1</v>
      </c>
    </row>
    <row r="14" spans="1:11">
      <c r="A14" s="83" t="s">
        <v>17</v>
      </c>
      <c r="B14" s="75" t="s">
        <v>11</v>
      </c>
      <c r="C14" s="75">
        <v>2939.5</v>
      </c>
      <c r="D14" s="75">
        <v>2939.4967999999999</v>
      </c>
      <c r="E14" s="76">
        <v>2939.4967999999999</v>
      </c>
      <c r="F14" s="75">
        <v>2939.5</v>
      </c>
      <c r="G14" s="75">
        <v>2939.4967999999999</v>
      </c>
      <c r="H14" s="75">
        <v>2939.4967999999999</v>
      </c>
      <c r="I14" s="75">
        <v>2939.4967999999999</v>
      </c>
      <c r="J14" s="75">
        <v>2939.4967999999999</v>
      </c>
      <c r="K14" s="75" t="s">
        <v>1</v>
      </c>
    </row>
    <row r="15" spans="1:11">
      <c r="A15" s="84"/>
      <c r="B15" s="75" t="s">
        <v>12</v>
      </c>
      <c r="C15" s="75">
        <v>2688.65</v>
      </c>
      <c r="D15" s="75">
        <v>2573.9214000000002</v>
      </c>
      <c r="E15" s="76">
        <v>2583.7734</v>
      </c>
      <c r="F15" s="75">
        <v>2570.71</v>
      </c>
      <c r="G15" s="75">
        <v>0</v>
      </c>
      <c r="H15" s="75">
        <v>2574.1808999999998</v>
      </c>
      <c r="I15" s="75">
        <v>2563.6464000000001</v>
      </c>
      <c r="J15" s="75">
        <v>2581.9123</v>
      </c>
      <c r="K15" s="75" t="s">
        <v>1</v>
      </c>
    </row>
    <row r="16" spans="1:11">
      <c r="A16" s="84"/>
      <c r="B16" s="75" t="s">
        <v>13</v>
      </c>
      <c r="C16" s="75">
        <v>250.85</v>
      </c>
      <c r="D16" s="75">
        <v>365.5754</v>
      </c>
      <c r="E16" s="76">
        <v>355.72340000000003</v>
      </c>
      <c r="F16" s="75">
        <v>368.79</v>
      </c>
      <c r="G16" s="75">
        <v>2939.4967999999999</v>
      </c>
      <c r="H16" s="75">
        <v>365.3159</v>
      </c>
      <c r="I16" s="75">
        <v>375.85039999999998</v>
      </c>
      <c r="J16" s="75">
        <v>357.58449999999999</v>
      </c>
      <c r="K16" s="75" t="s">
        <v>1</v>
      </c>
    </row>
    <row r="17" spans="1:11">
      <c r="A17" s="84"/>
      <c r="B17" s="78" t="s">
        <v>14</v>
      </c>
      <c r="C17" s="79">
        <v>0.91469999999999996</v>
      </c>
      <c r="D17" s="79">
        <v>0.87560000000000004</v>
      </c>
      <c r="E17" s="80">
        <v>0.879</v>
      </c>
      <c r="F17" s="79">
        <v>0.87450000000000006</v>
      </c>
      <c r="G17" s="81">
        <v>0</v>
      </c>
      <c r="H17" s="79">
        <v>0.87570000000000003</v>
      </c>
      <c r="I17" s="79">
        <v>0.87209999999999999</v>
      </c>
      <c r="J17" s="79">
        <v>0.87839999999999996</v>
      </c>
      <c r="K17" s="82" t="s">
        <v>1</v>
      </c>
    </row>
    <row r="18" spans="1:11">
      <c r="A18" s="83" t="s">
        <v>18</v>
      </c>
      <c r="B18" s="75" t="s">
        <v>11</v>
      </c>
      <c r="C18" s="75">
        <v>711.66</v>
      </c>
      <c r="D18" s="75">
        <v>711.65869999999995</v>
      </c>
      <c r="E18" s="76">
        <v>711.65869999999995</v>
      </c>
      <c r="F18" s="75">
        <v>711.66</v>
      </c>
      <c r="G18" s="75">
        <v>711.65869999999995</v>
      </c>
      <c r="H18" s="75">
        <v>711.65869999999995</v>
      </c>
      <c r="I18" s="75">
        <v>711.65869999999995</v>
      </c>
      <c r="J18" s="75">
        <v>711.65869999999995</v>
      </c>
      <c r="K18" s="75" t="s">
        <v>1</v>
      </c>
    </row>
    <row r="19" spans="1:11">
      <c r="A19" s="84"/>
      <c r="B19" s="75" t="s">
        <v>12</v>
      </c>
      <c r="C19" s="75">
        <v>436.5</v>
      </c>
      <c r="D19" s="75">
        <v>421.60849999999999</v>
      </c>
      <c r="E19" s="76">
        <v>481.7901</v>
      </c>
      <c r="F19" s="75">
        <v>397</v>
      </c>
      <c r="G19" s="75">
        <v>0</v>
      </c>
      <c r="H19" s="75">
        <v>348.42970000000003</v>
      </c>
      <c r="I19" s="75">
        <v>98.949700000000007</v>
      </c>
      <c r="J19" s="75">
        <v>397.42189999999999</v>
      </c>
      <c r="K19" s="75" t="s">
        <v>1</v>
      </c>
    </row>
    <row r="20" spans="1:11">
      <c r="A20" s="84"/>
      <c r="B20" s="75" t="s">
        <v>13</v>
      </c>
      <c r="C20" s="75">
        <v>275.16000000000003</v>
      </c>
      <c r="D20" s="75">
        <v>290.05020000000002</v>
      </c>
      <c r="E20" s="76">
        <v>229.86859999999999</v>
      </c>
      <c r="F20" s="75">
        <v>314.66000000000003</v>
      </c>
      <c r="G20" s="75">
        <v>711.65869999999995</v>
      </c>
      <c r="H20" s="75">
        <v>363.22899999999998</v>
      </c>
      <c r="I20" s="75">
        <v>612.70899999999995</v>
      </c>
      <c r="J20" s="75">
        <v>314.23680000000002</v>
      </c>
      <c r="K20" s="75" t="s">
        <v>1</v>
      </c>
    </row>
    <row r="21" spans="1:11">
      <c r="A21" s="84"/>
      <c r="B21" s="78" t="s">
        <v>14</v>
      </c>
      <c r="C21" s="79">
        <v>0.61339999999999995</v>
      </c>
      <c r="D21" s="79">
        <v>0.59240000000000004</v>
      </c>
      <c r="E21" s="80">
        <v>0.67700000000000005</v>
      </c>
      <c r="F21" s="79">
        <v>0.55789999999999995</v>
      </c>
      <c r="G21" s="81">
        <v>0</v>
      </c>
      <c r="H21" s="79">
        <v>0.48959999999999998</v>
      </c>
      <c r="I21" s="81">
        <v>0.13900000000000001</v>
      </c>
      <c r="J21" s="79">
        <v>0.55840000000000001</v>
      </c>
      <c r="K21" s="82" t="s">
        <v>1</v>
      </c>
    </row>
    <row r="22" spans="1:11">
      <c r="A22" s="83" t="s">
        <v>19</v>
      </c>
      <c r="B22" s="75" t="s">
        <v>11</v>
      </c>
      <c r="C22" s="75">
        <v>219.01</v>
      </c>
      <c r="D22" s="75">
        <v>219.01249999999999</v>
      </c>
      <c r="E22" s="76">
        <v>219.01249999999999</v>
      </c>
      <c r="F22" s="75">
        <v>219.01</v>
      </c>
      <c r="G22" s="75">
        <v>219.01249999999999</v>
      </c>
      <c r="H22" s="75">
        <v>219.01249999999999</v>
      </c>
      <c r="I22" s="75">
        <v>219.01249999999999</v>
      </c>
      <c r="J22" s="75">
        <v>219.01249999999999</v>
      </c>
      <c r="K22" s="75" t="s">
        <v>1</v>
      </c>
    </row>
    <row r="23" spans="1:11">
      <c r="A23" s="84"/>
      <c r="B23" s="75" t="s">
        <v>12</v>
      </c>
      <c r="C23" s="75">
        <v>185.1</v>
      </c>
      <c r="D23" s="75">
        <v>140.13999999999999</v>
      </c>
      <c r="E23" s="76">
        <v>167.28469999999999</v>
      </c>
      <c r="F23" s="75">
        <v>79.55</v>
      </c>
      <c r="G23" s="75">
        <v>0</v>
      </c>
      <c r="H23" s="75">
        <v>52.392499999999998</v>
      </c>
      <c r="I23" s="75">
        <v>38.407699999999998</v>
      </c>
      <c r="J23" s="75">
        <v>79.545400000000001</v>
      </c>
      <c r="K23" s="75" t="s">
        <v>1</v>
      </c>
    </row>
    <row r="24" spans="1:11">
      <c r="A24" s="84"/>
      <c r="B24" s="75" t="s">
        <v>13</v>
      </c>
      <c r="C24" s="75">
        <v>33.909999999999997</v>
      </c>
      <c r="D24" s="75">
        <v>78.872500000000002</v>
      </c>
      <c r="E24" s="76">
        <v>51.727800000000002</v>
      </c>
      <c r="F24" s="75">
        <v>139.47</v>
      </c>
      <c r="G24" s="75">
        <v>219.01249999999999</v>
      </c>
      <c r="H24" s="75">
        <v>166.62</v>
      </c>
      <c r="I24" s="75">
        <v>180.60470000000001</v>
      </c>
      <c r="J24" s="75">
        <v>139.46709999999999</v>
      </c>
      <c r="K24" s="75" t="s">
        <v>1</v>
      </c>
    </row>
    <row r="25" spans="1:11">
      <c r="A25" s="84"/>
      <c r="B25" s="78" t="s">
        <v>14</v>
      </c>
      <c r="C25" s="79">
        <v>0.84519999999999995</v>
      </c>
      <c r="D25" s="79">
        <v>0.63990000000000002</v>
      </c>
      <c r="E25" s="80">
        <v>0.76380000000000003</v>
      </c>
      <c r="F25" s="79">
        <v>0.36320000000000002</v>
      </c>
      <c r="G25" s="81">
        <v>0</v>
      </c>
      <c r="H25" s="81">
        <v>0.2392</v>
      </c>
      <c r="I25" s="81">
        <v>0.1754</v>
      </c>
      <c r="J25" s="79">
        <v>0.36320000000000002</v>
      </c>
      <c r="K25" s="82" t="s">
        <v>1</v>
      </c>
    </row>
    <row r="26" spans="1:11">
      <c r="A26" s="85" t="s">
        <v>20</v>
      </c>
      <c r="B26" s="75" t="s">
        <v>11</v>
      </c>
      <c r="C26" s="75">
        <v>67.25</v>
      </c>
      <c r="D26" s="75">
        <v>67.248999999999995</v>
      </c>
      <c r="E26" s="76">
        <v>67.248999999999995</v>
      </c>
      <c r="F26" s="75">
        <v>67.25</v>
      </c>
      <c r="G26" s="75">
        <v>67.248999999999995</v>
      </c>
      <c r="H26" s="75">
        <v>67.248999999999995</v>
      </c>
      <c r="I26" s="75">
        <v>67.248999999999995</v>
      </c>
      <c r="J26" s="75">
        <v>67.248999999999995</v>
      </c>
      <c r="K26" s="75" t="s">
        <v>1</v>
      </c>
    </row>
    <row r="27" spans="1:11">
      <c r="A27" s="86"/>
      <c r="B27" s="75" t="s">
        <v>12</v>
      </c>
      <c r="C27" s="75">
        <v>27.82</v>
      </c>
      <c r="D27" s="75">
        <v>19.784199999999998</v>
      </c>
      <c r="E27" s="76">
        <v>27.2486</v>
      </c>
      <c r="F27" s="75">
        <v>0</v>
      </c>
      <c r="G27" s="75">
        <v>0</v>
      </c>
      <c r="H27" s="75">
        <v>0</v>
      </c>
      <c r="I27" s="75">
        <v>0</v>
      </c>
      <c r="J27" s="75">
        <v>0</v>
      </c>
      <c r="K27" s="75" t="s">
        <v>1</v>
      </c>
    </row>
    <row r="28" spans="1:11">
      <c r="A28" s="86"/>
      <c r="B28" s="75" t="s">
        <v>13</v>
      </c>
      <c r="C28" s="75">
        <v>39.43</v>
      </c>
      <c r="D28" s="75">
        <v>47.464799999999997</v>
      </c>
      <c r="E28" s="76">
        <v>40.000399999999999</v>
      </c>
      <c r="F28" s="75">
        <v>67.25</v>
      </c>
      <c r="G28" s="75">
        <v>67.248999999999995</v>
      </c>
      <c r="H28" s="75">
        <v>67.248999999999995</v>
      </c>
      <c r="I28" s="75">
        <v>67.248999999999995</v>
      </c>
      <c r="J28" s="75">
        <v>67.248999999999995</v>
      </c>
      <c r="K28" s="75" t="s">
        <v>1</v>
      </c>
    </row>
    <row r="29" spans="1:11">
      <c r="A29" s="86"/>
      <c r="B29" s="78" t="s">
        <v>14</v>
      </c>
      <c r="C29" s="79">
        <v>0.41360000000000002</v>
      </c>
      <c r="D29" s="79">
        <v>0.29420000000000002</v>
      </c>
      <c r="E29" s="80">
        <v>0.4052</v>
      </c>
      <c r="F29" s="81">
        <v>0</v>
      </c>
      <c r="G29" s="81">
        <v>0</v>
      </c>
      <c r="H29" s="81">
        <v>0</v>
      </c>
      <c r="I29" s="81">
        <v>0</v>
      </c>
      <c r="J29" s="81">
        <v>0</v>
      </c>
      <c r="K29" s="82" t="s">
        <v>1</v>
      </c>
    </row>
    <row r="30" spans="1:11">
      <c r="A30" s="85" t="s">
        <v>21</v>
      </c>
      <c r="B30" s="75" t="s">
        <v>11</v>
      </c>
      <c r="C30" s="75">
        <v>25.51</v>
      </c>
      <c r="D30" s="75">
        <v>25.5093</v>
      </c>
      <c r="E30" s="76">
        <v>25.5093</v>
      </c>
      <c r="F30" s="75">
        <v>25.51</v>
      </c>
      <c r="G30" s="75">
        <v>25.5093</v>
      </c>
      <c r="H30" s="75">
        <v>25.5093</v>
      </c>
      <c r="I30" s="75">
        <v>25.5093</v>
      </c>
      <c r="J30" s="75">
        <v>25.5093</v>
      </c>
      <c r="K30" s="75" t="s">
        <v>1</v>
      </c>
    </row>
    <row r="31" spans="1:11">
      <c r="A31" s="86"/>
      <c r="B31" s="75" t="s">
        <v>12</v>
      </c>
      <c r="C31" s="75">
        <v>18.37</v>
      </c>
      <c r="D31" s="75">
        <v>0.15939999999999999</v>
      </c>
      <c r="E31" s="76">
        <v>4.2291999999999996</v>
      </c>
      <c r="F31" s="75">
        <v>0</v>
      </c>
      <c r="G31" s="75">
        <v>0</v>
      </c>
      <c r="H31" s="75">
        <v>0</v>
      </c>
      <c r="I31" s="75">
        <v>0</v>
      </c>
      <c r="J31" s="75">
        <v>0</v>
      </c>
      <c r="K31" s="75" t="s">
        <v>1</v>
      </c>
    </row>
    <row r="32" spans="1:11">
      <c r="A32" s="86"/>
      <c r="B32" s="75" t="s">
        <v>13</v>
      </c>
      <c r="C32" s="75">
        <v>7.14</v>
      </c>
      <c r="D32" s="75">
        <v>25.349900000000002</v>
      </c>
      <c r="E32" s="76">
        <v>21.280100000000001</v>
      </c>
      <c r="F32" s="75">
        <v>25.51</v>
      </c>
      <c r="G32" s="75">
        <v>25.5093</v>
      </c>
      <c r="H32" s="75">
        <v>25.5093</v>
      </c>
      <c r="I32" s="75">
        <v>25.5093</v>
      </c>
      <c r="J32" s="75">
        <v>25.5093</v>
      </c>
      <c r="K32" s="75" t="s">
        <v>1</v>
      </c>
    </row>
    <row r="33" spans="1:11">
      <c r="A33" s="86"/>
      <c r="B33" s="78" t="s">
        <v>14</v>
      </c>
      <c r="C33" s="79">
        <v>0.72</v>
      </c>
      <c r="D33" s="81">
        <v>6.1999999999999998E-3</v>
      </c>
      <c r="E33" s="87">
        <v>0.1658</v>
      </c>
      <c r="F33" s="81">
        <v>0</v>
      </c>
      <c r="G33" s="81">
        <v>0</v>
      </c>
      <c r="H33" s="81">
        <v>0</v>
      </c>
      <c r="I33" s="81">
        <v>0</v>
      </c>
      <c r="J33" s="81">
        <v>0</v>
      </c>
      <c r="K33" s="82" t="s">
        <v>1</v>
      </c>
    </row>
    <row r="34" spans="1:11">
      <c r="A34" s="85" t="s">
        <v>22</v>
      </c>
      <c r="B34" s="75" t="s">
        <v>11</v>
      </c>
      <c r="C34" s="75">
        <v>8121.99</v>
      </c>
      <c r="D34" s="75">
        <v>8121.9908999999998</v>
      </c>
      <c r="E34" s="76">
        <v>8121.9908999999998</v>
      </c>
      <c r="F34" s="75">
        <v>8121.99</v>
      </c>
      <c r="G34" s="75">
        <v>8121.9908999999998</v>
      </c>
      <c r="H34" s="75">
        <v>8121.9908999999998</v>
      </c>
      <c r="I34" s="75">
        <v>8121.9908999999998</v>
      </c>
      <c r="J34" s="75">
        <v>8121.9908999999998</v>
      </c>
      <c r="K34" s="75" t="s">
        <v>1</v>
      </c>
    </row>
    <row r="35" spans="1:11">
      <c r="A35" s="86"/>
      <c r="B35" s="75" t="s">
        <v>12</v>
      </c>
      <c r="C35" s="75">
        <v>6358.16</v>
      </c>
      <c r="D35" s="75">
        <v>6550.8019000000004</v>
      </c>
      <c r="E35" s="76">
        <v>6733.5312000000004</v>
      </c>
      <c r="F35" s="75">
        <v>10.8</v>
      </c>
      <c r="G35" s="75">
        <v>0</v>
      </c>
      <c r="H35" s="75">
        <v>11.765700000000001</v>
      </c>
      <c r="I35" s="75">
        <v>2.4538000000000002</v>
      </c>
      <c r="J35" s="75">
        <v>13.369</v>
      </c>
      <c r="K35" s="75" t="s">
        <v>1</v>
      </c>
    </row>
    <row r="36" spans="1:11">
      <c r="A36" s="86"/>
      <c r="B36" s="75" t="s">
        <v>13</v>
      </c>
      <c r="C36" s="75">
        <v>1763.83</v>
      </c>
      <c r="D36" s="75">
        <v>1571.1890000000001</v>
      </c>
      <c r="E36" s="76">
        <v>1388.4597000000001</v>
      </c>
      <c r="F36" s="75">
        <v>8111.19</v>
      </c>
      <c r="G36" s="75">
        <v>8121.9908999999998</v>
      </c>
      <c r="H36" s="75">
        <v>8110.2251999999999</v>
      </c>
      <c r="I36" s="75">
        <v>8119.5370999999996</v>
      </c>
      <c r="J36" s="75">
        <v>8108.6219000000001</v>
      </c>
      <c r="K36" s="75" t="s">
        <v>1</v>
      </c>
    </row>
    <row r="37" spans="1:11">
      <c r="A37" s="86"/>
      <c r="B37" s="78" t="s">
        <v>14</v>
      </c>
      <c r="C37" s="79">
        <v>0.78280000000000005</v>
      </c>
      <c r="D37" s="79">
        <v>0.80659999999999998</v>
      </c>
      <c r="E37" s="80">
        <v>0.82899999999999996</v>
      </c>
      <c r="F37" s="81">
        <v>1.2999999999999999E-3</v>
      </c>
      <c r="G37" s="81">
        <v>0</v>
      </c>
      <c r="H37" s="81">
        <v>1.4E-3</v>
      </c>
      <c r="I37" s="81">
        <v>2.9999999999999997E-4</v>
      </c>
      <c r="J37" s="81">
        <v>1.6000000000000001E-3</v>
      </c>
      <c r="K37" s="82" t="s">
        <v>1</v>
      </c>
    </row>
    <row r="38" spans="1:11">
      <c r="A38" s="85" t="s">
        <v>23</v>
      </c>
      <c r="B38" s="75" t="s">
        <v>11</v>
      </c>
      <c r="C38" s="75">
        <v>4836.78</v>
      </c>
      <c r="D38" s="75">
        <v>4836.7759999999998</v>
      </c>
      <c r="E38" s="76">
        <v>4836.7759999999998</v>
      </c>
      <c r="F38" s="75">
        <v>4836.78</v>
      </c>
      <c r="G38" s="75">
        <v>4836.7761</v>
      </c>
      <c r="H38" s="75">
        <v>4836.7761</v>
      </c>
      <c r="I38" s="75">
        <v>4836.7761</v>
      </c>
      <c r="J38" s="75">
        <v>4836.7761</v>
      </c>
      <c r="K38" s="75" t="s">
        <v>1</v>
      </c>
    </row>
    <row r="39" spans="1:11">
      <c r="A39" s="86"/>
      <c r="B39" s="75" t="s">
        <v>12</v>
      </c>
      <c r="C39" s="75">
        <v>2484.4699999999998</v>
      </c>
      <c r="D39" s="75">
        <v>2287.9425000000001</v>
      </c>
      <c r="E39" s="76">
        <v>2334.0828000000001</v>
      </c>
      <c r="F39" s="75">
        <v>10.09</v>
      </c>
      <c r="G39" s="75">
        <v>0</v>
      </c>
      <c r="H39" s="75">
        <v>10.5168</v>
      </c>
      <c r="I39" s="75">
        <v>8.9847000000000001</v>
      </c>
      <c r="J39" s="75">
        <v>10.4315</v>
      </c>
      <c r="K39" s="75" t="s">
        <v>1</v>
      </c>
    </row>
    <row r="40" spans="1:11">
      <c r="A40" s="86"/>
      <c r="B40" s="75" t="s">
        <v>13</v>
      </c>
      <c r="C40" s="75">
        <v>2352.31</v>
      </c>
      <c r="D40" s="75">
        <v>2548.8335000000002</v>
      </c>
      <c r="E40" s="76">
        <v>2502.6932000000002</v>
      </c>
      <c r="F40" s="75">
        <v>4826.6899999999996</v>
      </c>
      <c r="G40" s="75">
        <v>4836.7761</v>
      </c>
      <c r="H40" s="75">
        <v>4826.2592999999997</v>
      </c>
      <c r="I40" s="75">
        <v>4827.7914000000001</v>
      </c>
      <c r="J40" s="75">
        <v>4826.3446000000004</v>
      </c>
      <c r="K40" s="75" t="s">
        <v>1</v>
      </c>
    </row>
    <row r="41" spans="1:11">
      <c r="A41" s="86"/>
      <c r="B41" s="78" t="s">
        <v>14</v>
      </c>
      <c r="C41" s="79">
        <v>0.51370000000000005</v>
      </c>
      <c r="D41" s="79">
        <v>0.47299999999999998</v>
      </c>
      <c r="E41" s="80">
        <v>0.48259999999999997</v>
      </c>
      <c r="F41" s="81">
        <v>2.0999999999999999E-3</v>
      </c>
      <c r="G41" s="81">
        <v>0</v>
      </c>
      <c r="H41" s="81">
        <v>2.2000000000000001E-3</v>
      </c>
      <c r="I41" s="81">
        <v>1.9E-3</v>
      </c>
      <c r="J41" s="81">
        <v>2.2000000000000001E-3</v>
      </c>
      <c r="K41" s="82" t="s">
        <v>1</v>
      </c>
    </row>
    <row r="42" spans="1:11">
      <c r="A42" s="85" t="s">
        <v>24</v>
      </c>
      <c r="B42" s="75" t="s">
        <v>11</v>
      </c>
      <c r="C42" s="75">
        <v>132.74</v>
      </c>
      <c r="D42" s="75">
        <v>132.7415</v>
      </c>
      <c r="E42" s="76">
        <v>132.7415</v>
      </c>
      <c r="F42" s="75">
        <v>132.74</v>
      </c>
      <c r="G42" s="75">
        <v>132.7415</v>
      </c>
      <c r="H42" s="75">
        <v>132.7415</v>
      </c>
      <c r="I42" s="75">
        <v>132.7415</v>
      </c>
      <c r="J42" s="75">
        <v>132.7415</v>
      </c>
      <c r="K42" s="75" t="s">
        <v>1</v>
      </c>
    </row>
    <row r="43" spans="1:11">
      <c r="A43" s="86"/>
      <c r="B43" s="75" t="s">
        <v>12</v>
      </c>
      <c r="C43" s="75">
        <v>87.72</v>
      </c>
      <c r="D43" s="75">
        <v>54.456299999999999</v>
      </c>
      <c r="E43" s="76">
        <v>63.1265</v>
      </c>
      <c r="F43" s="75">
        <v>34.54</v>
      </c>
      <c r="G43" s="75">
        <v>0</v>
      </c>
      <c r="H43" s="75">
        <v>57.228000000000002</v>
      </c>
      <c r="I43" s="75">
        <v>57.228000000000002</v>
      </c>
      <c r="J43" s="75">
        <v>34.542900000000003</v>
      </c>
      <c r="K43" s="75" t="s">
        <v>1</v>
      </c>
    </row>
    <row r="44" spans="1:11">
      <c r="A44" s="86"/>
      <c r="B44" s="75" t="s">
        <v>13</v>
      </c>
      <c r="C44" s="75">
        <v>45.02</v>
      </c>
      <c r="D44" s="75">
        <v>78.285200000000003</v>
      </c>
      <c r="E44" s="76">
        <v>69.614999999999995</v>
      </c>
      <c r="F44" s="75">
        <v>98.2</v>
      </c>
      <c r="G44" s="75">
        <v>132.7415</v>
      </c>
      <c r="H44" s="75">
        <v>75.513499999999993</v>
      </c>
      <c r="I44" s="75">
        <v>75.513499999999993</v>
      </c>
      <c r="J44" s="75">
        <v>98.198599999999999</v>
      </c>
      <c r="K44" s="75" t="s">
        <v>1</v>
      </c>
    </row>
    <row r="45" spans="1:11">
      <c r="A45" s="86"/>
      <c r="B45" s="78" t="s">
        <v>14</v>
      </c>
      <c r="C45" s="79">
        <v>0.66080000000000005</v>
      </c>
      <c r="D45" s="79">
        <v>0.41020000000000001</v>
      </c>
      <c r="E45" s="80">
        <v>0.47560000000000002</v>
      </c>
      <c r="F45" s="79">
        <v>0.26019999999999999</v>
      </c>
      <c r="G45" s="81">
        <v>0</v>
      </c>
      <c r="H45" s="79">
        <v>0.43109999999999998</v>
      </c>
      <c r="I45" s="79">
        <v>0.43109999999999998</v>
      </c>
      <c r="J45" s="79">
        <v>0.26019999999999999</v>
      </c>
      <c r="K45" s="82" t="s">
        <v>1</v>
      </c>
    </row>
    <row r="46" spans="1:11">
      <c r="A46" s="85" t="s">
        <v>25</v>
      </c>
      <c r="B46" s="75" t="s">
        <v>11</v>
      </c>
      <c r="C46" s="75">
        <v>5.55</v>
      </c>
      <c r="D46" s="75">
        <v>5.5488999999999997</v>
      </c>
      <c r="E46" s="76">
        <v>5.5488999999999997</v>
      </c>
      <c r="F46" s="75">
        <v>5.55</v>
      </c>
      <c r="G46" s="75">
        <v>5.5488999999999997</v>
      </c>
      <c r="H46" s="75">
        <v>5.5488999999999997</v>
      </c>
      <c r="I46" s="75">
        <v>5.5488999999999997</v>
      </c>
      <c r="J46" s="75">
        <v>5.5488999999999997</v>
      </c>
      <c r="K46" s="3"/>
    </row>
    <row r="47" spans="1:11">
      <c r="A47" s="86"/>
      <c r="B47" s="75" t="s">
        <v>12</v>
      </c>
      <c r="C47" s="75">
        <v>3.84</v>
      </c>
      <c r="D47" s="75">
        <v>2.8</v>
      </c>
      <c r="E47" s="76">
        <v>4.0214999999999996</v>
      </c>
      <c r="F47" s="75">
        <v>0</v>
      </c>
      <c r="G47" s="75">
        <v>0</v>
      </c>
      <c r="H47" s="75">
        <v>3.5169000000000001</v>
      </c>
      <c r="I47" s="75">
        <v>3.5169000000000001</v>
      </c>
      <c r="J47" s="75">
        <v>0.2046</v>
      </c>
      <c r="K47" s="3"/>
    </row>
    <row r="48" spans="1:11">
      <c r="A48" s="86"/>
      <c r="B48" s="75" t="s">
        <v>13</v>
      </c>
      <c r="C48" s="75">
        <v>1.71</v>
      </c>
      <c r="D48" s="75">
        <v>2.7488999999999999</v>
      </c>
      <c r="E48" s="76">
        <v>1.5274000000000001</v>
      </c>
      <c r="F48" s="75">
        <v>5.55</v>
      </c>
      <c r="G48" s="75">
        <v>5.5488999999999997</v>
      </c>
      <c r="H48" s="75">
        <v>2.032</v>
      </c>
      <c r="I48" s="75">
        <v>2.032</v>
      </c>
      <c r="J48" s="75">
        <v>5.3441999999999998</v>
      </c>
      <c r="K48" s="3"/>
    </row>
    <row r="49" spans="1:11">
      <c r="A49" s="86"/>
      <c r="B49" s="78" t="s">
        <v>14</v>
      </c>
      <c r="C49" s="79">
        <v>0.69230000000000003</v>
      </c>
      <c r="D49" s="79">
        <v>0.50460000000000005</v>
      </c>
      <c r="E49" s="80">
        <v>0.72470000000000001</v>
      </c>
      <c r="F49" s="81">
        <v>0</v>
      </c>
      <c r="G49" s="81">
        <v>0</v>
      </c>
      <c r="H49" s="79">
        <v>0.63380000000000003</v>
      </c>
      <c r="I49" s="79">
        <v>0.63380000000000003</v>
      </c>
      <c r="J49" s="81">
        <v>3.6900000000000002E-2</v>
      </c>
      <c r="K49" s="3"/>
    </row>
    <row r="50" spans="1:11">
      <c r="A50" s="85" t="s">
        <v>26</v>
      </c>
      <c r="B50" s="75" t="s">
        <v>11</v>
      </c>
      <c r="C50" s="75">
        <v>1550.35</v>
      </c>
      <c r="D50" s="75">
        <v>1550.3505</v>
      </c>
      <c r="E50" s="76">
        <v>1550.3505</v>
      </c>
      <c r="F50" s="75">
        <v>1550.35</v>
      </c>
      <c r="G50" s="75">
        <v>1550.3505</v>
      </c>
      <c r="H50" s="75">
        <v>1550.3505</v>
      </c>
      <c r="I50" s="75">
        <v>1550.3505</v>
      </c>
      <c r="J50" s="75">
        <v>1550.3505</v>
      </c>
      <c r="K50" s="3"/>
    </row>
    <row r="51" spans="1:11">
      <c r="A51" s="86"/>
      <c r="B51" s="75" t="s">
        <v>12</v>
      </c>
      <c r="C51" s="75">
        <v>1273.5</v>
      </c>
      <c r="D51" s="75">
        <v>1350.0084999999999</v>
      </c>
      <c r="E51" s="76">
        <v>1367.4441999999999</v>
      </c>
      <c r="F51" s="75">
        <v>3.96</v>
      </c>
      <c r="G51" s="75">
        <v>0</v>
      </c>
      <c r="H51" s="75">
        <v>12.5313</v>
      </c>
      <c r="I51" s="75">
        <v>4.7336</v>
      </c>
      <c r="J51" s="75">
        <v>4.2267999999999999</v>
      </c>
      <c r="K51" s="3"/>
    </row>
    <row r="52" spans="1:11">
      <c r="A52" s="86"/>
      <c r="B52" s="75" t="s">
        <v>13</v>
      </c>
      <c r="C52" s="75">
        <v>276.85000000000002</v>
      </c>
      <c r="D52" s="75">
        <v>200.34200000000001</v>
      </c>
      <c r="E52" s="76">
        <v>182.90629999999999</v>
      </c>
      <c r="F52" s="75">
        <v>1546.39</v>
      </c>
      <c r="G52" s="75">
        <v>1550.3505</v>
      </c>
      <c r="H52" s="75">
        <v>1537.8191999999999</v>
      </c>
      <c r="I52" s="75">
        <v>1545.6169</v>
      </c>
      <c r="J52" s="75">
        <v>1546.1237000000001</v>
      </c>
      <c r="K52" s="3"/>
    </row>
    <row r="53" spans="1:11">
      <c r="A53" s="86"/>
      <c r="B53" s="78" t="s">
        <v>14</v>
      </c>
      <c r="C53" s="79">
        <v>0.82140000000000002</v>
      </c>
      <c r="D53" s="79">
        <v>0.87080000000000002</v>
      </c>
      <c r="E53" s="80">
        <v>0.88200000000000001</v>
      </c>
      <c r="F53" s="81">
        <v>2.5999999999999999E-3</v>
      </c>
      <c r="G53" s="81">
        <v>0</v>
      </c>
      <c r="H53" s="81">
        <v>8.0999999999999996E-3</v>
      </c>
      <c r="I53" s="81">
        <v>3.0999999999999999E-3</v>
      </c>
      <c r="J53" s="81">
        <v>2.7000000000000001E-3</v>
      </c>
      <c r="K53" s="3"/>
    </row>
    <row r="54" spans="1:11">
      <c r="A54" s="88" t="s">
        <v>27</v>
      </c>
      <c r="B54" s="75" t="s">
        <v>11</v>
      </c>
      <c r="C54" s="75">
        <v>19.989999999999998</v>
      </c>
      <c r="D54" s="75">
        <v>19.994299999999999</v>
      </c>
      <c r="E54" s="76">
        <v>19.994299999999999</v>
      </c>
      <c r="F54" s="75">
        <v>18.03</v>
      </c>
      <c r="G54" s="75">
        <v>18.031500000000001</v>
      </c>
      <c r="H54" s="75">
        <v>18.031500000000001</v>
      </c>
      <c r="I54" s="75">
        <v>18.031500000000001</v>
      </c>
      <c r="J54" s="75">
        <v>18.031500000000001</v>
      </c>
      <c r="K54" s="3"/>
    </row>
    <row r="55" spans="1:11">
      <c r="A55" s="89"/>
      <c r="B55" s="75" t="s">
        <v>12</v>
      </c>
      <c r="C55" s="75">
        <v>7.69</v>
      </c>
      <c r="D55" s="75">
        <v>7.5186000000000002</v>
      </c>
      <c r="E55" s="76">
        <v>7.9617000000000004</v>
      </c>
      <c r="F55" s="75">
        <v>0</v>
      </c>
      <c r="G55" s="75">
        <v>0</v>
      </c>
      <c r="H55" s="75">
        <v>0</v>
      </c>
      <c r="I55" s="75">
        <v>0</v>
      </c>
      <c r="J55" s="75">
        <v>0</v>
      </c>
      <c r="K55" s="3"/>
    </row>
    <row r="56" spans="1:11">
      <c r="A56" s="89"/>
      <c r="B56" s="75" t="s">
        <v>13</v>
      </c>
      <c r="C56" s="75">
        <v>12.3</v>
      </c>
      <c r="D56" s="75">
        <v>12.4757</v>
      </c>
      <c r="E56" s="76">
        <v>12.0326</v>
      </c>
      <c r="F56" s="75">
        <v>18.03</v>
      </c>
      <c r="G56" s="75">
        <v>18.031500000000001</v>
      </c>
      <c r="H56" s="75">
        <v>18.031500000000001</v>
      </c>
      <c r="I56" s="75">
        <v>18.031500000000001</v>
      </c>
      <c r="J56" s="75">
        <v>18.031500000000001</v>
      </c>
      <c r="K56" s="3"/>
    </row>
    <row r="57" spans="1:11">
      <c r="A57" s="89"/>
      <c r="B57" s="78" t="s">
        <v>14</v>
      </c>
      <c r="C57" s="79">
        <v>0.3846</v>
      </c>
      <c r="D57" s="79">
        <v>0.376</v>
      </c>
      <c r="E57" s="80">
        <v>0.3982</v>
      </c>
      <c r="F57" s="81">
        <v>0</v>
      </c>
      <c r="G57" s="81">
        <v>0</v>
      </c>
      <c r="H57" s="81">
        <v>0</v>
      </c>
      <c r="I57" s="81">
        <v>0</v>
      </c>
      <c r="J57" s="81">
        <v>0</v>
      </c>
      <c r="K57" s="3"/>
    </row>
    <row r="58" spans="1:11">
      <c r="A58" s="90" t="s">
        <v>28</v>
      </c>
      <c r="B58" s="75" t="s">
        <v>11</v>
      </c>
      <c r="C58" s="75">
        <v>41.68</v>
      </c>
      <c r="D58" s="75">
        <v>41.679000000000002</v>
      </c>
      <c r="E58" s="76">
        <v>41.679000000000002</v>
      </c>
      <c r="F58" s="75">
        <v>41.68</v>
      </c>
      <c r="G58" s="75">
        <v>41.679000000000002</v>
      </c>
      <c r="H58" s="75">
        <v>41.679000000000002</v>
      </c>
      <c r="I58" s="75">
        <v>41.679000000000002</v>
      </c>
      <c r="J58" s="75">
        <v>41.679000000000002</v>
      </c>
      <c r="K58" s="3"/>
    </row>
    <row r="59" spans="1:11">
      <c r="A59" s="91"/>
      <c r="B59" s="75" t="s">
        <v>12</v>
      </c>
      <c r="C59" s="75">
        <v>39.659999999999997</v>
      </c>
      <c r="D59" s="75">
        <v>9.0815999999999999</v>
      </c>
      <c r="E59" s="76">
        <v>41.679000000000002</v>
      </c>
      <c r="F59" s="75">
        <v>0</v>
      </c>
      <c r="G59" s="75">
        <v>0</v>
      </c>
      <c r="H59" s="75">
        <v>0</v>
      </c>
      <c r="I59" s="75">
        <v>0</v>
      </c>
      <c r="J59" s="75">
        <v>0</v>
      </c>
      <c r="K59" s="3"/>
    </row>
    <row r="60" spans="1:11">
      <c r="A60" s="91"/>
      <c r="B60" s="75" t="s">
        <v>13</v>
      </c>
      <c r="C60" s="75">
        <v>2.02</v>
      </c>
      <c r="D60" s="75">
        <v>32.5974</v>
      </c>
      <c r="E60" s="76">
        <v>0</v>
      </c>
      <c r="F60" s="75">
        <v>41.68</v>
      </c>
      <c r="G60" s="75">
        <v>41.679000000000002</v>
      </c>
      <c r="H60" s="75">
        <v>41.679000000000002</v>
      </c>
      <c r="I60" s="75">
        <v>41.679000000000002</v>
      </c>
      <c r="J60" s="75">
        <v>41.679000000000002</v>
      </c>
      <c r="K60" s="3"/>
    </row>
    <row r="61" spans="1:11">
      <c r="A61" s="91"/>
      <c r="B61" s="78" t="s">
        <v>14</v>
      </c>
      <c r="C61" s="79">
        <v>0.95140000000000002</v>
      </c>
      <c r="D61" s="81">
        <v>0.21790000000000001</v>
      </c>
      <c r="E61" s="80">
        <v>1</v>
      </c>
      <c r="F61" s="81">
        <v>0</v>
      </c>
      <c r="G61" s="81">
        <v>0</v>
      </c>
      <c r="H61" s="81">
        <v>0</v>
      </c>
      <c r="I61" s="81">
        <v>0</v>
      </c>
      <c r="J61" s="81">
        <v>0</v>
      </c>
      <c r="K61" s="3"/>
    </row>
    <row r="62" spans="1:11">
      <c r="A62" s="90" t="s">
        <v>29</v>
      </c>
      <c r="B62" s="75" t="s">
        <v>11</v>
      </c>
      <c r="C62" s="75">
        <v>668.93</v>
      </c>
      <c r="D62" s="75">
        <v>668.93280000000004</v>
      </c>
      <c r="E62" s="76">
        <v>668.93280000000004</v>
      </c>
      <c r="F62" s="75">
        <v>668.93</v>
      </c>
      <c r="G62" s="75">
        <v>668.93280000000004</v>
      </c>
      <c r="H62" s="75">
        <v>668.93280000000004</v>
      </c>
      <c r="I62" s="75">
        <v>668.93280000000004</v>
      </c>
      <c r="J62" s="75">
        <v>668.93280000000004</v>
      </c>
      <c r="K62" s="3"/>
    </row>
    <row r="63" spans="1:11">
      <c r="A63" s="91"/>
      <c r="B63" s="75" t="s">
        <v>12</v>
      </c>
      <c r="C63" s="75">
        <v>462.19</v>
      </c>
      <c r="D63" s="75">
        <v>521.75030000000004</v>
      </c>
      <c r="E63" s="76">
        <v>530.46469999999999</v>
      </c>
      <c r="F63" s="75">
        <v>3.4</v>
      </c>
      <c r="G63" s="75">
        <v>0</v>
      </c>
      <c r="H63" s="75">
        <v>531.28030000000001</v>
      </c>
      <c r="I63" s="75">
        <v>82.097499999999997</v>
      </c>
      <c r="J63" s="75">
        <v>3.8452000000000002</v>
      </c>
      <c r="K63" s="3"/>
    </row>
    <row r="64" spans="1:11">
      <c r="A64" s="91"/>
      <c r="B64" s="75" t="s">
        <v>13</v>
      </c>
      <c r="C64" s="75">
        <v>206.74</v>
      </c>
      <c r="D64" s="75">
        <v>147.1825</v>
      </c>
      <c r="E64" s="76">
        <v>138.4682</v>
      </c>
      <c r="F64" s="75">
        <v>665.54</v>
      </c>
      <c r="G64" s="75">
        <v>668.93280000000004</v>
      </c>
      <c r="H64" s="75">
        <v>137.65260000000001</v>
      </c>
      <c r="I64" s="75">
        <v>586.83540000000005</v>
      </c>
      <c r="J64" s="75">
        <v>665.08759999999995</v>
      </c>
      <c r="K64" s="3"/>
    </row>
    <row r="65" spans="1:11">
      <c r="A65" s="91"/>
      <c r="B65" s="78" t="s">
        <v>14</v>
      </c>
      <c r="C65" s="79">
        <v>0.69089999999999996</v>
      </c>
      <c r="D65" s="79">
        <v>0.78</v>
      </c>
      <c r="E65" s="80">
        <v>0.79300000000000004</v>
      </c>
      <c r="F65" s="81">
        <v>5.1000000000000004E-3</v>
      </c>
      <c r="G65" s="81">
        <v>0</v>
      </c>
      <c r="H65" s="79">
        <v>0.79420000000000002</v>
      </c>
      <c r="I65" s="81">
        <v>0.1227</v>
      </c>
      <c r="J65" s="81">
        <v>5.7000000000000002E-3</v>
      </c>
      <c r="K65" s="3"/>
    </row>
    <row r="66" spans="1:11">
      <c r="A66" s="90" t="s">
        <v>30</v>
      </c>
      <c r="B66" s="75" t="s">
        <v>11</v>
      </c>
      <c r="C66" s="75">
        <v>1095.22</v>
      </c>
      <c r="D66" s="75">
        <v>1095.2197000000001</v>
      </c>
      <c r="E66" s="76">
        <v>1095.2198000000001</v>
      </c>
      <c r="F66" s="75">
        <v>1095.22</v>
      </c>
      <c r="G66" s="75">
        <v>1095.2197000000001</v>
      </c>
      <c r="H66" s="75">
        <v>1095.2197000000001</v>
      </c>
      <c r="I66" s="75">
        <v>1095.2197000000001</v>
      </c>
      <c r="J66" s="75">
        <v>1095.2197000000001</v>
      </c>
      <c r="K66" s="3"/>
    </row>
    <row r="67" spans="1:11">
      <c r="A67" s="91"/>
      <c r="B67" s="75" t="s">
        <v>12</v>
      </c>
      <c r="C67" s="75">
        <v>155.87</v>
      </c>
      <c r="D67" s="75">
        <v>521.82950000000005</v>
      </c>
      <c r="E67" s="76">
        <v>552.65189999999996</v>
      </c>
      <c r="F67" s="75">
        <v>168.01</v>
      </c>
      <c r="G67" s="75">
        <v>0</v>
      </c>
      <c r="H67" s="75">
        <v>163.35120000000001</v>
      </c>
      <c r="I67" s="75">
        <v>27.436</v>
      </c>
      <c r="J67" s="75">
        <v>167.58840000000001</v>
      </c>
      <c r="K67" s="3"/>
    </row>
    <row r="68" spans="1:11">
      <c r="A68" s="91"/>
      <c r="B68" s="75" t="s">
        <v>13</v>
      </c>
      <c r="C68" s="75">
        <v>939.35</v>
      </c>
      <c r="D68" s="75">
        <v>573.39020000000005</v>
      </c>
      <c r="E68" s="76">
        <v>542.56790000000001</v>
      </c>
      <c r="F68" s="75">
        <v>927.21</v>
      </c>
      <c r="G68" s="75">
        <v>1095.2197000000001</v>
      </c>
      <c r="H68" s="75">
        <v>931.86850000000004</v>
      </c>
      <c r="I68" s="75">
        <v>1067.7837</v>
      </c>
      <c r="J68" s="75">
        <v>927.63130000000001</v>
      </c>
      <c r="K68" s="3"/>
    </row>
    <row r="69" spans="1:11">
      <c r="A69" s="91"/>
      <c r="B69" s="78" t="s">
        <v>14</v>
      </c>
      <c r="C69" s="81">
        <v>0.14230000000000001</v>
      </c>
      <c r="D69" s="79">
        <v>0.47649999999999998</v>
      </c>
      <c r="E69" s="80">
        <v>0.50460000000000005</v>
      </c>
      <c r="F69" s="81">
        <v>0.15340000000000001</v>
      </c>
      <c r="G69" s="81">
        <v>0</v>
      </c>
      <c r="H69" s="81">
        <v>0.14910000000000001</v>
      </c>
      <c r="I69" s="81">
        <v>2.5100000000000001E-2</v>
      </c>
      <c r="J69" s="81">
        <v>0.153</v>
      </c>
      <c r="K69" s="3"/>
    </row>
    <row r="70" spans="1:11">
      <c r="A70" s="92" t="s">
        <v>31</v>
      </c>
      <c r="B70" s="75" t="s">
        <v>11</v>
      </c>
      <c r="C70" s="75">
        <v>234.94</v>
      </c>
      <c r="D70" s="75">
        <v>234.9385</v>
      </c>
      <c r="E70" s="76">
        <v>234.9385</v>
      </c>
      <c r="F70" s="75">
        <v>234.94</v>
      </c>
      <c r="G70" s="75">
        <v>234.9385</v>
      </c>
      <c r="H70" s="75">
        <v>234.9385</v>
      </c>
      <c r="I70" s="75">
        <v>234.9385</v>
      </c>
      <c r="J70" s="75">
        <v>234.9385</v>
      </c>
      <c r="K70" s="3"/>
    </row>
    <row r="71" spans="1:11">
      <c r="A71" s="93"/>
      <c r="B71" s="75" t="s">
        <v>12</v>
      </c>
      <c r="C71" s="75">
        <v>50.26</v>
      </c>
      <c r="D71" s="75">
        <v>32.658700000000003</v>
      </c>
      <c r="E71" s="76">
        <v>46.695900000000002</v>
      </c>
      <c r="F71" s="75">
        <v>1.55</v>
      </c>
      <c r="G71" s="75">
        <v>0</v>
      </c>
      <c r="H71" s="75">
        <v>31.780899999999999</v>
      </c>
      <c r="I71" s="75">
        <v>31.780899999999999</v>
      </c>
      <c r="J71" s="75">
        <v>1.5609999999999999</v>
      </c>
      <c r="K71" s="3"/>
    </row>
    <row r="72" spans="1:11">
      <c r="A72" s="93"/>
      <c r="B72" s="75" t="s">
        <v>13</v>
      </c>
      <c r="C72" s="75">
        <v>184.68</v>
      </c>
      <c r="D72" s="75">
        <v>202.27979999999999</v>
      </c>
      <c r="E72" s="76">
        <v>188.24260000000001</v>
      </c>
      <c r="F72" s="75">
        <v>233.39</v>
      </c>
      <c r="G72" s="75">
        <v>234.9385</v>
      </c>
      <c r="H72" s="75">
        <v>203.1576</v>
      </c>
      <c r="I72" s="75">
        <v>203.1576</v>
      </c>
      <c r="J72" s="75">
        <v>233.3775</v>
      </c>
      <c r="K72" s="3"/>
    </row>
    <row r="73" spans="1:11">
      <c r="A73" s="93"/>
      <c r="B73" s="78" t="s">
        <v>14</v>
      </c>
      <c r="C73" s="81">
        <v>0.21390000000000001</v>
      </c>
      <c r="D73" s="81">
        <v>0.13900000000000001</v>
      </c>
      <c r="E73" s="87">
        <v>0.1988</v>
      </c>
      <c r="F73" s="81">
        <v>6.6E-3</v>
      </c>
      <c r="G73" s="81">
        <v>0</v>
      </c>
      <c r="H73" s="81">
        <v>0.1353</v>
      </c>
      <c r="I73" s="81">
        <v>0.1353</v>
      </c>
      <c r="J73" s="81">
        <v>6.6E-3</v>
      </c>
      <c r="K73" s="3"/>
    </row>
    <row r="74" spans="1:11">
      <c r="A74" s="92" t="s">
        <v>32</v>
      </c>
      <c r="B74" s="75" t="s">
        <v>11</v>
      </c>
      <c r="C74" s="75">
        <v>19.739999999999998</v>
      </c>
      <c r="D74" s="75">
        <v>19.741599999999998</v>
      </c>
      <c r="E74" s="76">
        <v>19.741599999999998</v>
      </c>
      <c r="F74" s="75">
        <v>19.739999999999998</v>
      </c>
      <c r="G74" s="75">
        <v>19.741599999999998</v>
      </c>
      <c r="H74" s="75">
        <v>19.741599999999998</v>
      </c>
      <c r="I74" s="75">
        <v>19.741599999999998</v>
      </c>
      <c r="J74" s="75">
        <v>19.741599999999998</v>
      </c>
      <c r="K74" s="3"/>
    </row>
    <row r="75" spans="1:11">
      <c r="A75" s="93"/>
      <c r="B75" s="75" t="s">
        <v>12</v>
      </c>
      <c r="C75" s="75">
        <v>0</v>
      </c>
      <c r="D75" s="75">
        <v>0</v>
      </c>
      <c r="E75" s="76">
        <v>0</v>
      </c>
      <c r="F75" s="75">
        <v>0</v>
      </c>
      <c r="G75" s="75">
        <v>0</v>
      </c>
      <c r="H75" s="75">
        <v>0</v>
      </c>
      <c r="I75" s="75">
        <v>0</v>
      </c>
      <c r="J75" s="75">
        <v>0</v>
      </c>
      <c r="K75" s="3"/>
    </row>
    <row r="76" spans="1:11">
      <c r="A76" s="93"/>
      <c r="B76" s="75" t="s">
        <v>13</v>
      </c>
      <c r="C76" s="75">
        <v>19.739999999999998</v>
      </c>
      <c r="D76" s="75">
        <v>19.741599999999998</v>
      </c>
      <c r="E76" s="76">
        <v>19.741599999999998</v>
      </c>
      <c r="F76" s="75">
        <v>19.739999999999998</v>
      </c>
      <c r="G76" s="75">
        <v>19.741599999999998</v>
      </c>
      <c r="H76" s="75">
        <v>19.741599999999998</v>
      </c>
      <c r="I76" s="75">
        <v>19.741599999999998</v>
      </c>
      <c r="J76" s="75">
        <v>19.741599999999998</v>
      </c>
      <c r="K76" s="3"/>
    </row>
    <row r="77" spans="1:11">
      <c r="A77" s="93"/>
      <c r="B77" s="78" t="s">
        <v>14</v>
      </c>
      <c r="C77" s="81">
        <v>0</v>
      </c>
      <c r="D77" s="81">
        <v>0</v>
      </c>
      <c r="E77" s="87">
        <v>0</v>
      </c>
      <c r="F77" s="81">
        <v>0</v>
      </c>
      <c r="G77" s="81">
        <v>0</v>
      </c>
      <c r="H77" s="81">
        <v>0</v>
      </c>
      <c r="I77" s="81">
        <v>0</v>
      </c>
      <c r="J77" s="81">
        <v>0</v>
      </c>
      <c r="K77" s="3"/>
    </row>
    <row r="78" spans="1:11">
      <c r="A78" s="92" t="s">
        <v>33</v>
      </c>
      <c r="B78" s="75" t="s">
        <v>11</v>
      </c>
      <c r="C78" s="75">
        <v>224.97</v>
      </c>
      <c r="D78" s="75">
        <v>224.96799999999999</v>
      </c>
      <c r="E78" s="76">
        <v>224.96799999999999</v>
      </c>
      <c r="F78" s="75">
        <v>224.97</v>
      </c>
      <c r="G78" s="75">
        <v>224.96799999999999</v>
      </c>
      <c r="H78" s="75">
        <v>224.96799999999999</v>
      </c>
      <c r="I78" s="75">
        <v>224.96799999999999</v>
      </c>
      <c r="J78" s="75">
        <v>224.96799999999999</v>
      </c>
      <c r="K78" s="3"/>
    </row>
    <row r="79" spans="1:11">
      <c r="A79" s="93"/>
      <c r="B79" s="75" t="s">
        <v>12</v>
      </c>
      <c r="C79" s="75">
        <v>207.56</v>
      </c>
      <c r="D79" s="75">
        <v>125.86879999999999</v>
      </c>
      <c r="E79" s="76">
        <v>148.3313</v>
      </c>
      <c r="F79" s="75">
        <v>0</v>
      </c>
      <c r="G79" s="75">
        <v>0</v>
      </c>
      <c r="H79" s="75">
        <v>151.71459999999999</v>
      </c>
      <c r="I79" s="75">
        <v>151.67490000000001</v>
      </c>
      <c r="J79" s="75">
        <v>0</v>
      </c>
      <c r="K79" s="3"/>
    </row>
    <row r="80" spans="1:11">
      <c r="A80" s="93"/>
      <c r="B80" s="75" t="s">
        <v>13</v>
      </c>
      <c r="C80" s="75">
        <v>17.399999999999999</v>
      </c>
      <c r="D80" s="75">
        <v>99.099100000000007</v>
      </c>
      <c r="E80" s="76">
        <v>76.636600000000001</v>
      </c>
      <c r="F80" s="75">
        <v>224.97</v>
      </c>
      <c r="G80" s="75">
        <v>224.96799999999999</v>
      </c>
      <c r="H80" s="75">
        <v>73.253399999999999</v>
      </c>
      <c r="I80" s="75">
        <v>73.293099999999995</v>
      </c>
      <c r="J80" s="75">
        <v>224.96799999999999</v>
      </c>
      <c r="K80" s="3"/>
    </row>
    <row r="81" spans="1:11">
      <c r="A81" s="93"/>
      <c r="B81" s="78" t="s">
        <v>14</v>
      </c>
      <c r="C81" s="79">
        <v>0.92259999999999998</v>
      </c>
      <c r="D81" s="79">
        <v>0.5595</v>
      </c>
      <c r="E81" s="80">
        <v>0.6593</v>
      </c>
      <c r="F81" s="81">
        <v>0</v>
      </c>
      <c r="G81" s="81">
        <v>0</v>
      </c>
      <c r="H81" s="79">
        <v>0.6744</v>
      </c>
      <c r="I81" s="79">
        <v>0.67420000000000002</v>
      </c>
      <c r="J81" s="81">
        <v>0</v>
      </c>
      <c r="K81" s="3"/>
    </row>
    <row r="82" spans="1:11">
      <c r="A82" s="92" t="s">
        <v>34</v>
      </c>
      <c r="B82" s="75" t="s">
        <v>11</v>
      </c>
      <c r="C82" s="75">
        <v>2118.12</v>
      </c>
      <c r="D82" s="75">
        <v>2118.1152000000002</v>
      </c>
      <c r="E82" s="76">
        <v>2118.1152000000002</v>
      </c>
      <c r="F82" s="75">
        <v>2118.12</v>
      </c>
      <c r="G82" s="75">
        <v>2118.1152000000002</v>
      </c>
      <c r="H82" s="75">
        <v>2118.1152000000002</v>
      </c>
      <c r="I82" s="75">
        <v>2118.1152000000002</v>
      </c>
      <c r="J82" s="75">
        <v>2118.1152000000002</v>
      </c>
      <c r="K82" s="3"/>
    </row>
    <row r="83" spans="1:11">
      <c r="A83" s="93"/>
      <c r="B83" s="75" t="s">
        <v>12</v>
      </c>
      <c r="C83" s="75">
        <v>853.2</v>
      </c>
      <c r="D83" s="75">
        <v>618.99</v>
      </c>
      <c r="E83" s="76">
        <v>652.32299999999998</v>
      </c>
      <c r="F83" s="75">
        <v>2.6</v>
      </c>
      <c r="G83" s="75">
        <v>0</v>
      </c>
      <c r="H83" s="75">
        <v>509.55160000000001</v>
      </c>
      <c r="I83" s="75">
        <v>519.75909999999999</v>
      </c>
      <c r="J83" s="75">
        <v>4.3250000000000002</v>
      </c>
      <c r="K83" s="3"/>
    </row>
    <row r="84" spans="1:11">
      <c r="A84" s="93"/>
      <c r="B84" s="75" t="s">
        <v>13</v>
      </c>
      <c r="C84" s="75">
        <v>1264.9100000000001</v>
      </c>
      <c r="D84" s="75">
        <v>1499.1251999999999</v>
      </c>
      <c r="E84" s="76">
        <v>1465.7922000000001</v>
      </c>
      <c r="F84" s="75">
        <v>2115.52</v>
      </c>
      <c r="G84" s="75">
        <v>2118.1152000000002</v>
      </c>
      <c r="H84" s="75">
        <v>1608.5636999999999</v>
      </c>
      <c r="I84" s="75">
        <v>1598.3561</v>
      </c>
      <c r="J84" s="75">
        <v>2113.7901999999999</v>
      </c>
      <c r="K84" s="3"/>
    </row>
    <row r="85" spans="1:11">
      <c r="A85" s="93"/>
      <c r="B85" s="78" t="s">
        <v>14</v>
      </c>
      <c r="C85" s="79">
        <v>0.40279999999999999</v>
      </c>
      <c r="D85" s="79">
        <v>0.29220000000000002</v>
      </c>
      <c r="E85" s="80">
        <v>0.308</v>
      </c>
      <c r="F85" s="81">
        <v>1.1999999999999999E-3</v>
      </c>
      <c r="G85" s="81">
        <v>0</v>
      </c>
      <c r="H85" s="81">
        <v>0.24060000000000001</v>
      </c>
      <c r="I85" s="81">
        <v>0.24540000000000001</v>
      </c>
      <c r="J85" s="81">
        <v>2E-3</v>
      </c>
      <c r="K85" s="3"/>
    </row>
    <row r="86" spans="1:11">
      <c r="A86" s="92" t="s">
        <v>35</v>
      </c>
      <c r="B86" s="75" t="s">
        <v>11</v>
      </c>
      <c r="C86" s="75">
        <v>249.55</v>
      </c>
      <c r="D86" s="75">
        <v>249.54920000000001</v>
      </c>
      <c r="E86" s="76">
        <v>249.54920000000001</v>
      </c>
      <c r="F86" s="75">
        <v>249.55</v>
      </c>
      <c r="G86" s="75">
        <v>249.54920000000001</v>
      </c>
      <c r="H86" s="75">
        <v>249.54920000000001</v>
      </c>
      <c r="I86" s="75">
        <v>249.54920000000001</v>
      </c>
      <c r="J86" s="75">
        <v>249.54920000000001</v>
      </c>
      <c r="K86" s="3"/>
    </row>
    <row r="87" spans="1:11">
      <c r="A87" s="93"/>
      <c r="B87" s="75" t="s">
        <v>12</v>
      </c>
      <c r="C87" s="75">
        <v>13.05</v>
      </c>
      <c r="D87" s="75">
        <v>7.8714000000000004</v>
      </c>
      <c r="E87" s="76">
        <v>1.9207000000000001</v>
      </c>
      <c r="F87" s="75">
        <v>0</v>
      </c>
      <c r="G87" s="75">
        <v>0</v>
      </c>
      <c r="H87" s="75">
        <v>0.12429999999999999</v>
      </c>
      <c r="I87" s="75">
        <v>0.12509999999999999</v>
      </c>
      <c r="J87" s="75">
        <v>0</v>
      </c>
      <c r="K87" s="3"/>
    </row>
    <row r="88" spans="1:11">
      <c r="A88" s="93"/>
      <c r="B88" s="75" t="s">
        <v>13</v>
      </c>
      <c r="C88" s="75">
        <v>236.5</v>
      </c>
      <c r="D88" s="75">
        <v>241.67779999999999</v>
      </c>
      <c r="E88" s="76">
        <v>247.6285</v>
      </c>
      <c r="F88" s="75">
        <v>249.55</v>
      </c>
      <c r="G88" s="75">
        <v>249.54920000000001</v>
      </c>
      <c r="H88" s="75">
        <v>249.42490000000001</v>
      </c>
      <c r="I88" s="75">
        <v>249.42410000000001</v>
      </c>
      <c r="J88" s="75">
        <v>249.54920000000001</v>
      </c>
      <c r="K88" s="3"/>
    </row>
    <row r="89" spans="1:11">
      <c r="A89" s="93"/>
      <c r="B89" s="78" t="s">
        <v>14</v>
      </c>
      <c r="C89" s="81">
        <v>5.2299999999999999E-2</v>
      </c>
      <c r="D89" s="81">
        <v>3.15E-2</v>
      </c>
      <c r="E89" s="87">
        <v>7.7000000000000002E-3</v>
      </c>
      <c r="F89" s="81">
        <v>0</v>
      </c>
      <c r="G89" s="81">
        <v>0</v>
      </c>
      <c r="H89" s="81">
        <v>5.0000000000000001E-4</v>
      </c>
      <c r="I89" s="81">
        <v>5.0000000000000001E-4</v>
      </c>
      <c r="J89" s="81">
        <v>0</v>
      </c>
      <c r="K89" s="3"/>
    </row>
    <row r="90" spans="1:11">
      <c r="A90" s="92" t="s">
        <v>36</v>
      </c>
      <c r="B90" s="75" t="s">
        <v>11</v>
      </c>
      <c r="C90" s="75">
        <v>593.72</v>
      </c>
      <c r="D90" s="75">
        <v>593.72209999999995</v>
      </c>
      <c r="E90" s="76">
        <v>593.72209999999995</v>
      </c>
      <c r="F90" s="75">
        <v>593.72</v>
      </c>
      <c r="G90" s="75">
        <v>593.72209999999995</v>
      </c>
      <c r="H90" s="75">
        <v>593.72209999999995</v>
      </c>
      <c r="I90" s="75">
        <v>593.72209999999995</v>
      </c>
      <c r="J90" s="75">
        <v>593.72209999999995</v>
      </c>
      <c r="K90" s="3"/>
    </row>
    <row r="91" spans="1:11">
      <c r="A91" s="93"/>
      <c r="B91" s="75" t="s">
        <v>12</v>
      </c>
      <c r="C91" s="75">
        <v>568.08000000000004</v>
      </c>
      <c r="D91" s="75">
        <v>436.51769999999999</v>
      </c>
      <c r="E91" s="76">
        <v>459.79059999999998</v>
      </c>
      <c r="F91" s="75">
        <v>0</v>
      </c>
      <c r="G91" s="75">
        <v>0</v>
      </c>
      <c r="H91" s="75">
        <v>464.43380000000002</v>
      </c>
      <c r="I91" s="75">
        <v>464.4366</v>
      </c>
      <c r="J91" s="75">
        <v>0.7853</v>
      </c>
      <c r="K91" s="3"/>
    </row>
    <row r="92" spans="1:11">
      <c r="A92" s="93"/>
      <c r="B92" s="75" t="s">
        <v>13</v>
      </c>
      <c r="C92" s="75">
        <v>25.64</v>
      </c>
      <c r="D92" s="75">
        <v>157.20439999999999</v>
      </c>
      <c r="E92" s="76">
        <v>133.9315</v>
      </c>
      <c r="F92" s="75">
        <v>593.72</v>
      </c>
      <c r="G92" s="75">
        <v>593.72209999999995</v>
      </c>
      <c r="H92" s="75">
        <v>129.28829999999999</v>
      </c>
      <c r="I92" s="75">
        <v>129.28559999999999</v>
      </c>
      <c r="J92" s="75">
        <v>592.93679999999995</v>
      </c>
      <c r="K92" s="3"/>
    </row>
    <row r="93" spans="1:11">
      <c r="A93" s="93"/>
      <c r="B93" s="78" t="s">
        <v>14</v>
      </c>
      <c r="C93" s="79">
        <v>0.95679999999999998</v>
      </c>
      <c r="D93" s="79">
        <v>0.73519999999999996</v>
      </c>
      <c r="E93" s="80">
        <v>0.77439999999999998</v>
      </c>
      <c r="F93" s="81">
        <v>0</v>
      </c>
      <c r="G93" s="81">
        <v>0</v>
      </c>
      <c r="H93" s="79">
        <v>0.78220000000000001</v>
      </c>
      <c r="I93" s="79">
        <v>0.78220000000000001</v>
      </c>
      <c r="J93" s="81">
        <v>1.2999999999999999E-3</v>
      </c>
      <c r="K93" s="3"/>
    </row>
    <row r="94" spans="1:11">
      <c r="A94" s="94" t="s">
        <v>37</v>
      </c>
      <c r="B94" s="75" t="s">
        <v>11</v>
      </c>
      <c r="C94" s="75">
        <v>7.93</v>
      </c>
      <c r="D94" s="75">
        <v>7.9328000000000003</v>
      </c>
      <c r="E94" s="76">
        <v>7.9328000000000003</v>
      </c>
      <c r="F94" s="75">
        <v>7.93</v>
      </c>
      <c r="G94" s="75">
        <v>7.9328000000000003</v>
      </c>
      <c r="H94" s="75">
        <v>7.9328000000000003</v>
      </c>
      <c r="I94" s="75">
        <v>7.9328000000000003</v>
      </c>
      <c r="J94" s="75">
        <v>7.9328000000000003</v>
      </c>
      <c r="K94" s="3"/>
    </row>
    <row r="95" spans="1:11">
      <c r="A95" s="95"/>
      <c r="B95" s="75" t="s">
        <v>12</v>
      </c>
      <c r="C95" s="75">
        <v>5.33</v>
      </c>
      <c r="D95" s="75">
        <v>0</v>
      </c>
      <c r="E95" s="76">
        <v>1.9242999999999999</v>
      </c>
      <c r="F95" s="75">
        <v>0</v>
      </c>
      <c r="G95" s="75">
        <v>3.1600000000000003E-2</v>
      </c>
      <c r="H95" s="75">
        <v>0</v>
      </c>
      <c r="I95" s="75">
        <v>0</v>
      </c>
      <c r="J95" s="75">
        <v>0</v>
      </c>
      <c r="K95" s="3"/>
    </row>
    <row r="96" spans="1:11">
      <c r="A96" s="95"/>
      <c r="B96" s="75" t="s">
        <v>13</v>
      </c>
      <c r="C96" s="75">
        <v>2.6</v>
      </c>
      <c r="D96" s="75">
        <v>7.9328000000000003</v>
      </c>
      <c r="E96" s="76">
        <v>6.0084999999999997</v>
      </c>
      <c r="F96" s="75">
        <v>7.93</v>
      </c>
      <c r="G96" s="75">
        <v>7.9013</v>
      </c>
      <c r="H96" s="75">
        <v>7.9328000000000003</v>
      </c>
      <c r="I96" s="75">
        <v>7.9328000000000003</v>
      </c>
      <c r="J96" s="75">
        <v>7.9328000000000003</v>
      </c>
      <c r="K96" s="3"/>
    </row>
    <row r="97" spans="1:11">
      <c r="A97" s="95"/>
      <c r="B97" s="78" t="s">
        <v>14</v>
      </c>
      <c r="C97" s="79">
        <v>0.67179999999999995</v>
      </c>
      <c r="D97" s="81">
        <v>0</v>
      </c>
      <c r="E97" s="87">
        <v>0.24260000000000001</v>
      </c>
      <c r="F97" s="81">
        <v>0</v>
      </c>
      <c r="G97" s="81">
        <v>4.0000000000000001E-3</v>
      </c>
      <c r="H97" s="81">
        <v>0</v>
      </c>
      <c r="I97" s="81">
        <v>0</v>
      </c>
      <c r="J97" s="81">
        <v>0</v>
      </c>
      <c r="K97" s="3"/>
    </row>
    <row r="98" spans="1:11">
      <c r="A98" s="94" t="s">
        <v>38</v>
      </c>
      <c r="B98" s="75" t="s">
        <v>11</v>
      </c>
      <c r="C98" s="75">
        <v>3311.33</v>
      </c>
      <c r="D98" s="75">
        <v>3311.3301999999999</v>
      </c>
      <c r="E98" s="76">
        <v>3311.3301999999999</v>
      </c>
      <c r="F98" s="75">
        <v>3311.33</v>
      </c>
      <c r="G98" s="75">
        <v>3311.3301999999999</v>
      </c>
      <c r="H98" s="75">
        <v>3311.3301999999999</v>
      </c>
      <c r="I98" s="75">
        <v>3311.3301999999999</v>
      </c>
      <c r="J98" s="75">
        <v>3311.3301999999999</v>
      </c>
      <c r="K98" s="3"/>
    </row>
    <row r="99" spans="1:11">
      <c r="A99" s="95"/>
      <c r="B99" s="75" t="s">
        <v>12</v>
      </c>
      <c r="C99" s="75">
        <v>2567.94</v>
      </c>
      <c r="D99" s="75">
        <v>0</v>
      </c>
      <c r="E99" s="76">
        <v>1428.2612999999999</v>
      </c>
      <c r="F99" s="75">
        <v>0</v>
      </c>
      <c r="G99" s="75">
        <v>1263.5374999999999</v>
      </c>
      <c r="H99" s="75">
        <v>0</v>
      </c>
      <c r="I99" s="75">
        <v>0</v>
      </c>
      <c r="J99" s="75">
        <v>0</v>
      </c>
      <c r="K99" s="3"/>
    </row>
    <row r="100" spans="1:11">
      <c r="A100" s="95"/>
      <c r="B100" s="75" t="s">
        <v>13</v>
      </c>
      <c r="C100" s="75">
        <v>743.39</v>
      </c>
      <c r="D100" s="75">
        <v>3311.3301999999999</v>
      </c>
      <c r="E100" s="76">
        <v>1883.0689</v>
      </c>
      <c r="F100" s="75">
        <v>3311.33</v>
      </c>
      <c r="G100" s="75">
        <v>2047.7927</v>
      </c>
      <c r="H100" s="75">
        <v>3311.3301999999999</v>
      </c>
      <c r="I100" s="75">
        <v>3311.3301999999999</v>
      </c>
      <c r="J100" s="75">
        <v>3311.3301999999999</v>
      </c>
      <c r="K100" s="3"/>
    </row>
    <row r="101" spans="1:11">
      <c r="A101" s="95"/>
      <c r="B101" s="78" t="s">
        <v>14</v>
      </c>
      <c r="C101" s="79">
        <v>0.77549999999999997</v>
      </c>
      <c r="D101" s="81">
        <v>0</v>
      </c>
      <c r="E101" s="80">
        <v>0.43130000000000002</v>
      </c>
      <c r="F101" s="81">
        <v>0</v>
      </c>
      <c r="G101" s="79">
        <v>0.38159999999999999</v>
      </c>
      <c r="H101" s="81">
        <v>0</v>
      </c>
      <c r="I101" s="81">
        <v>0</v>
      </c>
      <c r="J101" s="81">
        <v>0</v>
      </c>
      <c r="K101" s="3"/>
    </row>
    <row r="102" spans="1:11">
      <c r="A102" s="94" t="s">
        <v>39</v>
      </c>
      <c r="B102" s="75" t="s">
        <v>11</v>
      </c>
      <c r="C102" s="75">
        <v>2659.95</v>
      </c>
      <c r="D102" s="75">
        <v>2659.9490000000001</v>
      </c>
      <c r="E102" s="76">
        <v>2659.9490000000001</v>
      </c>
      <c r="F102" s="75">
        <v>2659.95</v>
      </c>
      <c r="G102" s="75">
        <v>2659.9490000000001</v>
      </c>
      <c r="H102" s="75">
        <v>2659.9490000000001</v>
      </c>
      <c r="I102" s="75">
        <v>2659.9490000000001</v>
      </c>
      <c r="J102" s="75">
        <v>2659.9490000000001</v>
      </c>
      <c r="K102" s="3"/>
    </row>
    <row r="103" spans="1:11">
      <c r="A103" s="95"/>
      <c r="B103" s="75" t="s">
        <v>12</v>
      </c>
      <c r="C103" s="75">
        <v>2140.96</v>
      </c>
      <c r="D103" s="75">
        <v>0</v>
      </c>
      <c r="E103" s="76">
        <v>936.91840000000002</v>
      </c>
      <c r="F103" s="75">
        <v>0</v>
      </c>
      <c r="G103" s="75">
        <v>491.73770000000002</v>
      </c>
      <c r="H103" s="75">
        <v>0</v>
      </c>
      <c r="I103" s="75">
        <v>0</v>
      </c>
      <c r="J103" s="75">
        <v>0</v>
      </c>
      <c r="K103" s="3"/>
    </row>
    <row r="104" spans="1:11">
      <c r="A104" s="95"/>
      <c r="B104" s="75" t="s">
        <v>13</v>
      </c>
      <c r="C104" s="75">
        <v>518.99</v>
      </c>
      <c r="D104" s="75">
        <v>2659.9490000000001</v>
      </c>
      <c r="E104" s="76">
        <v>1723.0306</v>
      </c>
      <c r="F104" s="75">
        <v>2659.95</v>
      </c>
      <c r="G104" s="75">
        <v>2168.2112999999999</v>
      </c>
      <c r="H104" s="75">
        <v>2659.9490000000001</v>
      </c>
      <c r="I104" s="75">
        <v>2659.9490000000001</v>
      </c>
      <c r="J104" s="75">
        <v>2659.9490000000001</v>
      </c>
      <c r="K104" s="3"/>
    </row>
    <row r="105" spans="1:11">
      <c r="A105" s="95"/>
      <c r="B105" s="78" t="s">
        <v>14</v>
      </c>
      <c r="C105" s="79">
        <v>0.80489999999999995</v>
      </c>
      <c r="D105" s="81">
        <v>0</v>
      </c>
      <c r="E105" s="87">
        <v>0.24260000000000001</v>
      </c>
      <c r="F105" s="81">
        <v>0</v>
      </c>
      <c r="G105" s="81">
        <v>0.18490000000000001</v>
      </c>
      <c r="H105" s="81">
        <v>0</v>
      </c>
      <c r="I105" s="81">
        <v>0</v>
      </c>
      <c r="J105" s="81">
        <v>0</v>
      </c>
      <c r="K105" s="3"/>
    </row>
    <row r="106" spans="1:11">
      <c r="A106" s="94" t="s">
        <v>40</v>
      </c>
      <c r="B106" s="75" t="s">
        <v>11</v>
      </c>
      <c r="C106" s="75">
        <v>420.15</v>
      </c>
      <c r="D106" s="75">
        <v>420.14870000000002</v>
      </c>
      <c r="E106" s="76">
        <v>420.14870000000002</v>
      </c>
      <c r="F106" s="75">
        <v>420.15</v>
      </c>
      <c r="G106" s="75">
        <v>420.14870000000002</v>
      </c>
      <c r="H106" s="75">
        <v>420.14870000000002</v>
      </c>
      <c r="I106" s="75">
        <v>420.14870000000002</v>
      </c>
      <c r="J106" s="75">
        <v>420.14870000000002</v>
      </c>
      <c r="K106" s="3"/>
    </row>
    <row r="107" spans="1:11">
      <c r="A107" s="95"/>
      <c r="B107" s="75" t="s">
        <v>12</v>
      </c>
      <c r="C107" s="75">
        <v>65.069999999999993</v>
      </c>
      <c r="D107" s="75">
        <v>8.8186999999999998</v>
      </c>
      <c r="E107" s="76">
        <v>226.78579999999999</v>
      </c>
      <c r="F107" s="75">
        <v>69.66</v>
      </c>
      <c r="G107" s="75">
        <v>0</v>
      </c>
      <c r="H107" s="75">
        <v>69.876000000000005</v>
      </c>
      <c r="I107" s="75">
        <v>69.876000000000005</v>
      </c>
      <c r="J107" s="75">
        <v>69.725800000000007</v>
      </c>
      <c r="K107" s="3"/>
    </row>
    <row r="108" spans="1:11">
      <c r="A108" s="95"/>
      <c r="B108" s="75" t="s">
        <v>13</v>
      </c>
      <c r="C108" s="75">
        <v>355.08</v>
      </c>
      <c r="D108" s="75">
        <v>411.33</v>
      </c>
      <c r="E108" s="76">
        <v>193.3629</v>
      </c>
      <c r="F108" s="75">
        <v>350.49</v>
      </c>
      <c r="G108" s="75">
        <v>420.14870000000002</v>
      </c>
      <c r="H108" s="75">
        <v>350.27269999999999</v>
      </c>
      <c r="I108" s="75">
        <v>350.27269999999999</v>
      </c>
      <c r="J108" s="75">
        <v>350.42290000000003</v>
      </c>
      <c r="K108" s="3"/>
    </row>
    <row r="109" spans="1:11">
      <c r="A109" s="95"/>
      <c r="B109" s="78" t="s">
        <v>14</v>
      </c>
      <c r="C109" s="81">
        <v>0.15490000000000001</v>
      </c>
      <c r="D109" s="81">
        <v>2.1000000000000001E-2</v>
      </c>
      <c r="E109" s="80">
        <v>0.43130000000000002</v>
      </c>
      <c r="F109" s="81">
        <v>0.1658</v>
      </c>
      <c r="G109" s="81">
        <v>0</v>
      </c>
      <c r="H109" s="81">
        <v>0.1663</v>
      </c>
      <c r="I109" s="81">
        <v>0.1663</v>
      </c>
      <c r="J109" s="81">
        <v>0.16600000000000001</v>
      </c>
      <c r="K109" s="3"/>
    </row>
    <row r="110" spans="1:11">
      <c r="A110" s="94" t="s">
        <v>41</v>
      </c>
      <c r="B110" s="75" t="s">
        <v>11</v>
      </c>
      <c r="C110" s="75">
        <v>1679.35</v>
      </c>
      <c r="D110" s="75">
        <v>1679.3492000000001</v>
      </c>
      <c r="E110" s="76">
        <v>1679.3492000000001</v>
      </c>
      <c r="F110" s="75">
        <v>1679.35</v>
      </c>
      <c r="G110" s="75">
        <v>1679.3492000000001</v>
      </c>
      <c r="H110" s="75">
        <v>1679.3492000000001</v>
      </c>
      <c r="I110" s="75">
        <v>1679.3492000000001</v>
      </c>
      <c r="J110" s="75">
        <v>1679.3492000000001</v>
      </c>
      <c r="K110" s="3"/>
    </row>
    <row r="111" spans="1:11">
      <c r="A111" s="95"/>
      <c r="B111" s="75" t="s">
        <v>12</v>
      </c>
      <c r="C111" s="75">
        <v>264.27999999999997</v>
      </c>
      <c r="D111" s="75">
        <v>0.39500000000000002</v>
      </c>
      <c r="E111" s="76">
        <v>32.5792</v>
      </c>
      <c r="F111" s="75">
        <v>0</v>
      </c>
      <c r="G111" s="75">
        <v>0</v>
      </c>
      <c r="H111" s="75">
        <v>4.6837999999999997</v>
      </c>
      <c r="I111" s="75">
        <v>4.6837999999999997</v>
      </c>
      <c r="J111" s="75">
        <v>0</v>
      </c>
      <c r="K111" s="3"/>
    </row>
    <row r="112" spans="1:11">
      <c r="A112" s="95"/>
      <c r="B112" s="75" t="s">
        <v>13</v>
      </c>
      <c r="C112" s="75">
        <v>1415.07</v>
      </c>
      <c r="D112" s="75">
        <v>1678.9541999999999</v>
      </c>
      <c r="E112" s="76">
        <v>1646.7699</v>
      </c>
      <c r="F112" s="75">
        <v>1679.35</v>
      </c>
      <c r="G112" s="75">
        <v>1679.3492000000001</v>
      </c>
      <c r="H112" s="75">
        <v>1674.6654000000001</v>
      </c>
      <c r="I112" s="75">
        <v>1674.6654000000001</v>
      </c>
      <c r="J112" s="75">
        <v>1679.3492000000001</v>
      </c>
      <c r="K112" s="3"/>
    </row>
    <row r="113" spans="1:11">
      <c r="A113" s="95"/>
      <c r="B113" s="78" t="s">
        <v>14</v>
      </c>
      <c r="C113" s="81">
        <v>0.15740000000000001</v>
      </c>
      <c r="D113" s="81">
        <v>2.0000000000000001E-4</v>
      </c>
      <c r="E113" s="80">
        <v>0.35220000000000001</v>
      </c>
      <c r="F113" s="81">
        <v>0</v>
      </c>
      <c r="G113" s="81">
        <v>0</v>
      </c>
      <c r="H113" s="81">
        <v>2.8E-3</v>
      </c>
      <c r="I113" s="81">
        <v>2.8E-3</v>
      </c>
      <c r="J113" s="81">
        <v>0</v>
      </c>
      <c r="K113" s="3"/>
    </row>
    <row r="114" spans="1:11">
      <c r="A114" s="94" t="s">
        <v>42</v>
      </c>
      <c r="B114" s="75" t="s">
        <v>11</v>
      </c>
      <c r="C114" s="75">
        <v>61.84</v>
      </c>
      <c r="D114" s="75">
        <v>61.837000000000003</v>
      </c>
      <c r="E114" s="76">
        <v>61.837000000000003</v>
      </c>
      <c r="F114" s="75">
        <v>61.84</v>
      </c>
      <c r="G114" s="75">
        <v>61.837000000000003</v>
      </c>
      <c r="H114" s="75">
        <v>61.837000000000003</v>
      </c>
      <c r="I114" s="75">
        <v>61.837000000000003</v>
      </c>
      <c r="J114" s="75">
        <v>61.837000000000003</v>
      </c>
      <c r="K114" s="3"/>
    </row>
    <row r="115" spans="1:11">
      <c r="A115" s="95"/>
      <c r="B115" s="75" t="s">
        <v>12</v>
      </c>
      <c r="C115" s="75">
        <v>16.079999999999998</v>
      </c>
      <c r="D115" s="75">
        <v>0</v>
      </c>
      <c r="E115" s="76">
        <v>2.5928</v>
      </c>
      <c r="F115" s="75">
        <v>3.9</v>
      </c>
      <c r="G115" s="75">
        <v>0</v>
      </c>
      <c r="H115" s="75">
        <v>0</v>
      </c>
      <c r="I115" s="75">
        <v>0</v>
      </c>
      <c r="J115" s="75">
        <v>1.38E-2</v>
      </c>
      <c r="K115" s="3"/>
    </row>
    <row r="116" spans="1:11">
      <c r="A116" s="95"/>
      <c r="B116" s="75" t="s">
        <v>13</v>
      </c>
      <c r="C116" s="75">
        <v>45.76</v>
      </c>
      <c r="D116" s="75">
        <v>61.837000000000003</v>
      </c>
      <c r="E116" s="76">
        <v>59.244300000000003</v>
      </c>
      <c r="F116" s="75">
        <v>57.94</v>
      </c>
      <c r="G116" s="75">
        <v>61.837000000000003</v>
      </c>
      <c r="H116" s="75">
        <v>61.837000000000003</v>
      </c>
      <c r="I116" s="75">
        <v>61.837000000000003</v>
      </c>
      <c r="J116" s="75">
        <v>61.8232</v>
      </c>
      <c r="K116" s="3"/>
    </row>
    <row r="117" spans="1:11">
      <c r="A117" s="95"/>
      <c r="B117" s="78" t="s">
        <v>14</v>
      </c>
      <c r="C117" s="79">
        <v>0.26</v>
      </c>
      <c r="D117" s="81">
        <v>0</v>
      </c>
      <c r="E117" s="80">
        <v>0.53979999999999995</v>
      </c>
      <c r="F117" s="81">
        <v>6.3100000000000003E-2</v>
      </c>
      <c r="G117" s="81">
        <v>0</v>
      </c>
      <c r="H117" s="81">
        <v>0</v>
      </c>
      <c r="I117" s="81">
        <v>0</v>
      </c>
      <c r="J117" s="81">
        <v>2.0000000000000001E-4</v>
      </c>
      <c r="K117" s="3"/>
    </row>
    <row r="118" spans="1:11">
      <c r="A118" s="96" t="s">
        <v>43</v>
      </c>
      <c r="B118" s="75" t="s">
        <v>11</v>
      </c>
      <c r="C118" s="75">
        <v>41.05</v>
      </c>
      <c r="D118" s="75">
        <v>41.0456</v>
      </c>
      <c r="E118" s="76">
        <v>41.0456</v>
      </c>
      <c r="F118" s="75">
        <v>41.05</v>
      </c>
      <c r="G118" s="75">
        <v>41.0456</v>
      </c>
      <c r="H118" s="75">
        <v>41.0456</v>
      </c>
      <c r="I118" s="75">
        <v>41.0456</v>
      </c>
      <c r="J118" s="75">
        <v>41.0456</v>
      </c>
      <c r="K118" s="3"/>
    </row>
    <row r="119" spans="1:11">
      <c r="A119" s="97"/>
      <c r="B119" s="75" t="s">
        <v>12</v>
      </c>
      <c r="C119" s="75">
        <v>41.05</v>
      </c>
      <c r="D119" s="75">
        <v>0</v>
      </c>
      <c r="E119" s="76">
        <v>24.363099999999999</v>
      </c>
      <c r="F119" s="75">
        <v>0</v>
      </c>
      <c r="G119" s="75">
        <v>0</v>
      </c>
      <c r="H119" s="75">
        <v>0</v>
      </c>
      <c r="I119" s="75">
        <v>0</v>
      </c>
      <c r="J119" s="75">
        <v>0</v>
      </c>
      <c r="K119" s="3"/>
    </row>
    <row r="120" spans="1:11">
      <c r="A120" s="97"/>
      <c r="B120" s="75" t="s">
        <v>13</v>
      </c>
      <c r="C120" s="75">
        <v>0</v>
      </c>
      <c r="D120" s="75">
        <v>41.0456</v>
      </c>
      <c r="E120" s="76">
        <v>16.682400000000001</v>
      </c>
      <c r="F120" s="75">
        <v>41.05</v>
      </c>
      <c r="G120" s="75">
        <v>41.0456</v>
      </c>
      <c r="H120" s="75">
        <v>41.0456</v>
      </c>
      <c r="I120" s="75">
        <v>41.0456</v>
      </c>
      <c r="J120" s="75">
        <v>41.0456</v>
      </c>
      <c r="K120" s="3"/>
    </row>
    <row r="121" spans="1:11">
      <c r="A121" s="97"/>
      <c r="B121" s="78" t="s">
        <v>14</v>
      </c>
      <c r="C121" s="79">
        <v>1</v>
      </c>
      <c r="D121" s="81">
        <v>0</v>
      </c>
      <c r="E121" s="87">
        <v>1.9400000000000001E-2</v>
      </c>
      <c r="F121" s="81">
        <v>0</v>
      </c>
      <c r="G121" s="81">
        <v>0</v>
      </c>
      <c r="H121" s="81">
        <v>0</v>
      </c>
      <c r="I121" s="81">
        <v>0</v>
      </c>
      <c r="J121" s="81">
        <v>0</v>
      </c>
      <c r="K121" s="3"/>
    </row>
    <row r="122" spans="1:11">
      <c r="A122" s="96" t="s">
        <v>44</v>
      </c>
      <c r="B122" s="75" t="s">
        <v>11</v>
      </c>
      <c r="C122" s="75">
        <v>38.49</v>
      </c>
      <c r="D122" s="75">
        <v>38.492100000000001</v>
      </c>
      <c r="E122" s="76">
        <v>38.492100000000001</v>
      </c>
      <c r="F122" s="75">
        <v>38.49</v>
      </c>
      <c r="G122" s="75">
        <v>38.492100000000001</v>
      </c>
      <c r="H122" s="75">
        <v>38.492100000000001</v>
      </c>
      <c r="I122" s="75">
        <v>38.492100000000001</v>
      </c>
      <c r="J122" s="75">
        <v>38.492100000000001</v>
      </c>
      <c r="K122" s="3"/>
    </row>
    <row r="123" spans="1:11">
      <c r="A123" s="97"/>
      <c r="B123" s="75" t="s">
        <v>12</v>
      </c>
      <c r="C123" s="75">
        <v>26.99</v>
      </c>
      <c r="D123" s="75">
        <v>0</v>
      </c>
      <c r="E123" s="76">
        <v>0.90849999999999997</v>
      </c>
      <c r="F123" s="75">
        <v>0</v>
      </c>
      <c r="G123" s="75">
        <v>0</v>
      </c>
      <c r="H123" s="75">
        <v>0</v>
      </c>
      <c r="I123" s="75">
        <v>0</v>
      </c>
      <c r="J123" s="75">
        <v>0</v>
      </c>
      <c r="K123" s="3"/>
    </row>
    <row r="124" spans="1:11">
      <c r="A124" s="97"/>
      <c r="B124" s="75" t="s">
        <v>13</v>
      </c>
      <c r="C124" s="75">
        <v>11.5</v>
      </c>
      <c r="D124" s="75">
        <v>38.492100000000001</v>
      </c>
      <c r="E124" s="76">
        <v>37.583599999999997</v>
      </c>
      <c r="F124" s="75">
        <v>38.49</v>
      </c>
      <c r="G124" s="75">
        <v>38.492100000000001</v>
      </c>
      <c r="H124" s="75">
        <v>38.492100000000001</v>
      </c>
      <c r="I124" s="75">
        <v>38.492100000000001</v>
      </c>
      <c r="J124" s="75">
        <v>38.492100000000001</v>
      </c>
      <c r="K124" s="3"/>
    </row>
    <row r="125" spans="1:11">
      <c r="A125" s="97"/>
      <c r="B125" s="78" t="s">
        <v>14</v>
      </c>
      <c r="C125" s="79">
        <v>0.70120000000000005</v>
      </c>
      <c r="D125" s="81">
        <v>0</v>
      </c>
      <c r="E125" s="87">
        <v>4.19E-2</v>
      </c>
      <c r="F125" s="81">
        <v>0</v>
      </c>
      <c r="G125" s="81">
        <v>0</v>
      </c>
      <c r="H125" s="81">
        <v>0</v>
      </c>
      <c r="I125" s="81">
        <v>0</v>
      </c>
      <c r="J125" s="81">
        <v>0</v>
      </c>
      <c r="K125" s="3"/>
    </row>
    <row r="126" spans="1:11">
      <c r="A126" s="96" t="s">
        <v>45</v>
      </c>
      <c r="B126" s="75" t="s">
        <v>11</v>
      </c>
      <c r="C126" s="75">
        <v>184.32</v>
      </c>
      <c r="D126" s="75">
        <v>184.31989999999999</v>
      </c>
      <c r="E126" s="76">
        <v>184.31989999999999</v>
      </c>
      <c r="F126" s="75">
        <v>184.32</v>
      </c>
      <c r="G126" s="75">
        <v>184.31989999999999</v>
      </c>
      <c r="H126" s="75">
        <v>184.31989999999999</v>
      </c>
      <c r="I126" s="75">
        <v>184.31989999999999</v>
      </c>
      <c r="J126" s="75">
        <v>184.31989999999999</v>
      </c>
      <c r="K126" s="3"/>
    </row>
    <row r="127" spans="1:11">
      <c r="A127" s="97"/>
      <c r="B127" s="75" t="s">
        <v>12</v>
      </c>
      <c r="C127" s="75">
        <v>124.73</v>
      </c>
      <c r="D127" s="75">
        <v>0</v>
      </c>
      <c r="E127" s="76">
        <v>55.7624</v>
      </c>
      <c r="F127" s="75">
        <v>0</v>
      </c>
      <c r="G127" s="75">
        <v>1.2035</v>
      </c>
      <c r="H127" s="75">
        <v>0</v>
      </c>
      <c r="I127" s="75">
        <v>0</v>
      </c>
      <c r="J127" s="75">
        <v>0</v>
      </c>
      <c r="K127" s="3"/>
    </row>
    <row r="128" spans="1:11">
      <c r="A128" s="97"/>
      <c r="B128" s="75" t="s">
        <v>13</v>
      </c>
      <c r="C128" s="75">
        <v>59.59</v>
      </c>
      <c r="D128" s="75">
        <v>184.31989999999999</v>
      </c>
      <c r="E128" s="76">
        <v>128.5575</v>
      </c>
      <c r="F128" s="75">
        <v>184.32</v>
      </c>
      <c r="G128" s="75">
        <v>183.1164</v>
      </c>
      <c r="H128" s="75">
        <v>184.31989999999999</v>
      </c>
      <c r="I128" s="75">
        <v>184.31989999999999</v>
      </c>
      <c r="J128" s="75">
        <v>184.31989999999999</v>
      </c>
      <c r="K128" s="3"/>
    </row>
    <row r="129" spans="1:11">
      <c r="A129" s="97"/>
      <c r="B129" s="78" t="s">
        <v>14</v>
      </c>
      <c r="C129" s="79">
        <v>0.67669999999999997</v>
      </c>
      <c r="D129" s="81">
        <v>0</v>
      </c>
      <c r="E129" s="80">
        <v>0.59360000000000002</v>
      </c>
      <c r="F129" s="81">
        <v>0</v>
      </c>
      <c r="G129" s="81">
        <v>6.4999999999999997E-3</v>
      </c>
      <c r="H129" s="81">
        <v>0</v>
      </c>
      <c r="I129" s="81">
        <v>0</v>
      </c>
      <c r="J129" s="81">
        <v>0</v>
      </c>
      <c r="K129" s="3"/>
    </row>
    <row r="130" spans="1:11">
      <c r="A130" s="96" t="s">
        <v>46</v>
      </c>
      <c r="B130" s="75" t="s">
        <v>11</v>
      </c>
      <c r="C130" s="75">
        <v>2197.54</v>
      </c>
      <c r="D130" s="75">
        <v>2197.5385000000001</v>
      </c>
      <c r="E130" s="76">
        <v>2197.5385000000001</v>
      </c>
      <c r="F130" s="75">
        <v>2197.54</v>
      </c>
      <c r="G130" s="75">
        <v>2197.5385000000001</v>
      </c>
      <c r="H130" s="75">
        <v>2197.5385000000001</v>
      </c>
      <c r="I130" s="75">
        <v>2197.5385000000001</v>
      </c>
      <c r="J130" s="75">
        <v>2197.5385000000001</v>
      </c>
      <c r="K130" s="3"/>
    </row>
    <row r="131" spans="1:11">
      <c r="A131" s="97"/>
      <c r="B131" s="75" t="s">
        <v>12</v>
      </c>
      <c r="C131" s="75">
        <v>1880.15</v>
      </c>
      <c r="D131" s="75">
        <v>0.50600000000000001</v>
      </c>
      <c r="E131" s="76">
        <v>632.5838</v>
      </c>
      <c r="F131" s="75">
        <v>0.01</v>
      </c>
      <c r="G131" s="75">
        <v>0.1358</v>
      </c>
      <c r="H131" s="75">
        <v>1.5868</v>
      </c>
      <c r="I131" s="75">
        <v>1.5644</v>
      </c>
      <c r="J131" s="75">
        <v>9.7999999999999997E-3</v>
      </c>
      <c r="K131" s="3"/>
    </row>
    <row r="132" spans="1:11">
      <c r="A132" s="97"/>
      <c r="B132" s="75" t="s">
        <v>13</v>
      </c>
      <c r="C132" s="75">
        <v>317.39</v>
      </c>
      <c r="D132" s="75">
        <v>2197.0324999999998</v>
      </c>
      <c r="E132" s="76">
        <v>1564.9547</v>
      </c>
      <c r="F132" s="75">
        <v>2197.5300000000002</v>
      </c>
      <c r="G132" s="75">
        <v>2197.4027000000001</v>
      </c>
      <c r="H132" s="75">
        <v>2195.9515999999999</v>
      </c>
      <c r="I132" s="75">
        <v>2195.9740999999999</v>
      </c>
      <c r="J132" s="75">
        <v>2197.5286999999998</v>
      </c>
      <c r="K132" s="3"/>
    </row>
    <row r="133" spans="1:11">
      <c r="A133" s="97"/>
      <c r="B133" s="78" t="s">
        <v>14</v>
      </c>
      <c r="C133" s="79">
        <v>0.85560000000000003</v>
      </c>
      <c r="D133" s="81">
        <v>2.0000000000000001E-4</v>
      </c>
      <c r="E133" s="87">
        <v>2.3599999999999999E-2</v>
      </c>
      <c r="F133" s="81">
        <v>0</v>
      </c>
      <c r="G133" s="81">
        <v>1E-4</v>
      </c>
      <c r="H133" s="81">
        <v>6.9999999999999999E-4</v>
      </c>
      <c r="I133" s="81">
        <v>6.9999999999999999E-4</v>
      </c>
      <c r="J133" s="81">
        <v>0</v>
      </c>
      <c r="K133" s="3"/>
    </row>
    <row r="134" spans="1:11">
      <c r="A134" s="96" t="s">
        <v>47</v>
      </c>
      <c r="B134" s="75" t="s">
        <v>11</v>
      </c>
      <c r="C134" s="75">
        <v>3721.24</v>
      </c>
      <c r="D134" s="75">
        <v>3721.2395000000001</v>
      </c>
      <c r="E134" s="76">
        <v>3721.2395000000001</v>
      </c>
      <c r="F134" s="75">
        <v>3721.24</v>
      </c>
      <c r="G134" s="75">
        <v>3721.2395000000001</v>
      </c>
      <c r="H134" s="75">
        <v>3721.2395000000001</v>
      </c>
      <c r="I134" s="75">
        <v>3721.2395000000001</v>
      </c>
      <c r="J134" s="75">
        <v>3721.2395000000001</v>
      </c>
      <c r="K134" s="3"/>
    </row>
    <row r="135" spans="1:11">
      <c r="A135" s="97"/>
      <c r="B135" s="75" t="s">
        <v>12</v>
      </c>
      <c r="C135" s="75">
        <v>3544.18</v>
      </c>
      <c r="D135" s="75">
        <v>11.7172</v>
      </c>
      <c r="E135" s="76">
        <v>1048.4802999999999</v>
      </c>
      <c r="F135" s="75">
        <v>0.24</v>
      </c>
      <c r="G135" s="75">
        <v>0</v>
      </c>
      <c r="H135" s="75">
        <v>3.4563000000000001</v>
      </c>
      <c r="I135" s="75">
        <v>3.4563000000000001</v>
      </c>
      <c r="J135" s="75">
        <v>0.23799999999999999</v>
      </c>
      <c r="K135" s="3"/>
    </row>
    <row r="136" spans="1:11">
      <c r="A136" s="97"/>
      <c r="B136" s="75" t="s">
        <v>13</v>
      </c>
      <c r="C136" s="75">
        <v>177.06</v>
      </c>
      <c r="D136" s="75">
        <v>3709.5223000000001</v>
      </c>
      <c r="E136" s="76">
        <v>2672.7592</v>
      </c>
      <c r="F136" s="75">
        <v>3721</v>
      </c>
      <c r="G136" s="75">
        <v>3721.2395000000001</v>
      </c>
      <c r="H136" s="75">
        <v>3717.7831999999999</v>
      </c>
      <c r="I136" s="75">
        <v>3717.7831999999999</v>
      </c>
      <c r="J136" s="75">
        <v>3721.0014999999999</v>
      </c>
      <c r="K136" s="3"/>
    </row>
    <row r="137" spans="1:11">
      <c r="A137" s="97"/>
      <c r="B137" s="78" t="s">
        <v>14</v>
      </c>
      <c r="C137" s="79">
        <v>0.95240000000000002</v>
      </c>
      <c r="D137" s="81">
        <v>3.0999999999999999E-3</v>
      </c>
      <c r="E137" s="80">
        <v>0.30249999999999999</v>
      </c>
      <c r="F137" s="81">
        <v>1E-4</v>
      </c>
      <c r="G137" s="81">
        <v>0</v>
      </c>
      <c r="H137" s="81">
        <v>8.9999999999999998E-4</v>
      </c>
      <c r="I137" s="81">
        <v>8.9999999999999998E-4</v>
      </c>
      <c r="J137" s="81">
        <v>1E-4</v>
      </c>
      <c r="K137" s="3"/>
    </row>
    <row r="138" spans="1:11">
      <c r="A138" s="96" t="s">
        <v>48</v>
      </c>
      <c r="B138" s="75" t="s">
        <v>11</v>
      </c>
      <c r="C138" s="75">
        <v>35.380000000000003</v>
      </c>
      <c r="D138" s="75">
        <v>35.3797</v>
      </c>
      <c r="E138" s="76">
        <v>35.3797</v>
      </c>
      <c r="F138" s="75">
        <v>35.380000000000003</v>
      </c>
      <c r="G138" s="75">
        <v>35.3797</v>
      </c>
      <c r="H138" s="75">
        <v>35.3797</v>
      </c>
      <c r="I138" s="75">
        <v>35.3797</v>
      </c>
      <c r="J138" s="75">
        <v>35.3797</v>
      </c>
      <c r="K138" s="3"/>
    </row>
    <row r="139" spans="1:11">
      <c r="A139" s="97"/>
      <c r="B139" s="75" t="s">
        <v>12</v>
      </c>
      <c r="C139" s="75">
        <v>35.380000000000003</v>
      </c>
      <c r="D139" s="75">
        <v>0</v>
      </c>
      <c r="E139" s="76">
        <v>22.674800000000001</v>
      </c>
      <c r="F139" s="75">
        <v>0</v>
      </c>
      <c r="G139" s="75">
        <v>0</v>
      </c>
      <c r="H139" s="75">
        <v>0</v>
      </c>
      <c r="I139" s="75">
        <v>0</v>
      </c>
      <c r="J139" s="75">
        <v>0</v>
      </c>
      <c r="K139" s="3"/>
    </row>
    <row r="140" spans="1:11">
      <c r="A140" s="97"/>
      <c r="B140" s="75" t="s">
        <v>13</v>
      </c>
      <c r="C140" s="75">
        <v>0</v>
      </c>
      <c r="D140" s="75">
        <v>35.3797</v>
      </c>
      <c r="E140" s="76">
        <v>12.704800000000001</v>
      </c>
      <c r="F140" s="75">
        <v>35.380000000000003</v>
      </c>
      <c r="G140" s="75">
        <v>35.3797</v>
      </c>
      <c r="H140" s="75">
        <v>35.3797</v>
      </c>
      <c r="I140" s="75">
        <v>35.3797</v>
      </c>
      <c r="J140" s="75">
        <v>35.3797</v>
      </c>
      <c r="K140" s="3"/>
    </row>
    <row r="141" spans="1:11">
      <c r="A141" s="97"/>
      <c r="B141" s="78" t="s">
        <v>14</v>
      </c>
      <c r="C141" s="79">
        <v>1</v>
      </c>
      <c r="D141" s="81">
        <v>0</v>
      </c>
      <c r="E141" s="80">
        <v>0.28789999999999999</v>
      </c>
      <c r="F141" s="81">
        <v>0</v>
      </c>
      <c r="G141" s="81">
        <v>0</v>
      </c>
      <c r="H141" s="81">
        <v>0</v>
      </c>
      <c r="I141" s="81">
        <v>0</v>
      </c>
      <c r="J141" s="81">
        <v>0</v>
      </c>
      <c r="K141" s="3"/>
    </row>
    <row r="142" spans="1:11">
      <c r="A142" s="96" t="s">
        <v>49</v>
      </c>
      <c r="B142" s="75" t="s">
        <v>11</v>
      </c>
      <c r="C142" s="75">
        <v>1973.06</v>
      </c>
      <c r="D142" s="75">
        <v>1973.0591999999999</v>
      </c>
      <c r="E142" s="76">
        <v>1973.0591999999999</v>
      </c>
      <c r="F142" s="75">
        <v>1973.06</v>
      </c>
      <c r="G142" s="75">
        <v>1973.0591999999999</v>
      </c>
      <c r="H142" s="75">
        <v>1973.0591999999999</v>
      </c>
      <c r="I142" s="75">
        <v>1973.0591999999999</v>
      </c>
      <c r="J142" s="75">
        <v>1973.0591999999999</v>
      </c>
      <c r="K142" s="3"/>
    </row>
    <row r="143" spans="1:11">
      <c r="A143" s="97"/>
      <c r="B143" s="75" t="s">
        <v>12</v>
      </c>
      <c r="C143" s="75">
        <v>1662.12</v>
      </c>
      <c r="D143" s="75">
        <v>6.1317000000000004</v>
      </c>
      <c r="E143" s="76">
        <v>876.00319999999999</v>
      </c>
      <c r="F143" s="75">
        <v>1.67</v>
      </c>
      <c r="G143" s="75">
        <v>0.311</v>
      </c>
      <c r="H143" s="75">
        <v>0.71950000000000003</v>
      </c>
      <c r="I143" s="75">
        <v>0.4088</v>
      </c>
      <c r="J143" s="75">
        <v>1.6678999999999999</v>
      </c>
      <c r="K143" s="3"/>
    </row>
    <row r="144" spans="1:11">
      <c r="A144" s="97"/>
      <c r="B144" s="75" t="s">
        <v>13</v>
      </c>
      <c r="C144" s="75">
        <v>310.93</v>
      </c>
      <c r="D144" s="75">
        <v>1966.9275</v>
      </c>
      <c r="E144" s="76">
        <v>1097.056</v>
      </c>
      <c r="F144" s="75">
        <v>1971.39</v>
      </c>
      <c r="G144" s="75">
        <v>1972.7483</v>
      </c>
      <c r="H144" s="75">
        <v>1972.3397</v>
      </c>
      <c r="I144" s="75">
        <v>1972.6505</v>
      </c>
      <c r="J144" s="75">
        <v>1971.3913</v>
      </c>
      <c r="K144" s="3"/>
    </row>
    <row r="145" spans="1:11">
      <c r="A145" s="97"/>
      <c r="B145" s="78" t="s">
        <v>14</v>
      </c>
      <c r="C145" s="79">
        <v>0.84240000000000004</v>
      </c>
      <c r="D145" s="81">
        <v>3.0999999999999999E-3</v>
      </c>
      <c r="E145" s="80">
        <v>0.28179999999999999</v>
      </c>
      <c r="F145" s="81">
        <v>8.0000000000000004E-4</v>
      </c>
      <c r="G145" s="81">
        <v>2.0000000000000001E-4</v>
      </c>
      <c r="H145" s="81">
        <v>4.0000000000000002E-4</v>
      </c>
      <c r="I145" s="81">
        <v>2.0000000000000001E-4</v>
      </c>
      <c r="J145" s="81">
        <v>8.0000000000000004E-4</v>
      </c>
      <c r="K145" s="3"/>
    </row>
    <row r="146" spans="1:11">
      <c r="A146" s="96" t="s">
        <v>50</v>
      </c>
      <c r="B146" s="75" t="s">
        <v>11</v>
      </c>
      <c r="C146" s="75">
        <v>507.16</v>
      </c>
      <c r="D146" s="75">
        <v>507.16430000000003</v>
      </c>
      <c r="E146" s="76">
        <v>507.16430000000003</v>
      </c>
      <c r="F146" s="75">
        <v>507.16</v>
      </c>
      <c r="G146" s="75">
        <v>507.16430000000003</v>
      </c>
      <c r="H146" s="75">
        <v>507.16430000000003</v>
      </c>
      <c r="I146" s="75">
        <v>507.16430000000003</v>
      </c>
      <c r="J146" s="75">
        <v>507.16430000000003</v>
      </c>
      <c r="K146" s="3"/>
    </row>
    <row r="147" spans="1:11">
      <c r="A147" s="97"/>
      <c r="B147" s="75" t="s">
        <v>12</v>
      </c>
      <c r="C147" s="75">
        <v>285.08999999999997</v>
      </c>
      <c r="D147" s="75">
        <v>0.36109999999999998</v>
      </c>
      <c r="E147" s="76">
        <v>105.8159</v>
      </c>
      <c r="F147" s="75">
        <v>0</v>
      </c>
      <c r="G147" s="75">
        <v>0</v>
      </c>
      <c r="H147" s="75">
        <v>1.7286999999999999</v>
      </c>
      <c r="I147" s="75">
        <v>1.7285999999999999</v>
      </c>
      <c r="J147" s="75">
        <v>1.2916000000000001</v>
      </c>
      <c r="K147" s="3"/>
    </row>
    <row r="148" spans="1:11">
      <c r="A148" s="97"/>
      <c r="B148" s="75" t="s">
        <v>13</v>
      </c>
      <c r="C148" s="75">
        <v>222.07</v>
      </c>
      <c r="D148" s="75">
        <v>506.8032</v>
      </c>
      <c r="E148" s="76">
        <v>401.34840000000003</v>
      </c>
      <c r="F148" s="75">
        <v>507.16</v>
      </c>
      <c r="G148" s="75">
        <v>507.16430000000003</v>
      </c>
      <c r="H148" s="75">
        <v>505.43560000000002</v>
      </c>
      <c r="I148" s="75">
        <v>505.43560000000002</v>
      </c>
      <c r="J148" s="75">
        <v>505.87270000000001</v>
      </c>
      <c r="K148" s="3"/>
    </row>
    <row r="149" spans="1:11">
      <c r="A149" s="97"/>
      <c r="B149" s="78" t="s">
        <v>14</v>
      </c>
      <c r="C149" s="79">
        <v>0.56210000000000004</v>
      </c>
      <c r="D149" s="81">
        <v>6.9999999999999999E-4</v>
      </c>
      <c r="E149" s="80">
        <v>0.64090000000000003</v>
      </c>
      <c r="F149" s="81">
        <v>0</v>
      </c>
      <c r="G149" s="81">
        <v>0</v>
      </c>
      <c r="H149" s="81">
        <v>3.3999999999999998E-3</v>
      </c>
      <c r="I149" s="81">
        <v>3.3999999999999998E-3</v>
      </c>
      <c r="J149" s="81">
        <v>2.5000000000000001E-3</v>
      </c>
      <c r="K149" s="3"/>
    </row>
    <row r="150" spans="1:11">
      <c r="A150" s="96" t="s">
        <v>51</v>
      </c>
      <c r="B150" s="75" t="s">
        <v>11</v>
      </c>
      <c r="C150" s="75">
        <v>2529.61</v>
      </c>
      <c r="D150" s="75">
        <v>2529.6071999999999</v>
      </c>
      <c r="E150" s="76">
        <v>2529.6071999999999</v>
      </c>
      <c r="F150" s="75">
        <v>2529.61</v>
      </c>
      <c r="G150" s="75">
        <v>2529.6071999999999</v>
      </c>
      <c r="H150" s="75">
        <v>2529.6071999999999</v>
      </c>
      <c r="I150" s="75">
        <v>2529.6071999999999</v>
      </c>
      <c r="J150" s="75">
        <v>2529.6071999999999</v>
      </c>
      <c r="K150" s="3"/>
    </row>
    <row r="151" spans="1:11">
      <c r="A151" s="97"/>
      <c r="B151" s="75" t="s">
        <v>12</v>
      </c>
      <c r="C151" s="75">
        <v>1046.8</v>
      </c>
      <c r="D151" s="75">
        <v>36.8354</v>
      </c>
      <c r="E151" s="76">
        <v>887.8152</v>
      </c>
      <c r="F151" s="75">
        <v>1.89</v>
      </c>
      <c r="G151" s="75">
        <v>0</v>
      </c>
      <c r="H151" s="75">
        <v>2.7934999999999999</v>
      </c>
      <c r="I151" s="75">
        <v>2.8662999999999998</v>
      </c>
      <c r="J151" s="75">
        <v>2.6829999999999998</v>
      </c>
      <c r="K151" s="3"/>
    </row>
    <row r="152" spans="1:11">
      <c r="A152" s="97"/>
      <c r="B152" s="75" t="s">
        <v>13</v>
      </c>
      <c r="C152" s="75">
        <v>1482.81</v>
      </c>
      <c r="D152" s="75">
        <v>2492.7718</v>
      </c>
      <c r="E152" s="76">
        <v>1641.7919999999999</v>
      </c>
      <c r="F152" s="75">
        <v>2527.7199999999998</v>
      </c>
      <c r="G152" s="75">
        <v>2529.6071999999999</v>
      </c>
      <c r="H152" s="75">
        <v>2526.8137000000002</v>
      </c>
      <c r="I152" s="75">
        <v>2526.7408999999998</v>
      </c>
      <c r="J152" s="75">
        <v>2526.9241999999999</v>
      </c>
      <c r="K152" s="3"/>
    </row>
    <row r="153" spans="1:11">
      <c r="A153" s="97"/>
      <c r="B153" s="78" t="s">
        <v>14</v>
      </c>
      <c r="C153" s="79">
        <v>0.4138</v>
      </c>
      <c r="D153" s="81">
        <v>1.46E-2</v>
      </c>
      <c r="E153" s="80">
        <v>0.44400000000000001</v>
      </c>
      <c r="F153" s="81">
        <v>6.9999999999999999E-4</v>
      </c>
      <c r="G153" s="81">
        <v>0</v>
      </c>
      <c r="H153" s="81">
        <v>1.1000000000000001E-3</v>
      </c>
      <c r="I153" s="81">
        <v>1.1000000000000001E-3</v>
      </c>
      <c r="J153" s="81">
        <v>1.1000000000000001E-3</v>
      </c>
      <c r="K153" s="3"/>
    </row>
    <row r="154" spans="1:11">
      <c r="A154" s="96" t="s">
        <v>52</v>
      </c>
      <c r="B154" s="75" t="s">
        <v>11</v>
      </c>
      <c r="C154" s="75">
        <v>812.68</v>
      </c>
      <c r="D154" s="75">
        <v>812.68320000000006</v>
      </c>
      <c r="E154" s="76">
        <v>812.68320000000006</v>
      </c>
      <c r="F154" s="75">
        <v>812.68</v>
      </c>
      <c r="G154" s="75">
        <v>812.68320000000006</v>
      </c>
      <c r="H154" s="75">
        <v>812.68320000000006</v>
      </c>
      <c r="I154" s="75">
        <v>812.68320000000006</v>
      </c>
      <c r="J154" s="75">
        <v>812.68320000000006</v>
      </c>
      <c r="K154" s="3"/>
    </row>
    <row r="155" spans="1:11">
      <c r="A155" s="97"/>
      <c r="B155" s="75" t="s">
        <v>12</v>
      </c>
      <c r="C155" s="75">
        <v>26.49</v>
      </c>
      <c r="D155" s="75">
        <v>5.2055999999999996</v>
      </c>
      <c r="E155" s="76">
        <v>365.55110000000002</v>
      </c>
      <c r="F155" s="75">
        <v>0.17</v>
      </c>
      <c r="G155" s="75">
        <v>0</v>
      </c>
      <c r="H155" s="75">
        <v>0.1706</v>
      </c>
      <c r="I155" s="75">
        <v>0.1706</v>
      </c>
      <c r="J155" s="75">
        <v>0.1706</v>
      </c>
      <c r="K155" s="3"/>
    </row>
    <row r="156" spans="1:11">
      <c r="A156" s="97"/>
      <c r="B156" s="75" t="s">
        <v>13</v>
      </c>
      <c r="C156" s="75">
        <v>786.19</v>
      </c>
      <c r="D156" s="75">
        <v>807.47760000000005</v>
      </c>
      <c r="E156" s="76">
        <v>447.13220000000001</v>
      </c>
      <c r="F156" s="75">
        <v>812.51</v>
      </c>
      <c r="G156" s="75">
        <v>812.68320000000006</v>
      </c>
      <c r="H156" s="75">
        <v>812.51260000000002</v>
      </c>
      <c r="I156" s="75">
        <v>812.51260000000002</v>
      </c>
      <c r="J156" s="75">
        <v>812.51260000000002</v>
      </c>
      <c r="K156" s="3"/>
    </row>
    <row r="157" spans="1:11">
      <c r="A157" s="97"/>
      <c r="B157" s="78" t="s">
        <v>14</v>
      </c>
      <c r="C157" s="81">
        <v>3.2599999999999997E-2</v>
      </c>
      <c r="D157" s="81">
        <v>6.4000000000000003E-3</v>
      </c>
      <c r="E157" s="87">
        <v>0.20860000000000001</v>
      </c>
      <c r="F157" s="81">
        <v>2.0000000000000001E-4</v>
      </c>
      <c r="G157" s="81">
        <v>0</v>
      </c>
      <c r="H157" s="81">
        <v>2.0000000000000001E-4</v>
      </c>
      <c r="I157" s="81">
        <v>2.0000000000000001E-4</v>
      </c>
      <c r="J157" s="81">
        <v>2.0000000000000001E-4</v>
      </c>
      <c r="K157" s="3"/>
    </row>
    <row r="158" spans="1:11">
      <c r="A158" s="98" t="s">
        <v>53</v>
      </c>
      <c r="B158" s="75" t="s">
        <v>11</v>
      </c>
      <c r="C158" s="75">
        <v>145.27000000000001</v>
      </c>
      <c r="D158" s="75">
        <v>145.27430000000001</v>
      </c>
      <c r="E158" s="76">
        <v>145.27430000000001</v>
      </c>
      <c r="F158" s="75">
        <v>145.27000000000001</v>
      </c>
      <c r="G158" s="75">
        <v>145.27430000000001</v>
      </c>
      <c r="H158" s="75">
        <v>4.1399999999999999E-2</v>
      </c>
      <c r="I158" s="75">
        <v>145.27430000000001</v>
      </c>
      <c r="J158" s="75">
        <v>4.1399999999999999E-2</v>
      </c>
      <c r="K158" s="3"/>
    </row>
    <row r="159" spans="1:11">
      <c r="A159" s="99"/>
      <c r="B159" s="75" t="s">
        <v>12</v>
      </c>
      <c r="C159" s="75">
        <v>145.27000000000001</v>
      </c>
      <c r="D159" s="75">
        <v>0</v>
      </c>
      <c r="E159" s="76">
        <v>113.70699999999999</v>
      </c>
      <c r="F159" s="75">
        <v>0</v>
      </c>
      <c r="G159" s="75">
        <v>0.69799999999999995</v>
      </c>
      <c r="H159" s="75">
        <v>0</v>
      </c>
      <c r="I159" s="75">
        <v>0</v>
      </c>
      <c r="J159" s="75">
        <v>0</v>
      </c>
      <c r="K159" s="3"/>
    </row>
    <row r="160" spans="1:11">
      <c r="A160" s="99"/>
      <c r="B160" s="75" t="s">
        <v>13</v>
      </c>
      <c r="C160" s="75">
        <v>0</v>
      </c>
      <c r="D160" s="75">
        <v>145.27430000000001</v>
      </c>
      <c r="E160" s="76">
        <v>31.567299999999999</v>
      </c>
      <c r="F160" s="75">
        <v>145.27000000000001</v>
      </c>
      <c r="G160" s="75">
        <v>144.5763</v>
      </c>
      <c r="H160" s="75">
        <v>4.1399999999999999E-2</v>
      </c>
      <c r="I160" s="75">
        <v>145.27430000000001</v>
      </c>
      <c r="J160" s="75">
        <v>4.1399999999999999E-2</v>
      </c>
      <c r="K160" s="3"/>
    </row>
    <row r="161" spans="1:11">
      <c r="A161" s="99"/>
      <c r="B161" s="78" t="s">
        <v>14</v>
      </c>
      <c r="C161" s="79">
        <v>1</v>
      </c>
      <c r="D161" s="81">
        <v>0</v>
      </c>
      <c r="E161" s="80">
        <v>0.35099999999999998</v>
      </c>
      <c r="F161" s="81">
        <v>0</v>
      </c>
      <c r="G161" s="81">
        <v>4.7999999999999996E-3</v>
      </c>
      <c r="H161" s="81">
        <v>0</v>
      </c>
      <c r="I161" s="81">
        <v>0</v>
      </c>
      <c r="J161" s="81">
        <v>0</v>
      </c>
      <c r="K161" s="3"/>
    </row>
    <row r="162" spans="1:11">
      <c r="A162" s="100" t="s">
        <v>54</v>
      </c>
      <c r="B162" s="75" t="s">
        <v>11</v>
      </c>
      <c r="C162" s="75">
        <v>3.28</v>
      </c>
      <c r="D162" s="75">
        <v>3.2818000000000001</v>
      </c>
      <c r="E162" s="76">
        <v>3.2818000000000001</v>
      </c>
      <c r="F162" s="75">
        <v>3.28</v>
      </c>
      <c r="G162" s="75">
        <v>3.2818000000000001</v>
      </c>
      <c r="H162" s="75">
        <v>145.27430000000001</v>
      </c>
      <c r="I162" s="75">
        <v>3.2818000000000001</v>
      </c>
      <c r="J162" s="75">
        <v>145.27430000000001</v>
      </c>
      <c r="K162" s="3"/>
    </row>
    <row r="163" spans="1:11">
      <c r="A163" s="101"/>
      <c r="B163" s="75" t="s">
        <v>12</v>
      </c>
      <c r="C163" s="75">
        <v>0.9</v>
      </c>
      <c r="D163" s="75">
        <v>0</v>
      </c>
      <c r="E163" s="76">
        <v>1.6374</v>
      </c>
      <c r="F163" s="75">
        <v>1.0900000000000001</v>
      </c>
      <c r="G163" s="75">
        <v>0</v>
      </c>
      <c r="H163" s="75">
        <v>0</v>
      </c>
      <c r="I163" s="75">
        <v>1.0892999999999999</v>
      </c>
      <c r="J163" s="75">
        <v>0</v>
      </c>
      <c r="K163" s="3"/>
    </row>
    <row r="164" spans="1:11">
      <c r="A164" s="101"/>
      <c r="B164" s="75" t="s">
        <v>13</v>
      </c>
      <c r="C164" s="75">
        <v>2.38</v>
      </c>
      <c r="D164" s="75">
        <v>3.2818000000000001</v>
      </c>
      <c r="E164" s="76">
        <v>1.6444000000000001</v>
      </c>
      <c r="F164" s="75">
        <v>2.19</v>
      </c>
      <c r="G164" s="75">
        <v>3.2818000000000001</v>
      </c>
      <c r="H164" s="75">
        <v>145.27430000000001</v>
      </c>
      <c r="I164" s="75">
        <v>2.1924999999999999</v>
      </c>
      <c r="J164" s="75">
        <v>145.27430000000001</v>
      </c>
      <c r="K164" s="3"/>
    </row>
    <row r="165" spans="1:11">
      <c r="A165" s="101"/>
      <c r="B165" s="102" t="s">
        <v>14</v>
      </c>
      <c r="C165" s="79">
        <v>0.27489999999999998</v>
      </c>
      <c r="D165" s="81">
        <v>0</v>
      </c>
      <c r="E165" s="80">
        <v>0.44979999999999998</v>
      </c>
      <c r="F165" s="79">
        <v>0.33360000000000001</v>
      </c>
      <c r="G165" s="81">
        <v>0</v>
      </c>
      <c r="H165" s="81">
        <v>0</v>
      </c>
      <c r="I165" s="79">
        <v>0.33189999999999997</v>
      </c>
      <c r="J165" s="81">
        <v>0</v>
      </c>
      <c r="K165" s="3"/>
    </row>
    <row r="166" spans="1:11">
      <c r="A166" s="103"/>
      <c r="B166" s="3"/>
      <c r="C166" s="3"/>
      <c r="D166" s="3"/>
      <c r="E166" s="103"/>
      <c r="F166" s="3"/>
      <c r="G166" s="3"/>
      <c r="H166" s="3"/>
      <c r="I166" s="3"/>
      <c r="J166" s="3"/>
      <c r="K166" s="3"/>
    </row>
    <row r="167" spans="1:11">
      <c r="A167" s="3" t="s">
        <v>55</v>
      </c>
      <c r="B167" s="3"/>
      <c r="C167" s="3"/>
      <c r="D167" s="3"/>
      <c r="E167" s="103"/>
      <c r="F167" s="3"/>
      <c r="G167" s="3"/>
      <c r="H167" s="3"/>
      <c r="I167" s="3"/>
      <c r="J167" s="3"/>
      <c r="K167" s="3"/>
    </row>
    <row r="168" spans="1:11">
      <c r="A168" s="3" t="s">
        <v>56</v>
      </c>
      <c r="B168" s="3"/>
      <c r="C168" s="3"/>
      <c r="D168" s="3"/>
      <c r="E168" s="103"/>
      <c r="F168" s="3"/>
      <c r="G168" s="3"/>
      <c r="H168" s="3"/>
      <c r="I168" s="3"/>
      <c r="J168" s="3"/>
      <c r="K168" s="3"/>
    </row>
    <row r="169" spans="1:11">
      <c r="A169" s="103"/>
      <c r="B169" s="3"/>
      <c r="C169" s="3"/>
      <c r="D169" s="3"/>
      <c r="E169" s="103"/>
      <c r="F169" s="3"/>
      <c r="G169" s="3"/>
      <c r="H169" s="3"/>
      <c r="I169" s="3"/>
      <c r="J169" s="3"/>
      <c r="K169" s="3"/>
    </row>
    <row r="170" spans="1:11">
      <c r="A170" s="103"/>
      <c r="B170" s="3"/>
      <c r="C170" s="3"/>
      <c r="D170" s="3"/>
      <c r="E170" s="103"/>
      <c r="F170" s="3"/>
      <c r="G170" s="3"/>
      <c r="H170" s="3"/>
      <c r="I170" s="3"/>
      <c r="J170" s="3"/>
      <c r="K170" s="3"/>
    </row>
    <row r="171" spans="1:11">
      <c r="A171" s="103"/>
      <c r="B171" s="3"/>
      <c r="C171" s="3"/>
      <c r="D171" s="3"/>
      <c r="E171" s="103"/>
      <c r="F171" s="3"/>
      <c r="G171" s="3"/>
      <c r="H171" s="3"/>
      <c r="I171" s="3"/>
      <c r="J171" s="3"/>
      <c r="K171" s="3"/>
    </row>
    <row r="172" spans="1:11">
      <c r="A172" s="103"/>
      <c r="B172" s="3"/>
      <c r="C172" s="3"/>
      <c r="D172" s="3"/>
      <c r="E172" s="103"/>
      <c r="F172" s="3"/>
      <c r="G172" s="3"/>
      <c r="H172" s="3"/>
      <c r="I172" s="3"/>
      <c r="J172" s="3"/>
      <c r="K172" s="3"/>
    </row>
    <row r="173" spans="1:11">
      <c r="A173" s="103"/>
      <c r="B173" s="3"/>
      <c r="C173" s="3"/>
      <c r="D173" s="3"/>
      <c r="E173" s="103"/>
      <c r="F173" s="3"/>
      <c r="G173" s="3"/>
      <c r="H173" s="3"/>
      <c r="I173" s="3"/>
      <c r="J173" s="3"/>
      <c r="K173" s="3"/>
    </row>
    <row r="174" spans="1:11">
      <c r="A174" s="103"/>
      <c r="B174" s="3"/>
      <c r="C174" s="3"/>
      <c r="D174" s="3"/>
      <c r="E174" s="103"/>
      <c r="F174" s="3"/>
      <c r="G174" s="3"/>
      <c r="H174" s="3"/>
      <c r="I174" s="3"/>
      <c r="J174" s="3"/>
      <c r="K174" s="3"/>
    </row>
    <row r="175" spans="1:11">
      <c r="A175" s="103"/>
      <c r="B175" s="3"/>
      <c r="C175" s="3"/>
      <c r="D175" s="3"/>
      <c r="E175" s="103"/>
      <c r="F175" s="3"/>
      <c r="G175" s="3"/>
      <c r="H175" s="3"/>
      <c r="I175" s="3"/>
      <c r="J175" s="3"/>
      <c r="K175" s="3"/>
    </row>
  </sheetData>
  <autoFilter ref="B1:G45" xr:uid="{0A81C690-5968-40EA-9542-AD00D72632C9}"/>
  <mergeCells count="41">
    <mergeCell ref="A146:A149"/>
    <mergeCell ref="A150:A153"/>
    <mergeCell ref="A154:A157"/>
    <mergeCell ref="A158:A161"/>
    <mergeCell ref="A162:A165"/>
    <mergeCell ref="A126:A129"/>
    <mergeCell ref="A130:A133"/>
    <mergeCell ref="A134:A137"/>
    <mergeCell ref="A138:A141"/>
    <mergeCell ref="A142:A145"/>
    <mergeCell ref="A106:A109"/>
    <mergeCell ref="A110:A113"/>
    <mergeCell ref="A114:A117"/>
    <mergeCell ref="A118:A121"/>
    <mergeCell ref="A122:A125"/>
    <mergeCell ref="A86:A89"/>
    <mergeCell ref="A90:A93"/>
    <mergeCell ref="A94:A97"/>
    <mergeCell ref="A98:A101"/>
    <mergeCell ref="A102:A105"/>
    <mergeCell ref="A66:A69"/>
    <mergeCell ref="A70:A73"/>
    <mergeCell ref="A74:A77"/>
    <mergeCell ref="A78:A81"/>
    <mergeCell ref="A82:A85"/>
    <mergeCell ref="A46:A49"/>
    <mergeCell ref="A50:A53"/>
    <mergeCell ref="A54:A57"/>
    <mergeCell ref="A58:A61"/>
    <mergeCell ref="A62:A65"/>
    <mergeCell ref="A42:A45"/>
    <mergeCell ref="A22:A25"/>
    <mergeCell ref="A26:A29"/>
    <mergeCell ref="A30:A33"/>
    <mergeCell ref="A34:A37"/>
    <mergeCell ref="A38:A41"/>
    <mergeCell ref="A2:A5"/>
    <mergeCell ref="A6:A9"/>
    <mergeCell ref="A10:A13"/>
    <mergeCell ref="A14:A17"/>
    <mergeCell ref="A18:A21"/>
  </mergeCells>
  <conditionalFormatting sqref="A2 A6 A10 A14 A18 A22 A26 A30 A34 A38 A42">
    <cfRule type="beginsWith" dxfId="68" priority="2" operator="beginsWith" text="8">
      <formula>LEFT((A2),LEN("8"))=("8")</formula>
    </cfRule>
    <cfRule type="beginsWith" dxfId="67" priority="3" operator="beginsWith" text="7">
      <formula>LEFT((A2),LEN("7"))=("7")</formula>
    </cfRule>
    <cfRule type="beginsWith" dxfId="66" priority="4" operator="beginsWith" text="4">
      <formula>LEFT((A2),LEN("4"))=("4")</formula>
    </cfRule>
  </conditionalFormatting>
  <conditionalFormatting sqref="C5:K5 C9:K9 C13:K13 C17:K17 C21:K21 C25:K25 C29:K29 C33:K33 C37:K37 C41:K41 C45:K45">
    <cfRule type="cellIs" dxfId="65" priority="1" operator="greaterThan">
      <formula>0.25</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7034-7C2D-4492-94A2-FA509F726479}">
  <dimension ref="A1:AU219"/>
  <sheetViews>
    <sheetView zoomScale="70" zoomScaleNormal="70" workbookViewId="0">
      <pane xSplit="1" ySplit="1" topLeftCell="B2" activePane="bottomRight" state="frozen"/>
      <selection pane="bottomRight" activeCell="B18" sqref="B18"/>
      <selection pane="bottomLeft" activeCell="A2" sqref="A2"/>
      <selection pane="topRight" activeCell="B1" sqref="B1"/>
    </sheetView>
  </sheetViews>
  <sheetFormatPr defaultColWidth="11.42578125" defaultRowHeight="15" customHeight="1"/>
  <cols>
    <col min="1" max="1" width="28.85546875" style="42" customWidth="1"/>
    <col min="2" max="6" width="15.42578125" style="30" customWidth="1"/>
    <col min="7" max="10" width="15.85546875" style="30" customWidth="1"/>
    <col min="11" max="11" width="11.42578125" style="30" customWidth="1"/>
    <col min="12" max="16" width="15.85546875" style="30" hidden="1" customWidth="1"/>
    <col min="17" max="17" width="11.42578125" style="30" hidden="1" customWidth="1"/>
    <col min="18" max="41" width="15.85546875" style="30" hidden="1" customWidth="1"/>
    <col min="42" max="42" width="11.42578125" style="37" customWidth="1"/>
    <col min="43" max="43" width="16.28515625" style="37" customWidth="1"/>
    <col min="44" max="45" width="16.28515625" style="53" customWidth="1"/>
    <col min="46" max="46" width="16.28515625" style="37" customWidth="1"/>
    <col min="47" max="16384" width="11.42578125" style="30"/>
  </cols>
  <sheetData>
    <row r="1" spans="1:46" ht="30.75">
      <c r="A1" s="27" t="s">
        <v>0</v>
      </c>
      <c r="B1" s="28" t="s">
        <v>57</v>
      </c>
      <c r="C1" s="28" t="s">
        <v>3</v>
      </c>
      <c r="D1" s="60" t="s">
        <v>4</v>
      </c>
      <c r="E1" s="28" t="s">
        <v>5</v>
      </c>
      <c r="F1" s="28" t="s">
        <v>6</v>
      </c>
      <c r="G1" s="28" t="s">
        <v>58</v>
      </c>
      <c r="H1" s="28" t="s">
        <v>9</v>
      </c>
      <c r="I1" s="68" t="s">
        <v>59</v>
      </c>
      <c r="J1" s="68" t="s">
        <v>60</v>
      </c>
      <c r="K1" s="68" t="s">
        <v>61</v>
      </c>
      <c r="L1" s="6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15" t="s">
        <v>62</v>
      </c>
      <c r="AQ1" s="13" t="s">
        <v>63</v>
      </c>
      <c r="AR1" s="43" t="s">
        <v>64</v>
      </c>
      <c r="AS1" s="43" t="s">
        <v>65</v>
      </c>
      <c r="AT1" s="29" t="s">
        <v>66</v>
      </c>
    </row>
    <row r="2" spans="1:46">
      <c r="A2" s="16" t="s">
        <v>10</v>
      </c>
      <c r="B2" s="21">
        <v>1</v>
      </c>
      <c r="C2" s="21">
        <v>1</v>
      </c>
      <c r="D2" s="21">
        <v>1</v>
      </c>
      <c r="E2" s="21">
        <v>1</v>
      </c>
      <c r="F2" s="21">
        <v>0</v>
      </c>
      <c r="G2" s="21">
        <v>1</v>
      </c>
      <c r="H2" s="62">
        <v>1</v>
      </c>
      <c r="I2" s="22">
        <v>1</v>
      </c>
      <c r="J2" s="22">
        <v>1</v>
      </c>
      <c r="K2" s="22">
        <v>1</v>
      </c>
      <c r="L2" s="63"/>
      <c r="M2" s="23"/>
      <c r="N2" s="22"/>
      <c r="O2" s="23"/>
      <c r="P2" s="23"/>
      <c r="Q2" s="23"/>
      <c r="R2" s="19"/>
      <c r="S2" s="19"/>
      <c r="T2" s="19"/>
      <c r="U2" s="19"/>
      <c r="V2" s="19"/>
      <c r="W2" s="19"/>
      <c r="X2" s="19"/>
      <c r="Y2" s="19"/>
      <c r="Z2" s="19"/>
      <c r="AA2" s="19"/>
      <c r="AB2" s="19"/>
      <c r="AC2" s="19"/>
      <c r="AD2" s="19"/>
      <c r="AE2" s="19"/>
      <c r="AF2" s="19"/>
      <c r="AG2" s="19"/>
      <c r="AH2" s="19"/>
      <c r="AI2" s="19"/>
      <c r="AJ2" s="19"/>
      <c r="AK2" s="19"/>
      <c r="AL2" s="19"/>
      <c r="AM2" s="19"/>
      <c r="AN2" s="19"/>
      <c r="AO2" s="19"/>
      <c r="AP2" s="15">
        <f>SUMIFS(B2:AO2,$B$106:$AO$106,"X",$B$103:$AO$103,"X")</f>
        <v>6</v>
      </c>
      <c r="AQ2" s="15">
        <f>SUMIFS(B2:AO2,$B$103:$AO$103,"X")</f>
        <v>9</v>
      </c>
      <c r="AR2" s="44">
        <v>13840.37096282884</v>
      </c>
      <c r="AS2" s="44">
        <f t="shared" ref="AS2:AS33" si="0">IFERROR(AR2/$AR$102,0)*100</f>
        <v>21.545719270161392</v>
      </c>
      <c r="AT2" s="6"/>
    </row>
    <row r="3" spans="1:46">
      <c r="A3" s="16" t="s">
        <v>15</v>
      </c>
      <c r="B3" s="21">
        <v>1</v>
      </c>
      <c r="C3" s="21">
        <v>1</v>
      </c>
      <c r="D3" s="21">
        <v>1</v>
      </c>
      <c r="E3" s="21">
        <v>1</v>
      </c>
      <c r="F3" s="21">
        <v>0</v>
      </c>
      <c r="G3" s="21">
        <v>1</v>
      </c>
      <c r="H3" s="21">
        <v>1</v>
      </c>
      <c r="I3" s="22">
        <v>1</v>
      </c>
      <c r="J3" s="22">
        <v>1</v>
      </c>
      <c r="K3" s="22">
        <v>1</v>
      </c>
      <c r="L3" s="22"/>
      <c r="M3" s="23"/>
      <c r="N3" s="22"/>
      <c r="O3" s="23"/>
      <c r="P3" s="23"/>
      <c r="Q3" s="23"/>
      <c r="R3" s="19"/>
      <c r="S3" s="19"/>
      <c r="T3" s="19"/>
      <c r="U3" s="19"/>
      <c r="V3" s="19"/>
      <c r="W3" s="19"/>
      <c r="X3" s="19"/>
      <c r="Y3" s="19"/>
      <c r="Z3" s="19"/>
      <c r="AA3" s="19"/>
      <c r="AB3" s="19"/>
      <c r="AC3" s="19"/>
      <c r="AD3" s="19"/>
      <c r="AE3" s="19"/>
      <c r="AF3" s="19"/>
      <c r="AG3" s="19"/>
      <c r="AH3" s="19"/>
      <c r="AI3" s="19"/>
      <c r="AJ3" s="19"/>
      <c r="AK3" s="19"/>
      <c r="AL3" s="19"/>
      <c r="AM3" s="19"/>
      <c r="AN3" s="19"/>
      <c r="AO3" s="19"/>
      <c r="AP3" s="15">
        <f>SUMIF($B$106:$U$106,"X",B3:U3)</f>
        <v>6</v>
      </c>
      <c r="AQ3" s="15">
        <f t="shared" ref="AQ3:AQ66" si="1">SUMIFS(B3:AO3,$B$103:$AO$103,"X")</f>
        <v>9</v>
      </c>
      <c r="AR3" s="44">
        <v>5907.7231941692307</v>
      </c>
      <c r="AS3" s="44">
        <f t="shared" si="0"/>
        <v>9.1967293224469557</v>
      </c>
      <c r="AT3" s="31"/>
    </row>
    <row r="4" spans="1:46">
      <c r="A4" s="64" t="s">
        <v>16</v>
      </c>
      <c r="B4" s="21">
        <v>1</v>
      </c>
      <c r="C4" s="21">
        <v>1</v>
      </c>
      <c r="D4" s="21">
        <v>1</v>
      </c>
      <c r="E4" s="21">
        <v>1</v>
      </c>
      <c r="F4" s="21">
        <v>0</v>
      </c>
      <c r="G4" s="21">
        <v>1</v>
      </c>
      <c r="H4" s="21">
        <v>1</v>
      </c>
      <c r="I4" s="22">
        <v>1</v>
      </c>
      <c r="J4" s="22">
        <v>1</v>
      </c>
      <c r="K4" s="22">
        <v>1</v>
      </c>
      <c r="L4" s="22"/>
      <c r="M4" s="23"/>
      <c r="N4" s="22"/>
      <c r="O4" s="23"/>
      <c r="P4" s="23"/>
      <c r="Q4" s="23"/>
      <c r="R4" s="19"/>
      <c r="S4" s="19"/>
      <c r="T4" s="19"/>
      <c r="U4" s="19"/>
      <c r="V4" s="19"/>
      <c r="W4" s="19"/>
      <c r="X4" s="19"/>
      <c r="Y4" s="19"/>
      <c r="Z4" s="19"/>
      <c r="AA4" s="19"/>
      <c r="AB4" s="19"/>
      <c r="AC4" s="19"/>
      <c r="AD4" s="19"/>
      <c r="AE4" s="19"/>
      <c r="AF4" s="19"/>
      <c r="AG4" s="19"/>
      <c r="AH4" s="19"/>
      <c r="AI4" s="19"/>
      <c r="AJ4" s="19"/>
      <c r="AK4" s="19"/>
      <c r="AL4" s="19"/>
      <c r="AM4" s="19"/>
      <c r="AN4" s="19"/>
      <c r="AO4" s="19"/>
      <c r="AP4" s="15">
        <f t="shared" ref="AP4:AP67" si="2">SUMIF($B$106:$U$106,"X",B4:U4)</f>
        <v>6</v>
      </c>
      <c r="AQ4" s="15">
        <f t="shared" si="1"/>
        <v>9</v>
      </c>
      <c r="AR4" s="44">
        <v>282.29837514798692</v>
      </c>
      <c r="AS4" s="44">
        <f t="shared" si="0"/>
        <v>0.43946232060517421</v>
      </c>
      <c r="AT4" s="31"/>
    </row>
    <row r="5" spans="1:46">
      <c r="A5" s="64" t="s">
        <v>17</v>
      </c>
      <c r="B5" s="21">
        <v>1</v>
      </c>
      <c r="C5" s="21">
        <v>1</v>
      </c>
      <c r="D5" s="21">
        <v>1</v>
      </c>
      <c r="E5" s="21">
        <v>1</v>
      </c>
      <c r="F5" s="21">
        <v>0</v>
      </c>
      <c r="G5" s="62">
        <v>1</v>
      </c>
      <c r="H5" s="21">
        <v>1</v>
      </c>
      <c r="I5" s="22">
        <v>1</v>
      </c>
      <c r="J5" s="22">
        <v>1</v>
      </c>
      <c r="K5" s="22">
        <v>1</v>
      </c>
      <c r="L5" s="22"/>
      <c r="M5" s="23"/>
      <c r="N5" s="22"/>
      <c r="O5" s="23"/>
      <c r="P5" s="23"/>
      <c r="Q5" s="23"/>
      <c r="R5" s="19"/>
      <c r="S5" s="19"/>
      <c r="T5" s="19"/>
      <c r="U5" s="19"/>
      <c r="V5" s="19"/>
      <c r="W5" s="19"/>
      <c r="X5" s="19"/>
      <c r="Y5" s="19"/>
      <c r="Z5" s="19"/>
      <c r="AA5" s="19"/>
      <c r="AB5" s="19"/>
      <c r="AC5" s="19"/>
      <c r="AD5" s="19"/>
      <c r="AE5" s="19"/>
      <c r="AF5" s="19"/>
      <c r="AG5" s="19"/>
      <c r="AH5" s="19"/>
      <c r="AI5" s="19"/>
      <c r="AJ5" s="19"/>
      <c r="AK5" s="19"/>
      <c r="AL5" s="19"/>
      <c r="AM5" s="19"/>
      <c r="AN5" s="19"/>
      <c r="AO5" s="19"/>
      <c r="AP5" s="15">
        <f t="shared" si="2"/>
        <v>6</v>
      </c>
      <c r="AQ5" s="15">
        <f t="shared" si="1"/>
        <v>9</v>
      </c>
      <c r="AR5" s="44">
        <v>2939.496804353867</v>
      </c>
      <c r="AS5" s="44">
        <f t="shared" si="0"/>
        <v>4.5760025589083027</v>
      </c>
      <c r="AT5" s="6"/>
    </row>
    <row r="6" spans="1:46">
      <c r="A6" s="64" t="s">
        <v>18</v>
      </c>
      <c r="B6" s="21">
        <v>1</v>
      </c>
      <c r="C6" s="21">
        <v>1</v>
      </c>
      <c r="D6" s="21">
        <v>1</v>
      </c>
      <c r="E6" s="21">
        <v>1</v>
      </c>
      <c r="F6" s="21">
        <v>0</v>
      </c>
      <c r="G6" s="21">
        <v>1</v>
      </c>
      <c r="H6" s="21">
        <v>1</v>
      </c>
      <c r="I6" s="22">
        <v>1</v>
      </c>
      <c r="J6" s="22">
        <v>1</v>
      </c>
      <c r="K6" s="22">
        <v>1</v>
      </c>
      <c r="L6" s="22"/>
      <c r="M6" s="23"/>
      <c r="N6" s="22"/>
      <c r="O6" s="23"/>
      <c r="P6" s="23"/>
      <c r="Q6" s="23"/>
      <c r="R6" s="19"/>
      <c r="S6" s="19"/>
      <c r="T6" s="19"/>
      <c r="U6" s="19"/>
      <c r="V6" s="19"/>
      <c r="W6" s="19"/>
      <c r="X6" s="19"/>
      <c r="Y6" s="19"/>
      <c r="Z6" s="19"/>
      <c r="AA6" s="19"/>
      <c r="AB6" s="19"/>
      <c r="AC6" s="19"/>
      <c r="AD6" s="19"/>
      <c r="AE6" s="19"/>
      <c r="AF6" s="19"/>
      <c r="AG6" s="19"/>
      <c r="AH6" s="19"/>
      <c r="AI6" s="19"/>
      <c r="AJ6" s="19"/>
      <c r="AK6" s="19"/>
      <c r="AL6" s="19"/>
      <c r="AM6" s="19"/>
      <c r="AN6" s="19"/>
      <c r="AO6" s="19"/>
      <c r="AP6" s="15">
        <f t="shared" si="2"/>
        <v>6</v>
      </c>
      <c r="AQ6" s="15">
        <f t="shared" si="1"/>
        <v>9</v>
      </c>
      <c r="AR6" s="44">
        <v>711.65870118330849</v>
      </c>
      <c r="AS6" s="44">
        <f t="shared" si="0"/>
        <v>1.1078603769395845</v>
      </c>
      <c r="AT6" s="31"/>
    </row>
    <row r="7" spans="1:46">
      <c r="A7" s="64" t="s">
        <v>19</v>
      </c>
      <c r="B7" s="21">
        <v>1</v>
      </c>
      <c r="C7" s="21">
        <v>1</v>
      </c>
      <c r="D7" s="21">
        <v>1</v>
      </c>
      <c r="E7" s="21">
        <v>1</v>
      </c>
      <c r="F7" s="21">
        <v>0</v>
      </c>
      <c r="G7" s="65">
        <v>1</v>
      </c>
      <c r="H7" s="21">
        <v>1</v>
      </c>
      <c r="I7" s="22">
        <v>1</v>
      </c>
      <c r="J7" s="22">
        <v>1</v>
      </c>
      <c r="K7" s="22">
        <v>1</v>
      </c>
      <c r="L7" s="22"/>
      <c r="M7" s="23"/>
      <c r="N7" s="22"/>
      <c r="O7" s="23"/>
      <c r="P7" s="23"/>
      <c r="Q7" s="23"/>
      <c r="R7" s="19"/>
      <c r="S7" s="19"/>
      <c r="T7" s="19"/>
      <c r="U7" s="19"/>
      <c r="V7" s="19"/>
      <c r="W7" s="19"/>
      <c r="X7" s="19"/>
      <c r="Y7" s="19"/>
      <c r="Z7" s="19"/>
      <c r="AA7" s="19"/>
      <c r="AB7" s="19"/>
      <c r="AC7" s="19"/>
      <c r="AD7" s="19"/>
      <c r="AE7" s="19"/>
      <c r="AF7" s="19"/>
      <c r="AG7" s="19"/>
      <c r="AH7" s="19"/>
      <c r="AI7" s="19"/>
      <c r="AJ7" s="19"/>
      <c r="AK7" s="19"/>
      <c r="AL7" s="19"/>
      <c r="AM7" s="19"/>
      <c r="AN7" s="19"/>
      <c r="AO7" s="19"/>
      <c r="AP7" s="15">
        <f t="shared" si="2"/>
        <v>6</v>
      </c>
      <c r="AQ7" s="15">
        <f t="shared" si="1"/>
        <v>9</v>
      </c>
      <c r="AR7" s="44">
        <v>219.01248859066331</v>
      </c>
      <c r="AS7" s="44">
        <f t="shared" si="0"/>
        <v>0.34094328891235026</v>
      </c>
      <c r="AT7" s="31" t="s">
        <v>67</v>
      </c>
    </row>
    <row r="8" spans="1:46">
      <c r="A8" s="64" t="s">
        <v>20</v>
      </c>
      <c r="B8" s="21">
        <v>1</v>
      </c>
      <c r="C8" s="21">
        <v>0</v>
      </c>
      <c r="D8" s="21">
        <v>0</v>
      </c>
      <c r="E8" s="21">
        <v>0</v>
      </c>
      <c r="F8" s="21">
        <v>0</v>
      </c>
      <c r="G8" s="21">
        <v>0</v>
      </c>
      <c r="H8" s="21">
        <v>0</v>
      </c>
      <c r="I8" s="22">
        <v>1</v>
      </c>
      <c r="J8" s="63">
        <v>1</v>
      </c>
      <c r="K8" s="63">
        <v>1</v>
      </c>
      <c r="L8" s="22"/>
      <c r="M8" s="23"/>
      <c r="N8" s="22"/>
      <c r="O8" s="23"/>
      <c r="P8" s="23"/>
      <c r="Q8" s="23"/>
      <c r="R8" s="19"/>
      <c r="S8" s="19"/>
      <c r="T8" s="19"/>
      <c r="U8" s="19"/>
      <c r="V8" s="19"/>
      <c r="W8" s="19"/>
      <c r="X8" s="19"/>
      <c r="Y8" s="19"/>
      <c r="Z8" s="19"/>
      <c r="AA8" s="19"/>
      <c r="AB8" s="19"/>
      <c r="AC8" s="19"/>
      <c r="AD8" s="19"/>
      <c r="AE8" s="19"/>
      <c r="AF8" s="19"/>
      <c r="AG8" s="19"/>
      <c r="AH8" s="19"/>
      <c r="AI8" s="19"/>
      <c r="AJ8" s="19"/>
      <c r="AK8" s="19"/>
      <c r="AL8" s="19"/>
      <c r="AM8" s="19"/>
      <c r="AN8" s="19"/>
      <c r="AO8" s="19"/>
      <c r="AP8" s="15">
        <f t="shared" si="2"/>
        <v>3</v>
      </c>
      <c r="AQ8" s="15">
        <f t="shared" si="1"/>
        <v>4</v>
      </c>
      <c r="AR8" s="44">
        <v>25.509286284363821</v>
      </c>
      <c r="AS8" s="44">
        <f t="shared" si="0"/>
        <v>3.9711068622451502E-2</v>
      </c>
      <c r="AT8" s="31"/>
    </row>
    <row r="9" spans="1:46">
      <c r="A9" s="64" t="s">
        <v>21</v>
      </c>
      <c r="B9" s="21">
        <v>1</v>
      </c>
      <c r="C9" s="21">
        <v>1</v>
      </c>
      <c r="D9" s="21">
        <v>1</v>
      </c>
      <c r="E9" s="21">
        <v>0</v>
      </c>
      <c r="F9" s="21">
        <v>0</v>
      </c>
      <c r="G9" s="65">
        <v>1</v>
      </c>
      <c r="H9" s="65">
        <v>1</v>
      </c>
      <c r="I9" s="22">
        <v>1</v>
      </c>
      <c r="J9" s="22">
        <v>1</v>
      </c>
      <c r="K9" s="22">
        <v>1</v>
      </c>
      <c r="L9" s="22"/>
      <c r="M9" s="23"/>
      <c r="N9" s="22"/>
      <c r="O9" s="23"/>
      <c r="P9" s="23"/>
      <c r="Q9" s="23"/>
      <c r="R9" s="19"/>
      <c r="S9" s="19"/>
      <c r="T9" s="19"/>
      <c r="U9" s="19"/>
      <c r="V9" s="19"/>
      <c r="W9" s="19"/>
      <c r="X9" s="19"/>
      <c r="Y9" s="19"/>
      <c r="Z9" s="19"/>
      <c r="AA9" s="19"/>
      <c r="AB9" s="19"/>
      <c r="AC9" s="19"/>
      <c r="AD9" s="19"/>
      <c r="AE9" s="19"/>
      <c r="AF9" s="19"/>
      <c r="AG9" s="19"/>
      <c r="AH9" s="19"/>
      <c r="AI9" s="19"/>
      <c r="AJ9" s="19"/>
      <c r="AK9" s="19"/>
      <c r="AL9" s="19"/>
      <c r="AM9" s="19"/>
      <c r="AN9" s="19"/>
      <c r="AO9" s="19"/>
      <c r="AP9" s="15">
        <f t="shared" si="2"/>
        <v>5</v>
      </c>
      <c r="AQ9" s="15">
        <f t="shared" si="1"/>
        <v>8</v>
      </c>
      <c r="AR9" s="44">
        <v>8121.9908739676957</v>
      </c>
      <c r="AS9" s="44">
        <f t="shared" si="0"/>
        <v>12.643746020630767</v>
      </c>
      <c r="AT9" s="6" t="s">
        <v>67</v>
      </c>
    </row>
    <row r="10" spans="1:46">
      <c r="A10" s="64" t="s">
        <v>22</v>
      </c>
      <c r="B10" s="21">
        <v>1</v>
      </c>
      <c r="C10" s="21">
        <v>1</v>
      </c>
      <c r="D10" s="21">
        <v>1</v>
      </c>
      <c r="E10" s="65">
        <v>1</v>
      </c>
      <c r="F10" s="21">
        <v>0</v>
      </c>
      <c r="G10" s="65">
        <v>1</v>
      </c>
      <c r="H10" s="21">
        <v>0</v>
      </c>
      <c r="I10" s="22">
        <v>1</v>
      </c>
      <c r="J10" s="22">
        <v>1</v>
      </c>
      <c r="K10" s="22">
        <v>1</v>
      </c>
      <c r="L10" s="22"/>
      <c r="M10" s="23"/>
      <c r="N10" s="22"/>
      <c r="O10" s="23"/>
      <c r="P10" s="23"/>
      <c r="Q10" s="23"/>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5">
        <f t="shared" si="2"/>
        <v>5</v>
      </c>
      <c r="AQ10" s="15">
        <f t="shared" si="1"/>
        <v>8</v>
      </c>
      <c r="AR10" s="44">
        <v>67.249007090193885</v>
      </c>
      <c r="AS10" s="44">
        <f t="shared" si="0"/>
        <v>0.10468853991369197</v>
      </c>
      <c r="AT10" s="6" t="s">
        <v>67</v>
      </c>
    </row>
    <row r="11" spans="1:46">
      <c r="A11" s="64" t="s">
        <v>23</v>
      </c>
      <c r="B11" s="21">
        <v>1</v>
      </c>
      <c r="C11" s="21">
        <v>1</v>
      </c>
      <c r="D11" s="21">
        <v>1</v>
      </c>
      <c r="E11" s="21">
        <v>0</v>
      </c>
      <c r="F11" s="21">
        <v>0</v>
      </c>
      <c r="G11" s="65">
        <v>1</v>
      </c>
      <c r="H11" s="21">
        <v>0</v>
      </c>
      <c r="I11" s="22">
        <v>1</v>
      </c>
      <c r="J11" s="22">
        <v>1</v>
      </c>
      <c r="K11" s="20">
        <v>1</v>
      </c>
      <c r="L11" s="20"/>
      <c r="M11" s="23"/>
      <c r="N11" s="22"/>
      <c r="O11" s="23"/>
      <c r="P11" s="23"/>
      <c r="Q11" s="23"/>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5">
        <f t="shared" si="2"/>
        <v>4</v>
      </c>
      <c r="AQ11" s="15">
        <f t="shared" si="1"/>
        <v>7</v>
      </c>
      <c r="AR11" s="44">
        <v>4836.7760558078999</v>
      </c>
      <c r="AS11" s="44">
        <f t="shared" si="0"/>
        <v>7.5295538935305801</v>
      </c>
      <c r="AT11" s="31" t="s">
        <v>67</v>
      </c>
    </row>
    <row r="12" spans="1:46">
      <c r="A12" s="64" t="s">
        <v>24</v>
      </c>
      <c r="B12" s="21">
        <v>1</v>
      </c>
      <c r="C12" s="21">
        <v>1</v>
      </c>
      <c r="D12" s="21">
        <v>1</v>
      </c>
      <c r="E12" s="21">
        <v>1</v>
      </c>
      <c r="F12" s="21">
        <v>0</v>
      </c>
      <c r="G12" s="21">
        <v>1</v>
      </c>
      <c r="H12" s="21">
        <v>1</v>
      </c>
      <c r="I12" s="22">
        <v>1</v>
      </c>
      <c r="J12" s="22">
        <v>1</v>
      </c>
      <c r="K12" s="22">
        <v>1</v>
      </c>
      <c r="L12" s="22"/>
      <c r="M12" s="23"/>
      <c r="N12" s="22"/>
      <c r="O12" s="23"/>
      <c r="P12" s="23"/>
      <c r="Q12" s="23"/>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5">
        <f t="shared" si="2"/>
        <v>6</v>
      </c>
      <c r="AQ12" s="15">
        <f t="shared" si="1"/>
        <v>9</v>
      </c>
      <c r="AR12" s="44">
        <v>132.7415087254754</v>
      </c>
      <c r="AS12" s="44">
        <f t="shared" si="0"/>
        <v>0.206642675270621</v>
      </c>
      <c r="AT12" s="31"/>
    </row>
    <row r="13" spans="1:46">
      <c r="A13" s="64" t="s">
        <v>25</v>
      </c>
      <c r="B13" s="21">
        <v>1</v>
      </c>
      <c r="C13" s="21">
        <v>1</v>
      </c>
      <c r="D13" s="21">
        <v>1</v>
      </c>
      <c r="E13" s="21">
        <v>0</v>
      </c>
      <c r="F13" s="21">
        <v>0</v>
      </c>
      <c r="G13" s="21">
        <v>1</v>
      </c>
      <c r="H13" s="21">
        <v>0</v>
      </c>
      <c r="I13" s="22">
        <v>1</v>
      </c>
      <c r="J13" s="22">
        <v>0</v>
      </c>
      <c r="K13" s="22">
        <v>1</v>
      </c>
      <c r="L13" s="22"/>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c r="AP13" s="15">
        <f t="shared" si="2"/>
        <v>3</v>
      </c>
      <c r="AQ13" s="15">
        <f t="shared" si="1"/>
        <v>6</v>
      </c>
      <c r="AR13" s="44">
        <v>5.548874761927542</v>
      </c>
      <c r="AS13" s="44">
        <f t="shared" si="0"/>
        <v>8.638099239309598E-3</v>
      </c>
      <c r="AT13" s="6"/>
    </row>
    <row r="14" spans="1:46">
      <c r="A14" s="64" t="s">
        <v>26</v>
      </c>
      <c r="B14" s="21">
        <v>1</v>
      </c>
      <c r="C14" s="21">
        <v>1</v>
      </c>
      <c r="D14" s="21">
        <v>1</v>
      </c>
      <c r="E14" s="21">
        <v>0</v>
      </c>
      <c r="F14" s="21">
        <v>0</v>
      </c>
      <c r="G14" s="21">
        <v>0</v>
      </c>
      <c r="H14" s="21">
        <v>0</v>
      </c>
      <c r="I14" s="22">
        <v>1</v>
      </c>
      <c r="J14" s="22">
        <v>1</v>
      </c>
      <c r="K14" s="22">
        <v>1</v>
      </c>
      <c r="L14" s="22"/>
      <c r="M14" s="19"/>
      <c r="N14" s="19"/>
      <c r="O14" s="19"/>
      <c r="P14" s="19"/>
      <c r="Q14" s="19"/>
      <c r="R14" s="19"/>
      <c r="S14" s="19"/>
      <c r="T14" s="19"/>
      <c r="U14" s="19"/>
      <c r="V14" s="19"/>
      <c r="W14" s="19"/>
      <c r="X14" s="19"/>
      <c r="Y14" s="19"/>
      <c r="Z14" s="19"/>
      <c r="AA14" s="19"/>
      <c r="AB14" s="19"/>
      <c r="AC14" s="19"/>
      <c r="AD14" s="19"/>
      <c r="AE14" s="19"/>
      <c r="AF14" s="19"/>
      <c r="AG14" s="19"/>
      <c r="AH14" s="19"/>
      <c r="AI14" s="19"/>
      <c r="AJ14" s="19"/>
      <c r="AK14" s="19"/>
      <c r="AL14" s="19"/>
      <c r="AM14" s="19"/>
      <c r="AN14" s="19"/>
      <c r="AO14" s="19"/>
      <c r="AP14" s="15">
        <f t="shared" si="2"/>
        <v>3</v>
      </c>
      <c r="AQ14" s="15">
        <f t="shared" si="1"/>
        <v>6</v>
      </c>
      <c r="AR14" s="44">
        <v>1550.350504875435</v>
      </c>
      <c r="AS14" s="44">
        <f t="shared" si="0"/>
        <v>2.4134769825253128</v>
      </c>
      <c r="AT14" s="31"/>
    </row>
    <row r="15" spans="1:46">
      <c r="A15" s="64" t="s">
        <v>27</v>
      </c>
      <c r="B15" s="21">
        <v>1</v>
      </c>
      <c r="C15" s="21">
        <v>1</v>
      </c>
      <c r="D15" s="21">
        <v>1</v>
      </c>
      <c r="E15" s="65">
        <v>1</v>
      </c>
      <c r="F15" s="21">
        <v>0</v>
      </c>
      <c r="G15" s="65">
        <v>1</v>
      </c>
      <c r="H15" s="21">
        <v>0</v>
      </c>
      <c r="I15" s="22">
        <v>1</v>
      </c>
      <c r="J15" s="22">
        <v>1</v>
      </c>
      <c r="K15" s="22">
        <v>1</v>
      </c>
      <c r="L15" s="22"/>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5">
        <f t="shared" si="2"/>
        <v>5</v>
      </c>
      <c r="AQ15" s="15">
        <f t="shared" si="1"/>
        <v>8</v>
      </c>
      <c r="AR15" s="44">
        <v>19.994320635091519</v>
      </c>
      <c r="AS15" s="44">
        <f t="shared" si="0"/>
        <v>3.1125756712609608E-2</v>
      </c>
      <c r="AT15" s="31" t="s">
        <v>67</v>
      </c>
    </row>
    <row r="16" spans="1:46">
      <c r="A16" s="64" t="s">
        <v>28</v>
      </c>
      <c r="B16" s="21">
        <v>1</v>
      </c>
      <c r="C16" s="21">
        <v>0</v>
      </c>
      <c r="D16" s="21">
        <v>1</v>
      </c>
      <c r="E16" s="21">
        <v>0</v>
      </c>
      <c r="F16" s="21">
        <v>0</v>
      </c>
      <c r="G16" s="65">
        <v>1</v>
      </c>
      <c r="H16" s="21">
        <v>0</v>
      </c>
      <c r="I16" s="22">
        <v>1</v>
      </c>
      <c r="J16" s="22">
        <v>1</v>
      </c>
      <c r="K16" s="22">
        <v>1</v>
      </c>
      <c r="L16" s="22"/>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19"/>
      <c r="AL16" s="19"/>
      <c r="AM16" s="19"/>
      <c r="AN16" s="19"/>
      <c r="AO16" s="19"/>
      <c r="AP16" s="15">
        <f t="shared" si="2"/>
        <v>4</v>
      </c>
      <c r="AQ16" s="15">
        <f t="shared" si="1"/>
        <v>6</v>
      </c>
      <c r="AR16" s="44">
        <v>41.678986500331533</v>
      </c>
      <c r="AS16" s="44">
        <f t="shared" si="0"/>
        <v>6.4882924382067733E-2</v>
      </c>
      <c r="AT16" s="6" t="s">
        <v>67</v>
      </c>
    </row>
    <row r="17" spans="1:46">
      <c r="A17" s="64" t="s">
        <v>29</v>
      </c>
      <c r="B17" s="21">
        <v>1</v>
      </c>
      <c r="C17" s="21">
        <v>1</v>
      </c>
      <c r="D17" s="21">
        <v>1</v>
      </c>
      <c r="E17" s="21">
        <v>0</v>
      </c>
      <c r="F17" s="21">
        <v>0</v>
      </c>
      <c r="G17" s="21">
        <v>1</v>
      </c>
      <c r="H17" s="21">
        <v>0</v>
      </c>
      <c r="I17" s="22">
        <v>1</v>
      </c>
      <c r="J17" s="22">
        <v>1</v>
      </c>
      <c r="K17" s="20">
        <v>1</v>
      </c>
      <c r="L17" s="20"/>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19"/>
      <c r="AL17" s="19"/>
      <c r="AM17" s="19"/>
      <c r="AN17" s="19"/>
      <c r="AO17" s="19"/>
      <c r="AP17" s="15">
        <f t="shared" si="2"/>
        <v>4</v>
      </c>
      <c r="AQ17" s="15">
        <f t="shared" si="1"/>
        <v>7</v>
      </c>
      <c r="AR17" s="44">
        <v>668.93283979344528</v>
      </c>
      <c r="AS17" s="44">
        <f t="shared" si="0"/>
        <v>1.0413477511180533</v>
      </c>
      <c r="AT17" s="31" t="s">
        <v>67</v>
      </c>
    </row>
    <row r="18" spans="1:46">
      <c r="A18" s="64" t="s">
        <v>30</v>
      </c>
      <c r="B18" s="65">
        <v>1</v>
      </c>
      <c r="C18" s="21">
        <v>1</v>
      </c>
      <c r="D18" s="21">
        <v>1</v>
      </c>
      <c r="E18" s="65">
        <v>1</v>
      </c>
      <c r="F18" s="65">
        <v>1</v>
      </c>
      <c r="G18" s="65">
        <v>1</v>
      </c>
      <c r="H18" s="65">
        <v>1</v>
      </c>
      <c r="I18" s="22">
        <v>1</v>
      </c>
      <c r="J18" s="22">
        <v>0</v>
      </c>
      <c r="K18" s="20">
        <v>1</v>
      </c>
      <c r="L18" s="20"/>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5">
        <f t="shared" si="2"/>
        <v>6</v>
      </c>
      <c r="AQ18" s="15">
        <f t="shared" si="1"/>
        <v>9</v>
      </c>
      <c r="AR18" s="44">
        <v>1095.2197434742211</v>
      </c>
      <c r="AS18" s="44">
        <f t="shared" si="0"/>
        <v>1.7049613189855337</v>
      </c>
      <c r="AT18" s="31" t="s">
        <v>67</v>
      </c>
    </row>
    <row r="19" spans="1:46">
      <c r="A19" s="64" t="s">
        <v>31</v>
      </c>
      <c r="B19" s="21">
        <v>0</v>
      </c>
      <c r="C19" s="21">
        <v>0</v>
      </c>
      <c r="D19" s="21">
        <v>0</v>
      </c>
      <c r="E19" s="21">
        <v>0</v>
      </c>
      <c r="F19" s="21">
        <v>0</v>
      </c>
      <c r="G19" s="21">
        <v>0</v>
      </c>
      <c r="H19" s="21">
        <v>0</v>
      </c>
      <c r="I19" s="22">
        <v>1</v>
      </c>
      <c r="J19" s="22">
        <v>1</v>
      </c>
      <c r="K19" s="22">
        <v>0</v>
      </c>
      <c r="L19" s="22"/>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c r="AP19" s="15">
        <f t="shared" si="2"/>
        <v>2</v>
      </c>
      <c r="AQ19" s="15">
        <f t="shared" si="1"/>
        <v>2</v>
      </c>
      <c r="AR19" s="44">
        <v>234.93853752131869</v>
      </c>
      <c r="AS19" s="44">
        <f t="shared" si="0"/>
        <v>0.3657358454315594</v>
      </c>
      <c r="AT19" s="31"/>
    </row>
    <row r="20" spans="1:46">
      <c r="A20" s="64" t="s">
        <v>32</v>
      </c>
      <c r="B20" s="21">
        <v>0</v>
      </c>
      <c r="C20" s="21">
        <v>0</v>
      </c>
      <c r="D20" s="21">
        <v>0</v>
      </c>
      <c r="E20" s="21">
        <v>0</v>
      </c>
      <c r="F20" s="21">
        <v>0</v>
      </c>
      <c r="G20" s="21">
        <v>0</v>
      </c>
      <c r="H20" s="21">
        <v>0</v>
      </c>
      <c r="I20" s="22">
        <v>1</v>
      </c>
      <c r="J20" s="22">
        <v>1</v>
      </c>
      <c r="K20" s="22">
        <v>0</v>
      </c>
      <c r="L20" s="22"/>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c r="AP20" s="15">
        <f t="shared" si="2"/>
        <v>2</v>
      </c>
      <c r="AQ20" s="15">
        <f t="shared" si="1"/>
        <v>2</v>
      </c>
      <c r="AR20" s="44">
        <v>19.74164098742375</v>
      </c>
      <c r="AS20" s="44">
        <f t="shared" si="0"/>
        <v>3.0732402750598447E-2</v>
      </c>
      <c r="AT20" s="31"/>
    </row>
    <row r="21" spans="1:46">
      <c r="A21" s="64" t="s">
        <v>33</v>
      </c>
      <c r="B21" s="21">
        <v>1</v>
      </c>
      <c r="C21" s="21">
        <v>1</v>
      </c>
      <c r="D21" s="21">
        <v>1</v>
      </c>
      <c r="E21" s="65">
        <v>1</v>
      </c>
      <c r="F21" s="21">
        <v>0</v>
      </c>
      <c r="G21" s="21">
        <v>1</v>
      </c>
      <c r="H21" s="21">
        <v>0</v>
      </c>
      <c r="I21" s="22">
        <v>1</v>
      </c>
      <c r="J21" s="22">
        <v>1</v>
      </c>
      <c r="K21" s="20">
        <v>1</v>
      </c>
      <c r="L21" s="20"/>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5">
        <f t="shared" si="2"/>
        <v>5</v>
      </c>
      <c r="AQ21" s="15">
        <f t="shared" si="1"/>
        <v>8</v>
      </c>
      <c r="AR21" s="44">
        <v>224.96799485182251</v>
      </c>
      <c r="AS21" s="44">
        <f t="shared" si="0"/>
        <v>0.3502144035637742</v>
      </c>
      <c r="AT21" s="31" t="s">
        <v>67</v>
      </c>
    </row>
    <row r="22" spans="1:46">
      <c r="A22" s="64" t="s">
        <v>34</v>
      </c>
      <c r="B22" s="21">
        <v>1</v>
      </c>
      <c r="C22" s="21">
        <v>1</v>
      </c>
      <c r="D22" s="21">
        <v>1</v>
      </c>
      <c r="E22" s="21">
        <v>0</v>
      </c>
      <c r="F22" s="21">
        <v>0</v>
      </c>
      <c r="G22" s="65">
        <v>1</v>
      </c>
      <c r="H22" s="21">
        <v>0</v>
      </c>
      <c r="I22" s="22">
        <v>1</v>
      </c>
      <c r="J22" s="22">
        <v>1</v>
      </c>
      <c r="K22" s="20">
        <v>1</v>
      </c>
      <c r="L22" s="20"/>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5">
        <f t="shared" si="2"/>
        <v>4</v>
      </c>
      <c r="AQ22" s="15">
        <f t="shared" si="1"/>
        <v>7</v>
      </c>
      <c r="AR22" s="44">
        <v>2118.1152272615509</v>
      </c>
      <c r="AS22" s="44">
        <f t="shared" si="0"/>
        <v>3.2973333006027929</v>
      </c>
      <c r="AT22" s="31" t="s">
        <v>67</v>
      </c>
    </row>
    <row r="23" spans="1:46">
      <c r="A23" s="64" t="s">
        <v>35</v>
      </c>
      <c r="B23" s="21">
        <v>0</v>
      </c>
      <c r="C23" s="21">
        <v>0</v>
      </c>
      <c r="D23" s="21">
        <v>0</v>
      </c>
      <c r="E23" s="21">
        <v>0</v>
      </c>
      <c r="F23" s="21">
        <v>0</v>
      </c>
      <c r="G23" s="21">
        <v>0</v>
      </c>
      <c r="H23" s="21">
        <v>0</v>
      </c>
      <c r="I23" s="22">
        <v>1</v>
      </c>
      <c r="J23" s="22">
        <v>1</v>
      </c>
      <c r="K23" s="22">
        <v>0</v>
      </c>
      <c r="L23" s="22"/>
      <c r="M23" s="19"/>
      <c r="N23" s="19"/>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c r="AP23" s="15">
        <f t="shared" si="2"/>
        <v>2</v>
      </c>
      <c r="AQ23" s="15">
        <f t="shared" si="1"/>
        <v>2</v>
      </c>
      <c r="AR23" s="44">
        <v>249.5491840130918</v>
      </c>
      <c r="AS23" s="44">
        <f t="shared" si="0"/>
        <v>0.38848067564693173</v>
      </c>
      <c r="AT23" s="31"/>
    </row>
    <row r="24" spans="1:46">
      <c r="A24" s="64" t="s">
        <v>36</v>
      </c>
      <c r="B24" s="21">
        <v>1</v>
      </c>
      <c r="C24" s="21">
        <v>1</v>
      </c>
      <c r="D24" s="21">
        <v>1</v>
      </c>
      <c r="E24" s="21">
        <v>0</v>
      </c>
      <c r="F24" s="21">
        <v>0</v>
      </c>
      <c r="G24" s="21">
        <v>1</v>
      </c>
      <c r="H24" s="20">
        <v>1</v>
      </c>
      <c r="I24" s="22">
        <v>1</v>
      </c>
      <c r="J24" s="22">
        <v>1</v>
      </c>
      <c r="K24" s="20">
        <v>1</v>
      </c>
      <c r="L24" s="20"/>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5">
        <f t="shared" si="2"/>
        <v>5</v>
      </c>
      <c r="AQ24" s="15">
        <f t="shared" si="1"/>
        <v>8</v>
      </c>
      <c r="AR24" s="44">
        <v>593.72214330775478</v>
      </c>
      <c r="AS24" s="44">
        <f t="shared" si="0"/>
        <v>0.92426501128787786</v>
      </c>
      <c r="AT24" s="31" t="s">
        <v>67</v>
      </c>
    </row>
    <row r="25" spans="1:46">
      <c r="A25" s="66" t="s">
        <v>37</v>
      </c>
      <c r="B25" s="21">
        <v>1</v>
      </c>
      <c r="C25" s="21">
        <v>0</v>
      </c>
      <c r="D25" s="21">
        <v>0</v>
      </c>
      <c r="E25" s="21">
        <v>0</v>
      </c>
      <c r="F25" s="21">
        <v>0</v>
      </c>
      <c r="G25" s="21">
        <v>0</v>
      </c>
      <c r="H25" s="21">
        <v>0</v>
      </c>
      <c r="I25" s="22">
        <v>0</v>
      </c>
      <c r="J25" s="22">
        <v>0</v>
      </c>
      <c r="K25" s="22">
        <v>0</v>
      </c>
      <c r="L25" s="22"/>
      <c r="M25" s="19"/>
      <c r="N25" s="19"/>
      <c r="O25" s="19"/>
      <c r="P25" s="19"/>
      <c r="Q25" s="19"/>
      <c r="R25" s="19"/>
      <c r="S25" s="19"/>
      <c r="T25" s="19"/>
      <c r="U25" s="19"/>
      <c r="V25" s="19"/>
      <c r="W25" s="19"/>
      <c r="X25" s="19"/>
      <c r="Y25" s="19"/>
      <c r="Z25" s="19"/>
      <c r="AA25" s="19"/>
      <c r="AB25" s="19"/>
      <c r="AC25" s="19"/>
      <c r="AD25" s="19"/>
      <c r="AE25" s="19"/>
      <c r="AF25" s="19"/>
      <c r="AG25" s="19"/>
      <c r="AH25" s="19"/>
      <c r="AI25" s="19"/>
      <c r="AJ25" s="19"/>
      <c r="AK25" s="19"/>
      <c r="AL25" s="19"/>
      <c r="AM25" s="19"/>
      <c r="AN25" s="19"/>
      <c r="AO25" s="19"/>
      <c r="AP25" s="15">
        <f t="shared" si="2"/>
        <v>0</v>
      </c>
      <c r="AQ25" s="15">
        <f t="shared" si="1"/>
        <v>1</v>
      </c>
      <c r="AR25" s="44">
        <v>7.9328425622581911</v>
      </c>
      <c r="AS25" s="44">
        <f t="shared" si="0"/>
        <v>1.2349293188733188E-2</v>
      </c>
      <c r="AT25" s="31"/>
    </row>
    <row r="26" spans="1:46">
      <c r="A26" s="66" t="s">
        <v>38</v>
      </c>
      <c r="B26" s="21">
        <v>1</v>
      </c>
      <c r="C26" s="21">
        <v>0</v>
      </c>
      <c r="D26" s="21">
        <v>1</v>
      </c>
      <c r="E26" s="65">
        <v>1</v>
      </c>
      <c r="F26" s="67">
        <v>1</v>
      </c>
      <c r="G26" s="21">
        <v>0</v>
      </c>
      <c r="H26" s="20">
        <v>1</v>
      </c>
      <c r="I26" s="67">
        <v>1</v>
      </c>
      <c r="J26" s="22">
        <v>0</v>
      </c>
      <c r="K26" s="22">
        <v>0</v>
      </c>
      <c r="L26" s="22"/>
      <c r="M26" s="19"/>
      <c r="N26" s="19"/>
      <c r="O26" s="19"/>
      <c r="P26" s="19"/>
      <c r="Q26" s="19"/>
      <c r="R26" s="19"/>
      <c r="S26" s="19"/>
      <c r="T26" s="19"/>
      <c r="U26" s="19"/>
      <c r="V26" s="19"/>
      <c r="W26" s="19"/>
      <c r="X26" s="19"/>
      <c r="Y26" s="19"/>
      <c r="Z26" s="19"/>
      <c r="AA26" s="19"/>
      <c r="AB26" s="19"/>
      <c r="AC26" s="19"/>
      <c r="AD26" s="19"/>
      <c r="AE26" s="19"/>
      <c r="AF26" s="19"/>
      <c r="AG26" s="19"/>
      <c r="AH26" s="19"/>
      <c r="AI26" s="19"/>
      <c r="AJ26" s="19"/>
      <c r="AK26" s="19"/>
      <c r="AL26" s="19"/>
      <c r="AM26" s="19"/>
      <c r="AN26" s="19"/>
      <c r="AO26" s="19"/>
      <c r="AP26" s="15">
        <f t="shared" si="2"/>
        <v>4</v>
      </c>
      <c r="AQ26" s="15">
        <f t="shared" si="1"/>
        <v>6</v>
      </c>
      <c r="AR26" s="44">
        <v>3311.3301649327659</v>
      </c>
      <c r="AS26" s="44">
        <f t="shared" si="0"/>
        <v>5.1548466682049359</v>
      </c>
      <c r="AT26" s="31" t="s">
        <v>67</v>
      </c>
    </row>
    <row r="27" spans="1:46">
      <c r="A27" s="66" t="s">
        <v>39</v>
      </c>
      <c r="B27" s="21">
        <v>1</v>
      </c>
      <c r="C27" s="21">
        <v>0</v>
      </c>
      <c r="D27" s="21">
        <v>1</v>
      </c>
      <c r="E27" s="65">
        <v>1</v>
      </c>
      <c r="F27" s="65">
        <v>1</v>
      </c>
      <c r="G27" s="21">
        <v>0</v>
      </c>
      <c r="H27" s="21">
        <v>0</v>
      </c>
      <c r="I27" s="65">
        <v>1</v>
      </c>
      <c r="J27" s="22">
        <v>0</v>
      </c>
      <c r="K27" s="22">
        <v>0</v>
      </c>
      <c r="L27" s="22"/>
      <c r="M27" s="19"/>
      <c r="N27" s="19"/>
      <c r="O27" s="19"/>
      <c r="P27" s="19"/>
      <c r="Q27" s="19"/>
      <c r="R27" s="19"/>
      <c r="S27" s="19"/>
      <c r="T27" s="19"/>
      <c r="U27" s="19"/>
      <c r="V27" s="19"/>
      <c r="W27" s="19"/>
      <c r="X27" s="19"/>
      <c r="Y27" s="19"/>
      <c r="Z27" s="19"/>
      <c r="AA27" s="19"/>
      <c r="AB27" s="19"/>
      <c r="AC27" s="19"/>
      <c r="AD27" s="19"/>
      <c r="AE27" s="19"/>
      <c r="AF27" s="19"/>
      <c r="AG27" s="19"/>
      <c r="AH27" s="19"/>
      <c r="AI27" s="19"/>
      <c r="AJ27" s="19"/>
      <c r="AK27" s="19"/>
      <c r="AL27" s="19"/>
      <c r="AM27" s="19"/>
      <c r="AN27" s="19"/>
      <c r="AO27" s="19"/>
      <c r="AP27" s="15">
        <f t="shared" si="2"/>
        <v>3</v>
      </c>
      <c r="AQ27" s="15">
        <f t="shared" si="1"/>
        <v>5</v>
      </c>
      <c r="AR27" s="44">
        <v>2659.9490284664148</v>
      </c>
      <c r="AS27" s="44">
        <f t="shared" si="0"/>
        <v>4.1408221784080119</v>
      </c>
      <c r="AT27" s="31" t="s">
        <v>67</v>
      </c>
    </row>
    <row r="28" spans="1:46">
      <c r="A28" s="66" t="s">
        <v>40</v>
      </c>
      <c r="B28" s="21">
        <v>0</v>
      </c>
      <c r="C28" s="21">
        <v>0</v>
      </c>
      <c r="D28" s="21">
        <v>1</v>
      </c>
      <c r="E28" s="21">
        <v>0</v>
      </c>
      <c r="F28" s="21">
        <v>0</v>
      </c>
      <c r="G28" s="21">
        <v>0</v>
      </c>
      <c r="H28" s="21">
        <v>0</v>
      </c>
      <c r="I28" s="22">
        <v>1</v>
      </c>
      <c r="J28" s="22">
        <v>0</v>
      </c>
      <c r="K28" s="22">
        <v>0</v>
      </c>
      <c r="L28" s="22"/>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c r="AP28" s="15">
        <f t="shared" si="2"/>
        <v>1</v>
      </c>
      <c r="AQ28" s="15">
        <f t="shared" si="1"/>
        <v>2</v>
      </c>
      <c r="AR28" s="44">
        <v>420.14872207297861</v>
      </c>
      <c r="AS28" s="44">
        <f t="shared" si="0"/>
        <v>0.65405807704241137</v>
      </c>
      <c r="AT28" s="31"/>
    </row>
    <row r="29" spans="1:46">
      <c r="A29" s="66" t="s">
        <v>41</v>
      </c>
      <c r="B29" s="21">
        <v>0</v>
      </c>
      <c r="C29" s="21">
        <v>0</v>
      </c>
      <c r="D29" s="21">
        <v>0</v>
      </c>
      <c r="E29" s="21">
        <v>0</v>
      </c>
      <c r="F29" s="21">
        <v>0</v>
      </c>
      <c r="G29" s="21">
        <v>0</v>
      </c>
      <c r="H29" s="21">
        <v>0</v>
      </c>
      <c r="I29" s="22">
        <v>1</v>
      </c>
      <c r="J29" s="22">
        <v>0</v>
      </c>
      <c r="K29" s="22">
        <v>0</v>
      </c>
      <c r="L29" s="22"/>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c r="AP29" s="15">
        <f t="shared" si="2"/>
        <v>1</v>
      </c>
      <c r="AQ29" s="15">
        <f t="shared" si="1"/>
        <v>1</v>
      </c>
      <c r="AR29" s="44">
        <v>1679.3491756010851</v>
      </c>
      <c r="AS29" s="44">
        <f t="shared" si="0"/>
        <v>2.614293069980151</v>
      </c>
      <c r="AT29" s="31"/>
    </row>
    <row r="30" spans="1:46">
      <c r="A30" s="66" t="s">
        <v>42</v>
      </c>
      <c r="B30" s="21">
        <v>1</v>
      </c>
      <c r="C30" s="21">
        <v>0</v>
      </c>
      <c r="D30" s="65">
        <v>1</v>
      </c>
      <c r="E30" s="65">
        <v>1</v>
      </c>
      <c r="F30" s="21">
        <v>0</v>
      </c>
      <c r="G30" s="65">
        <v>1</v>
      </c>
      <c r="H30" s="21">
        <v>0</v>
      </c>
      <c r="I30" s="22">
        <v>0</v>
      </c>
      <c r="J30" s="22">
        <v>0</v>
      </c>
      <c r="K30" s="20">
        <v>1</v>
      </c>
      <c r="L30" s="20"/>
      <c r="M30" s="19"/>
      <c r="N30" s="19"/>
      <c r="O30" s="19"/>
      <c r="P30" s="19"/>
      <c r="Q30" s="19"/>
      <c r="R30" s="19"/>
      <c r="S30" s="19"/>
      <c r="T30" s="19"/>
      <c r="U30" s="19"/>
      <c r="V30" s="19"/>
      <c r="W30" s="19"/>
      <c r="X30" s="19"/>
      <c r="Y30" s="19"/>
      <c r="Z30" s="19"/>
      <c r="AA30" s="19"/>
      <c r="AB30" s="19"/>
      <c r="AC30" s="19"/>
      <c r="AD30" s="19"/>
      <c r="AE30" s="19"/>
      <c r="AF30" s="19"/>
      <c r="AG30" s="19"/>
      <c r="AH30" s="19"/>
      <c r="AI30" s="19"/>
      <c r="AJ30" s="19"/>
      <c r="AK30" s="19"/>
      <c r="AL30" s="19"/>
      <c r="AM30" s="19"/>
      <c r="AN30" s="19"/>
      <c r="AO30" s="19"/>
      <c r="AP30" s="15">
        <f t="shared" si="2"/>
        <v>3</v>
      </c>
      <c r="AQ30" s="15">
        <f t="shared" si="1"/>
        <v>5</v>
      </c>
      <c r="AR30" s="44">
        <v>61.837044638837547</v>
      </c>
      <c r="AS30" s="44">
        <f t="shared" si="0"/>
        <v>9.6263576161582751E-2</v>
      </c>
      <c r="AT30" s="31" t="s">
        <v>67</v>
      </c>
    </row>
    <row r="31" spans="1:46">
      <c r="A31" s="66" t="s">
        <v>43</v>
      </c>
      <c r="B31" s="21">
        <v>1</v>
      </c>
      <c r="C31" s="21">
        <v>0</v>
      </c>
      <c r="D31" s="21">
        <v>1</v>
      </c>
      <c r="E31" s="21">
        <v>0</v>
      </c>
      <c r="F31" s="21">
        <v>0</v>
      </c>
      <c r="G31" s="21">
        <v>0</v>
      </c>
      <c r="H31" s="21">
        <v>0</v>
      </c>
      <c r="I31" s="22">
        <v>0</v>
      </c>
      <c r="J31" s="22">
        <v>0</v>
      </c>
      <c r="K31" s="22">
        <v>0</v>
      </c>
      <c r="L31" s="22"/>
      <c r="M31" s="19"/>
      <c r="N31" s="19"/>
      <c r="O31" s="19"/>
      <c r="P31" s="19"/>
      <c r="Q31" s="19"/>
      <c r="R31" s="19"/>
      <c r="S31" s="19"/>
      <c r="T31" s="19"/>
      <c r="U31" s="19"/>
      <c r="V31" s="19"/>
      <c r="W31" s="19"/>
      <c r="X31" s="19"/>
      <c r="Y31" s="19"/>
      <c r="Z31" s="19"/>
      <c r="AA31" s="19"/>
      <c r="AB31" s="19"/>
      <c r="AC31" s="19"/>
      <c r="AD31" s="19"/>
      <c r="AE31" s="19"/>
      <c r="AF31" s="19"/>
      <c r="AG31" s="19"/>
      <c r="AH31" s="19"/>
      <c r="AI31" s="19"/>
      <c r="AJ31" s="19"/>
      <c r="AK31" s="19"/>
      <c r="AL31" s="19"/>
      <c r="AM31" s="19"/>
      <c r="AN31" s="19"/>
      <c r="AO31" s="19"/>
      <c r="AP31" s="15">
        <f t="shared" si="2"/>
        <v>0</v>
      </c>
      <c r="AQ31" s="15">
        <f t="shared" si="1"/>
        <v>2</v>
      </c>
      <c r="AR31" s="44">
        <v>41.045550640304597</v>
      </c>
      <c r="AS31" s="44">
        <f t="shared" si="0"/>
        <v>6.3896835840622737E-2</v>
      </c>
      <c r="AT31" s="31"/>
    </row>
    <row r="32" spans="1:46">
      <c r="A32" s="66" t="s">
        <v>44</v>
      </c>
      <c r="B32" s="21">
        <v>1</v>
      </c>
      <c r="C32" s="21">
        <v>0</v>
      </c>
      <c r="D32" s="21">
        <v>0</v>
      </c>
      <c r="E32" s="21">
        <v>0</v>
      </c>
      <c r="F32" s="65">
        <v>1</v>
      </c>
      <c r="G32" s="21">
        <v>0</v>
      </c>
      <c r="H32" s="21">
        <v>0</v>
      </c>
      <c r="I32" s="65">
        <v>1</v>
      </c>
      <c r="J32" s="22">
        <v>0</v>
      </c>
      <c r="K32" s="22">
        <v>0</v>
      </c>
      <c r="L32" s="22"/>
      <c r="M32" s="19"/>
      <c r="N32" s="19"/>
      <c r="O32" s="19"/>
      <c r="P32" s="19"/>
      <c r="Q32" s="19"/>
      <c r="R32" s="19"/>
      <c r="S32" s="19"/>
      <c r="T32" s="19"/>
      <c r="U32" s="19"/>
      <c r="V32" s="19"/>
      <c r="W32" s="19"/>
      <c r="X32" s="19"/>
      <c r="Y32" s="19"/>
      <c r="Z32" s="19"/>
      <c r="AA32" s="19"/>
      <c r="AB32" s="19"/>
      <c r="AC32" s="19"/>
      <c r="AD32" s="19"/>
      <c r="AE32" s="19"/>
      <c r="AF32" s="19"/>
      <c r="AG32" s="19"/>
      <c r="AH32" s="19"/>
      <c r="AI32" s="19"/>
      <c r="AJ32" s="19"/>
      <c r="AK32" s="19"/>
      <c r="AL32" s="19"/>
      <c r="AM32" s="19"/>
      <c r="AN32" s="19"/>
      <c r="AO32" s="19"/>
      <c r="AP32" s="15">
        <f t="shared" si="2"/>
        <v>2</v>
      </c>
      <c r="AQ32" s="15">
        <f t="shared" si="1"/>
        <v>3</v>
      </c>
      <c r="AR32" s="44">
        <v>38.492087272063181</v>
      </c>
      <c r="AS32" s="44">
        <f t="shared" si="0"/>
        <v>5.9921783073140736E-2</v>
      </c>
      <c r="AT32" s="31" t="s">
        <v>67</v>
      </c>
    </row>
    <row r="33" spans="1:46">
      <c r="A33" s="66" t="s">
        <v>45</v>
      </c>
      <c r="B33" s="21">
        <v>1</v>
      </c>
      <c r="C33" s="21">
        <v>0</v>
      </c>
      <c r="D33" s="21">
        <v>1</v>
      </c>
      <c r="E33" s="21">
        <v>0</v>
      </c>
      <c r="F33" s="21">
        <v>0</v>
      </c>
      <c r="G33" s="21">
        <v>0</v>
      </c>
      <c r="H33" s="21">
        <v>0</v>
      </c>
      <c r="I33" s="22">
        <v>0</v>
      </c>
      <c r="J33" s="22">
        <v>0</v>
      </c>
      <c r="K33" s="22">
        <v>0</v>
      </c>
      <c r="L33" s="22"/>
      <c r="M33" s="19"/>
      <c r="N33" s="19"/>
      <c r="O33" s="19"/>
      <c r="P33" s="19"/>
      <c r="Q33" s="19"/>
      <c r="R33" s="19"/>
      <c r="S33" s="19"/>
      <c r="T33" s="19"/>
      <c r="U33" s="19"/>
      <c r="V33" s="19"/>
      <c r="W33" s="19"/>
      <c r="X33" s="19"/>
      <c r="Y33" s="19"/>
      <c r="Z33" s="19"/>
      <c r="AA33" s="19"/>
      <c r="AB33" s="19"/>
      <c r="AC33" s="19"/>
      <c r="AD33" s="19"/>
      <c r="AE33" s="19"/>
      <c r="AF33" s="19"/>
      <c r="AG33" s="19"/>
      <c r="AH33" s="19"/>
      <c r="AI33" s="19"/>
      <c r="AJ33" s="19"/>
      <c r="AK33" s="19"/>
      <c r="AL33" s="19"/>
      <c r="AM33" s="19"/>
      <c r="AN33" s="19"/>
      <c r="AO33" s="19"/>
      <c r="AP33" s="15">
        <f t="shared" si="2"/>
        <v>0</v>
      </c>
      <c r="AQ33" s="15">
        <f t="shared" si="1"/>
        <v>2</v>
      </c>
      <c r="AR33" s="44">
        <v>184.3198820789797</v>
      </c>
      <c r="AS33" s="44">
        <f t="shared" si="0"/>
        <v>0.28693627113382314</v>
      </c>
      <c r="AT33" s="31"/>
    </row>
    <row r="34" spans="1:46">
      <c r="A34" s="66" t="s">
        <v>46</v>
      </c>
      <c r="B34" s="21">
        <v>1</v>
      </c>
      <c r="C34" s="21">
        <v>0</v>
      </c>
      <c r="D34" s="21">
        <v>1</v>
      </c>
      <c r="E34" s="65">
        <v>1</v>
      </c>
      <c r="F34" s="21">
        <v>0</v>
      </c>
      <c r="G34" s="21">
        <v>0</v>
      </c>
      <c r="H34" s="65">
        <v>1</v>
      </c>
      <c r="I34" s="22">
        <v>0</v>
      </c>
      <c r="J34" s="22">
        <v>0</v>
      </c>
      <c r="K34" s="20">
        <v>1</v>
      </c>
      <c r="L34" s="20"/>
      <c r="M34" s="19"/>
      <c r="N34" s="19"/>
      <c r="O34" s="19"/>
      <c r="P34" s="19"/>
      <c r="Q34" s="19"/>
      <c r="R34" s="19"/>
      <c r="S34" s="19"/>
      <c r="T34" s="19"/>
      <c r="U34" s="19"/>
      <c r="V34" s="19"/>
      <c r="W34" s="19"/>
      <c r="X34" s="19"/>
      <c r="Y34" s="19"/>
      <c r="Z34" s="19"/>
      <c r="AA34" s="19"/>
      <c r="AB34" s="19"/>
      <c r="AC34" s="19"/>
      <c r="AD34" s="19"/>
      <c r="AE34" s="19"/>
      <c r="AF34" s="19"/>
      <c r="AG34" s="19"/>
      <c r="AH34" s="19"/>
      <c r="AI34" s="19"/>
      <c r="AJ34" s="19"/>
      <c r="AK34" s="19"/>
      <c r="AL34" s="19"/>
      <c r="AM34" s="19"/>
      <c r="AN34" s="19"/>
      <c r="AO34" s="19"/>
      <c r="AP34" s="15">
        <f t="shared" si="2"/>
        <v>3</v>
      </c>
      <c r="AQ34" s="15">
        <f t="shared" si="1"/>
        <v>5</v>
      </c>
      <c r="AR34" s="44">
        <v>2197.5384768243689</v>
      </c>
      <c r="AS34" s="44">
        <f t="shared" ref="AS34:AS65" si="3">IFERROR(AR34/$AR$102,0)*100</f>
        <v>3.4209738477528879</v>
      </c>
      <c r="AT34" s="31" t="s">
        <v>67</v>
      </c>
    </row>
    <row r="35" spans="1:46">
      <c r="A35" s="66" t="s">
        <v>47</v>
      </c>
      <c r="B35" s="21">
        <v>1</v>
      </c>
      <c r="C35" s="21">
        <v>0</v>
      </c>
      <c r="D35" s="21">
        <v>1</v>
      </c>
      <c r="E35" s="67">
        <v>1</v>
      </c>
      <c r="F35" s="21">
        <v>0</v>
      </c>
      <c r="G35" s="21">
        <v>0</v>
      </c>
      <c r="H35" s="21">
        <v>0</v>
      </c>
      <c r="I35" s="22">
        <v>0</v>
      </c>
      <c r="J35" s="22">
        <v>0</v>
      </c>
      <c r="K35" s="22">
        <v>0</v>
      </c>
      <c r="L35" s="22"/>
      <c r="M35" s="19"/>
      <c r="N35" s="19"/>
      <c r="O35" s="19"/>
      <c r="P35" s="19"/>
      <c r="Q35" s="19"/>
      <c r="R35" s="19"/>
      <c r="S35" s="19"/>
      <c r="T35" s="19"/>
      <c r="U35" s="19"/>
      <c r="V35" s="19"/>
      <c r="W35" s="19"/>
      <c r="X35" s="19"/>
      <c r="Y35" s="19"/>
      <c r="Z35" s="19"/>
      <c r="AA35" s="19"/>
      <c r="AB35" s="19"/>
      <c r="AC35" s="19"/>
      <c r="AD35" s="19"/>
      <c r="AE35" s="19"/>
      <c r="AF35" s="19"/>
      <c r="AG35" s="19"/>
      <c r="AH35" s="19"/>
      <c r="AI35" s="19"/>
      <c r="AJ35" s="19"/>
      <c r="AK35" s="19"/>
      <c r="AL35" s="19"/>
      <c r="AM35" s="19"/>
      <c r="AN35" s="19"/>
      <c r="AO35" s="19"/>
      <c r="AP35" s="15">
        <f t="shared" si="2"/>
        <v>1</v>
      </c>
      <c r="AQ35" s="15">
        <f t="shared" si="1"/>
        <v>3</v>
      </c>
      <c r="AR35" s="44">
        <v>3721.2395142665509</v>
      </c>
      <c r="AS35" s="44">
        <f t="shared" si="3"/>
        <v>5.7929648075727211</v>
      </c>
      <c r="AT35" s="31" t="s">
        <v>67</v>
      </c>
    </row>
    <row r="36" spans="1:46">
      <c r="A36" s="66" t="s">
        <v>48</v>
      </c>
      <c r="B36" s="21">
        <v>1</v>
      </c>
      <c r="C36" s="21">
        <v>0</v>
      </c>
      <c r="D36" s="21">
        <v>1</v>
      </c>
      <c r="E36" s="21">
        <v>0</v>
      </c>
      <c r="F36" s="21">
        <v>0</v>
      </c>
      <c r="G36" s="21">
        <v>0</v>
      </c>
      <c r="H36" s="21">
        <v>0</v>
      </c>
      <c r="I36" s="22">
        <v>0</v>
      </c>
      <c r="J36" s="22">
        <v>0</v>
      </c>
      <c r="K36" s="22">
        <v>0</v>
      </c>
      <c r="L36" s="22"/>
      <c r="M36" s="19"/>
      <c r="N36" s="19"/>
      <c r="O36" s="19"/>
      <c r="P36" s="19"/>
      <c r="Q36" s="19"/>
      <c r="R36" s="19"/>
      <c r="S36" s="19"/>
      <c r="T36" s="19"/>
      <c r="U36" s="19"/>
      <c r="V36" s="19"/>
      <c r="W36" s="19"/>
      <c r="X36" s="19"/>
      <c r="Y36" s="19"/>
      <c r="Z36" s="19"/>
      <c r="AA36" s="19"/>
      <c r="AB36" s="19"/>
      <c r="AC36" s="19"/>
      <c r="AD36" s="19"/>
      <c r="AE36" s="19"/>
      <c r="AF36" s="19"/>
      <c r="AG36" s="19"/>
      <c r="AH36" s="19"/>
      <c r="AI36" s="19"/>
      <c r="AJ36" s="19"/>
      <c r="AK36" s="19"/>
      <c r="AL36" s="19"/>
      <c r="AM36" s="19"/>
      <c r="AN36" s="19"/>
      <c r="AO36" s="19"/>
      <c r="AP36" s="15">
        <f t="shared" si="2"/>
        <v>0</v>
      </c>
      <c r="AQ36" s="15">
        <f t="shared" si="1"/>
        <v>2</v>
      </c>
      <c r="AR36" s="44">
        <v>35.379676769658012</v>
      </c>
      <c r="AS36" s="44">
        <f t="shared" si="3"/>
        <v>5.5076600590790746E-2</v>
      </c>
      <c r="AT36" s="31"/>
    </row>
    <row r="37" spans="1:46">
      <c r="A37" s="66" t="s">
        <v>49</v>
      </c>
      <c r="B37" s="21">
        <v>1</v>
      </c>
      <c r="C37" s="21">
        <v>0</v>
      </c>
      <c r="D37" s="21">
        <v>1</v>
      </c>
      <c r="E37" s="65">
        <v>1</v>
      </c>
      <c r="F37" s="21">
        <v>0</v>
      </c>
      <c r="G37" s="21">
        <v>0</v>
      </c>
      <c r="H37" s="21">
        <v>0</v>
      </c>
      <c r="I37" s="22">
        <v>0</v>
      </c>
      <c r="J37" s="22">
        <v>0</v>
      </c>
      <c r="K37" s="20">
        <v>1</v>
      </c>
      <c r="L37" s="20"/>
      <c r="M37" s="19"/>
      <c r="N37" s="19"/>
      <c r="O37" s="19"/>
      <c r="P37" s="19"/>
      <c r="Q37" s="19"/>
      <c r="R37" s="19"/>
      <c r="S37" s="19"/>
      <c r="T37" s="19"/>
      <c r="U37" s="19"/>
      <c r="V37" s="19"/>
      <c r="W37" s="19"/>
      <c r="X37" s="19"/>
      <c r="Y37" s="19"/>
      <c r="Z37" s="19"/>
      <c r="AA37" s="19"/>
      <c r="AB37" s="19"/>
      <c r="AC37" s="19"/>
      <c r="AD37" s="19"/>
      <c r="AE37" s="19"/>
      <c r="AF37" s="19"/>
      <c r="AG37" s="19"/>
      <c r="AH37" s="19"/>
      <c r="AI37" s="19"/>
      <c r="AJ37" s="19"/>
      <c r="AK37" s="19"/>
      <c r="AL37" s="19"/>
      <c r="AM37" s="19"/>
      <c r="AN37" s="19"/>
      <c r="AO37" s="19"/>
      <c r="AP37" s="15">
        <f t="shared" si="2"/>
        <v>2</v>
      </c>
      <c r="AQ37" s="15">
        <f t="shared" si="1"/>
        <v>4</v>
      </c>
      <c r="AR37" s="44">
        <v>1973.059217468362</v>
      </c>
      <c r="AS37" s="44">
        <f t="shared" si="3"/>
        <v>3.0715202733474136</v>
      </c>
      <c r="AT37" s="31" t="s">
        <v>67</v>
      </c>
    </row>
    <row r="38" spans="1:46">
      <c r="A38" s="66" t="s">
        <v>50</v>
      </c>
      <c r="B38" s="21">
        <v>1</v>
      </c>
      <c r="C38" s="21">
        <v>0</v>
      </c>
      <c r="D38" s="65">
        <v>1</v>
      </c>
      <c r="E38" s="65">
        <v>1</v>
      </c>
      <c r="F38" s="21">
        <v>0</v>
      </c>
      <c r="G38" s="65">
        <v>1</v>
      </c>
      <c r="H38" s="21">
        <v>0</v>
      </c>
      <c r="I38" s="22">
        <v>0</v>
      </c>
      <c r="J38" s="22">
        <v>0</v>
      </c>
      <c r="K38" s="22">
        <v>0</v>
      </c>
      <c r="L38" s="22"/>
      <c r="M38" s="19"/>
      <c r="N38" s="19"/>
      <c r="O38" s="19"/>
      <c r="P38" s="19"/>
      <c r="Q38" s="19"/>
      <c r="R38" s="19"/>
      <c r="S38" s="19"/>
      <c r="T38" s="19"/>
      <c r="U38" s="19"/>
      <c r="V38" s="19"/>
      <c r="W38" s="19"/>
      <c r="X38" s="19"/>
      <c r="Y38" s="19"/>
      <c r="Z38" s="19"/>
      <c r="AA38" s="19"/>
      <c r="AB38" s="19"/>
      <c r="AC38" s="19"/>
      <c r="AD38" s="19"/>
      <c r="AE38" s="19"/>
      <c r="AF38" s="19"/>
      <c r="AG38" s="19"/>
      <c r="AH38" s="19"/>
      <c r="AI38" s="19"/>
      <c r="AJ38" s="19"/>
      <c r="AK38" s="19"/>
      <c r="AL38" s="19"/>
      <c r="AM38" s="19"/>
      <c r="AN38" s="19"/>
      <c r="AO38" s="19"/>
      <c r="AP38" s="15">
        <f t="shared" si="2"/>
        <v>2</v>
      </c>
      <c r="AQ38" s="15">
        <f t="shared" si="1"/>
        <v>4</v>
      </c>
      <c r="AR38" s="44">
        <v>507.16427627790068</v>
      </c>
      <c r="AS38" s="44">
        <f t="shared" si="3"/>
        <v>0.78951779181970716</v>
      </c>
      <c r="AT38" s="31" t="s">
        <v>67</v>
      </c>
    </row>
    <row r="39" spans="1:46">
      <c r="A39" s="66" t="s">
        <v>51</v>
      </c>
      <c r="B39" s="21">
        <v>1</v>
      </c>
      <c r="C39" s="21">
        <v>0</v>
      </c>
      <c r="D39" s="21">
        <v>1</v>
      </c>
      <c r="E39" s="65">
        <v>1</v>
      </c>
      <c r="F39" s="21">
        <v>0</v>
      </c>
      <c r="G39" s="65">
        <v>1</v>
      </c>
      <c r="H39" s="21">
        <v>0</v>
      </c>
      <c r="I39" s="22">
        <v>0</v>
      </c>
      <c r="J39" s="22">
        <v>0</v>
      </c>
      <c r="K39" s="22">
        <v>0</v>
      </c>
      <c r="L39" s="22"/>
      <c r="M39" s="19"/>
      <c r="N39" s="19"/>
      <c r="O39" s="19"/>
      <c r="P39" s="19"/>
      <c r="Q39" s="19"/>
      <c r="R39" s="19"/>
      <c r="S39" s="19"/>
      <c r="T39" s="19"/>
      <c r="U39" s="19"/>
      <c r="V39" s="19"/>
      <c r="W39" s="19"/>
      <c r="X39" s="19"/>
      <c r="Y39" s="19"/>
      <c r="Z39" s="19"/>
      <c r="AA39" s="19"/>
      <c r="AB39" s="19"/>
      <c r="AC39" s="19"/>
      <c r="AD39" s="19"/>
      <c r="AE39" s="19"/>
      <c r="AF39" s="19"/>
      <c r="AG39" s="19"/>
      <c r="AH39" s="19"/>
      <c r="AI39" s="19"/>
      <c r="AJ39" s="19"/>
      <c r="AK39" s="19"/>
      <c r="AL39" s="19"/>
      <c r="AM39" s="19"/>
      <c r="AN39" s="19"/>
      <c r="AO39" s="19"/>
      <c r="AP39" s="15">
        <f t="shared" si="2"/>
        <v>2</v>
      </c>
      <c r="AQ39" s="15">
        <f t="shared" si="1"/>
        <v>4</v>
      </c>
      <c r="AR39" s="44">
        <v>2529.607203507876</v>
      </c>
      <c r="AS39" s="44">
        <f t="shared" si="3"/>
        <v>3.9379151626018976</v>
      </c>
      <c r="AT39" s="31" t="s">
        <v>67</v>
      </c>
    </row>
    <row r="40" spans="1:46">
      <c r="A40" s="66" t="s">
        <v>52</v>
      </c>
      <c r="B40" s="65">
        <v>1</v>
      </c>
      <c r="C40" s="21">
        <v>0</v>
      </c>
      <c r="D40" s="21">
        <v>1</v>
      </c>
      <c r="E40" s="21">
        <v>0</v>
      </c>
      <c r="F40" s="21">
        <v>0</v>
      </c>
      <c r="G40" s="21">
        <v>0</v>
      </c>
      <c r="H40" s="21">
        <v>0</v>
      </c>
      <c r="I40" s="22">
        <v>0</v>
      </c>
      <c r="J40" s="22">
        <v>0</v>
      </c>
      <c r="K40" s="22">
        <v>0</v>
      </c>
      <c r="L40" s="22"/>
      <c r="M40" s="19"/>
      <c r="N40" s="19"/>
      <c r="O40" s="19"/>
      <c r="P40" s="19"/>
      <c r="Q40" s="19"/>
      <c r="R40" s="19"/>
      <c r="S40" s="19"/>
      <c r="T40" s="19"/>
      <c r="U40" s="19"/>
      <c r="V40" s="19"/>
      <c r="W40" s="19"/>
      <c r="X40" s="19"/>
      <c r="Y40" s="19"/>
      <c r="Z40" s="19"/>
      <c r="AA40" s="19"/>
      <c r="AB40" s="19"/>
      <c r="AC40" s="19"/>
      <c r="AD40" s="19"/>
      <c r="AE40" s="19"/>
      <c r="AF40" s="19"/>
      <c r="AG40" s="19"/>
      <c r="AH40" s="19"/>
      <c r="AI40" s="19"/>
      <c r="AJ40" s="19"/>
      <c r="AK40" s="19"/>
      <c r="AL40" s="19"/>
      <c r="AM40" s="19"/>
      <c r="AN40" s="19"/>
      <c r="AO40" s="19"/>
      <c r="AP40" s="15">
        <f t="shared" si="2"/>
        <v>0</v>
      </c>
      <c r="AQ40" s="15">
        <f t="shared" si="1"/>
        <v>2</v>
      </c>
      <c r="AR40" s="44">
        <v>812.68322278001563</v>
      </c>
      <c r="AS40" s="44">
        <f t="shared" si="3"/>
        <v>1.2651282700886077</v>
      </c>
      <c r="AT40" s="31" t="s">
        <v>67</v>
      </c>
    </row>
    <row r="41" spans="1:46">
      <c r="A41" s="16" t="s">
        <v>53</v>
      </c>
      <c r="B41" s="21">
        <v>1</v>
      </c>
      <c r="C41" s="21">
        <v>0</v>
      </c>
      <c r="D41" s="21">
        <v>1</v>
      </c>
      <c r="E41" s="21">
        <v>0</v>
      </c>
      <c r="F41" s="65">
        <v>1</v>
      </c>
      <c r="G41" s="21">
        <v>0</v>
      </c>
      <c r="H41" s="21">
        <v>0</v>
      </c>
      <c r="I41" s="22">
        <v>0</v>
      </c>
      <c r="J41" s="22">
        <v>0</v>
      </c>
      <c r="K41" s="22">
        <v>0</v>
      </c>
      <c r="L41" s="22"/>
      <c r="M41" s="19"/>
      <c r="N41" s="19"/>
      <c r="O41" s="19"/>
      <c r="P41" s="19"/>
      <c r="Q41" s="19"/>
      <c r="R41" s="19"/>
      <c r="S41" s="19"/>
      <c r="T41" s="19"/>
      <c r="U41" s="19"/>
      <c r="V41" s="19"/>
      <c r="W41" s="19"/>
      <c r="X41" s="19"/>
      <c r="Y41" s="19"/>
      <c r="Z41" s="19"/>
      <c r="AA41" s="19"/>
      <c r="AB41" s="19"/>
      <c r="AC41" s="19"/>
      <c r="AD41" s="19"/>
      <c r="AE41" s="19"/>
      <c r="AF41" s="19"/>
      <c r="AG41" s="19"/>
      <c r="AH41" s="19"/>
      <c r="AI41" s="19"/>
      <c r="AJ41" s="19"/>
      <c r="AK41" s="19"/>
      <c r="AL41" s="19"/>
      <c r="AM41" s="19"/>
      <c r="AN41" s="19"/>
      <c r="AO41" s="19"/>
      <c r="AP41" s="15">
        <f t="shared" si="2"/>
        <v>1</v>
      </c>
      <c r="AQ41" s="15">
        <f t="shared" si="1"/>
        <v>3</v>
      </c>
      <c r="AR41" s="44">
        <v>145.2742933999003</v>
      </c>
      <c r="AS41" s="44">
        <f t="shared" si="3"/>
        <v>0.22615283587207849</v>
      </c>
      <c r="AT41" s="31" t="s">
        <v>67</v>
      </c>
    </row>
    <row r="42" spans="1:46">
      <c r="A42" s="16" t="s">
        <v>54</v>
      </c>
      <c r="B42" s="21">
        <v>1</v>
      </c>
      <c r="C42" s="21">
        <v>0</v>
      </c>
      <c r="D42" s="21">
        <v>1</v>
      </c>
      <c r="E42" s="21">
        <v>1</v>
      </c>
      <c r="F42" s="21">
        <v>0</v>
      </c>
      <c r="G42" s="21">
        <v>1</v>
      </c>
      <c r="H42" s="21">
        <v>1</v>
      </c>
      <c r="I42" s="22">
        <v>1</v>
      </c>
      <c r="J42" s="22">
        <v>1</v>
      </c>
      <c r="K42" s="22">
        <v>1</v>
      </c>
      <c r="L42" s="22"/>
      <c r="M42" s="19"/>
      <c r="N42" s="19"/>
      <c r="O42" s="19"/>
      <c r="P42" s="19"/>
      <c r="Q42" s="19"/>
      <c r="R42" s="19"/>
      <c r="S42" s="19"/>
      <c r="T42" s="19"/>
      <c r="U42" s="19"/>
      <c r="V42" s="19"/>
      <c r="W42" s="19"/>
      <c r="X42" s="19"/>
      <c r="Y42" s="19"/>
      <c r="Z42" s="19"/>
      <c r="AA42" s="19"/>
      <c r="AB42" s="19"/>
      <c r="AC42" s="19"/>
      <c r="AD42" s="19"/>
      <c r="AE42" s="19"/>
      <c r="AF42" s="19"/>
      <c r="AG42" s="19"/>
      <c r="AH42" s="19"/>
      <c r="AI42" s="19"/>
      <c r="AJ42" s="19"/>
      <c r="AK42" s="19"/>
      <c r="AL42" s="19"/>
      <c r="AM42" s="19"/>
      <c r="AN42" s="19"/>
      <c r="AO42" s="19"/>
      <c r="AP42" s="15">
        <f t="shared" si="2"/>
        <v>6</v>
      </c>
      <c r="AQ42" s="15">
        <f t="shared" si="1"/>
        <v>8</v>
      </c>
      <c r="AR42" s="44">
        <v>3.281782626798297</v>
      </c>
      <c r="AS42" s="44">
        <f t="shared" si="3"/>
        <v>5.1088491321938396E-3</v>
      </c>
      <c r="AT42" s="31"/>
    </row>
    <row r="43" spans="1:46" hidden="1">
      <c r="A43" s="16"/>
      <c r="B43" s="17"/>
      <c r="C43" s="17"/>
      <c r="D43" s="17"/>
      <c r="E43" s="17"/>
      <c r="F43" s="19"/>
      <c r="G43" s="19"/>
      <c r="H43" s="19"/>
      <c r="I43" s="19"/>
      <c r="J43" s="19"/>
      <c r="K43" s="19"/>
      <c r="L43" s="19"/>
      <c r="M43" s="19"/>
      <c r="N43" s="19"/>
      <c r="O43" s="19"/>
      <c r="P43" s="19"/>
      <c r="Q43" s="19"/>
      <c r="R43" s="19"/>
      <c r="S43" s="19"/>
      <c r="T43" s="19"/>
      <c r="U43" s="19"/>
      <c r="V43" s="19"/>
      <c r="W43" s="19"/>
      <c r="X43" s="19"/>
      <c r="Y43" s="19"/>
      <c r="Z43" s="19"/>
      <c r="AA43" s="19"/>
      <c r="AB43" s="19"/>
      <c r="AC43" s="19"/>
      <c r="AD43" s="19"/>
      <c r="AE43" s="19"/>
      <c r="AF43" s="19"/>
      <c r="AG43" s="19"/>
      <c r="AH43" s="19"/>
      <c r="AI43" s="19"/>
      <c r="AJ43" s="19"/>
      <c r="AK43" s="19"/>
      <c r="AL43" s="19"/>
      <c r="AM43" s="19"/>
      <c r="AN43" s="19"/>
      <c r="AO43" s="19"/>
      <c r="AP43" s="15">
        <f t="shared" si="2"/>
        <v>0</v>
      </c>
      <c r="AQ43" s="15">
        <f t="shared" si="1"/>
        <v>0</v>
      </c>
      <c r="AR43" s="44"/>
      <c r="AS43" s="44">
        <f t="shared" si="3"/>
        <v>0</v>
      </c>
      <c r="AT43" s="31"/>
    </row>
    <row r="44" spans="1:46" hidden="1">
      <c r="A44" s="16"/>
      <c r="B44" s="17"/>
      <c r="C44" s="17"/>
      <c r="D44" s="17"/>
      <c r="E44" s="17"/>
      <c r="F44" s="19"/>
      <c r="G44" s="19"/>
      <c r="H44" s="19"/>
      <c r="I44" s="19"/>
      <c r="J44" s="19"/>
      <c r="K44" s="19"/>
      <c r="L44" s="19"/>
      <c r="M44" s="19"/>
      <c r="N44" s="19"/>
      <c r="O44" s="19"/>
      <c r="P44" s="19"/>
      <c r="Q44" s="19"/>
      <c r="R44" s="19"/>
      <c r="S44" s="19"/>
      <c r="T44" s="19"/>
      <c r="U44" s="19"/>
      <c r="V44" s="19"/>
      <c r="W44" s="19"/>
      <c r="X44" s="19"/>
      <c r="Y44" s="19"/>
      <c r="Z44" s="19"/>
      <c r="AA44" s="19"/>
      <c r="AB44" s="19"/>
      <c r="AC44" s="19"/>
      <c r="AD44" s="19"/>
      <c r="AE44" s="19"/>
      <c r="AF44" s="19"/>
      <c r="AG44" s="19"/>
      <c r="AH44" s="19"/>
      <c r="AI44" s="19"/>
      <c r="AJ44" s="19"/>
      <c r="AK44" s="19"/>
      <c r="AL44" s="19"/>
      <c r="AM44" s="19"/>
      <c r="AN44" s="19"/>
      <c r="AO44" s="19"/>
      <c r="AP44" s="15">
        <f t="shared" si="2"/>
        <v>0</v>
      </c>
      <c r="AQ44" s="15">
        <f t="shared" si="1"/>
        <v>0</v>
      </c>
      <c r="AR44" s="44"/>
      <c r="AS44" s="44">
        <f t="shared" si="3"/>
        <v>0</v>
      </c>
      <c r="AT44" s="31"/>
    </row>
    <row r="45" spans="1:46" hidden="1">
      <c r="A45" s="16"/>
      <c r="B45" s="17"/>
      <c r="C45" s="17"/>
      <c r="D45" s="17"/>
      <c r="E45" s="17"/>
      <c r="F45" s="19"/>
      <c r="G45" s="19"/>
      <c r="H45" s="19"/>
      <c r="I45" s="19"/>
      <c r="J45" s="19"/>
      <c r="K45" s="19"/>
      <c r="L45" s="19"/>
      <c r="M45" s="19"/>
      <c r="N45" s="19"/>
      <c r="O45" s="19"/>
      <c r="P45" s="19"/>
      <c r="Q45" s="19"/>
      <c r="R45" s="19"/>
      <c r="S45" s="19"/>
      <c r="T45" s="19"/>
      <c r="U45" s="19"/>
      <c r="V45" s="19"/>
      <c r="W45" s="19"/>
      <c r="X45" s="19"/>
      <c r="Y45" s="19"/>
      <c r="Z45" s="19"/>
      <c r="AA45" s="19"/>
      <c r="AB45" s="19"/>
      <c r="AC45" s="19"/>
      <c r="AD45" s="19"/>
      <c r="AE45" s="19"/>
      <c r="AF45" s="19"/>
      <c r="AG45" s="19"/>
      <c r="AH45" s="19"/>
      <c r="AI45" s="19"/>
      <c r="AJ45" s="19"/>
      <c r="AK45" s="19"/>
      <c r="AL45" s="19"/>
      <c r="AM45" s="19"/>
      <c r="AN45" s="19"/>
      <c r="AO45" s="19"/>
      <c r="AP45" s="15">
        <f t="shared" si="2"/>
        <v>0</v>
      </c>
      <c r="AQ45" s="15">
        <f t="shared" si="1"/>
        <v>0</v>
      </c>
      <c r="AR45" s="44"/>
      <c r="AS45" s="44">
        <f t="shared" si="3"/>
        <v>0</v>
      </c>
      <c r="AT45" s="31"/>
    </row>
    <row r="46" spans="1:46" hidden="1">
      <c r="A46" s="16"/>
      <c r="B46" s="17"/>
      <c r="C46" s="17"/>
      <c r="D46" s="17"/>
      <c r="E46" s="17"/>
      <c r="F46" s="19"/>
      <c r="G46" s="19"/>
      <c r="H46" s="19"/>
      <c r="I46" s="19"/>
      <c r="J46" s="19"/>
      <c r="K46" s="19"/>
      <c r="L46" s="19"/>
      <c r="M46" s="19"/>
      <c r="N46" s="19"/>
      <c r="O46" s="19"/>
      <c r="P46" s="19"/>
      <c r="Q46" s="19"/>
      <c r="R46" s="19"/>
      <c r="S46" s="19"/>
      <c r="T46" s="19"/>
      <c r="U46" s="19"/>
      <c r="V46" s="19"/>
      <c r="W46" s="19"/>
      <c r="X46" s="19"/>
      <c r="Y46" s="19"/>
      <c r="Z46" s="19"/>
      <c r="AA46" s="19"/>
      <c r="AB46" s="19"/>
      <c r="AC46" s="19"/>
      <c r="AD46" s="19"/>
      <c r="AE46" s="19"/>
      <c r="AF46" s="19"/>
      <c r="AG46" s="19"/>
      <c r="AH46" s="19"/>
      <c r="AI46" s="19"/>
      <c r="AJ46" s="19"/>
      <c r="AK46" s="19"/>
      <c r="AL46" s="19"/>
      <c r="AM46" s="19"/>
      <c r="AN46" s="19"/>
      <c r="AO46" s="19"/>
      <c r="AP46" s="15">
        <f t="shared" si="2"/>
        <v>0</v>
      </c>
      <c r="AQ46" s="15">
        <f t="shared" si="1"/>
        <v>0</v>
      </c>
      <c r="AR46" s="44"/>
      <c r="AS46" s="44">
        <f t="shared" si="3"/>
        <v>0</v>
      </c>
      <c r="AT46" s="31"/>
    </row>
    <row r="47" spans="1:46" hidden="1">
      <c r="A47" s="16"/>
      <c r="B47" s="17"/>
      <c r="C47" s="17"/>
      <c r="D47" s="17"/>
      <c r="E47" s="17"/>
      <c r="F47" s="19"/>
      <c r="G47" s="19"/>
      <c r="H47" s="19"/>
      <c r="I47" s="19"/>
      <c r="J47" s="19"/>
      <c r="K47" s="19"/>
      <c r="L47" s="19"/>
      <c r="M47" s="19"/>
      <c r="N47" s="19"/>
      <c r="O47" s="19"/>
      <c r="P47" s="19"/>
      <c r="Q47" s="19"/>
      <c r="R47" s="19"/>
      <c r="S47" s="19"/>
      <c r="T47" s="19"/>
      <c r="U47" s="19"/>
      <c r="V47" s="19"/>
      <c r="W47" s="19"/>
      <c r="X47" s="19"/>
      <c r="Y47" s="19"/>
      <c r="Z47" s="19"/>
      <c r="AA47" s="19"/>
      <c r="AB47" s="19"/>
      <c r="AC47" s="19"/>
      <c r="AD47" s="19"/>
      <c r="AE47" s="19"/>
      <c r="AF47" s="19"/>
      <c r="AG47" s="19"/>
      <c r="AH47" s="19"/>
      <c r="AI47" s="19"/>
      <c r="AJ47" s="19"/>
      <c r="AK47" s="19"/>
      <c r="AL47" s="19"/>
      <c r="AM47" s="19"/>
      <c r="AN47" s="19"/>
      <c r="AO47" s="19"/>
      <c r="AP47" s="15">
        <f t="shared" si="2"/>
        <v>0</v>
      </c>
      <c r="AQ47" s="15">
        <f t="shared" si="1"/>
        <v>0</v>
      </c>
      <c r="AR47" s="44"/>
      <c r="AS47" s="44">
        <f t="shared" si="3"/>
        <v>0</v>
      </c>
      <c r="AT47" s="31"/>
    </row>
    <row r="48" spans="1:46" hidden="1">
      <c r="A48" s="16"/>
      <c r="B48" s="17"/>
      <c r="C48" s="17"/>
      <c r="D48" s="17"/>
      <c r="E48" s="17"/>
      <c r="F48" s="19"/>
      <c r="G48" s="19"/>
      <c r="H48" s="19"/>
      <c r="I48" s="19"/>
      <c r="J48" s="19"/>
      <c r="K48" s="19"/>
      <c r="L48" s="19"/>
      <c r="M48" s="19"/>
      <c r="N48" s="19"/>
      <c r="O48" s="19"/>
      <c r="P48" s="19"/>
      <c r="Q48" s="19"/>
      <c r="R48" s="19"/>
      <c r="S48" s="19"/>
      <c r="T48" s="19"/>
      <c r="U48" s="19"/>
      <c r="V48" s="19"/>
      <c r="W48" s="19"/>
      <c r="X48" s="19"/>
      <c r="Y48" s="19"/>
      <c r="Z48" s="19"/>
      <c r="AA48" s="19"/>
      <c r="AB48" s="19"/>
      <c r="AC48" s="19"/>
      <c r="AD48" s="19"/>
      <c r="AE48" s="19"/>
      <c r="AF48" s="19"/>
      <c r="AG48" s="19"/>
      <c r="AH48" s="19"/>
      <c r="AI48" s="19"/>
      <c r="AJ48" s="19"/>
      <c r="AK48" s="19"/>
      <c r="AL48" s="19"/>
      <c r="AM48" s="19"/>
      <c r="AN48" s="19"/>
      <c r="AO48" s="19"/>
      <c r="AP48" s="15">
        <f t="shared" si="2"/>
        <v>0</v>
      </c>
      <c r="AQ48" s="15">
        <f t="shared" si="1"/>
        <v>0</v>
      </c>
      <c r="AR48" s="44"/>
      <c r="AS48" s="44">
        <f t="shared" si="3"/>
        <v>0</v>
      </c>
      <c r="AT48" s="31"/>
    </row>
    <row r="49" spans="1:46" hidden="1">
      <c r="A49" s="16"/>
      <c r="B49" s="17"/>
      <c r="C49" s="17"/>
      <c r="D49" s="17"/>
      <c r="E49" s="17"/>
      <c r="F49" s="19"/>
      <c r="G49" s="19"/>
      <c r="H49" s="19"/>
      <c r="I49" s="19"/>
      <c r="J49" s="19"/>
      <c r="K49" s="19"/>
      <c r="L49" s="19"/>
      <c r="M49" s="19"/>
      <c r="N49" s="19"/>
      <c r="O49" s="19"/>
      <c r="P49" s="19"/>
      <c r="Q49" s="19"/>
      <c r="R49" s="19"/>
      <c r="S49" s="19"/>
      <c r="T49" s="19"/>
      <c r="U49" s="19"/>
      <c r="V49" s="19"/>
      <c r="W49" s="19"/>
      <c r="X49" s="19"/>
      <c r="Y49" s="19"/>
      <c r="Z49" s="19"/>
      <c r="AA49" s="19"/>
      <c r="AB49" s="19"/>
      <c r="AC49" s="19"/>
      <c r="AD49" s="19"/>
      <c r="AE49" s="19"/>
      <c r="AF49" s="19"/>
      <c r="AG49" s="19"/>
      <c r="AH49" s="19"/>
      <c r="AI49" s="19"/>
      <c r="AJ49" s="19"/>
      <c r="AK49" s="19"/>
      <c r="AL49" s="19"/>
      <c r="AM49" s="19"/>
      <c r="AN49" s="19"/>
      <c r="AO49" s="19"/>
      <c r="AP49" s="15">
        <f t="shared" si="2"/>
        <v>0</v>
      </c>
      <c r="AQ49" s="15">
        <f t="shared" si="1"/>
        <v>0</v>
      </c>
      <c r="AR49" s="44"/>
      <c r="AS49" s="44">
        <f t="shared" si="3"/>
        <v>0</v>
      </c>
      <c r="AT49" s="31"/>
    </row>
    <row r="50" spans="1:46" hidden="1">
      <c r="A50" s="16"/>
      <c r="B50" s="17"/>
      <c r="C50" s="17"/>
      <c r="D50" s="17"/>
      <c r="E50" s="17"/>
      <c r="F50" s="19"/>
      <c r="G50" s="19"/>
      <c r="H50" s="19"/>
      <c r="I50" s="19"/>
      <c r="J50" s="19"/>
      <c r="K50" s="19"/>
      <c r="L50" s="19"/>
      <c r="M50" s="19"/>
      <c r="N50" s="19"/>
      <c r="O50" s="19"/>
      <c r="P50" s="19"/>
      <c r="Q50" s="19"/>
      <c r="R50" s="19"/>
      <c r="S50" s="19"/>
      <c r="T50" s="19"/>
      <c r="U50" s="19"/>
      <c r="V50" s="19"/>
      <c r="W50" s="19"/>
      <c r="X50" s="19"/>
      <c r="Y50" s="19"/>
      <c r="Z50" s="19"/>
      <c r="AA50" s="19"/>
      <c r="AB50" s="19"/>
      <c r="AC50" s="19"/>
      <c r="AD50" s="19"/>
      <c r="AE50" s="19"/>
      <c r="AF50" s="19"/>
      <c r="AG50" s="19"/>
      <c r="AH50" s="19"/>
      <c r="AI50" s="19"/>
      <c r="AJ50" s="19"/>
      <c r="AK50" s="19"/>
      <c r="AL50" s="19"/>
      <c r="AM50" s="19"/>
      <c r="AN50" s="19"/>
      <c r="AO50" s="19"/>
      <c r="AP50" s="15">
        <f t="shared" si="2"/>
        <v>0</v>
      </c>
      <c r="AQ50" s="15">
        <f t="shared" si="1"/>
        <v>0</v>
      </c>
      <c r="AR50" s="44"/>
      <c r="AS50" s="44">
        <f t="shared" si="3"/>
        <v>0</v>
      </c>
      <c r="AT50" s="31"/>
    </row>
    <row r="51" spans="1:46" hidden="1">
      <c r="A51" s="16"/>
      <c r="B51" s="17"/>
      <c r="C51" s="17"/>
      <c r="D51" s="17"/>
      <c r="E51" s="17"/>
      <c r="F51" s="19"/>
      <c r="G51" s="19"/>
      <c r="H51" s="19"/>
      <c r="I51" s="19"/>
      <c r="J51" s="19"/>
      <c r="K51" s="19"/>
      <c r="L51" s="19"/>
      <c r="M51" s="19"/>
      <c r="N51" s="19"/>
      <c r="O51" s="19"/>
      <c r="P51" s="19"/>
      <c r="Q51" s="19"/>
      <c r="R51" s="19"/>
      <c r="S51" s="19"/>
      <c r="T51" s="19"/>
      <c r="U51" s="19"/>
      <c r="V51" s="19"/>
      <c r="W51" s="19"/>
      <c r="X51" s="19"/>
      <c r="Y51" s="19"/>
      <c r="Z51" s="19"/>
      <c r="AA51" s="19"/>
      <c r="AB51" s="19"/>
      <c r="AC51" s="19"/>
      <c r="AD51" s="19"/>
      <c r="AE51" s="19"/>
      <c r="AF51" s="19"/>
      <c r="AG51" s="19"/>
      <c r="AH51" s="19"/>
      <c r="AI51" s="19"/>
      <c r="AJ51" s="19"/>
      <c r="AK51" s="19"/>
      <c r="AL51" s="19"/>
      <c r="AM51" s="19"/>
      <c r="AN51" s="19"/>
      <c r="AO51" s="19"/>
      <c r="AP51" s="15">
        <f t="shared" si="2"/>
        <v>0</v>
      </c>
      <c r="AQ51" s="15">
        <f t="shared" si="1"/>
        <v>0</v>
      </c>
      <c r="AR51" s="44"/>
      <c r="AS51" s="44">
        <f t="shared" si="3"/>
        <v>0</v>
      </c>
      <c r="AT51" s="31"/>
    </row>
    <row r="52" spans="1:46" hidden="1">
      <c r="A52" s="16"/>
      <c r="B52" s="17"/>
      <c r="C52" s="17"/>
      <c r="D52" s="17"/>
      <c r="E52" s="17"/>
      <c r="F52" s="19"/>
      <c r="G52" s="19"/>
      <c r="H52" s="19"/>
      <c r="I52" s="19"/>
      <c r="J52" s="19"/>
      <c r="K52" s="19"/>
      <c r="L52" s="19"/>
      <c r="M52" s="19"/>
      <c r="N52" s="19"/>
      <c r="O52" s="19"/>
      <c r="P52" s="19"/>
      <c r="Q52" s="19"/>
      <c r="R52" s="19"/>
      <c r="S52" s="19"/>
      <c r="T52" s="19"/>
      <c r="U52" s="19"/>
      <c r="V52" s="19"/>
      <c r="W52" s="19"/>
      <c r="X52" s="19"/>
      <c r="Y52" s="19"/>
      <c r="Z52" s="19"/>
      <c r="AA52" s="19"/>
      <c r="AB52" s="19"/>
      <c r="AC52" s="19"/>
      <c r="AD52" s="19"/>
      <c r="AE52" s="19"/>
      <c r="AF52" s="19"/>
      <c r="AG52" s="19"/>
      <c r="AH52" s="19"/>
      <c r="AI52" s="19"/>
      <c r="AJ52" s="19"/>
      <c r="AK52" s="19"/>
      <c r="AL52" s="19"/>
      <c r="AM52" s="19"/>
      <c r="AN52" s="19"/>
      <c r="AO52" s="19"/>
      <c r="AP52" s="15">
        <f t="shared" si="2"/>
        <v>0</v>
      </c>
      <c r="AQ52" s="15">
        <f t="shared" si="1"/>
        <v>0</v>
      </c>
      <c r="AR52" s="44"/>
      <c r="AS52" s="44">
        <f t="shared" si="3"/>
        <v>0</v>
      </c>
      <c r="AT52" s="31"/>
    </row>
    <row r="53" spans="1:46" hidden="1">
      <c r="A53" s="16"/>
      <c r="B53" s="17"/>
      <c r="C53" s="17"/>
      <c r="D53" s="17"/>
      <c r="E53" s="17"/>
      <c r="F53" s="19"/>
      <c r="G53" s="19"/>
      <c r="H53" s="19"/>
      <c r="I53" s="19"/>
      <c r="J53" s="19"/>
      <c r="K53" s="19"/>
      <c r="L53" s="19"/>
      <c r="M53" s="19"/>
      <c r="N53" s="19"/>
      <c r="O53" s="19"/>
      <c r="P53" s="19"/>
      <c r="Q53" s="19"/>
      <c r="R53" s="19"/>
      <c r="S53" s="19"/>
      <c r="T53" s="19"/>
      <c r="U53" s="19"/>
      <c r="V53" s="19"/>
      <c r="W53" s="19"/>
      <c r="X53" s="19"/>
      <c r="Y53" s="19"/>
      <c r="Z53" s="19"/>
      <c r="AA53" s="19"/>
      <c r="AB53" s="19"/>
      <c r="AC53" s="19"/>
      <c r="AD53" s="19"/>
      <c r="AE53" s="19"/>
      <c r="AF53" s="19"/>
      <c r="AG53" s="19"/>
      <c r="AH53" s="19"/>
      <c r="AI53" s="19"/>
      <c r="AJ53" s="19"/>
      <c r="AK53" s="19"/>
      <c r="AL53" s="19"/>
      <c r="AM53" s="19"/>
      <c r="AN53" s="19"/>
      <c r="AO53" s="19"/>
      <c r="AP53" s="15">
        <f t="shared" si="2"/>
        <v>0</v>
      </c>
      <c r="AQ53" s="15">
        <f t="shared" si="1"/>
        <v>0</v>
      </c>
      <c r="AR53" s="44"/>
      <c r="AS53" s="44">
        <f t="shared" si="3"/>
        <v>0</v>
      </c>
      <c r="AT53" s="31"/>
    </row>
    <row r="54" spans="1:46" hidden="1">
      <c r="A54" s="16"/>
      <c r="B54" s="17"/>
      <c r="C54" s="17"/>
      <c r="D54" s="17"/>
      <c r="E54" s="17"/>
      <c r="F54" s="19"/>
      <c r="G54" s="19"/>
      <c r="H54" s="19"/>
      <c r="I54" s="19"/>
      <c r="J54" s="19"/>
      <c r="K54" s="19"/>
      <c r="L54" s="19"/>
      <c r="M54" s="19"/>
      <c r="N54" s="19"/>
      <c r="O54" s="19"/>
      <c r="P54" s="19"/>
      <c r="Q54" s="19"/>
      <c r="R54" s="19"/>
      <c r="S54" s="19"/>
      <c r="T54" s="19"/>
      <c r="U54" s="19"/>
      <c r="V54" s="19"/>
      <c r="W54" s="19"/>
      <c r="X54" s="19"/>
      <c r="Y54" s="19"/>
      <c r="Z54" s="19"/>
      <c r="AA54" s="19"/>
      <c r="AB54" s="19"/>
      <c r="AC54" s="19"/>
      <c r="AD54" s="19"/>
      <c r="AE54" s="19"/>
      <c r="AF54" s="19"/>
      <c r="AG54" s="19"/>
      <c r="AH54" s="19"/>
      <c r="AI54" s="19"/>
      <c r="AJ54" s="19"/>
      <c r="AK54" s="19"/>
      <c r="AL54" s="19"/>
      <c r="AM54" s="19"/>
      <c r="AN54" s="19"/>
      <c r="AO54" s="19"/>
      <c r="AP54" s="15">
        <f t="shared" si="2"/>
        <v>0</v>
      </c>
      <c r="AQ54" s="15">
        <f t="shared" si="1"/>
        <v>0</v>
      </c>
      <c r="AR54" s="44"/>
      <c r="AS54" s="44">
        <f t="shared" si="3"/>
        <v>0</v>
      </c>
      <c r="AT54" s="31"/>
    </row>
    <row r="55" spans="1:46" hidden="1">
      <c r="A55" s="16"/>
      <c r="B55" s="17"/>
      <c r="C55" s="17"/>
      <c r="D55" s="17"/>
      <c r="E55" s="17"/>
      <c r="F55" s="19"/>
      <c r="G55" s="19"/>
      <c r="H55" s="19"/>
      <c r="I55" s="19"/>
      <c r="J55" s="19"/>
      <c r="K55" s="19"/>
      <c r="L55" s="19"/>
      <c r="M55" s="19"/>
      <c r="N55" s="19"/>
      <c r="O55" s="19"/>
      <c r="P55" s="19"/>
      <c r="Q55" s="19"/>
      <c r="R55" s="19"/>
      <c r="S55" s="19"/>
      <c r="T55" s="19"/>
      <c r="U55" s="19"/>
      <c r="V55" s="19"/>
      <c r="W55" s="19"/>
      <c r="X55" s="19"/>
      <c r="Y55" s="19"/>
      <c r="Z55" s="19"/>
      <c r="AA55" s="19"/>
      <c r="AB55" s="19"/>
      <c r="AC55" s="19"/>
      <c r="AD55" s="19"/>
      <c r="AE55" s="19"/>
      <c r="AF55" s="19"/>
      <c r="AG55" s="19"/>
      <c r="AH55" s="19"/>
      <c r="AI55" s="19"/>
      <c r="AJ55" s="19"/>
      <c r="AK55" s="19"/>
      <c r="AL55" s="19"/>
      <c r="AM55" s="19"/>
      <c r="AN55" s="19"/>
      <c r="AO55" s="19"/>
      <c r="AP55" s="15">
        <f t="shared" si="2"/>
        <v>0</v>
      </c>
      <c r="AQ55" s="15">
        <f t="shared" si="1"/>
        <v>0</v>
      </c>
      <c r="AR55" s="44"/>
      <c r="AS55" s="44">
        <f t="shared" si="3"/>
        <v>0</v>
      </c>
      <c r="AT55" s="31"/>
    </row>
    <row r="56" spans="1:46" hidden="1">
      <c r="A56" s="16"/>
      <c r="B56" s="17"/>
      <c r="C56" s="17"/>
      <c r="D56" s="17"/>
      <c r="E56" s="17"/>
      <c r="F56" s="19"/>
      <c r="G56" s="19"/>
      <c r="H56" s="19"/>
      <c r="I56" s="19"/>
      <c r="J56" s="19"/>
      <c r="K56" s="19"/>
      <c r="L56" s="19"/>
      <c r="M56" s="19"/>
      <c r="N56" s="19"/>
      <c r="O56" s="19"/>
      <c r="P56" s="19"/>
      <c r="Q56" s="19"/>
      <c r="R56" s="19"/>
      <c r="S56" s="19"/>
      <c r="T56" s="19"/>
      <c r="U56" s="19"/>
      <c r="V56" s="19"/>
      <c r="W56" s="19"/>
      <c r="X56" s="19"/>
      <c r="Y56" s="19"/>
      <c r="Z56" s="19"/>
      <c r="AA56" s="19"/>
      <c r="AB56" s="19"/>
      <c r="AC56" s="19"/>
      <c r="AD56" s="19"/>
      <c r="AE56" s="19"/>
      <c r="AF56" s="19"/>
      <c r="AG56" s="19"/>
      <c r="AH56" s="19"/>
      <c r="AI56" s="19"/>
      <c r="AJ56" s="19"/>
      <c r="AK56" s="19"/>
      <c r="AL56" s="19"/>
      <c r="AM56" s="19"/>
      <c r="AN56" s="19"/>
      <c r="AO56" s="19"/>
      <c r="AP56" s="15">
        <f t="shared" si="2"/>
        <v>0</v>
      </c>
      <c r="AQ56" s="15">
        <f t="shared" si="1"/>
        <v>0</v>
      </c>
      <c r="AR56" s="44"/>
      <c r="AS56" s="44">
        <f t="shared" si="3"/>
        <v>0</v>
      </c>
      <c r="AT56" s="31"/>
    </row>
    <row r="57" spans="1:46" hidden="1">
      <c r="A57" s="16"/>
      <c r="B57" s="17"/>
      <c r="C57" s="17"/>
      <c r="D57" s="17"/>
      <c r="E57" s="17"/>
      <c r="F57" s="19"/>
      <c r="G57" s="19"/>
      <c r="H57" s="19"/>
      <c r="I57" s="19"/>
      <c r="J57" s="19"/>
      <c r="K57" s="19"/>
      <c r="L57" s="19"/>
      <c r="M57" s="19"/>
      <c r="N57" s="19"/>
      <c r="O57" s="19"/>
      <c r="P57" s="19"/>
      <c r="Q57" s="19"/>
      <c r="R57" s="19"/>
      <c r="S57" s="19"/>
      <c r="T57" s="19"/>
      <c r="U57" s="19"/>
      <c r="V57" s="19"/>
      <c r="W57" s="19"/>
      <c r="X57" s="19"/>
      <c r="Y57" s="19"/>
      <c r="Z57" s="19"/>
      <c r="AA57" s="19"/>
      <c r="AB57" s="19"/>
      <c r="AC57" s="19"/>
      <c r="AD57" s="19"/>
      <c r="AE57" s="19"/>
      <c r="AF57" s="19"/>
      <c r="AG57" s="19"/>
      <c r="AH57" s="19"/>
      <c r="AI57" s="19"/>
      <c r="AJ57" s="19"/>
      <c r="AK57" s="19"/>
      <c r="AL57" s="19"/>
      <c r="AM57" s="19"/>
      <c r="AN57" s="19"/>
      <c r="AO57" s="19"/>
      <c r="AP57" s="15">
        <f t="shared" si="2"/>
        <v>0</v>
      </c>
      <c r="AQ57" s="15">
        <f t="shared" si="1"/>
        <v>0</v>
      </c>
      <c r="AR57" s="44"/>
      <c r="AS57" s="44">
        <f t="shared" si="3"/>
        <v>0</v>
      </c>
      <c r="AT57" s="31"/>
    </row>
    <row r="58" spans="1:46" hidden="1">
      <c r="A58" s="16"/>
      <c r="B58" s="17"/>
      <c r="C58" s="17"/>
      <c r="D58" s="17"/>
      <c r="E58" s="17"/>
      <c r="F58" s="19"/>
      <c r="G58" s="19"/>
      <c r="H58" s="19"/>
      <c r="I58" s="19"/>
      <c r="J58" s="19"/>
      <c r="K58" s="19"/>
      <c r="L58" s="19"/>
      <c r="M58" s="19"/>
      <c r="N58" s="19"/>
      <c r="O58" s="19"/>
      <c r="P58" s="19"/>
      <c r="Q58" s="19"/>
      <c r="R58" s="19"/>
      <c r="S58" s="19"/>
      <c r="T58" s="19"/>
      <c r="U58" s="19"/>
      <c r="V58" s="19"/>
      <c r="W58" s="19"/>
      <c r="X58" s="19"/>
      <c r="Y58" s="19"/>
      <c r="Z58" s="19"/>
      <c r="AA58" s="19"/>
      <c r="AB58" s="19"/>
      <c r="AC58" s="19"/>
      <c r="AD58" s="19"/>
      <c r="AE58" s="19"/>
      <c r="AF58" s="19"/>
      <c r="AG58" s="19"/>
      <c r="AH58" s="19"/>
      <c r="AI58" s="19"/>
      <c r="AJ58" s="19"/>
      <c r="AK58" s="19"/>
      <c r="AL58" s="19"/>
      <c r="AM58" s="19"/>
      <c r="AN58" s="19"/>
      <c r="AO58" s="19"/>
      <c r="AP58" s="15">
        <f t="shared" si="2"/>
        <v>0</v>
      </c>
      <c r="AQ58" s="15">
        <f t="shared" si="1"/>
        <v>0</v>
      </c>
      <c r="AR58" s="44"/>
      <c r="AS58" s="44">
        <f t="shared" si="3"/>
        <v>0</v>
      </c>
      <c r="AT58" s="31"/>
    </row>
    <row r="59" spans="1:46" hidden="1">
      <c r="A59" s="16"/>
      <c r="B59" s="17"/>
      <c r="C59" s="17"/>
      <c r="D59" s="17"/>
      <c r="E59" s="17"/>
      <c r="F59" s="19"/>
      <c r="G59" s="19"/>
      <c r="H59" s="19"/>
      <c r="I59" s="19"/>
      <c r="J59" s="19"/>
      <c r="K59" s="19"/>
      <c r="L59" s="19"/>
      <c r="M59" s="19"/>
      <c r="N59" s="19"/>
      <c r="O59" s="19"/>
      <c r="P59" s="19"/>
      <c r="Q59" s="19"/>
      <c r="R59" s="19"/>
      <c r="S59" s="19"/>
      <c r="T59" s="19"/>
      <c r="U59" s="19"/>
      <c r="V59" s="19"/>
      <c r="W59" s="19"/>
      <c r="X59" s="19"/>
      <c r="Y59" s="19"/>
      <c r="Z59" s="19"/>
      <c r="AA59" s="19"/>
      <c r="AB59" s="19"/>
      <c r="AC59" s="19"/>
      <c r="AD59" s="19"/>
      <c r="AE59" s="19"/>
      <c r="AF59" s="19"/>
      <c r="AG59" s="19"/>
      <c r="AH59" s="19"/>
      <c r="AI59" s="19"/>
      <c r="AJ59" s="19"/>
      <c r="AK59" s="19"/>
      <c r="AL59" s="19"/>
      <c r="AM59" s="19"/>
      <c r="AN59" s="19"/>
      <c r="AO59" s="19"/>
      <c r="AP59" s="15">
        <f t="shared" si="2"/>
        <v>0</v>
      </c>
      <c r="AQ59" s="15">
        <f t="shared" si="1"/>
        <v>0</v>
      </c>
      <c r="AR59" s="44"/>
      <c r="AS59" s="44">
        <f t="shared" si="3"/>
        <v>0</v>
      </c>
      <c r="AT59" s="31"/>
    </row>
    <row r="60" spans="1:46" hidden="1">
      <c r="A60" s="16"/>
      <c r="B60" s="17"/>
      <c r="C60" s="17"/>
      <c r="D60" s="17"/>
      <c r="E60" s="17"/>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5">
        <f t="shared" si="2"/>
        <v>0</v>
      </c>
      <c r="AQ60" s="15">
        <f t="shared" si="1"/>
        <v>0</v>
      </c>
      <c r="AR60" s="44"/>
      <c r="AS60" s="44">
        <f t="shared" si="3"/>
        <v>0</v>
      </c>
      <c r="AT60" s="31"/>
    </row>
    <row r="61" spans="1:46" hidden="1">
      <c r="A61" s="16"/>
      <c r="B61" s="17"/>
      <c r="C61" s="17"/>
      <c r="D61" s="17"/>
      <c r="E61" s="17"/>
      <c r="F61" s="19"/>
      <c r="G61" s="19"/>
      <c r="H61" s="19"/>
      <c r="I61" s="19"/>
      <c r="J61" s="19"/>
      <c r="K61" s="19"/>
      <c r="L61" s="19"/>
      <c r="M61" s="19"/>
      <c r="N61" s="19"/>
      <c r="O61" s="19"/>
      <c r="P61" s="19"/>
      <c r="Q61" s="19"/>
      <c r="R61" s="19"/>
      <c r="S61" s="19"/>
      <c r="T61" s="19"/>
      <c r="U61" s="19"/>
      <c r="V61" s="19"/>
      <c r="W61" s="19"/>
      <c r="X61" s="19"/>
      <c r="Y61" s="19"/>
      <c r="Z61" s="19"/>
      <c r="AA61" s="19"/>
      <c r="AB61" s="19"/>
      <c r="AC61" s="19"/>
      <c r="AD61" s="19"/>
      <c r="AE61" s="19"/>
      <c r="AF61" s="19"/>
      <c r="AG61" s="19"/>
      <c r="AH61" s="19"/>
      <c r="AI61" s="19"/>
      <c r="AJ61" s="19"/>
      <c r="AK61" s="19"/>
      <c r="AL61" s="19"/>
      <c r="AM61" s="19"/>
      <c r="AN61" s="19"/>
      <c r="AO61" s="19"/>
      <c r="AP61" s="15">
        <f t="shared" si="2"/>
        <v>0</v>
      </c>
      <c r="AQ61" s="15">
        <f t="shared" si="1"/>
        <v>0</v>
      </c>
      <c r="AR61" s="44"/>
      <c r="AS61" s="44">
        <f t="shared" si="3"/>
        <v>0</v>
      </c>
      <c r="AT61" s="31"/>
    </row>
    <row r="62" spans="1:46" hidden="1">
      <c r="A62" s="16"/>
      <c r="B62" s="17"/>
      <c r="C62" s="17"/>
      <c r="D62" s="17"/>
      <c r="E62" s="17"/>
      <c r="F62" s="19"/>
      <c r="G62" s="19"/>
      <c r="H62" s="19"/>
      <c r="I62" s="19"/>
      <c r="J62" s="19"/>
      <c r="K62" s="19"/>
      <c r="L62" s="19"/>
      <c r="M62" s="19"/>
      <c r="N62" s="19"/>
      <c r="O62" s="19"/>
      <c r="P62" s="19"/>
      <c r="Q62" s="19"/>
      <c r="R62" s="19"/>
      <c r="S62" s="19"/>
      <c r="T62" s="19"/>
      <c r="U62" s="19"/>
      <c r="V62" s="19"/>
      <c r="W62" s="19"/>
      <c r="X62" s="19"/>
      <c r="Y62" s="19"/>
      <c r="Z62" s="19"/>
      <c r="AA62" s="19"/>
      <c r="AB62" s="19"/>
      <c r="AC62" s="19"/>
      <c r="AD62" s="19"/>
      <c r="AE62" s="19"/>
      <c r="AF62" s="19"/>
      <c r="AG62" s="19"/>
      <c r="AH62" s="19"/>
      <c r="AI62" s="19"/>
      <c r="AJ62" s="19"/>
      <c r="AK62" s="19"/>
      <c r="AL62" s="19"/>
      <c r="AM62" s="19"/>
      <c r="AN62" s="19"/>
      <c r="AO62" s="19"/>
      <c r="AP62" s="15">
        <f t="shared" si="2"/>
        <v>0</v>
      </c>
      <c r="AQ62" s="15">
        <f t="shared" si="1"/>
        <v>0</v>
      </c>
      <c r="AR62" s="44"/>
      <c r="AS62" s="44">
        <f t="shared" si="3"/>
        <v>0</v>
      </c>
      <c r="AT62" s="31"/>
    </row>
    <row r="63" spans="1:46" hidden="1">
      <c r="A63" s="16"/>
      <c r="B63" s="17"/>
      <c r="C63" s="17"/>
      <c r="D63" s="17"/>
      <c r="E63" s="17"/>
      <c r="F63" s="19"/>
      <c r="G63" s="19"/>
      <c r="H63" s="19"/>
      <c r="I63" s="19"/>
      <c r="J63" s="19"/>
      <c r="K63" s="19"/>
      <c r="L63" s="19"/>
      <c r="M63" s="19"/>
      <c r="N63" s="19"/>
      <c r="O63" s="19"/>
      <c r="P63" s="19"/>
      <c r="Q63" s="19"/>
      <c r="R63" s="19"/>
      <c r="S63" s="19"/>
      <c r="T63" s="19"/>
      <c r="U63" s="19"/>
      <c r="V63" s="19"/>
      <c r="W63" s="19"/>
      <c r="X63" s="19"/>
      <c r="Y63" s="19"/>
      <c r="Z63" s="19"/>
      <c r="AA63" s="19"/>
      <c r="AB63" s="19"/>
      <c r="AC63" s="19"/>
      <c r="AD63" s="19"/>
      <c r="AE63" s="19"/>
      <c r="AF63" s="19"/>
      <c r="AG63" s="19"/>
      <c r="AH63" s="19"/>
      <c r="AI63" s="19"/>
      <c r="AJ63" s="19"/>
      <c r="AK63" s="19"/>
      <c r="AL63" s="19"/>
      <c r="AM63" s="19"/>
      <c r="AN63" s="19"/>
      <c r="AO63" s="19"/>
      <c r="AP63" s="15">
        <f t="shared" si="2"/>
        <v>0</v>
      </c>
      <c r="AQ63" s="15">
        <f t="shared" si="1"/>
        <v>0</v>
      </c>
      <c r="AR63" s="44"/>
      <c r="AS63" s="44">
        <f t="shared" si="3"/>
        <v>0</v>
      </c>
      <c r="AT63" s="31"/>
    </row>
    <row r="64" spans="1:46" hidden="1">
      <c r="A64" s="16"/>
      <c r="B64" s="17"/>
      <c r="C64" s="17"/>
      <c r="D64" s="17"/>
      <c r="E64" s="17"/>
      <c r="F64" s="19"/>
      <c r="G64" s="19"/>
      <c r="H64" s="19"/>
      <c r="I64" s="19"/>
      <c r="J64" s="19"/>
      <c r="K64" s="19"/>
      <c r="L64" s="19"/>
      <c r="M64" s="19"/>
      <c r="N64" s="19"/>
      <c r="O64" s="19"/>
      <c r="P64" s="19"/>
      <c r="Q64" s="19"/>
      <c r="R64" s="19"/>
      <c r="S64" s="19"/>
      <c r="T64" s="19"/>
      <c r="U64" s="19"/>
      <c r="V64" s="19"/>
      <c r="W64" s="19"/>
      <c r="X64" s="19"/>
      <c r="Y64" s="19"/>
      <c r="Z64" s="19"/>
      <c r="AA64" s="19"/>
      <c r="AB64" s="19"/>
      <c r="AC64" s="19"/>
      <c r="AD64" s="19"/>
      <c r="AE64" s="19"/>
      <c r="AF64" s="19"/>
      <c r="AG64" s="19"/>
      <c r="AH64" s="19"/>
      <c r="AI64" s="19"/>
      <c r="AJ64" s="19"/>
      <c r="AK64" s="19"/>
      <c r="AL64" s="19"/>
      <c r="AM64" s="19"/>
      <c r="AN64" s="19"/>
      <c r="AO64" s="19"/>
      <c r="AP64" s="15">
        <f t="shared" si="2"/>
        <v>0</v>
      </c>
      <c r="AQ64" s="15">
        <f t="shared" si="1"/>
        <v>0</v>
      </c>
      <c r="AR64" s="44"/>
      <c r="AS64" s="44">
        <f t="shared" si="3"/>
        <v>0</v>
      </c>
      <c r="AT64" s="31"/>
    </row>
    <row r="65" spans="1:46" hidden="1">
      <c r="A65" s="16"/>
      <c r="B65" s="17"/>
      <c r="C65" s="17"/>
      <c r="D65" s="17"/>
      <c r="E65" s="17"/>
      <c r="F65" s="19"/>
      <c r="G65" s="19"/>
      <c r="H65" s="19"/>
      <c r="I65" s="19"/>
      <c r="J65" s="19"/>
      <c r="K65" s="19"/>
      <c r="L65" s="19"/>
      <c r="M65" s="19"/>
      <c r="N65" s="19"/>
      <c r="O65" s="19"/>
      <c r="P65" s="19"/>
      <c r="Q65" s="19"/>
      <c r="R65" s="19"/>
      <c r="S65" s="19"/>
      <c r="T65" s="19"/>
      <c r="U65" s="19"/>
      <c r="V65" s="19"/>
      <c r="W65" s="19"/>
      <c r="X65" s="19"/>
      <c r="Y65" s="19"/>
      <c r="Z65" s="19"/>
      <c r="AA65" s="19"/>
      <c r="AB65" s="19"/>
      <c r="AC65" s="19"/>
      <c r="AD65" s="19"/>
      <c r="AE65" s="19"/>
      <c r="AF65" s="19"/>
      <c r="AG65" s="19"/>
      <c r="AH65" s="19"/>
      <c r="AI65" s="19"/>
      <c r="AJ65" s="19"/>
      <c r="AK65" s="19"/>
      <c r="AL65" s="19"/>
      <c r="AM65" s="19"/>
      <c r="AN65" s="19"/>
      <c r="AO65" s="19"/>
      <c r="AP65" s="15">
        <f t="shared" si="2"/>
        <v>0</v>
      </c>
      <c r="AQ65" s="15">
        <f t="shared" si="1"/>
        <v>0</v>
      </c>
      <c r="AR65" s="44"/>
      <c r="AS65" s="44">
        <f t="shared" si="3"/>
        <v>0</v>
      </c>
      <c r="AT65" s="31"/>
    </row>
    <row r="66" spans="1:46" hidden="1">
      <c r="A66" s="16"/>
      <c r="B66" s="17"/>
      <c r="C66" s="17"/>
      <c r="D66" s="17"/>
      <c r="E66" s="17"/>
      <c r="F66" s="19"/>
      <c r="G66" s="19"/>
      <c r="H66" s="19"/>
      <c r="I66" s="19"/>
      <c r="J66" s="19"/>
      <c r="K66" s="19"/>
      <c r="L66" s="19"/>
      <c r="M66" s="19"/>
      <c r="N66" s="19"/>
      <c r="O66" s="19"/>
      <c r="P66" s="19"/>
      <c r="Q66" s="19"/>
      <c r="R66" s="19"/>
      <c r="S66" s="19"/>
      <c r="T66" s="19"/>
      <c r="U66" s="19"/>
      <c r="V66" s="19"/>
      <c r="W66" s="19"/>
      <c r="X66" s="19"/>
      <c r="Y66" s="19"/>
      <c r="Z66" s="19"/>
      <c r="AA66" s="19"/>
      <c r="AB66" s="19"/>
      <c r="AC66" s="19"/>
      <c r="AD66" s="19"/>
      <c r="AE66" s="19"/>
      <c r="AF66" s="19"/>
      <c r="AG66" s="19"/>
      <c r="AH66" s="19"/>
      <c r="AI66" s="19"/>
      <c r="AJ66" s="19"/>
      <c r="AK66" s="19"/>
      <c r="AL66" s="19"/>
      <c r="AM66" s="19"/>
      <c r="AN66" s="19"/>
      <c r="AO66" s="19"/>
      <c r="AP66" s="15">
        <f t="shared" si="2"/>
        <v>0</v>
      </c>
      <c r="AQ66" s="15">
        <f t="shared" si="1"/>
        <v>0</v>
      </c>
      <c r="AR66" s="44"/>
      <c r="AS66" s="44">
        <f t="shared" ref="AS66:AS97" si="4">IFERROR(AR66/$AR$102,0)*100</f>
        <v>0</v>
      </c>
      <c r="AT66" s="31"/>
    </row>
    <row r="67" spans="1:46" hidden="1">
      <c r="A67" s="16"/>
      <c r="B67" s="17"/>
      <c r="C67" s="17"/>
      <c r="D67" s="17"/>
      <c r="E67" s="17"/>
      <c r="F67" s="19"/>
      <c r="G67" s="19"/>
      <c r="H67" s="19"/>
      <c r="I67" s="19"/>
      <c r="J67" s="19"/>
      <c r="K67" s="19"/>
      <c r="L67" s="19"/>
      <c r="M67" s="19"/>
      <c r="N67" s="19"/>
      <c r="O67" s="19"/>
      <c r="P67" s="19"/>
      <c r="Q67" s="19"/>
      <c r="R67" s="19"/>
      <c r="S67" s="19"/>
      <c r="T67" s="19"/>
      <c r="U67" s="19"/>
      <c r="V67" s="19"/>
      <c r="W67" s="19"/>
      <c r="X67" s="19"/>
      <c r="Y67" s="19"/>
      <c r="Z67" s="19"/>
      <c r="AA67" s="19"/>
      <c r="AB67" s="19"/>
      <c r="AC67" s="19"/>
      <c r="AD67" s="19"/>
      <c r="AE67" s="19"/>
      <c r="AF67" s="19"/>
      <c r="AG67" s="19"/>
      <c r="AH67" s="19"/>
      <c r="AI67" s="19"/>
      <c r="AJ67" s="19"/>
      <c r="AK67" s="19"/>
      <c r="AL67" s="19"/>
      <c r="AM67" s="19"/>
      <c r="AN67" s="19"/>
      <c r="AO67" s="19"/>
      <c r="AP67" s="15">
        <f t="shared" si="2"/>
        <v>0</v>
      </c>
      <c r="AQ67" s="15">
        <f t="shared" ref="AQ67:AQ102" si="5">SUMIFS(B67:AO67,$B$103:$AO$103,"X")</f>
        <v>0</v>
      </c>
      <c r="AR67" s="44"/>
      <c r="AS67" s="44">
        <f t="shared" si="4"/>
        <v>0</v>
      </c>
      <c r="AT67" s="31"/>
    </row>
    <row r="68" spans="1:46" hidden="1">
      <c r="A68" s="16"/>
      <c r="B68" s="17"/>
      <c r="C68" s="17"/>
      <c r="D68" s="17"/>
      <c r="E68" s="17"/>
      <c r="F68" s="19"/>
      <c r="G68" s="19"/>
      <c r="H68" s="19"/>
      <c r="I68" s="19"/>
      <c r="J68" s="19"/>
      <c r="K68" s="19"/>
      <c r="L68" s="19"/>
      <c r="M68" s="19"/>
      <c r="N68" s="19"/>
      <c r="O68" s="19"/>
      <c r="P68" s="19"/>
      <c r="Q68" s="19"/>
      <c r="R68" s="19"/>
      <c r="S68" s="19"/>
      <c r="T68" s="19"/>
      <c r="U68" s="19"/>
      <c r="V68" s="19"/>
      <c r="W68" s="19"/>
      <c r="X68" s="19"/>
      <c r="Y68" s="19"/>
      <c r="Z68" s="19"/>
      <c r="AA68" s="19"/>
      <c r="AB68" s="19"/>
      <c r="AC68" s="19"/>
      <c r="AD68" s="19"/>
      <c r="AE68" s="19"/>
      <c r="AF68" s="19"/>
      <c r="AG68" s="19"/>
      <c r="AH68" s="19"/>
      <c r="AI68" s="19"/>
      <c r="AJ68" s="19"/>
      <c r="AK68" s="19"/>
      <c r="AL68" s="19"/>
      <c r="AM68" s="19"/>
      <c r="AN68" s="19"/>
      <c r="AO68" s="19"/>
      <c r="AP68" s="15">
        <f t="shared" ref="AP68:AP102" si="6">SUMIF($B$106:$U$106,"X",B68:U68)</f>
        <v>0</v>
      </c>
      <c r="AQ68" s="15">
        <f t="shared" si="5"/>
        <v>0</v>
      </c>
      <c r="AR68" s="44"/>
      <c r="AS68" s="44">
        <f t="shared" si="4"/>
        <v>0</v>
      </c>
      <c r="AT68" s="31"/>
    </row>
    <row r="69" spans="1:46" hidden="1">
      <c r="A69" s="16"/>
      <c r="B69" s="17"/>
      <c r="C69" s="17"/>
      <c r="D69" s="17"/>
      <c r="E69" s="17"/>
      <c r="F69" s="19"/>
      <c r="G69" s="19"/>
      <c r="H69" s="19"/>
      <c r="I69" s="19"/>
      <c r="J69" s="19"/>
      <c r="K69" s="19"/>
      <c r="L69" s="19"/>
      <c r="M69" s="19"/>
      <c r="N69" s="19"/>
      <c r="O69" s="19"/>
      <c r="P69" s="19"/>
      <c r="Q69" s="19"/>
      <c r="R69" s="19"/>
      <c r="S69" s="19"/>
      <c r="T69" s="19"/>
      <c r="U69" s="19"/>
      <c r="V69" s="19"/>
      <c r="W69" s="19"/>
      <c r="X69" s="19"/>
      <c r="Y69" s="19"/>
      <c r="Z69" s="19"/>
      <c r="AA69" s="19"/>
      <c r="AB69" s="19"/>
      <c r="AC69" s="19"/>
      <c r="AD69" s="19"/>
      <c r="AE69" s="19"/>
      <c r="AF69" s="19"/>
      <c r="AG69" s="19"/>
      <c r="AH69" s="19"/>
      <c r="AI69" s="19"/>
      <c r="AJ69" s="19"/>
      <c r="AK69" s="19"/>
      <c r="AL69" s="19"/>
      <c r="AM69" s="19"/>
      <c r="AN69" s="19"/>
      <c r="AO69" s="19"/>
      <c r="AP69" s="15">
        <f t="shared" si="6"/>
        <v>0</v>
      </c>
      <c r="AQ69" s="15">
        <f t="shared" si="5"/>
        <v>0</v>
      </c>
      <c r="AR69" s="44"/>
      <c r="AS69" s="44">
        <f t="shared" si="4"/>
        <v>0</v>
      </c>
      <c r="AT69" s="31"/>
    </row>
    <row r="70" spans="1:46" hidden="1">
      <c r="A70" s="16"/>
      <c r="B70" s="17"/>
      <c r="C70" s="17"/>
      <c r="D70" s="17"/>
      <c r="E70" s="17"/>
      <c r="F70" s="19"/>
      <c r="G70" s="19"/>
      <c r="H70" s="19"/>
      <c r="I70" s="19"/>
      <c r="J70" s="19"/>
      <c r="K70" s="19"/>
      <c r="L70" s="19"/>
      <c r="M70" s="19"/>
      <c r="N70" s="19"/>
      <c r="O70" s="19"/>
      <c r="P70" s="19"/>
      <c r="Q70" s="19"/>
      <c r="R70" s="19"/>
      <c r="S70" s="19"/>
      <c r="T70" s="19"/>
      <c r="U70" s="19"/>
      <c r="V70" s="19"/>
      <c r="W70" s="19"/>
      <c r="X70" s="19"/>
      <c r="Y70" s="19"/>
      <c r="Z70" s="19"/>
      <c r="AA70" s="19"/>
      <c r="AB70" s="19"/>
      <c r="AC70" s="19"/>
      <c r="AD70" s="19"/>
      <c r="AE70" s="19"/>
      <c r="AF70" s="19"/>
      <c r="AG70" s="19"/>
      <c r="AH70" s="19"/>
      <c r="AI70" s="19"/>
      <c r="AJ70" s="19"/>
      <c r="AK70" s="19"/>
      <c r="AL70" s="19"/>
      <c r="AM70" s="19"/>
      <c r="AN70" s="19"/>
      <c r="AO70" s="19"/>
      <c r="AP70" s="15">
        <f t="shared" si="6"/>
        <v>0</v>
      </c>
      <c r="AQ70" s="15">
        <f t="shared" si="5"/>
        <v>0</v>
      </c>
      <c r="AR70" s="44"/>
      <c r="AS70" s="44">
        <f t="shared" si="4"/>
        <v>0</v>
      </c>
      <c r="AT70" s="31"/>
    </row>
    <row r="71" spans="1:46" hidden="1">
      <c r="A71" s="16"/>
      <c r="B71" s="17"/>
      <c r="C71" s="17"/>
      <c r="D71" s="17"/>
      <c r="E71" s="17"/>
      <c r="F71" s="19"/>
      <c r="G71" s="19"/>
      <c r="H71" s="19"/>
      <c r="I71" s="19"/>
      <c r="J71" s="19"/>
      <c r="K71" s="19"/>
      <c r="L71" s="19"/>
      <c r="M71" s="19"/>
      <c r="N71" s="19"/>
      <c r="O71" s="19"/>
      <c r="P71" s="19"/>
      <c r="Q71" s="19"/>
      <c r="R71" s="19"/>
      <c r="S71" s="19"/>
      <c r="T71" s="19"/>
      <c r="U71" s="19"/>
      <c r="V71" s="19"/>
      <c r="W71" s="19"/>
      <c r="X71" s="19"/>
      <c r="Y71" s="19"/>
      <c r="Z71" s="19"/>
      <c r="AA71" s="19"/>
      <c r="AB71" s="19"/>
      <c r="AC71" s="19"/>
      <c r="AD71" s="19"/>
      <c r="AE71" s="19"/>
      <c r="AF71" s="19"/>
      <c r="AG71" s="19"/>
      <c r="AH71" s="19"/>
      <c r="AI71" s="19"/>
      <c r="AJ71" s="19"/>
      <c r="AK71" s="19"/>
      <c r="AL71" s="19"/>
      <c r="AM71" s="19"/>
      <c r="AN71" s="19"/>
      <c r="AO71" s="19"/>
      <c r="AP71" s="15">
        <f t="shared" si="6"/>
        <v>0</v>
      </c>
      <c r="AQ71" s="15">
        <f t="shared" si="5"/>
        <v>0</v>
      </c>
      <c r="AR71" s="44"/>
      <c r="AS71" s="44">
        <f t="shared" si="4"/>
        <v>0</v>
      </c>
      <c r="AT71" s="31"/>
    </row>
    <row r="72" spans="1:46" hidden="1">
      <c r="A72" s="16"/>
      <c r="B72" s="17"/>
      <c r="C72" s="17"/>
      <c r="D72" s="17"/>
      <c r="E72" s="17"/>
      <c r="F72" s="19"/>
      <c r="G72" s="19"/>
      <c r="H72" s="19"/>
      <c r="I72" s="19"/>
      <c r="J72" s="19"/>
      <c r="K72" s="19"/>
      <c r="L72" s="19"/>
      <c r="M72" s="19"/>
      <c r="N72" s="19"/>
      <c r="O72" s="19"/>
      <c r="P72" s="19"/>
      <c r="Q72" s="19"/>
      <c r="R72" s="19"/>
      <c r="S72" s="19"/>
      <c r="T72" s="19"/>
      <c r="U72" s="19"/>
      <c r="V72" s="19"/>
      <c r="W72" s="19"/>
      <c r="X72" s="19"/>
      <c r="Y72" s="19"/>
      <c r="Z72" s="19"/>
      <c r="AA72" s="19"/>
      <c r="AB72" s="19"/>
      <c r="AC72" s="19"/>
      <c r="AD72" s="19"/>
      <c r="AE72" s="19"/>
      <c r="AF72" s="19"/>
      <c r="AG72" s="19"/>
      <c r="AH72" s="19"/>
      <c r="AI72" s="19"/>
      <c r="AJ72" s="19"/>
      <c r="AK72" s="19"/>
      <c r="AL72" s="19"/>
      <c r="AM72" s="19"/>
      <c r="AN72" s="19"/>
      <c r="AO72" s="19"/>
      <c r="AP72" s="15">
        <f t="shared" si="6"/>
        <v>0</v>
      </c>
      <c r="AQ72" s="15">
        <f t="shared" si="5"/>
        <v>0</v>
      </c>
      <c r="AR72" s="44"/>
      <c r="AS72" s="44">
        <f t="shared" si="4"/>
        <v>0</v>
      </c>
      <c r="AT72" s="31"/>
    </row>
    <row r="73" spans="1:46" hidden="1">
      <c r="A73" s="16"/>
      <c r="B73" s="17"/>
      <c r="C73" s="17"/>
      <c r="D73" s="17"/>
      <c r="E73" s="17"/>
      <c r="F73" s="19"/>
      <c r="G73" s="19"/>
      <c r="H73" s="19"/>
      <c r="I73" s="19"/>
      <c r="J73" s="19"/>
      <c r="K73" s="19"/>
      <c r="L73" s="19"/>
      <c r="M73" s="19"/>
      <c r="N73" s="19"/>
      <c r="O73" s="19"/>
      <c r="P73" s="19"/>
      <c r="Q73" s="19"/>
      <c r="R73" s="19"/>
      <c r="S73" s="19"/>
      <c r="T73" s="19"/>
      <c r="U73" s="19"/>
      <c r="V73" s="19"/>
      <c r="W73" s="19"/>
      <c r="X73" s="19"/>
      <c r="Y73" s="19"/>
      <c r="Z73" s="19"/>
      <c r="AA73" s="19"/>
      <c r="AB73" s="19"/>
      <c r="AC73" s="19"/>
      <c r="AD73" s="19"/>
      <c r="AE73" s="19"/>
      <c r="AF73" s="19"/>
      <c r="AG73" s="19"/>
      <c r="AH73" s="19"/>
      <c r="AI73" s="19"/>
      <c r="AJ73" s="19"/>
      <c r="AK73" s="19"/>
      <c r="AL73" s="19"/>
      <c r="AM73" s="19"/>
      <c r="AN73" s="19"/>
      <c r="AO73" s="19"/>
      <c r="AP73" s="15">
        <f t="shared" si="6"/>
        <v>0</v>
      </c>
      <c r="AQ73" s="15">
        <f t="shared" si="5"/>
        <v>0</v>
      </c>
      <c r="AR73" s="44"/>
      <c r="AS73" s="44">
        <f t="shared" si="4"/>
        <v>0</v>
      </c>
      <c r="AT73" s="31"/>
    </row>
    <row r="74" spans="1:46" hidden="1">
      <c r="A74" s="16"/>
      <c r="B74" s="17"/>
      <c r="C74" s="17"/>
      <c r="D74" s="17"/>
      <c r="E74" s="17"/>
      <c r="F74" s="19"/>
      <c r="G74" s="19"/>
      <c r="H74" s="19"/>
      <c r="I74" s="19"/>
      <c r="J74" s="19"/>
      <c r="K74" s="19"/>
      <c r="L74" s="19"/>
      <c r="M74" s="19"/>
      <c r="N74" s="19"/>
      <c r="O74" s="19"/>
      <c r="P74" s="19"/>
      <c r="Q74" s="19"/>
      <c r="R74" s="19"/>
      <c r="S74" s="19"/>
      <c r="T74" s="19"/>
      <c r="U74" s="19"/>
      <c r="V74" s="19"/>
      <c r="W74" s="19"/>
      <c r="X74" s="19"/>
      <c r="Y74" s="19"/>
      <c r="Z74" s="19"/>
      <c r="AA74" s="19"/>
      <c r="AB74" s="19"/>
      <c r="AC74" s="19"/>
      <c r="AD74" s="19"/>
      <c r="AE74" s="19"/>
      <c r="AF74" s="19"/>
      <c r="AG74" s="19"/>
      <c r="AH74" s="19"/>
      <c r="AI74" s="19"/>
      <c r="AJ74" s="19"/>
      <c r="AK74" s="19"/>
      <c r="AL74" s="19"/>
      <c r="AM74" s="19"/>
      <c r="AN74" s="19"/>
      <c r="AO74" s="19"/>
      <c r="AP74" s="15">
        <f t="shared" si="6"/>
        <v>0</v>
      </c>
      <c r="AQ74" s="15">
        <f t="shared" si="5"/>
        <v>0</v>
      </c>
      <c r="AR74" s="44"/>
      <c r="AS74" s="44">
        <f t="shared" si="4"/>
        <v>0</v>
      </c>
      <c r="AT74" s="31"/>
    </row>
    <row r="75" spans="1:46" hidden="1">
      <c r="A75" s="16"/>
      <c r="B75" s="17"/>
      <c r="C75" s="17"/>
      <c r="D75" s="17"/>
      <c r="E75" s="17"/>
      <c r="F75" s="19"/>
      <c r="G75" s="19"/>
      <c r="H75" s="19"/>
      <c r="I75" s="19"/>
      <c r="J75" s="19"/>
      <c r="K75" s="19"/>
      <c r="L75" s="19"/>
      <c r="M75" s="19"/>
      <c r="N75" s="19"/>
      <c r="O75" s="19"/>
      <c r="P75" s="19"/>
      <c r="Q75" s="19"/>
      <c r="R75" s="19"/>
      <c r="S75" s="19"/>
      <c r="T75" s="19"/>
      <c r="U75" s="19"/>
      <c r="V75" s="19"/>
      <c r="W75" s="19"/>
      <c r="X75" s="19"/>
      <c r="Y75" s="19"/>
      <c r="Z75" s="19"/>
      <c r="AA75" s="19"/>
      <c r="AB75" s="19"/>
      <c r="AC75" s="19"/>
      <c r="AD75" s="19"/>
      <c r="AE75" s="19"/>
      <c r="AF75" s="19"/>
      <c r="AG75" s="19"/>
      <c r="AH75" s="19"/>
      <c r="AI75" s="19"/>
      <c r="AJ75" s="19"/>
      <c r="AK75" s="19"/>
      <c r="AL75" s="19"/>
      <c r="AM75" s="19"/>
      <c r="AN75" s="19"/>
      <c r="AO75" s="19"/>
      <c r="AP75" s="15">
        <f t="shared" si="6"/>
        <v>0</v>
      </c>
      <c r="AQ75" s="15">
        <f t="shared" si="5"/>
        <v>0</v>
      </c>
      <c r="AR75" s="44"/>
      <c r="AS75" s="44">
        <f t="shared" si="4"/>
        <v>0</v>
      </c>
      <c r="AT75" s="31"/>
    </row>
    <row r="76" spans="1:46" hidden="1">
      <c r="A76" s="16"/>
      <c r="B76" s="17"/>
      <c r="C76" s="17"/>
      <c r="D76" s="17"/>
      <c r="E76" s="17"/>
      <c r="F76" s="19"/>
      <c r="G76" s="19"/>
      <c r="H76" s="19"/>
      <c r="I76" s="19"/>
      <c r="J76" s="19"/>
      <c r="K76" s="19"/>
      <c r="L76" s="19"/>
      <c r="M76" s="19"/>
      <c r="N76" s="19"/>
      <c r="O76" s="19"/>
      <c r="P76" s="19"/>
      <c r="Q76" s="19"/>
      <c r="R76" s="19"/>
      <c r="S76" s="19"/>
      <c r="T76" s="19"/>
      <c r="U76" s="19"/>
      <c r="V76" s="19"/>
      <c r="W76" s="19"/>
      <c r="X76" s="19"/>
      <c r="Y76" s="19"/>
      <c r="Z76" s="19"/>
      <c r="AA76" s="19"/>
      <c r="AB76" s="19"/>
      <c r="AC76" s="19"/>
      <c r="AD76" s="19"/>
      <c r="AE76" s="19"/>
      <c r="AF76" s="19"/>
      <c r="AG76" s="19"/>
      <c r="AH76" s="19"/>
      <c r="AI76" s="19"/>
      <c r="AJ76" s="19"/>
      <c r="AK76" s="19"/>
      <c r="AL76" s="19"/>
      <c r="AM76" s="19"/>
      <c r="AN76" s="19"/>
      <c r="AO76" s="19"/>
      <c r="AP76" s="15">
        <f t="shared" si="6"/>
        <v>0</v>
      </c>
      <c r="AQ76" s="15">
        <f t="shared" si="5"/>
        <v>0</v>
      </c>
      <c r="AR76" s="44"/>
      <c r="AS76" s="44">
        <f t="shared" si="4"/>
        <v>0</v>
      </c>
      <c r="AT76" s="31"/>
    </row>
    <row r="77" spans="1:46" hidden="1">
      <c r="A77" s="16"/>
      <c r="B77" s="17"/>
      <c r="C77" s="17"/>
      <c r="D77" s="17"/>
      <c r="E77" s="17"/>
      <c r="F77" s="19"/>
      <c r="G77" s="19"/>
      <c r="H77" s="19"/>
      <c r="I77" s="19"/>
      <c r="J77" s="19"/>
      <c r="K77" s="19"/>
      <c r="L77" s="19"/>
      <c r="M77" s="19"/>
      <c r="N77" s="19"/>
      <c r="O77" s="19"/>
      <c r="P77" s="19"/>
      <c r="Q77" s="19"/>
      <c r="R77" s="19"/>
      <c r="S77" s="19"/>
      <c r="T77" s="19"/>
      <c r="U77" s="19"/>
      <c r="V77" s="19"/>
      <c r="W77" s="19"/>
      <c r="X77" s="19"/>
      <c r="Y77" s="19"/>
      <c r="Z77" s="19"/>
      <c r="AA77" s="19"/>
      <c r="AB77" s="19"/>
      <c r="AC77" s="19"/>
      <c r="AD77" s="19"/>
      <c r="AE77" s="19"/>
      <c r="AF77" s="19"/>
      <c r="AG77" s="19"/>
      <c r="AH77" s="19"/>
      <c r="AI77" s="19"/>
      <c r="AJ77" s="19"/>
      <c r="AK77" s="19"/>
      <c r="AL77" s="19"/>
      <c r="AM77" s="19"/>
      <c r="AN77" s="19"/>
      <c r="AO77" s="19"/>
      <c r="AP77" s="15">
        <f t="shared" si="6"/>
        <v>0</v>
      </c>
      <c r="AQ77" s="15">
        <f t="shared" si="5"/>
        <v>0</v>
      </c>
      <c r="AR77" s="44"/>
      <c r="AS77" s="44">
        <f t="shared" si="4"/>
        <v>0</v>
      </c>
      <c r="AT77" s="31"/>
    </row>
    <row r="78" spans="1:46" hidden="1">
      <c r="A78" s="16"/>
      <c r="B78" s="17"/>
      <c r="C78" s="17"/>
      <c r="D78" s="17"/>
      <c r="E78" s="17"/>
      <c r="F78" s="19"/>
      <c r="G78" s="19"/>
      <c r="H78" s="19"/>
      <c r="I78" s="19"/>
      <c r="J78" s="19"/>
      <c r="K78" s="19"/>
      <c r="L78" s="19"/>
      <c r="M78" s="19"/>
      <c r="N78" s="19"/>
      <c r="O78" s="19"/>
      <c r="P78" s="19"/>
      <c r="Q78" s="19"/>
      <c r="R78" s="19"/>
      <c r="S78" s="19"/>
      <c r="T78" s="19"/>
      <c r="U78" s="19"/>
      <c r="V78" s="19"/>
      <c r="W78" s="19"/>
      <c r="X78" s="19"/>
      <c r="Y78" s="19"/>
      <c r="Z78" s="19"/>
      <c r="AA78" s="19"/>
      <c r="AB78" s="19"/>
      <c r="AC78" s="19"/>
      <c r="AD78" s="19"/>
      <c r="AE78" s="19"/>
      <c r="AF78" s="19"/>
      <c r="AG78" s="19"/>
      <c r="AH78" s="19"/>
      <c r="AI78" s="19"/>
      <c r="AJ78" s="19"/>
      <c r="AK78" s="19"/>
      <c r="AL78" s="19"/>
      <c r="AM78" s="19"/>
      <c r="AN78" s="19"/>
      <c r="AO78" s="19"/>
      <c r="AP78" s="15">
        <f t="shared" si="6"/>
        <v>0</v>
      </c>
      <c r="AQ78" s="15">
        <f t="shared" si="5"/>
        <v>0</v>
      </c>
      <c r="AR78" s="44"/>
      <c r="AS78" s="44">
        <f t="shared" si="4"/>
        <v>0</v>
      </c>
      <c r="AT78" s="31"/>
    </row>
    <row r="79" spans="1:46" hidden="1">
      <c r="A79" s="16"/>
      <c r="B79" s="17"/>
      <c r="C79" s="17"/>
      <c r="D79" s="17"/>
      <c r="E79" s="17"/>
      <c r="F79" s="19"/>
      <c r="G79" s="19"/>
      <c r="H79" s="19"/>
      <c r="I79" s="19"/>
      <c r="J79" s="19"/>
      <c r="K79" s="19"/>
      <c r="L79" s="19"/>
      <c r="M79" s="19"/>
      <c r="N79" s="19"/>
      <c r="O79" s="19"/>
      <c r="P79" s="19"/>
      <c r="Q79" s="19"/>
      <c r="R79" s="19"/>
      <c r="S79" s="19"/>
      <c r="T79" s="19"/>
      <c r="U79" s="19"/>
      <c r="V79" s="19"/>
      <c r="W79" s="19"/>
      <c r="X79" s="19"/>
      <c r="Y79" s="19"/>
      <c r="Z79" s="19"/>
      <c r="AA79" s="19"/>
      <c r="AB79" s="19"/>
      <c r="AC79" s="19"/>
      <c r="AD79" s="19"/>
      <c r="AE79" s="19"/>
      <c r="AF79" s="19"/>
      <c r="AG79" s="19"/>
      <c r="AH79" s="19"/>
      <c r="AI79" s="19"/>
      <c r="AJ79" s="19"/>
      <c r="AK79" s="19"/>
      <c r="AL79" s="19"/>
      <c r="AM79" s="19"/>
      <c r="AN79" s="19"/>
      <c r="AO79" s="19"/>
      <c r="AP79" s="15">
        <f t="shared" si="6"/>
        <v>0</v>
      </c>
      <c r="AQ79" s="15">
        <f t="shared" si="5"/>
        <v>0</v>
      </c>
      <c r="AR79" s="44"/>
      <c r="AS79" s="44">
        <f t="shared" si="4"/>
        <v>0</v>
      </c>
      <c r="AT79" s="31"/>
    </row>
    <row r="80" spans="1:46" hidden="1">
      <c r="A80" s="16"/>
      <c r="B80" s="17"/>
      <c r="C80" s="17"/>
      <c r="D80" s="17"/>
      <c r="E80" s="17"/>
      <c r="F80" s="19"/>
      <c r="G80" s="19"/>
      <c r="H80" s="19"/>
      <c r="I80" s="19"/>
      <c r="J80" s="19"/>
      <c r="K80" s="19"/>
      <c r="L80" s="19"/>
      <c r="M80" s="19"/>
      <c r="N80" s="19"/>
      <c r="O80" s="19"/>
      <c r="P80" s="19"/>
      <c r="Q80" s="19"/>
      <c r="R80" s="19"/>
      <c r="S80" s="19"/>
      <c r="T80" s="19"/>
      <c r="U80" s="19"/>
      <c r="V80" s="19"/>
      <c r="W80" s="19"/>
      <c r="X80" s="19"/>
      <c r="Y80" s="19"/>
      <c r="Z80" s="19"/>
      <c r="AA80" s="19"/>
      <c r="AB80" s="19"/>
      <c r="AC80" s="19"/>
      <c r="AD80" s="19"/>
      <c r="AE80" s="19"/>
      <c r="AF80" s="19"/>
      <c r="AG80" s="19"/>
      <c r="AH80" s="19"/>
      <c r="AI80" s="19"/>
      <c r="AJ80" s="19"/>
      <c r="AK80" s="19"/>
      <c r="AL80" s="19"/>
      <c r="AM80" s="19"/>
      <c r="AN80" s="19"/>
      <c r="AO80" s="19"/>
      <c r="AP80" s="15">
        <f t="shared" si="6"/>
        <v>0</v>
      </c>
      <c r="AQ80" s="15">
        <f t="shared" si="5"/>
        <v>0</v>
      </c>
      <c r="AR80" s="44"/>
      <c r="AS80" s="44">
        <f t="shared" si="4"/>
        <v>0</v>
      </c>
      <c r="AT80" s="31"/>
    </row>
    <row r="81" spans="1:46" hidden="1">
      <c r="A81" s="16"/>
      <c r="B81" s="17"/>
      <c r="C81" s="17"/>
      <c r="D81" s="17"/>
      <c r="E81" s="17"/>
      <c r="F81" s="19"/>
      <c r="G81" s="19"/>
      <c r="H81" s="19"/>
      <c r="I81" s="19"/>
      <c r="J81" s="19"/>
      <c r="K81" s="19"/>
      <c r="L81" s="19"/>
      <c r="M81" s="19"/>
      <c r="N81" s="19"/>
      <c r="O81" s="19"/>
      <c r="P81" s="19"/>
      <c r="Q81" s="19"/>
      <c r="R81" s="19"/>
      <c r="S81" s="19"/>
      <c r="T81" s="19"/>
      <c r="U81" s="19"/>
      <c r="V81" s="19"/>
      <c r="W81" s="19"/>
      <c r="X81" s="19"/>
      <c r="Y81" s="19"/>
      <c r="Z81" s="19"/>
      <c r="AA81" s="19"/>
      <c r="AB81" s="19"/>
      <c r="AC81" s="19"/>
      <c r="AD81" s="19"/>
      <c r="AE81" s="19"/>
      <c r="AF81" s="19"/>
      <c r="AG81" s="19"/>
      <c r="AH81" s="19"/>
      <c r="AI81" s="19"/>
      <c r="AJ81" s="19"/>
      <c r="AK81" s="19"/>
      <c r="AL81" s="19"/>
      <c r="AM81" s="19"/>
      <c r="AN81" s="19"/>
      <c r="AO81" s="19"/>
      <c r="AP81" s="15">
        <f t="shared" si="6"/>
        <v>0</v>
      </c>
      <c r="AQ81" s="15">
        <f t="shared" si="5"/>
        <v>0</v>
      </c>
      <c r="AR81" s="44"/>
      <c r="AS81" s="44">
        <f t="shared" si="4"/>
        <v>0</v>
      </c>
      <c r="AT81" s="31"/>
    </row>
    <row r="82" spans="1:46" hidden="1">
      <c r="A82" s="16"/>
      <c r="B82" s="17"/>
      <c r="C82" s="17"/>
      <c r="D82" s="17"/>
      <c r="E82" s="17"/>
      <c r="F82" s="19"/>
      <c r="G82" s="19"/>
      <c r="H82" s="19"/>
      <c r="I82" s="19"/>
      <c r="J82" s="19"/>
      <c r="K82" s="19"/>
      <c r="L82" s="19"/>
      <c r="M82" s="19"/>
      <c r="N82" s="19"/>
      <c r="O82" s="19"/>
      <c r="P82" s="19"/>
      <c r="Q82" s="19"/>
      <c r="R82" s="19"/>
      <c r="S82" s="19"/>
      <c r="T82" s="19"/>
      <c r="U82" s="19"/>
      <c r="V82" s="19"/>
      <c r="W82" s="19"/>
      <c r="X82" s="19"/>
      <c r="Y82" s="19"/>
      <c r="Z82" s="19"/>
      <c r="AA82" s="19"/>
      <c r="AB82" s="19"/>
      <c r="AC82" s="19"/>
      <c r="AD82" s="19"/>
      <c r="AE82" s="19"/>
      <c r="AF82" s="19"/>
      <c r="AG82" s="19"/>
      <c r="AH82" s="19"/>
      <c r="AI82" s="19"/>
      <c r="AJ82" s="19"/>
      <c r="AK82" s="19"/>
      <c r="AL82" s="19"/>
      <c r="AM82" s="19"/>
      <c r="AN82" s="19"/>
      <c r="AO82" s="19"/>
      <c r="AP82" s="15">
        <f t="shared" si="6"/>
        <v>0</v>
      </c>
      <c r="AQ82" s="15">
        <f t="shared" si="5"/>
        <v>0</v>
      </c>
      <c r="AR82" s="44"/>
      <c r="AS82" s="44">
        <f t="shared" si="4"/>
        <v>0</v>
      </c>
      <c r="AT82" s="31"/>
    </row>
    <row r="83" spans="1:46" hidden="1">
      <c r="A83" s="16"/>
      <c r="B83" s="17"/>
      <c r="C83" s="17"/>
      <c r="D83" s="17"/>
      <c r="E83" s="17"/>
      <c r="F83" s="19"/>
      <c r="G83" s="19"/>
      <c r="H83" s="19"/>
      <c r="I83" s="19"/>
      <c r="J83" s="19"/>
      <c r="K83" s="19"/>
      <c r="L83" s="19"/>
      <c r="M83" s="19"/>
      <c r="N83" s="19"/>
      <c r="O83" s="19"/>
      <c r="P83" s="19"/>
      <c r="Q83" s="19"/>
      <c r="R83" s="19"/>
      <c r="S83" s="19"/>
      <c r="T83" s="19"/>
      <c r="U83" s="19"/>
      <c r="V83" s="19"/>
      <c r="W83" s="19"/>
      <c r="X83" s="19"/>
      <c r="Y83" s="19"/>
      <c r="Z83" s="19"/>
      <c r="AA83" s="19"/>
      <c r="AB83" s="19"/>
      <c r="AC83" s="19"/>
      <c r="AD83" s="19"/>
      <c r="AE83" s="19"/>
      <c r="AF83" s="19"/>
      <c r="AG83" s="19"/>
      <c r="AH83" s="19"/>
      <c r="AI83" s="19"/>
      <c r="AJ83" s="19"/>
      <c r="AK83" s="19"/>
      <c r="AL83" s="19"/>
      <c r="AM83" s="19"/>
      <c r="AN83" s="19"/>
      <c r="AO83" s="19"/>
      <c r="AP83" s="15">
        <f t="shared" si="6"/>
        <v>0</v>
      </c>
      <c r="AQ83" s="15">
        <f t="shared" si="5"/>
        <v>0</v>
      </c>
      <c r="AR83" s="44"/>
      <c r="AS83" s="44">
        <f t="shared" si="4"/>
        <v>0</v>
      </c>
      <c r="AT83" s="31"/>
    </row>
    <row r="84" spans="1:46" hidden="1">
      <c r="A84" s="16"/>
      <c r="B84" s="17"/>
      <c r="C84" s="17"/>
      <c r="D84" s="17"/>
      <c r="E84" s="17"/>
      <c r="F84" s="19"/>
      <c r="G84" s="19"/>
      <c r="H84" s="19"/>
      <c r="I84" s="19"/>
      <c r="J84" s="19"/>
      <c r="K84" s="19"/>
      <c r="L84" s="19"/>
      <c r="M84" s="19"/>
      <c r="N84" s="19"/>
      <c r="O84" s="19"/>
      <c r="P84" s="19"/>
      <c r="Q84" s="19"/>
      <c r="R84" s="19"/>
      <c r="S84" s="19"/>
      <c r="T84" s="19"/>
      <c r="U84" s="19"/>
      <c r="V84" s="19"/>
      <c r="W84" s="19"/>
      <c r="X84" s="19"/>
      <c r="Y84" s="19"/>
      <c r="Z84" s="19"/>
      <c r="AA84" s="19"/>
      <c r="AB84" s="19"/>
      <c r="AC84" s="19"/>
      <c r="AD84" s="19"/>
      <c r="AE84" s="19"/>
      <c r="AF84" s="19"/>
      <c r="AG84" s="19"/>
      <c r="AH84" s="19"/>
      <c r="AI84" s="19"/>
      <c r="AJ84" s="19"/>
      <c r="AK84" s="19"/>
      <c r="AL84" s="19"/>
      <c r="AM84" s="19"/>
      <c r="AN84" s="19"/>
      <c r="AO84" s="19"/>
      <c r="AP84" s="15">
        <f t="shared" si="6"/>
        <v>0</v>
      </c>
      <c r="AQ84" s="15">
        <f t="shared" si="5"/>
        <v>0</v>
      </c>
      <c r="AR84" s="44"/>
      <c r="AS84" s="44">
        <f t="shared" si="4"/>
        <v>0</v>
      </c>
      <c r="AT84" s="31"/>
    </row>
    <row r="85" spans="1:46" hidden="1">
      <c r="A85" s="16"/>
      <c r="B85" s="17"/>
      <c r="C85" s="17"/>
      <c r="D85" s="17"/>
      <c r="E85" s="17"/>
      <c r="F85" s="19"/>
      <c r="G85" s="19"/>
      <c r="H85" s="19"/>
      <c r="I85" s="19"/>
      <c r="J85" s="19"/>
      <c r="K85" s="19"/>
      <c r="L85" s="19"/>
      <c r="M85" s="19"/>
      <c r="N85" s="19"/>
      <c r="O85" s="19"/>
      <c r="P85" s="19"/>
      <c r="Q85" s="19"/>
      <c r="R85" s="19"/>
      <c r="S85" s="19"/>
      <c r="T85" s="19"/>
      <c r="U85" s="19"/>
      <c r="V85" s="19"/>
      <c r="W85" s="19"/>
      <c r="X85" s="19"/>
      <c r="Y85" s="19"/>
      <c r="Z85" s="19"/>
      <c r="AA85" s="19"/>
      <c r="AB85" s="19"/>
      <c r="AC85" s="19"/>
      <c r="AD85" s="19"/>
      <c r="AE85" s="19"/>
      <c r="AF85" s="19"/>
      <c r="AG85" s="19"/>
      <c r="AH85" s="19"/>
      <c r="AI85" s="19"/>
      <c r="AJ85" s="19"/>
      <c r="AK85" s="19"/>
      <c r="AL85" s="19"/>
      <c r="AM85" s="19"/>
      <c r="AN85" s="19"/>
      <c r="AO85" s="19"/>
      <c r="AP85" s="15">
        <f t="shared" si="6"/>
        <v>0</v>
      </c>
      <c r="AQ85" s="15">
        <f t="shared" si="5"/>
        <v>0</v>
      </c>
      <c r="AR85" s="44"/>
      <c r="AS85" s="44">
        <f t="shared" si="4"/>
        <v>0</v>
      </c>
      <c r="AT85" s="31"/>
    </row>
    <row r="86" spans="1:46" hidden="1">
      <c r="A86" s="16"/>
      <c r="B86" s="17"/>
      <c r="C86" s="17"/>
      <c r="D86" s="17"/>
      <c r="E86" s="17"/>
      <c r="F86" s="19"/>
      <c r="G86" s="19"/>
      <c r="H86" s="19"/>
      <c r="I86" s="19"/>
      <c r="J86" s="19"/>
      <c r="K86" s="19"/>
      <c r="L86" s="19"/>
      <c r="M86" s="19"/>
      <c r="N86" s="19"/>
      <c r="O86" s="19"/>
      <c r="P86" s="19"/>
      <c r="Q86" s="19"/>
      <c r="R86" s="19"/>
      <c r="S86" s="19"/>
      <c r="T86" s="19"/>
      <c r="U86" s="19"/>
      <c r="V86" s="19"/>
      <c r="W86" s="19"/>
      <c r="X86" s="19"/>
      <c r="Y86" s="19"/>
      <c r="Z86" s="19"/>
      <c r="AA86" s="19"/>
      <c r="AB86" s="19"/>
      <c r="AC86" s="19"/>
      <c r="AD86" s="19"/>
      <c r="AE86" s="19"/>
      <c r="AF86" s="19"/>
      <c r="AG86" s="19"/>
      <c r="AH86" s="19"/>
      <c r="AI86" s="19"/>
      <c r="AJ86" s="19"/>
      <c r="AK86" s="19"/>
      <c r="AL86" s="19"/>
      <c r="AM86" s="19"/>
      <c r="AN86" s="19"/>
      <c r="AO86" s="19"/>
      <c r="AP86" s="15">
        <f t="shared" si="6"/>
        <v>0</v>
      </c>
      <c r="AQ86" s="15">
        <f t="shared" si="5"/>
        <v>0</v>
      </c>
      <c r="AR86" s="44"/>
      <c r="AS86" s="44">
        <f t="shared" si="4"/>
        <v>0</v>
      </c>
      <c r="AT86" s="31"/>
    </row>
    <row r="87" spans="1:46" hidden="1">
      <c r="A87" s="16"/>
      <c r="B87" s="17"/>
      <c r="C87" s="17"/>
      <c r="D87" s="17"/>
      <c r="E87" s="17"/>
      <c r="F87" s="19"/>
      <c r="G87" s="19"/>
      <c r="H87" s="19"/>
      <c r="I87" s="19"/>
      <c r="J87" s="19"/>
      <c r="K87" s="19"/>
      <c r="L87" s="19"/>
      <c r="M87" s="19"/>
      <c r="N87" s="19"/>
      <c r="O87" s="19"/>
      <c r="P87" s="19"/>
      <c r="Q87" s="19"/>
      <c r="R87" s="19"/>
      <c r="S87" s="19"/>
      <c r="T87" s="19"/>
      <c r="U87" s="19"/>
      <c r="V87" s="19"/>
      <c r="W87" s="19"/>
      <c r="X87" s="19"/>
      <c r="Y87" s="19"/>
      <c r="Z87" s="19"/>
      <c r="AA87" s="19"/>
      <c r="AB87" s="19"/>
      <c r="AC87" s="19"/>
      <c r="AD87" s="19"/>
      <c r="AE87" s="19"/>
      <c r="AF87" s="19"/>
      <c r="AG87" s="19"/>
      <c r="AH87" s="19"/>
      <c r="AI87" s="19"/>
      <c r="AJ87" s="19"/>
      <c r="AK87" s="19"/>
      <c r="AL87" s="19"/>
      <c r="AM87" s="19"/>
      <c r="AN87" s="19"/>
      <c r="AO87" s="19"/>
      <c r="AP87" s="15">
        <f t="shared" si="6"/>
        <v>0</v>
      </c>
      <c r="AQ87" s="15">
        <f t="shared" si="5"/>
        <v>0</v>
      </c>
      <c r="AR87" s="44"/>
      <c r="AS87" s="44">
        <f t="shared" si="4"/>
        <v>0</v>
      </c>
      <c r="AT87" s="31"/>
    </row>
    <row r="88" spans="1:46" hidden="1">
      <c r="A88" s="16"/>
      <c r="B88" s="17"/>
      <c r="C88" s="17"/>
      <c r="D88" s="17"/>
      <c r="E88" s="17"/>
      <c r="F88" s="19"/>
      <c r="G88" s="19"/>
      <c r="H88" s="19"/>
      <c r="I88" s="19"/>
      <c r="J88" s="19"/>
      <c r="K88" s="19"/>
      <c r="L88" s="19"/>
      <c r="M88" s="19"/>
      <c r="N88" s="19"/>
      <c r="O88" s="19"/>
      <c r="P88" s="19"/>
      <c r="Q88" s="19"/>
      <c r="R88" s="19"/>
      <c r="S88" s="19"/>
      <c r="T88" s="19"/>
      <c r="U88" s="19"/>
      <c r="V88" s="19"/>
      <c r="W88" s="19"/>
      <c r="X88" s="19"/>
      <c r="Y88" s="19"/>
      <c r="Z88" s="19"/>
      <c r="AA88" s="19"/>
      <c r="AB88" s="19"/>
      <c r="AC88" s="19"/>
      <c r="AD88" s="19"/>
      <c r="AE88" s="19"/>
      <c r="AF88" s="19"/>
      <c r="AG88" s="19"/>
      <c r="AH88" s="19"/>
      <c r="AI88" s="19"/>
      <c r="AJ88" s="19"/>
      <c r="AK88" s="19"/>
      <c r="AL88" s="19"/>
      <c r="AM88" s="19"/>
      <c r="AN88" s="19"/>
      <c r="AO88" s="19"/>
      <c r="AP88" s="15">
        <f t="shared" si="6"/>
        <v>0</v>
      </c>
      <c r="AQ88" s="15">
        <f t="shared" si="5"/>
        <v>0</v>
      </c>
      <c r="AR88" s="44"/>
      <c r="AS88" s="44">
        <f t="shared" si="4"/>
        <v>0</v>
      </c>
      <c r="AT88" s="31"/>
    </row>
    <row r="89" spans="1:46" hidden="1">
      <c r="A89" s="16"/>
      <c r="B89" s="17"/>
      <c r="C89" s="17"/>
      <c r="D89" s="17"/>
      <c r="E89" s="17"/>
      <c r="F89" s="19"/>
      <c r="G89" s="19"/>
      <c r="H89" s="19"/>
      <c r="I89" s="19"/>
      <c r="J89" s="19"/>
      <c r="K89" s="19"/>
      <c r="L89" s="19"/>
      <c r="M89" s="19"/>
      <c r="N89" s="19"/>
      <c r="O89" s="19"/>
      <c r="P89" s="19"/>
      <c r="Q89" s="19"/>
      <c r="R89" s="19"/>
      <c r="S89" s="19"/>
      <c r="T89" s="19"/>
      <c r="U89" s="19"/>
      <c r="V89" s="19"/>
      <c r="W89" s="19"/>
      <c r="X89" s="19"/>
      <c r="Y89" s="19"/>
      <c r="Z89" s="19"/>
      <c r="AA89" s="19"/>
      <c r="AB89" s="19"/>
      <c r="AC89" s="19"/>
      <c r="AD89" s="19"/>
      <c r="AE89" s="19"/>
      <c r="AF89" s="19"/>
      <c r="AG89" s="19"/>
      <c r="AH89" s="19"/>
      <c r="AI89" s="19"/>
      <c r="AJ89" s="19"/>
      <c r="AK89" s="19"/>
      <c r="AL89" s="19"/>
      <c r="AM89" s="19"/>
      <c r="AN89" s="19"/>
      <c r="AO89" s="19"/>
      <c r="AP89" s="15">
        <f t="shared" si="6"/>
        <v>0</v>
      </c>
      <c r="AQ89" s="15">
        <f t="shared" si="5"/>
        <v>0</v>
      </c>
      <c r="AR89" s="44"/>
      <c r="AS89" s="44">
        <f t="shared" si="4"/>
        <v>0</v>
      </c>
      <c r="AT89" s="31"/>
    </row>
    <row r="90" spans="1:46" hidden="1">
      <c r="A90" s="16"/>
      <c r="B90" s="17"/>
      <c r="C90" s="17"/>
      <c r="D90" s="17"/>
      <c r="E90" s="17"/>
      <c r="F90" s="19"/>
      <c r="G90" s="19"/>
      <c r="H90" s="19"/>
      <c r="I90" s="19"/>
      <c r="J90" s="19"/>
      <c r="K90" s="19"/>
      <c r="L90" s="19"/>
      <c r="M90" s="19"/>
      <c r="N90" s="19"/>
      <c r="O90" s="19"/>
      <c r="P90" s="19"/>
      <c r="Q90" s="19"/>
      <c r="R90" s="19"/>
      <c r="S90" s="19"/>
      <c r="T90" s="19"/>
      <c r="U90" s="19"/>
      <c r="V90" s="19"/>
      <c r="W90" s="19"/>
      <c r="X90" s="19"/>
      <c r="Y90" s="19"/>
      <c r="Z90" s="19"/>
      <c r="AA90" s="19"/>
      <c r="AB90" s="19"/>
      <c r="AC90" s="19"/>
      <c r="AD90" s="19"/>
      <c r="AE90" s="19"/>
      <c r="AF90" s="19"/>
      <c r="AG90" s="19"/>
      <c r="AH90" s="19"/>
      <c r="AI90" s="19"/>
      <c r="AJ90" s="19"/>
      <c r="AK90" s="19"/>
      <c r="AL90" s="19"/>
      <c r="AM90" s="19"/>
      <c r="AN90" s="19"/>
      <c r="AO90" s="19"/>
      <c r="AP90" s="15">
        <f t="shared" si="6"/>
        <v>0</v>
      </c>
      <c r="AQ90" s="15">
        <f t="shared" si="5"/>
        <v>0</v>
      </c>
      <c r="AR90" s="44"/>
      <c r="AS90" s="44">
        <f t="shared" si="4"/>
        <v>0</v>
      </c>
      <c r="AT90" s="31"/>
    </row>
    <row r="91" spans="1:46" hidden="1">
      <c r="A91" s="16"/>
      <c r="B91" s="17"/>
      <c r="C91" s="17"/>
      <c r="D91" s="17"/>
      <c r="E91" s="17"/>
      <c r="F91" s="19"/>
      <c r="G91" s="19"/>
      <c r="H91" s="19"/>
      <c r="I91" s="19"/>
      <c r="J91" s="19"/>
      <c r="K91" s="19"/>
      <c r="L91" s="19"/>
      <c r="M91" s="19"/>
      <c r="N91" s="19"/>
      <c r="O91" s="19"/>
      <c r="P91" s="19"/>
      <c r="Q91" s="19"/>
      <c r="R91" s="19"/>
      <c r="S91" s="19"/>
      <c r="T91" s="19"/>
      <c r="U91" s="19"/>
      <c r="V91" s="19"/>
      <c r="W91" s="19"/>
      <c r="X91" s="19"/>
      <c r="Y91" s="19"/>
      <c r="Z91" s="19"/>
      <c r="AA91" s="19"/>
      <c r="AB91" s="19"/>
      <c r="AC91" s="19"/>
      <c r="AD91" s="19"/>
      <c r="AE91" s="19"/>
      <c r="AF91" s="19"/>
      <c r="AG91" s="19"/>
      <c r="AH91" s="19"/>
      <c r="AI91" s="19"/>
      <c r="AJ91" s="19"/>
      <c r="AK91" s="19"/>
      <c r="AL91" s="19"/>
      <c r="AM91" s="19"/>
      <c r="AN91" s="19"/>
      <c r="AO91" s="19"/>
      <c r="AP91" s="15">
        <f t="shared" si="6"/>
        <v>0</v>
      </c>
      <c r="AQ91" s="15">
        <f t="shared" si="5"/>
        <v>0</v>
      </c>
      <c r="AR91" s="44"/>
      <c r="AS91" s="44">
        <f t="shared" si="4"/>
        <v>0</v>
      </c>
      <c r="AT91" s="31"/>
    </row>
    <row r="92" spans="1:46" hidden="1">
      <c r="A92" s="16"/>
      <c r="B92" s="17"/>
      <c r="C92" s="17"/>
      <c r="D92" s="17"/>
      <c r="E92" s="17"/>
      <c r="F92" s="19"/>
      <c r="G92" s="19"/>
      <c r="H92" s="19"/>
      <c r="I92" s="19"/>
      <c r="J92" s="19"/>
      <c r="K92" s="19"/>
      <c r="L92" s="19"/>
      <c r="M92" s="19"/>
      <c r="N92" s="19"/>
      <c r="O92" s="19"/>
      <c r="P92" s="19"/>
      <c r="Q92" s="19"/>
      <c r="R92" s="19"/>
      <c r="S92" s="19"/>
      <c r="T92" s="19"/>
      <c r="U92" s="19"/>
      <c r="V92" s="19"/>
      <c r="W92" s="19"/>
      <c r="X92" s="19"/>
      <c r="Y92" s="19"/>
      <c r="Z92" s="19"/>
      <c r="AA92" s="19"/>
      <c r="AB92" s="19"/>
      <c r="AC92" s="19"/>
      <c r="AD92" s="19"/>
      <c r="AE92" s="19"/>
      <c r="AF92" s="19"/>
      <c r="AG92" s="19"/>
      <c r="AH92" s="19"/>
      <c r="AI92" s="19"/>
      <c r="AJ92" s="19"/>
      <c r="AK92" s="19"/>
      <c r="AL92" s="19"/>
      <c r="AM92" s="19"/>
      <c r="AN92" s="19"/>
      <c r="AO92" s="19"/>
      <c r="AP92" s="15">
        <f t="shared" si="6"/>
        <v>0</v>
      </c>
      <c r="AQ92" s="15">
        <f t="shared" si="5"/>
        <v>0</v>
      </c>
      <c r="AR92" s="44"/>
      <c r="AS92" s="44">
        <f t="shared" si="4"/>
        <v>0</v>
      </c>
      <c r="AT92" s="31"/>
    </row>
    <row r="93" spans="1:46" hidden="1">
      <c r="A93" s="16"/>
      <c r="B93" s="17"/>
      <c r="C93" s="17"/>
      <c r="D93" s="17"/>
      <c r="E93" s="17"/>
      <c r="F93" s="19"/>
      <c r="G93" s="19"/>
      <c r="H93" s="19"/>
      <c r="I93" s="19"/>
      <c r="J93" s="19"/>
      <c r="K93" s="19"/>
      <c r="L93" s="19"/>
      <c r="M93" s="19"/>
      <c r="N93" s="19"/>
      <c r="O93" s="19"/>
      <c r="P93" s="19"/>
      <c r="Q93" s="19"/>
      <c r="R93" s="19"/>
      <c r="S93" s="19"/>
      <c r="T93" s="19"/>
      <c r="U93" s="19"/>
      <c r="V93" s="19"/>
      <c r="W93" s="19"/>
      <c r="X93" s="19"/>
      <c r="Y93" s="19"/>
      <c r="Z93" s="19"/>
      <c r="AA93" s="19"/>
      <c r="AB93" s="19"/>
      <c r="AC93" s="19"/>
      <c r="AD93" s="19"/>
      <c r="AE93" s="19"/>
      <c r="AF93" s="19"/>
      <c r="AG93" s="19"/>
      <c r="AH93" s="19"/>
      <c r="AI93" s="19"/>
      <c r="AJ93" s="19"/>
      <c r="AK93" s="19"/>
      <c r="AL93" s="19"/>
      <c r="AM93" s="19"/>
      <c r="AN93" s="19"/>
      <c r="AO93" s="19"/>
      <c r="AP93" s="15">
        <f t="shared" si="6"/>
        <v>0</v>
      </c>
      <c r="AQ93" s="15">
        <f t="shared" si="5"/>
        <v>0</v>
      </c>
      <c r="AR93" s="44"/>
      <c r="AS93" s="44">
        <f t="shared" si="4"/>
        <v>0</v>
      </c>
      <c r="AT93" s="31"/>
    </row>
    <row r="94" spans="1:46" hidden="1">
      <c r="A94" s="16"/>
      <c r="B94" s="17"/>
      <c r="C94" s="17"/>
      <c r="D94" s="17"/>
      <c r="E94" s="17"/>
      <c r="F94" s="19"/>
      <c r="G94" s="19"/>
      <c r="H94" s="19"/>
      <c r="I94" s="19"/>
      <c r="J94" s="19"/>
      <c r="K94" s="19"/>
      <c r="L94" s="19"/>
      <c r="M94" s="19"/>
      <c r="N94" s="19"/>
      <c r="O94" s="19"/>
      <c r="P94" s="19"/>
      <c r="Q94" s="19"/>
      <c r="R94" s="19"/>
      <c r="S94" s="19"/>
      <c r="T94" s="19"/>
      <c r="U94" s="19"/>
      <c r="V94" s="19"/>
      <c r="W94" s="19"/>
      <c r="X94" s="19"/>
      <c r="Y94" s="19"/>
      <c r="Z94" s="19"/>
      <c r="AA94" s="19"/>
      <c r="AB94" s="19"/>
      <c r="AC94" s="19"/>
      <c r="AD94" s="19"/>
      <c r="AE94" s="19"/>
      <c r="AF94" s="19"/>
      <c r="AG94" s="19"/>
      <c r="AH94" s="19"/>
      <c r="AI94" s="19"/>
      <c r="AJ94" s="19"/>
      <c r="AK94" s="19"/>
      <c r="AL94" s="19"/>
      <c r="AM94" s="19"/>
      <c r="AN94" s="19"/>
      <c r="AO94" s="19"/>
      <c r="AP94" s="15">
        <f t="shared" si="6"/>
        <v>0</v>
      </c>
      <c r="AQ94" s="15">
        <f t="shared" si="5"/>
        <v>0</v>
      </c>
      <c r="AR94" s="44"/>
      <c r="AS94" s="44">
        <f t="shared" si="4"/>
        <v>0</v>
      </c>
      <c r="AT94" s="31"/>
    </row>
    <row r="95" spans="1:46" hidden="1">
      <c r="A95" s="16"/>
      <c r="B95" s="17"/>
      <c r="C95" s="17"/>
      <c r="D95" s="17"/>
      <c r="E95" s="17"/>
      <c r="F95" s="19"/>
      <c r="G95" s="19"/>
      <c r="H95" s="19"/>
      <c r="I95" s="19"/>
      <c r="J95" s="19"/>
      <c r="K95" s="19"/>
      <c r="L95" s="19"/>
      <c r="M95" s="19"/>
      <c r="N95" s="19"/>
      <c r="O95" s="19"/>
      <c r="P95" s="19"/>
      <c r="Q95" s="19"/>
      <c r="R95" s="19"/>
      <c r="S95" s="19"/>
      <c r="T95" s="19"/>
      <c r="U95" s="19"/>
      <c r="V95" s="19"/>
      <c r="W95" s="19"/>
      <c r="X95" s="19"/>
      <c r="Y95" s="19"/>
      <c r="Z95" s="19"/>
      <c r="AA95" s="19"/>
      <c r="AB95" s="19"/>
      <c r="AC95" s="19"/>
      <c r="AD95" s="19"/>
      <c r="AE95" s="19"/>
      <c r="AF95" s="19"/>
      <c r="AG95" s="19"/>
      <c r="AH95" s="19"/>
      <c r="AI95" s="19"/>
      <c r="AJ95" s="19"/>
      <c r="AK95" s="19"/>
      <c r="AL95" s="19"/>
      <c r="AM95" s="19"/>
      <c r="AN95" s="19"/>
      <c r="AO95" s="19"/>
      <c r="AP95" s="15">
        <f t="shared" si="6"/>
        <v>0</v>
      </c>
      <c r="AQ95" s="15">
        <f t="shared" si="5"/>
        <v>0</v>
      </c>
      <c r="AR95" s="44"/>
      <c r="AS95" s="44">
        <f t="shared" si="4"/>
        <v>0</v>
      </c>
      <c r="AT95" s="31"/>
    </row>
    <row r="96" spans="1:46" hidden="1">
      <c r="A96" s="16"/>
      <c r="B96" s="17"/>
      <c r="C96" s="17"/>
      <c r="D96" s="17"/>
      <c r="E96" s="17"/>
      <c r="F96" s="19"/>
      <c r="G96" s="19"/>
      <c r="H96" s="19"/>
      <c r="I96" s="19"/>
      <c r="J96" s="19"/>
      <c r="K96" s="19"/>
      <c r="L96" s="19"/>
      <c r="M96" s="19"/>
      <c r="N96" s="19"/>
      <c r="O96" s="19"/>
      <c r="P96" s="19"/>
      <c r="Q96" s="19"/>
      <c r="R96" s="19"/>
      <c r="S96" s="19"/>
      <c r="T96" s="19"/>
      <c r="U96" s="19"/>
      <c r="V96" s="19"/>
      <c r="W96" s="19"/>
      <c r="X96" s="19"/>
      <c r="Y96" s="19"/>
      <c r="Z96" s="19"/>
      <c r="AA96" s="19"/>
      <c r="AB96" s="19"/>
      <c r="AC96" s="19"/>
      <c r="AD96" s="19"/>
      <c r="AE96" s="19"/>
      <c r="AF96" s="19"/>
      <c r="AG96" s="19"/>
      <c r="AH96" s="19"/>
      <c r="AI96" s="19"/>
      <c r="AJ96" s="19"/>
      <c r="AK96" s="19"/>
      <c r="AL96" s="19"/>
      <c r="AM96" s="19"/>
      <c r="AN96" s="19"/>
      <c r="AO96" s="19"/>
      <c r="AP96" s="15">
        <f t="shared" si="6"/>
        <v>0</v>
      </c>
      <c r="AQ96" s="15">
        <f t="shared" si="5"/>
        <v>0</v>
      </c>
      <c r="AR96" s="44"/>
      <c r="AS96" s="44">
        <f t="shared" si="4"/>
        <v>0</v>
      </c>
      <c r="AT96" s="31"/>
    </row>
    <row r="97" spans="1:47" hidden="1">
      <c r="A97" s="16"/>
      <c r="B97" s="17"/>
      <c r="C97" s="17"/>
      <c r="D97" s="17"/>
      <c r="E97" s="17"/>
      <c r="F97" s="19"/>
      <c r="G97" s="19"/>
      <c r="H97" s="19"/>
      <c r="I97" s="19"/>
      <c r="J97" s="19"/>
      <c r="K97" s="19"/>
      <c r="L97" s="19"/>
      <c r="M97" s="19"/>
      <c r="N97" s="19"/>
      <c r="O97" s="19"/>
      <c r="P97" s="19"/>
      <c r="Q97" s="19"/>
      <c r="R97" s="19"/>
      <c r="S97" s="19"/>
      <c r="T97" s="19"/>
      <c r="U97" s="19"/>
      <c r="V97" s="19"/>
      <c r="W97" s="19"/>
      <c r="X97" s="19"/>
      <c r="Y97" s="19"/>
      <c r="Z97" s="19"/>
      <c r="AA97" s="19"/>
      <c r="AB97" s="19"/>
      <c r="AC97" s="19"/>
      <c r="AD97" s="19"/>
      <c r="AE97" s="19"/>
      <c r="AF97" s="19"/>
      <c r="AG97" s="19"/>
      <c r="AH97" s="19"/>
      <c r="AI97" s="19"/>
      <c r="AJ97" s="19"/>
      <c r="AK97" s="19"/>
      <c r="AL97" s="19"/>
      <c r="AM97" s="19"/>
      <c r="AN97" s="19"/>
      <c r="AO97" s="19"/>
      <c r="AP97" s="15">
        <f t="shared" si="6"/>
        <v>0</v>
      </c>
      <c r="AQ97" s="15">
        <f t="shared" si="5"/>
        <v>0</v>
      </c>
      <c r="AR97" s="44"/>
      <c r="AS97" s="44">
        <f t="shared" si="4"/>
        <v>0</v>
      </c>
      <c r="AT97" s="31"/>
    </row>
    <row r="98" spans="1:47" hidden="1">
      <c r="A98" s="16"/>
      <c r="B98" s="17"/>
      <c r="C98" s="17"/>
      <c r="D98" s="17"/>
      <c r="E98" s="17"/>
      <c r="F98" s="19"/>
      <c r="G98" s="19"/>
      <c r="H98" s="19"/>
      <c r="I98" s="19"/>
      <c r="J98" s="19"/>
      <c r="K98" s="19"/>
      <c r="L98" s="19"/>
      <c r="M98" s="19"/>
      <c r="N98" s="19"/>
      <c r="O98" s="19"/>
      <c r="P98" s="19"/>
      <c r="Q98" s="19"/>
      <c r="R98" s="19"/>
      <c r="S98" s="19"/>
      <c r="T98" s="19"/>
      <c r="U98" s="19"/>
      <c r="V98" s="19"/>
      <c r="W98" s="19"/>
      <c r="X98" s="19"/>
      <c r="Y98" s="19"/>
      <c r="Z98" s="19"/>
      <c r="AA98" s="19"/>
      <c r="AB98" s="19"/>
      <c r="AC98" s="19"/>
      <c r="AD98" s="19"/>
      <c r="AE98" s="19"/>
      <c r="AF98" s="19"/>
      <c r="AG98" s="19"/>
      <c r="AH98" s="19"/>
      <c r="AI98" s="19"/>
      <c r="AJ98" s="19"/>
      <c r="AK98" s="19"/>
      <c r="AL98" s="19"/>
      <c r="AM98" s="19"/>
      <c r="AN98" s="19"/>
      <c r="AO98" s="19"/>
      <c r="AP98" s="15">
        <f t="shared" si="6"/>
        <v>0</v>
      </c>
      <c r="AQ98" s="15">
        <f t="shared" si="5"/>
        <v>0</v>
      </c>
      <c r="AR98" s="44"/>
      <c r="AS98" s="44">
        <f t="shared" ref="AS98:AS101" si="7">IFERROR(AR98/$AR$102,0)*100</f>
        <v>0</v>
      </c>
      <c r="AT98" s="31"/>
    </row>
    <row r="99" spans="1:47" hidden="1">
      <c r="A99" s="16"/>
      <c r="B99" s="17"/>
      <c r="C99" s="17"/>
      <c r="D99" s="17"/>
      <c r="E99" s="17"/>
      <c r="F99" s="19"/>
      <c r="G99" s="19"/>
      <c r="H99" s="19"/>
      <c r="I99" s="19"/>
      <c r="J99" s="19"/>
      <c r="K99" s="19"/>
      <c r="L99" s="19"/>
      <c r="M99" s="19"/>
      <c r="N99" s="19"/>
      <c r="O99" s="19"/>
      <c r="P99" s="19"/>
      <c r="Q99" s="19"/>
      <c r="R99" s="19"/>
      <c r="S99" s="19"/>
      <c r="T99" s="19"/>
      <c r="U99" s="19"/>
      <c r="V99" s="19"/>
      <c r="W99" s="19"/>
      <c r="X99" s="19"/>
      <c r="Y99" s="19"/>
      <c r="Z99" s="19"/>
      <c r="AA99" s="19"/>
      <c r="AB99" s="19"/>
      <c r="AC99" s="19"/>
      <c r="AD99" s="19"/>
      <c r="AE99" s="19"/>
      <c r="AF99" s="19"/>
      <c r="AG99" s="19"/>
      <c r="AH99" s="19"/>
      <c r="AI99" s="19"/>
      <c r="AJ99" s="19"/>
      <c r="AK99" s="19"/>
      <c r="AL99" s="19"/>
      <c r="AM99" s="19"/>
      <c r="AN99" s="19"/>
      <c r="AO99" s="19"/>
      <c r="AP99" s="15">
        <f t="shared" si="6"/>
        <v>0</v>
      </c>
      <c r="AQ99" s="15">
        <f t="shared" si="5"/>
        <v>0</v>
      </c>
      <c r="AR99" s="44"/>
      <c r="AS99" s="44">
        <f t="shared" si="7"/>
        <v>0</v>
      </c>
      <c r="AT99" s="31"/>
    </row>
    <row r="100" spans="1:47" hidden="1">
      <c r="A100" s="16"/>
      <c r="B100" s="17"/>
      <c r="C100" s="17"/>
      <c r="D100" s="17"/>
      <c r="E100" s="17"/>
      <c r="F100" s="19"/>
      <c r="G100" s="19"/>
      <c r="H100" s="19"/>
      <c r="I100" s="19"/>
      <c r="J100" s="19"/>
      <c r="K100" s="19"/>
      <c r="L100" s="19"/>
      <c r="M100" s="19"/>
      <c r="N100" s="19"/>
      <c r="O100" s="19"/>
      <c r="P100" s="19"/>
      <c r="Q100" s="19"/>
      <c r="R100" s="19"/>
      <c r="S100" s="19"/>
      <c r="T100" s="19"/>
      <c r="U100" s="19"/>
      <c r="V100" s="19"/>
      <c r="W100" s="19"/>
      <c r="X100" s="19"/>
      <c r="Y100" s="19"/>
      <c r="Z100" s="19"/>
      <c r="AA100" s="19"/>
      <c r="AB100" s="19"/>
      <c r="AC100" s="19"/>
      <c r="AD100" s="19"/>
      <c r="AE100" s="19"/>
      <c r="AF100" s="19"/>
      <c r="AG100" s="19"/>
      <c r="AH100" s="19"/>
      <c r="AI100" s="19"/>
      <c r="AJ100" s="19"/>
      <c r="AK100" s="19"/>
      <c r="AL100" s="19"/>
      <c r="AM100" s="19"/>
      <c r="AN100" s="19"/>
      <c r="AO100" s="19"/>
      <c r="AP100" s="15">
        <f t="shared" si="6"/>
        <v>0</v>
      </c>
      <c r="AQ100" s="15">
        <f t="shared" si="5"/>
        <v>0</v>
      </c>
      <c r="AR100" s="44"/>
      <c r="AS100" s="44">
        <f t="shared" si="7"/>
        <v>0</v>
      </c>
      <c r="AT100" s="31"/>
    </row>
    <row r="101" spans="1:47" hidden="1">
      <c r="A101" s="16"/>
      <c r="B101" s="17"/>
      <c r="C101" s="17"/>
      <c r="D101" s="17"/>
      <c r="E101" s="17"/>
      <c r="F101" s="19"/>
      <c r="G101" s="19"/>
      <c r="H101" s="19"/>
      <c r="I101" s="19"/>
      <c r="J101" s="19"/>
      <c r="K101" s="19"/>
      <c r="L101" s="19"/>
      <c r="M101" s="19"/>
      <c r="N101" s="19"/>
      <c r="O101" s="19"/>
      <c r="P101" s="19"/>
      <c r="Q101" s="19"/>
      <c r="R101" s="19"/>
      <c r="S101" s="19"/>
      <c r="T101" s="19"/>
      <c r="U101" s="19"/>
      <c r="V101" s="19"/>
      <c r="W101" s="19"/>
      <c r="X101" s="19"/>
      <c r="Y101" s="19"/>
      <c r="Z101" s="19"/>
      <c r="AA101" s="19"/>
      <c r="AB101" s="19"/>
      <c r="AC101" s="19"/>
      <c r="AD101" s="19"/>
      <c r="AE101" s="19"/>
      <c r="AF101" s="19"/>
      <c r="AG101" s="19"/>
      <c r="AH101" s="19"/>
      <c r="AI101" s="19"/>
      <c r="AJ101" s="19"/>
      <c r="AK101" s="19"/>
      <c r="AL101" s="19"/>
      <c r="AM101" s="19"/>
      <c r="AN101" s="19"/>
      <c r="AO101" s="19"/>
      <c r="AP101" s="15">
        <f t="shared" si="6"/>
        <v>0</v>
      </c>
      <c r="AQ101" s="15">
        <f t="shared" si="5"/>
        <v>0</v>
      </c>
      <c r="AR101" s="44"/>
      <c r="AS101" s="44">
        <f t="shared" si="7"/>
        <v>0</v>
      </c>
      <c r="AT101" s="31"/>
    </row>
    <row r="102" spans="1:47">
      <c r="A102" s="14" t="s">
        <v>68</v>
      </c>
      <c r="B102" s="18">
        <f>SUM(B2:B101)</f>
        <v>36</v>
      </c>
      <c r="C102" s="18">
        <f t="shared" ref="C102:AO102" si="8">SUM(C2:C101)</f>
        <v>18</v>
      </c>
      <c r="D102" s="18">
        <f t="shared" si="8"/>
        <v>34</v>
      </c>
      <c r="E102" s="18">
        <f t="shared" si="8"/>
        <v>20</v>
      </c>
      <c r="F102" s="18">
        <f t="shared" si="8"/>
        <v>5</v>
      </c>
      <c r="G102" s="18">
        <f t="shared" si="8"/>
        <v>22</v>
      </c>
      <c r="H102" s="18">
        <f t="shared" ref="H102:J102" si="9">SUM(H2:H101)</f>
        <v>13</v>
      </c>
      <c r="I102" s="18">
        <f t="shared" si="9"/>
        <v>29</v>
      </c>
      <c r="J102" s="18">
        <f t="shared" si="9"/>
        <v>22</v>
      </c>
      <c r="K102" s="18">
        <v>24</v>
      </c>
      <c r="L102" s="18"/>
      <c r="M102" s="18">
        <f t="shared" si="8"/>
        <v>0</v>
      </c>
      <c r="N102" s="18">
        <f t="shared" si="8"/>
        <v>0</v>
      </c>
      <c r="O102" s="18">
        <f t="shared" si="8"/>
        <v>0</v>
      </c>
      <c r="P102" s="18">
        <f t="shared" si="8"/>
        <v>0</v>
      </c>
      <c r="Q102" s="18">
        <f t="shared" si="8"/>
        <v>0</v>
      </c>
      <c r="R102" s="18">
        <f t="shared" si="8"/>
        <v>0</v>
      </c>
      <c r="S102" s="18">
        <f t="shared" si="8"/>
        <v>0</v>
      </c>
      <c r="T102" s="18">
        <f t="shared" si="8"/>
        <v>0</v>
      </c>
      <c r="U102" s="18">
        <f t="shared" si="8"/>
        <v>0</v>
      </c>
      <c r="V102" s="18">
        <f t="shared" si="8"/>
        <v>0</v>
      </c>
      <c r="W102" s="18">
        <f t="shared" si="8"/>
        <v>0</v>
      </c>
      <c r="X102" s="18">
        <f t="shared" si="8"/>
        <v>0</v>
      </c>
      <c r="Y102" s="18">
        <f t="shared" si="8"/>
        <v>0</v>
      </c>
      <c r="Z102" s="18">
        <f t="shared" si="8"/>
        <v>0</v>
      </c>
      <c r="AA102" s="18">
        <f t="shared" si="8"/>
        <v>0</v>
      </c>
      <c r="AB102" s="18">
        <f t="shared" si="8"/>
        <v>0</v>
      </c>
      <c r="AC102" s="18">
        <f t="shared" si="8"/>
        <v>0</v>
      </c>
      <c r="AD102" s="18">
        <f t="shared" si="8"/>
        <v>0</v>
      </c>
      <c r="AE102" s="18">
        <f t="shared" si="8"/>
        <v>0</v>
      </c>
      <c r="AF102" s="18">
        <f t="shared" si="8"/>
        <v>0</v>
      </c>
      <c r="AG102" s="18">
        <f t="shared" si="8"/>
        <v>0</v>
      </c>
      <c r="AH102" s="18">
        <f t="shared" si="8"/>
        <v>0</v>
      </c>
      <c r="AI102" s="18">
        <f t="shared" si="8"/>
        <v>0</v>
      </c>
      <c r="AJ102" s="18">
        <f t="shared" si="8"/>
        <v>0</v>
      </c>
      <c r="AK102" s="18">
        <f t="shared" si="8"/>
        <v>0</v>
      </c>
      <c r="AL102" s="18">
        <f t="shared" si="8"/>
        <v>0</v>
      </c>
      <c r="AM102" s="18">
        <f t="shared" si="8"/>
        <v>0</v>
      </c>
      <c r="AN102" s="18">
        <f t="shared" si="8"/>
        <v>0</v>
      </c>
      <c r="AO102" s="18">
        <f t="shared" si="8"/>
        <v>0</v>
      </c>
      <c r="AP102" s="15">
        <f t="shared" si="6"/>
        <v>135</v>
      </c>
      <c r="AQ102" s="15">
        <f t="shared" si="5"/>
        <v>223</v>
      </c>
      <c r="AR102" s="45">
        <f>SUM(AR2:AR101)</f>
        <v>64237.219418320055</v>
      </c>
      <c r="AS102" s="45">
        <f>SUM(AS2:AS101)</f>
        <v>100.00000000000001</v>
      </c>
      <c r="AT102" s="31"/>
    </row>
    <row r="103" spans="1:47">
      <c r="A103" s="54" t="s">
        <v>69</v>
      </c>
      <c r="B103" s="54" t="s">
        <v>67</v>
      </c>
      <c r="C103" s="54" t="s">
        <v>67</v>
      </c>
      <c r="D103" s="54" t="s">
        <v>67</v>
      </c>
      <c r="E103" s="54" t="s">
        <v>67</v>
      </c>
      <c r="F103" s="54" t="s">
        <v>67</v>
      </c>
      <c r="G103" s="54" t="s">
        <v>67</v>
      </c>
      <c r="H103" s="54" t="s">
        <v>67</v>
      </c>
      <c r="I103" s="54" t="s">
        <v>67</v>
      </c>
      <c r="J103" s="54" t="s">
        <v>67</v>
      </c>
      <c r="K103" s="54" t="s">
        <v>67</v>
      </c>
      <c r="L103" s="54"/>
      <c r="M103" s="54"/>
      <c r="N103" s="54"/>
      <c r="O103" s="54"/>
      <c r="P103" s="54"/>
      <c r="Q103" s="54"/>
      <c r="R103" s="54"/>
      <c r="S103" s="54"/>
      <c r="T103" s="54"/>
      <c r="U103" s="54"/>
      <c r="V103" s="54"/>
      <c r="W103" s="54"/>
      <c r="X103" s="54"/>
      <c r="Y103" s="54"/>
      <c r="Z103" s="54"/>
      <c r="AA103" s="54"/>
      <c r="AB103" s="54"/>
      <c r="AC103" s="54"/>
      <c r="AD103" s="54"/>
      <c r="AE103" s="54"/>
      <c r="AF103" s="54"/>
      <c r="AG103" s="54"/>
      <c r="AH103" s="54"/>
      <c r="AI103" s="54"/>
      <c r="AJ103" s="54"/>
      <c r="AK103" s="54"/>
      <c r="AL103" s="54"/>
      <c r="AM103" s="54"/>
      <c r="AN103" s="54"/>
      <c r="AO103" s="54"/>
      <c r="AP103" s="9"/>
      <c r="AQ103" s="9"/>
      <c r="AR103" s="46"/>
      <c r="AS103" s="46"/>
      <c r="AT103" s="32"/>
      <c r="AU103" s="32"/>
    </row>
    <row r="104" spans="1:47">
      <c r="A104" s="6" t="s">
        <v>70</v>
      </c>
      <c r="B104" s="6"/>
      <c r="C104" s="6"/>
      <c r="D104" s="6"/>
      <c r="E104" s="6"/>
      <c r="F104" s="6"/>
      <c r="G104" s="6"/>
      <c r="H104" s="6"/>
      <c r="I104" s="6" t="s">
        <v>67</v>
      </c>
      <c r="J104" s="6"/>
      <c r="K104" s="6"/>
      <c r="L104" s="6"/>
      <c r="M104" s="6"/>
      <c r="N104" s="6"/>
      <c r="O104" s="6"/>
      <c r="P104" s="6"/>
      <c r="Q104" s="6"/>
      <c r="R104" s="6"/>
      <c r="S104" s="6"/>
      <c r="T104" s="6"/>
      <c r="U104" s="6"/>
      <c r="V104" s="6"/>
      <c r="W104" s="6"/>
      <c r="X104" s="6"/>
      <c r="Y104" s="6"/>
      <c r="Z104" s="6"/>
      <c r="AA104" s="6"/>
      <c r="AB104" s="6"/>
      <c r="AC104" s="6"/>
      <c r="AD104" s="6"/>
      <c r="AE104" s="6"/>
      <c r="AF104" s="6"/>
      <c r="AG104" s="6"/>
      <c r="AH104" s="6"/>
      <c r="AI104" s="6"/>
      <c r="AJ104" s="6"/>
      <c r="AK104" s="6"/>
      <c r="AL104" s="6"/>
      <c r="AM104" s="6"/>
      <c r="AN104" s="6"/>
      <c r="AO104" s="6"/>
      <c r="AP104" s="9"/>
      <c r="AQ104" s="9"/>
      <c r="AR104" s="46"/>
      <c r="AS104" s="46"/>
      <c r="AT104" s="32"/>
      <c r="AU104" s="32"/>
    </row>
    <row r="105" spans="1:47" ht="14.45">
      <c r="A105" s="6" t="s">
        <v>71</v>
      </c>
      <c r="B105" s="6" t="s">
        <v>67</v>
      </c>
      <c r="C105" s="6" t="s">
        <v>67</v>
      </c>
      <c r="D105" s="6" t="s">
        <v>67</v>
      </c>
      <c r="E105" s="6" t="s">
        <v>67</v>
      </c>
      <c r="F105" s="6" t="s">
        <v>67</v>
      </c>
      <c r="G105" s="55" t="s">
        <v>67</v>
      </c>
      <c r="H105" s="55" t="s">
        <v>67</v>
      </c>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9"/>
      <c r="AQ105" s="9"/>
      <c r="AR105" s="47"/>
      <c r="AS105" s="47"/>
      <c r="AT105" s="32"/>
      <c r="AU105" s="32"/>
    </row>
    <row r="106" spans="1:47" ht="14.45">
      <c r="A106" s="6" t="s">
        <v>72</v>
      </c>
      <c r="B106" s="6"/>
      <c r="C106" s="6"/>
      <c r="D106" s="6"/>
      <c r="E106" s="6" t="s">
        <v>67</v>
      </c>
      <c r="F106" s="6" t="s">
        <v>67</v>
      </c>
      <c r="G106" s="55" t="s">
        <v>67</v>
      </c>
      <c r="H106" s="55" t="s">
        <v>67</v>
      </c>
      <c r="I106" s="55" t="s">
        <v>67</v>
      </c>
      <c r="J106" s="55" t="s">
        <v>67</v>
      </c>
      <c r="K106" s="55" t="s">
        <v>67</v>
      </c>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9"/>
      <c r="AQ106" s="9"/>
      <c r="AR106" s="47"/>
      <c r="AS106" s="47"/>
      <c r="AT106" s="32"/>
      <c r="AU106" s="32"/>
    </row>
    <row r="107" spans="1:47" ht="14.45">
      <c r="A107" s="6" t="s">
        <v>73</v>
      </c>
      <c r="B107" s="6" t="s">
        <v>67</v>
      </c>
      <c r="C107" s="6"/>
      <c r="D107" s="6" t="s">
        <v>67</v>
      </c>
      <c r="E107" s="6" t="s">
        <v>67</v>
      </c>
      <c r="F107" s="6" t="s">
        <v>67</v>
      </c>
      <c r="G107" s="55" t="s">
        <v>67</v>
      </c>
      <c r="H107" s="55" t="s">
        <v>67</v>
      </c>
      <c r="I107" s="55" t="s">
        <v>67</v>
      </c>
      <c r="J107" s="55"/>
      <c r="K107" s="55" t="s">
        <v>67</v>
      </c>
      <c r="L107" s="55"/>
      <c r="M107" s="55"/>
      <c r="N107" s="55"/>
      <c r="O107" s="55"/>
      <c r="P107" s="55"/>
      <c r="Q107" s="55"/>
      <c r="R107" s="55"/>
      <c r="S107" s="55"/>
      <c r="T107" s="55"/>
      <c r="U107" s="55"/>
      <c r="V107" s="55"/>
      <c r="W107" s="55"/>
      <c r="X107" s="55"/>
      <c r="Y107" s="55"/>
      <c r="Z107" s="55"/>
      <c r="AA107" s="55"/>
      <c r="AB107" s="55"/>
      <c r="AC107" s="55"/>
      <c r="AD107" s="55"/>
      <c r="AE107" s="55"/>
      <c r="AF107" s="55"/>
      <c r="AG107" s="55"/>
      <c r="AH107" s="55"/>
      <c r="AI107" s="55"/>
      <c r="AJ107" s="55"/>
      <c r="AK107" s="55"/>
      <c r="AL107" s="55"/>
      <c r="AM107" s="55"/>
      <c r="AN107" s="55"/>
      <c r="AO107" s="55"/>
      <c r="AP107" s="9"/>
      <c r="AQ107" s="9"/>
      <c r="AR107" s="47"/>
      <c r="AS107" s="47"/>
      <c r="AT107" s="32"/>
      <c r="AU107" s="32"/>
    </row>
    <row r="108" spans="1:47" ht="14.45">
      <c r="A108" s="6" t="s">
        <v>74</v>
      </c>
      <c r="B108" s="61" t="s">
        <v>67</v>
      </c>
      <c r="C108" s="6"/>
      <c r="D108" s="6" t="s">
        <v>67</v>
      </c>
      <c r="E108" s="6"/>
      <c r="F108" s="6"/>
      <c r="G108" s="55"/>
      <c r="H108" s="55"/>
      <c r="I108" s="55"/>
      <c r="J108" s="55"/>
      <c r="K108" s="55"/>
      <c r="L108" s="55"/>
      <c r="M108" s="55"/>
      <c r="N108" s="55"/>
      <c r="O108" s="55"/>
      <c r="P108" s="55"/>
      <c r="Q108" s="55"/>
      <c r="R108" s="55"/>
      <c r="S108" s="55"/>
      <c r="T108" s="55"/>
      <c r="U108" s="55"/>
      <c r="V108" s="55"/>
      <c r="W108" s="55"/>
      <c r="X108" s="55"/>
      <c r="Y108" s="55"/>
      <c r="Z108" s="55"/>
      <c r="AA108" s="55"/>
      <c r="AB108" s="55"/>
      <c r="AC108" s="55"/>
      <c r="AD108" s="55"/>
      <c r="AE108" s="55"/>
      <c r="AF108" s="55"/>
      <c r="AG108" s="55"/>
      <c r="AH108" s="55"/>
      <c r="AI108" s="55"/>
      <c r="AJ108" s="55"/>
      <c r="AK108" s="55"/>
      <c r="AL108" s="55"/>
      <c r="AM108" s="55"/>
      <c r="AN108" s="55"/>
      <c r="AO108" s="55"/>
      <c r="AP108" s="9"/>
      <c r="AQ108" s="9"/>
      <c r="AR108" s="47"/>
      <c r="AS108" s="47"/>
      <c r="AT108" s="32"/>
      <c r="AU108" s="32"/>
    </row>
    <row r="109" spans="1:47" ht="14.45">
      <c r="A109" s="56" t="s">
        <v>75</v>
      </c>
      <c r="B109" s="57"/>
      <c r="C109" s="57"/>
      <c r="D109" s="57"/>
      <c r="E109" s="57"/>
      <c r="F109" s="57"/>
      <c r="G109" s="58"/>
      <c r="H109" s="58"/>
      <c r="I109" s="58"/>
      <c r="J109" s="58"/>
      <c r="K109" s="58"/>
      <c r="L109" s="58"/>
      <c r="M109" s="58"/>
      <c r="N109" s="58"/>
      <c r="O109" s="58"/>
      <c r="P109" s="58"/>
      <c r="Q109" s="58"/>
      <c r="R109" s="58"/>
      <c r="S109" s="58"/>
      <c r="T109" s="58"/>
      <c r="U109" s="58"/>
      <c r="V109" s="58"/>
      <c r="W109" s="58"/>
      <c r="X109" s="58"/>
      <c r="Y109" s="58"/>
      <c r="Z109" s="58"/>
      <c r="AA109" s="58"/>
      <c r="AB109" s="58"/>
      <c r="AC109" s="58"/>
      <c r="AD109" s="58"/>
      <c r="AE109" s="58"/>
      <c r="AF109" s="58"/>
      <c r="AG109" s="58"/>
      <c r="AH109" s="58"/>
      <c r="AI109" s="58"/>
      <c r="AJ109" s="58"/>
      <c r="AK109" s="58"/>
      <c r="AL109" s="58"/>
      <c r="AM109" s="58"/>
      <c r="AN109" s="58"/>
      <c r="AO109" s="58"/>
      <c r="AP109" s="9"/>
      <c r="AQ109" s="10"/>
      <c r="AR109" s="47"/>
      <c r="AS109" s="47"/>
      <c r="AT109" s="32"/>
      <c r="AU109" s="32"/>
    </row>
    <row r="110" spans="1:47" ht="14.45">
      <c r="A110" s="7"/>
      <c r="B110" s="8"/>
      <c r="C110" s="8"/>
      <c r="D110" s="8"/>
      <c r="E110" s="8"/>
      <c r="F110" s="8"/>
      <c r="G110" s="9"/>
      <c r="H110" s="9"/>
      <c r="I110" s="9"/>
      <c r="J110" s="9"/>
      <c r="K110" s="9"/>
      <c r="L110" s="9"/>
      <c r="M110" s="9"/>
      <c r="N110" s="9"/>
      <c r="O110" s="9"/>
      <c r="P110" s="9"/>
      <c r="Q110" s="9"/>
      <c r="R110" s="9"/>
      <c r="S110" s="9"/>
      <c r="T110" s="9"/>
      <c r="U110" s="9"/>
      <c r="V110" s="9"/>
      <c r="W110" s="9"/>
      <c r="X110" s="9"/>
      <c r="Y110" s="9"/>
      <c r="Z110" s="9"/>
      <c r="AA110" s="9"/>
      <c r="AB110" s="9"/>
      <c r="AC110" s="9"/>
      <c r="AD110" s="9"/>
      <c r="AE110" s="9"/>
      <c r="AF110" s="9"/>
      <c r="AG110" s="9"/>
      <c r="AH110" s="9"/>
      <c r="AI110" s="9"/>
      <c r="AJ110" s="9"/>
      <c r="AK110" s="9"/>
      <c r="AL110" s="9"/>
      <c r="AM110" s="9"/>
      <c r="AN110" s="9"/>
      <c r="AO110" s="9"/>
      <c r="AP110" s="9"/>
      <c r="AQ110" s="10"/>
      <c r="AR110" s="47"/>
      <c r="AS110" s="47"/>
      <c r="AT110" s="32"/>
      <c r="AU110" s="32"/>
    </row>
    <row r="111" spans="1:47" ht="14.45">
      <c r="A111" s="33" t="s">
        <v>76</v>
      </c>
      <c r="B111" s="34"/>
      <c r="C111" s="34"/>
      <c r="D111" s="34"/>
      <c r="E111" s="34"/>
      <c r="F111" s="34"/>
      <c r="G111" s="35"/>
      <c r="H111" s="35"/>
      <c r="I111" s="35"/>
      <c r="J111" s="35"/>
      <c r="K111" s="35"/>
      <c r="L111" s="35"/>
      <c r="M111" s="35"/>
      <c r="N111" s="35"/>
      <c r="O111" s="35"/>
      <c r="P111" s="35"/>
      <c r="Q111" s="35"/>
      <c r="R111" s="35"/>
      <c r="S111" s="35"/>
      <c r="T111" s="35"/>
      <c r="U111" s="35"/>
      <c r="V111" s="35"/>
      <c r="W111" s="35"/>
      <c r="X111" s="35"/>
      <c r="Y111" s="35"/>
      <c r="Z111" s="35"/>
      <c r="AA111" s="35"/>
      <c r="AB111" s="35"/>
      <c r="AC111" s="35"/>
      <c r="AD111" s="35"/>
      <c r="AE111" s="35"/>
      <c r="AF111" s="35"/>
      <c r="AG111" s="35"/>
      <c r="AH111" s="35"/>
      <c r="AI111" s="35"/>
      <c r="AJ111" s="35"/>
      <c r="AK111" s="35"/>
      <c r="AL111" s="35"/>
      <c r="AM111" s="35"/>
      <c r="AN111" s="35"/>
      <c r="AO111" s="35"/>
      <c r="AP111" s="11"/>
      <c r="AQ111" s="36"/>
      <c r="AR111" s="48"/>
      <c r="AS111" s="48"/>
    </row>
    <row r="112" spans="1:47" ht="14.45">
      <c r="A112" s="26" t="s">
        <v>77</v>
      </c>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3"/>
      <c r="AI112" s="3"/>
      <c r="AJ112" s="3"/>
      <c r="AK112" s="3"/>
      <c r="AL112" s="3"/>
      <c r="AM112" s="3"/>
      <c r="AN112" s="3"/>
      <c r="AO112" s="3"/>
      <c r="AP112" s="11"/>
      <c r="AQ112" s="38"/>
      <c r="AR112" s="49"/>
      <c r="AS112" s="49"/>
    </row>
    <row r="113" spans="1:45" ht="14.45">
      <c r="A113" s="4" t="s">
        <v>78</v>
      </c>
      <c r="B113" s="39"/>
      <c r="C113" s="39"/>
      <c r="D113" s="39"/>
      <c r="E113" s="39"/>
      <c r="F113" s="39"/>
      <c r="G113" s="39"/>
      <c r="H113" s="39"/>
      <c r="I113" s="39"/>
      <c r="J113" s="39"/>
      <c r="K113" s="39"/>
      <c r="L113" s="39"/>
      <c r="M113" s="39"/>
      <c r="N113" s="39"/>
      <c r="O113" s="39"/>
      <c r="P113" s="39"/>
      <c r="Q113" s="39"/>
      <c r="R113" s="39"/>
      <c r="S113" s="39"/>
      <c r="T113" s="39"/>
      <c r="U113" s="39"/>
      <c r="V113" s="39"/>
      <c r="W113" s="39"/>
      <c r="X113" s="39"/>
      <c r="Y113" s="39"/>
      <c r="Z113" s="39"/>
      <c r="AA113" s="39"/>
      <c r="AB113" s="39"/>
      <c r="AC113" s="39"/>
      <c r="AD113" s="39"/>
      <c r="AE113" s="39"/>
      <c r="AF113" s="39"/>
      <c r="AG113" s="39"/>
      <c r="AH113" s="39"/>
      <c r="AI113" s="39"/>
      <c r="AJ113" s="39"/>
      <c r="AK113" s="39"/>
      <c r="AL113" s="39"/>
      <c r="AM113" s="39"/>
      <c r="AN113" s="39"/>
      <c r="AO113" s="39"/>
      <c r="AP113" s="11"/>
      <c r="AQ113" s="38"/>
      <c r="AR113" s="50"/>
      <c r="AS113" s="50"/>
    </row>
    <row r="114" spans="1:45" ht="14.45">
      <c r="A114" s="5" t="s">
        <v>79</v>
      </c>
      <c r="B114" s="69" t="s">
        <v>80</v>
      </c>
      <c r="C114" s="70"/>
      <c r="D114" s="70"/>
      <c r="E114" s="70"/>
      <c r="F114" s="70"/>
      <c r="G114" s="70"/>
      <c r="H114" s="70"/>
      <c r="I114" s="70"/>
      <c r="J114" s="70"/>
      <c r="K114" s="70"/>
      <c r="L114" s="70"/>
      <c r="M114" s="70"/>
      <c r="N114" s="70"/>
      <c r="O114" s="70"/>
      <c r="P114" s="70"/>
      <c r="Q114" s="70"/>
      <c r="R114" s="40"/>
      <c r="S114" s="40"/>
      <c r="T114" s="40"/>
      <c r="U114" s="40"/>
      <c r="V114" s="40"/>
      <c r="W114" s="40"/>
      <c r="X114" s="40"/>
      <c r="Y114" s="40"/>
      <c r="Z114" s="40"/>
      <c r="AA114" s="40"/>
      <c r="AB114" s="40"/>
      <c r="AC114" s="40"/>
      <c r="AD114" s="40"/>
      <c r="AE114" s="40"/>
      <c r="AF114" s="40"/>
      <c r="AG114" s="40"/>
      <c r="AH114" s="40"/>
      <c r="AI114" s="40"/>
      <c r="AJ114" s="40"/>
      <c r="AK114" s="40"/>
      <c r="AL114" s="40"/>
      <c r="AM114" s="40"/>
      <c r="AN114" s="40"/>
      <c r="AO114" s="40"/>
      <c r="AP114" s="11"/>
      <c r="AQ114" s="10"/>
      <c r="AR114" s="51"/>
      <c r="AS114" s="51"/>
    </row>
    <row r="115" spans="1:45" ht="15.75" customHeight="1">
      <c r="A115" s="41"/>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Q115" s="11"/>
      <c r="AR115" s="52"/>
      <c r="AS115" s="52"/>
    </row>
    <row r="219" spans="12:12" ht="15" customHeight="1">
      <c r="L219" s="30" t="s">
        <v>81</v>
      </c>
    </row>
  </sheetData>
  <autoFilter ref="A1:AT42" xr:uid="{8FEA7034-7C2D-4492-94A2-FA509F726479}"/>
  <mergeCells count="1">
    <mergeCell ref="B114:Q114"/>
  </mergeCells>
  <phoneticPr fontId="5" type="noConversion"/>
  <conditionalFormatting sqref="A1 A43:A110 A111:F111 B112:F112 A113:F113 B114 A115:F1048576">
    <cfRule type="beginsWith" dxfId="64" priority="137" operator="beginsWith" text="13">
      <formula>LEFT(A1,LEN("13"))="13"</formula>
    </cfRule>
    <cfRule type="beginsWith" dxfId="63" priority="138" operator="beginsWith" text="12">
      <formula>LEFT(A1,LEN("12"))="12"</formula>
    </cfRule>
    <cfRule type="beginsWith" dxfId="62" priority="139" operator="beginsWith" text="11">
      <formula>LEFT(A1,LEN("11"))="11"</formula>
    </cfRule>
    <cfRule type="beginsWith" dxfId="61" priority="140" operator="beginsWith" text="10">
      <formula>LEFT(A1,LEN("10"))="10"</formula>
    </cfRule>
    <cfRule type="beginsWith" dxfId="60" priority="141" operator="beginsWith" text="09">
      <formula>LEFT(A1,LEN("09"))="09"</formula>
    </cfRule>
    <cfRule type="beginsWith" dxfId="59" priority="142" operator="beginsWith" text="08">
      <formula>LEFT(A1,LEN("08"))="08"</formula>
    </cfRule>
    <cfRule type="beginsWith" dxfId="58" priority="143" operator="beginsWith" text="07">
      <formula>LEFT(A1,LEN("07"))="07"</formula>
    </cfRule>
    <cfRule type="beginsWith" dxfId="57" priority="144" operator="beginsWith" text="06">
      <formula>LEFT(A1,LEN("06"))="06"</formula>
    </cfRule>
    <cfRule type="beginsWith" dxfId="56" priority="145" operator="beginsWith" text="05">
      <formula>LEFT(A1,LEN("05"))="05"</formula>
    </cfRule>
    <cfRule type="beginsWith" dxfId="55" priority="146" operator="beginsWith" text="04">
      <formula>LEFT(A1,LEN("04"))="04"</formula>
    </cfRule>
    <cfRule type="beginsWith" dxfId="54" priority="147" operator="beginsWith" text="03">
      <formula>LEFT(A1,LEN("03"))="03"</formula>
    </cfRule>
    <cfRule type="beginsWith" dxfId="53" priority="148" operator="beginsWith" text="02">
      <formula>LEFT(A1,LEN("02"))="02"</formula>
    </cfRule>
    <cfRule type="beginsWith" dxfId="52" priority="149" operator="beginsWith" text="01">
      <formula>LEFT(A1,LEN("01"))="01"</formula>
    </cfRule>
  </conditionalFormatting>
  <conditionalFormatting sqref="AT1:AT2 R2:AO12 AT5 AT9:AT10 AT13 AT16 M13:AO42 F43:AO101">
    <cfRule type="beginsWith" dxfId="51" priority="59" operator="beginsWith" text="13">
      <formula>LEFT(F1,LEN("13"))="13"</formula>
    </cfRule>
    <cfRule type="beginsWith" dxfId="50" priority="60" operator="beginsWith" text="12">
      <formula>LEFT(F1,LEN("12"))="12"</formula>
    </cfRule>
    <cfRule type="beginsWith" dxfId="49" priority="61" operator="beginsWith" text="11">
      <formula>LEFT(F1,LEN("11"))="11"</formula>
    </cfRule>
    <cfRule type="beginsWith" dxfId="48" priority="62" operator="beginsWith" text="10">
      <formula>LEFT(F1,LEN("10"))="10"</formula>
    </cfRule>
    <cfRule type="beginsWith" dxfId="47" priority="63" operator="beginsWith" text="09">
      <formula>LEFT(F1,LEN("09"))="09"</formula>
    </cfRule>
    <cfRule type="beginsWith" dxfId="46" priority="64" operator="beginsWith" text="08">
      <formula>LEFT(F1,LEN("08"))="08"</formula>
    </cfRule>
    <cfRule type="beginsWith" dxfId="45" priority="65" operator="beginsWith" text="07">
      <formula>LEFT(F1,LEN("07"))="07"</formula>
    </cfRule>
    <cfRule type="beginsWith" dxfId="44" priority="66" operator="beginsWith" text="06">
      <formula>LEFT(F1,LEN("06"))="06"</formula>
    </cfRule>
    <cfRule type="beginsWith" dxfId="43" priority="67" operator="beginsWith" text="05">
      <formula>LEFT(F1,LEN("05"))="05"</formula>
    </cfRule>
    <cfRule type="beginsWith" dxfId="42" priority="68" operator="beginsWith" text="04">
      <formula>LEFT(F1,LEN("04"))="04"</formula>
    </cfRule>
    <cfRule type="beginsWith" dxfId="41" priority="69" operator="beginsWith" text="03">
      <formula>LEFT(F1,LEN("03"))="03"</formula>
    </cfRule>
    <cfRule type="beginsWith" dxfId="40" priority="70" operator="beginsWith" text="02">
      <formula>LEFT(F1,LEN("02"))="02"</formula>
    </cfRule>
    <cfRule type="beginsWith" dxfId="39" priority="71" operator="beginsWith" text="01">
      <formula>LEFT(F1,LEN("01"))="01"</formula>
    </cfRule>
  </conditionalFormatting>
  <conditionalFormatting sqref="A2:A42">
    <cfRule type="beginsWith" dxfId="38" priority="40" operator="beginsWith" text="13">
      <formula>LEFT(A2,LEN("13"))="13"</formula>
    </cfRule>
    <cfRule type="beginsWith" dxfId="37" priority="41" operator="beginsWith" text="12">
      <formula>LEFT(A2,LEN("12"))="12"</formula>
    </cfRule>
    <cfRule type="beginsWith" dxfId="36" priority="42" operator="beginsWith" text="11">
      <formula>LEFT(A2,LEN("11"))="11"</formula>
    </cfRule>
    <cfRule type="beginsWith" dxfId="35" priority="43" operator="beginsWith" text="10">
      <formula>LEFT(A2,LEN("10"))="10"</formula>
    </cfRule>
    <cfRule type="beginsWith" dxfId="34" priority="44" operator="beginsWith" text="09">
      <formula>LEFT(A2,LEN("09"))="09"</formula>
    </cfRule>
    <cfRule type="beginsWith" dxfId="33" priority="45" operator="beginsWith" text="08">
      <formula>LEFT(A2,LEN("08"))="08"</formula>
    </cfRule>
    <cfRule type="beginsWith" dxfId="32" priority="46" operator="beginsWith" text="07">
      <formula>LEFT(A2,LEN("07"))="07"</formula>
    </cfRule>
    <cfRule type="beginsWith" dxfId="31" priority="47" operator="beginsWith" text="06">
      <formula>LEFT(A2,LEN("06"))="06"</formula>
    </cfRule>
    <cfRule type="beginsWith" dxfId="30" priority="48" operator="beginsWith" text="05">
      <formula>LEFT(A2,LEN("05"))="05"</formula>
    </cfRule>
    <cfRule type="beginsWith" dxfId="29" priority="49" operator="beginsWith" text="04">
      <formula>LEFT(A2,LEN("04"))="04"</formula>
    </cfRule>
    <cfRule type="beginsWith" dxfId="28" priority="50" operator="beginsWith" text="03">
      <formula>LEFT(A2,LEN("03"))="03"</formula>
    </cfRule>
    <cfRule type="beginsWith" dxfId="27" priority="51" operator="beginsWith" text="02">
      <formula>LEFT(A2,LEN("02"))="02"</formula>
    </cfRule>
    <cfRule type="beginsWith" dxfId="26" priority="52" operator="beginsWith" text="01">
      <formula>LEFT(A2,LEN("01"))="01"</formula>
    </cfRule>
  </conditionalFormatting>
  <conditionalFormatting sqref="F13:I14 H15:I15 F15:F16 I16 F17:I17 F19:I21 F22 I22 F23:I25 G26:I27 F28:I29 F30 H30:I30 F31:I31 G32:I32 F33:I37 I38:I40 F38:F40 G41:I41 F42:I42 H13:H17 H19:H42">
    <cfRule type="beginsWith" dxfId="25" priority="27" operator="beginsWith" text="13">
      <formula>LEFT(F13,LEN("13"))="13"</formula>
    </cfRule>
    <cfRule type="beginsWith" dxfId="24" priority="28" operator="beginsWith" text="12">
      <formula>LEFT(F13,LEN("12"))="12"</formula>
    </cfRule>
    <cfRule type="beginsWith" dxfId="23" priority="29" operator="beginsWith" text="11">
      <formula>LEFT(F13,LEN("11"))="11"</formula>
    </cfRule>
    <cfRule type="beginsWith" dxfId="22" priority="30" operator="beginsWith" text="10">
      <formula>LEFT(F13,LEN("10"))="10"</formula>
    </cfRule>
    <cfRule type="beginsWith" dxfId="21" priority="31" operator="beginsWith" text="09">
      <formula>LEFT(F13,LEN("09"))="09"</formula>
    </cfRule>
    <cfRule type="beginsWith" dxfId="20" priority="32" operator="beginsWith" text="08">
      <formula>LEFT(F13,LEN("08"))="08"</formula>
    </cfRule>
    <cfRule type="beginsWith" dxfId="19" priority="33" operator="beginsWith" text="07">
      <formula>LEFT(F13,LEN("07"))="07"</formula>
    </cfRule>
    <cfRule type="beginsWith" dxfId="18" priority="34" operator="beginsWith" text="06">
      <formula>LEFT(F13,LEN("06"))="06"</formula>
    </cfRule>
    <cfRule type="beginsWith" dxfId="17" priority="35" operator="beginsWith" text="05">
      <formula>LEFT(F13,LEN("05"))="05"</formula>
    </cfRule>
    <cfRule type="beginsWith" dxfId="16" priority="36" operator="beginsWith" text="04">
      <formula>LEFT(F13,LEN("04"))="04"</formula>
    </cfRule>
    <cfRule type="beginsWith" dxfId="15" priority="37" operator="beginsWith" text="03">
      <formula>LEFT(F13,LEN("03"))="03"</formula>
    </cfRule>
    <cfRule type="beginsWith" dxfId="14" priority="38" operator="beginsWith" text="02">
      <formula>LEFT(F13,LEN("02"))="02"</formula>
    </cfRule>
    <cfRule type="beginsWith" dxfId="13" priority="39" operator="beginsWith" text="01">
      <formula>LEFT(F13,LEN("01"))="01"</formula>
    </cfRule>
  </conditionalFormatting>
  <conditionalFormatting sqref="G40">
    <cfRule type="beginsWith" dxfId="12" priority="1" operator="beginsWith" text="13">
      <formula>LEFT(G40,LEN("13"))="13"</formula>
    </cfRule>
    <cfRule type="beginsWith" dxfId="11" priority="2" operator="beginsWith" text="12">
      <formula>LEFT(G40,LEN("12"))="12"</formula>
    </cfRule>
    <cfRule type="beginsWith" dxfId="10" priority="3" operator="beginsWith" text="11">
      <formula>LEFT(G40,LEN("11"))="11"</formula>
    </cfRule>
    <cfRule type="beginsWith" dxfId="9" priority="4" operator="beginsWith" text="10">
      <formula>LEFT(G40,LEN("10"))="10"</formula>
    </cfRule>
    <cfRule type="beginsWith" dxfId="8" priority="5" operator="beginsWith" text="09">
      <formula>LEFT(G40,LEN("09"))="09"</formula>
    </cfRule>
    <cfRule type="beginsWith" dxfId="7" priority="6" operator="beginsWith" text="08">
      <formula>LEFT(G40,LEN("08"))="08"</formula>
    </cfRule>
    <cfRule type="beginsWith" dxfId="6" priority="7" operator="beginsWith" text="07">
      <formula>LEFT(G40,LEN("07"))="07"</formula>
    </cfRule>
    <cfRule type="beginsWith" dxfId="5" priority="8" operator="beginsWith" text="06">
      <formula>LEFT(G40,LEN("06"))="06"</formula>
    </cfRule>
    <cfRule type="beginsWith" dxfId="4" priority="9" operator="beginsWith" text="05">
      <formula>LEFT(G40,LEN("05"))="05"</formula>
    </cfRule>
    <cfRule type="beginsWith" dxfId="3" priority="10" operator="beginsWith" text="04">
      <formula>LEFT(G40,LEN("04"))="04"</formula>
    </cfRule>
    <cfRule type="beginsWith" dxfId="2" priority="11" operator="beginsWith" text="03">
      <formula>LEFT(G40,LEN("03"))="03"</formula>
    </cfRule>
    <cfRule type="beginsWith" dxfId="1" priority="12" operator="beginsWith" text="02">
      <formula>LEFT(G40,LEN("02"))="02"</formula>
    </cfRule>
    <cfRule type="beginsWith" dxfId="0" priority="13" operator="beginsWith" text="01">
      <formula>LEFT(G40,LEN("01"))="01"</formula>
    </cfRule>
  </conditionalFormatting>
  <dataValidations count="1">
    <dataValidation type="list" allowBlank="1" showInputMessage="1" showErrorMessage="1" sqref="AT2:AT102 B103:AO109" xr:uid="{915B425B-1305-2541-8DB6-A9DCED1E0448}">
      <formula1>"X"</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DAC6365-1D58-E64D-9484-F986A4537C9C}">
          <x14:formula1>
            <xm:f>'Diccionario Sharepoint'!$B:$B</xm:f>
          </x14:formula1>
          <xm:sqref>B1:AO1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A05A-4E11-9447-868A-BDE19598A661}">
  <dimension ref="A1:C100"/>
  <sheetViews>
    <sheetView workbookViewId="0">
      <selection activeCell="A18" sqref="A18"/>
    </sheetView>
  </sheetViews>
  <sheetFormatPr defaultColWidth="11.42578125" defaultRowHeight="14.45"/>
  <cols>
    <col min="1" max="3" width="28.42578125" style="25" customWidth="1"/>
  </cols>
  <sheetData>
    <row r="1" spans="1:3">
      <c r="A1" s="59" t="s">
        <v>82</v>
      </c>
      <c r="B1" s="59" t="s">
        <v>83</v>
      </c>
      <c r="C1" s="59" t="s">
        <v>84</v>
      </c>
    </row>
    <row r="2" spans="1:3">
      <c r="A2" s="24">
        <v>1</v>
      </c>
      <c r="B2" s="24" t="str" cm="1">
        <f t="array" ref="B2:B11">TRANSPOSE(_xlfn._xlws.FILTER('Aptitud final'!1:1,'Aptitud final'!103:103="X"))</f>
        <v>avicultura_engorde</v>
      </c>
      <c r="C2" s="24" t="s">
        <v>85</v>
      </c>
    </row>
    <row r="3" spans="1:3">
      <c r="A3" s="24">
        <f>IF(B3="","",A2+1)</f>
        <v>2</v>
      </c>
      <c r="B3" s="24" t="str">
        <v>ganaderia_dp</v>
      </c>
      <c r="C3" s="24" t="s">
        <v>85</v>
      </c>
    </row>
    <row r="4" spans="1:3">
      <c r="A4" s="24">
        <f t="shared" ref="A4:A67" si="0">IF(B4="","",A3+1)</f>
        <v>3</v>
      </c>
      <c r="B4" s="24" t="str">
        <v>porcicultura_ceba</v>
      </c>
      <c r="C4" s="24" t="s">
        <v>86</v>
      </c>
    </row>
    <row r="5" spans="1:3">
      <c r="A5" s="24">
        <f t="shared" si="0"/>
        <v>4</v>
      </c>
      <c r="B5" s="24" t="str">
        <v>cacao</v>
      </c>
      <c r="C5" s="24" t="s">
        <v>85</v>
      </c>
    </row>
    <row r="6" spans="1:3">
      <c r="A6" s="24">
        <f t="shared" si="0"/>
        <v>5</v>
      </c>
      <c r="B6" s="24" t="str">
        <v>cafe</v>
      </c>
      <c r="C6" s="24"/>
    </row>
    <row r="7" spans="1:3">
      <c r="A7" s="24">
        <f t="shared" si="0"/>
        <v>6</v>
      </c>
      <c r="B7" s="24" t="str">
        <v>maiz_tradicional</v>
      </c>
      <c r="C7" s="24"/>
    </row>
    <row r="8" spans="1:3">
      <c r="A8" s="24">
        <f t="shared" si="0"/>
        <v>7</v>
      </c>
      <c r="B8" s="24" t="str">
        <v>yuca</v>
      </c>
      <c r="C8" s="24"/>
    </row>
    <row r="9" spans="1:3">
      <c r="A9" s="24">
        <f t="shared" si="0"/>
        <v>8</v>
      </c>
      <c r="B9" s="24" t="str">
        <v>aguacate</v>
      </c>
      <c r="C9" s="24"/>
    </row>
    <row r="10" spans="1:3">
      <c r="A10" s="24">
        <f t="shared" si="0"/>
        <v>9</v>
      </c>
      <c r="B10" s="24" t="str">
        <v>ahuyama</v>
      </c>
      <c r="C10" s="24"/>
    </row>
    <row r="11" spans="1:3">
      <c r="A11" s="24">
        <f t="shared" si="0"/>
        <v>10</v>
      </c>
      <c r="B11" s="24" t="str">
        <v>frijol_cabeza_negra</v>
      </c>
      <c r="C11" s="24"/>
    </row>
    <row r="12" spans="1:3">
      <c r="A12" s="24" t="str">
        <f t="shared" si="0"/>
        <v/>
      </c>
      <c r="B12" s="24"/>
      <c r="C12" s="24"/>
    </row>
    <row r="13" spans="1:3">
      <c r="A13" s="24" t="str">
        <f t="shared" si="0"/>
        <v/>
      </c>
      <c r="B13" s="24"/>
      <c r="C13" s="24"/>
    </row>
    <row r="14" spans="1:3">
      <c r="A14" s="24" t="str">
        <f t="shared" si="0"/>
        <v/>
      </c>
      <c r="B14" s="24"/>
      <c r="C14" s="24"/>
    </row>
    <row r="15" spans="1:3">
      <c r="A15" s="24" t="str">
        <f t="shared" si="0"/>
        <v/>
      </c>
      <c r="B15" s="24"/>
      <c r="C15" s="24"/>
    </row>
    <row r="16" spans="1:3">
      <c r="A16" s="24" t="str">
        <f t="shared" si="0"/>
        <v/>
      </c>
      <c r="B16" s="24"/>
      <c r="C16" s="24"/>
    </row>
    <row r="17" spans="1:3">
      <c r="A17" s="24" t="str">
        <f t="shared" si="0"/>
        <v/>
      </c>
      <c r="B17" s="24"/>
      <c r="C17" s="24"/>
    </row>
    <row r="18" spans="1:3">
      <c r="A18" s="24" t="str">
        <f>IF(B18="","",A17+1)</f>
        <v/>
      </c>
      <c r="B18" s="24"/>
      <c r="C18" s="24"/>
    </row>
    <row r="19" spans="1:3">
      <c r="A19" s="24" t="str">
        <f>IF(B19="","",A18+1)</f>
        <v/>
      </c>
      <c r="B19" s="24"/>
      <c r="C19" s="24"/>
    </row>
    <row r="20" spans="1:3">
      <c r="A20" s="24" t="str">
        <f>IF(B20="","",A19+1)</f>
        <v/>
      </c>
      <c r="B20" s="24"/>
      <c r="C20" s="24"/>
    </row>
    <row r="21" spans="1:3">
      <c r="A21" s="24" t="str">
        <f>IF(B21="","",A20+1)</f>
        <v/>
      </c>
      <c r="B21" s="24"/>
      <c r="C21" s="24"/>
    </row>
    <row r="22" spans="1:3">
      <c r="A22" s="25" t="str">
        <f t="shared" si="0"/>
        <v/>
      </c>
    </row>
    <row r="23" spans="1:3">
      <c r="A23" s="25" t="str">
        <f t="shared" si="0"/>
        <v/>
      </c>
    </row>
    <row r="24" spans="1:3">
      <c r="A24" s="25" t="str">
        <f t="shared" si="0"/>
        <v/>
      </c>
    </row>
    <row r="25" spans="1:3">
      <c r="A25" s="25" t="str">
        <f t="shared" si="0"/>
        <v/>
      </c>
    </row>
    <row r="26" spans="1:3">
      <c r="A26" s="25" t="str">
        <f t="shared" si="0"/>
        <v/>
      </c>
    </row>
    <row r="27" spans="1:3">
      <c r="A27" s="25" t="str">
        <f t="shared" si="0"/>
        <v/>
      </c>
    </row>
    <row r="28" spans="1:3">
      <c r="A28" s="25" t="str">
        <f t="shared" si="0"/>
        <v/>
      </c>
    </row>
    <row r="29" spans="1:3">
      <c r="A29" s="25" t="str">
        <f t="shared" si="0"/>
        <v/>
      </c>
    </row>
    <row r="30" spans="1:3">
      <c r="A30" s="25" t="str">
        <f t="shared" si="0"/>
        <v/>
      </c>
    </row>
    <row r="31" spans="1:3">
      <c r="A31" s="25" t="str">
        <f t="shared" si="0"/>
        <v/>
      </c>
    </row>
    <row r="32" spans="1:3">
      <c r="A32" s="25" t="str">
        <f t="shared" si="0"/>
        <v/>
      </c>
    </row>
    <row r="33" spans="1:1">
      <c r="A33" s="25" t="str">
        <f t="shared" si="0"/>
        <v/>
      </c>
    </row>
    <row r="34" spans="1:1">
      <c r="A34" s="25" t="str">
        <f t="shared" si="0"/>
        <v/>
      </c>
    </row>
    <row r="35" spans="1:1">
      <c r="A35" s="25" t="str">
        <f t="shared" si="0"/>
        <v/>
      </c>
    </row>
    <row r="36" spans="1:1">
      <c r="A36" s="25" t="str">
        <f t="shared" si="0"/>
        <v/>
      </c>
    </row>
    <row r="37" spans="1:1">
      <c r="A37" s="25" t="str">
        <f t="shared" si="0"/>
        <v/>
      </c>
    </row>
    <row r="38" spans="1:1">
      <c r="A38" s="25" t="str">
        <f t="shared" si="0"/>
        <v/>
      </c>
    </row>
    <row r="39" spans="1:1">
      <c r="A39" s="25" t="str">
        <f t="shared" si="0"/>
        <v/>
      </c>
    </row>
    <row r="40" spans="1:1">
      <c r="A40" s="25" t="str">
        <f t="shared" si="0"/>
        <v/>
      </c>
    </row>
    <row r="41" spans="1:1">
      <c r="A41" s="25" t="str">
        <f t="shared" si="0"/>
        <v/>
      </c>
    </row>
    <row r="42" spans="1:1">
      <c r="A42" s="25" t="str">
        <f t="shared" si="0"/>
        <v/>
      </c>
    </row>
    <row r="43" spans="1:1">
      <c r="A43" s="25" t="str">
        <f t="shared" si="0"/>
        <v/>
      </c>
    </row>
    <row r="44" spans="1:1">
      <c r="A44" s="25" t="str">
        <f t="shared" si="0"/>
        <v/>
      </c>
    </row>
    <row r="45" spans="1:1">
      <c r="A45" s="25" t="str">
        <f t="shared" si="0"/>
        <v/>
      </c>
    </row>
    <row r="46" spans="1:1">
      <c r="A46" s="25" t="str">
        <f t="shared" si="0"/>
        <v/>
      </c>
    </row>
    <row r="47" spans="1:1">
      <c r="A47" s="25" t="str">
        <f t="shared" si="0"/>
        <v/>
      </c>
    </row>
    <row r="48" spans="1:1">
      <c r="A48" s="25" t="str">
        <f t="shared" si="0"/>
        <v/>
      </c>
    </row>
    <row r="49" spans="1:1">
      <c r="A49" s="25" t="str">
        <f t="shared" si="0"/>
        <v/>
      </c>
    </row>
    <row r="50" spans="1:1">
      <c r="A50" s="25" t="str">
        <f t="shared" si="0"/>
        <v/>
      </c>
    </row>
    <row r="51" spans="1:1">
      <c r="A51" s="25" t="str">
        <f t="shared" si="0"/>
        <v/>
      </c>
    </row>
    <row r="52" spans="1:1">
      <c r="A52" s="25" t="str">
        <f t="shared" si="0"/>
        <v/>
      </c>
    </row>
    <row r="53" spans="1:1">
      <c r="A53" s="25" t="str">
        <f t="shared" si="0"/>
        <v/>
      </c>
    </row>
    <row r="54" spans="1:1">
      <c r="A54" s="25" t="str">
        <f t="shared" si="0"/>
        <v/>
      </c>
    </row>
    <row r="55" spans="1:1">
      <c r="A55" s="25" t="str">
        <f t="shared" si="0"/>
        <v/>
      </c>
    </row>
    <row r="56" spans="1:1">
      <c r="A56" s="25" t="str">
        <f t="shared" si="0"/>
        <v/>
      </c>
    </row>
    <row r="57" spans="1:1">
      <c r="A57" s="25" t="str">
        <f t="shared" si="0"/>
        <v/>
      </c>
    </row>
    <row r="58" spans="1:1">
      <c r="A58" s="25" t="str">
        <f t="shared" si="0"/>
        <v/>
      </c>
    </row>
    <row r="59" spans="1:1">
      <c r="A59" s="25" t="str">
        <f t="shared" si="0"/>
        <v/>
      </c>
    </row>
    <row r="60" spans="1:1">
      <c r="A60" s="25" t="str">
        <f t="shared" si="0"/>
        <v/>
      </c>
    </row>
    <row r="61" spans="1:1">
      <c r="A61" s="25" t="str">
        <f t="shared" si="0"/>
        <v/>
      </c>
    </row>
    <row r="62" spans="1:1">
      <c r="A62" s="25" t="str">
        <f t="shared" si="0"/>
        <v/>
      </c>
    </row>
    <row r="63" spans="1:1">
      <c r="A63" s="25" t="str">
        <f t="shared" si="0"/>
        <v/>
      </c>
    </row>
    <row r="64" spans="1:1">
      <c r="A64" s="25" t="str">
        <f t="shared" si="0"/>
        <v/>
      </c>
    </row>
    <row r="65" spans="1:1">
      <c r="A65" s="25" t="str">
        <f t="shared" si="0"/>
        <v/>
      </c>
    </row>
    <row r="66" spans="1:1">
      <c r="A66" s="25" t="str">
        <f t="shared" si="0"/>
        <v/>
      </c>
    </row>
    <row r="67" spans="1:1">
      <c r="A67" s="25" t="str">
        <f t="shared" si="0"/>
        <v/>
      </c>
    </row>
    <row r="68" spans="1:1">
      <c r="A68" s="25" t="str">
        <f t="shared" ref="A68:A100" si="1">IF(B68="","",A67+1)</f>
        <v/>
      </c>
    </row>
    <row r="69" spans="1:1">
      <c r="A69" s="25" t="str">
        <f t="shared" si="1"/>
        <v/>
      </c>
    </row>
    <row r="70" spans="1:1">
      <c r="A70" s="25" t="str">
        <f t="shared" si="1"/>
        <v/>
      </c>
    </row>
    <row r="71" spans="1:1">
      <c r="A71" s="25" t="str">
        <f t="shared" si="1"/>
        <v/>
      </c>
    </row>
    <row r="72" spans="1:1">
      <c r="A72" s="25" t="str">
        <f t="shared" si="1"/>
        <v/>
      </c>
    </row>
    <row r="73" spans="1:1">
      <c r="A73" s="25" t="str">
        <f t="shared" si="1"/>
        <v/>
      </c>
    </row>
    <row r="74" spans="1:1">
      <c r="A74" s="25" t="str">
        <f t="shared" si="1"/>
        <v/>
      </c>
    </row>
    <row r="75" spans="1:1">
      <c r="A75" s="25" t="str">
        <f t="shared" si="1"/>
        <v/>
      </c>
    </row>
    <row r="76" spans="1:1">
      <c r="A76" s="25" t="str">
        <f t="shared" si="1"/>
        <v/>
      </c>
    </row>
    <row r="77" spans="1:1">
      <c r="A77" s="25" t="str">
        <f t="shared" si="1"/>
        <v/>
      </c>
    </row>
    <row r="78" spans="1:1">
      <c r="A78" s="25" t="str">
        <f t="shared" si="1"/>
        <v/>
      </c>
    </row>
    <row r="79" spans="1:1">
      <c r="A79" s="25" t="str">
        <f t="shared" si="1"/>
        <v/>
      </c>
    </row>
    <row r="80" spans="1:1">
      <c r="A80" s="25" t="str">
        <f t="shared" si="1"/>
        <v/>
      </c>
    </row>
    <row r="81" spans="1:1">
      <c r="A81" s="25" t="str">
        <f t="shared" si="1"/>
        <v/>
      </c>
    </row>
    <row r="82" spans="1:1">
      <c r="A82" s="25" t="str">
        <f t="shared" si="1"/>
        <v/>
      </c>
    </row>
    <row r="83" spans="1:1">
      <c r="A83" s="25" t="str">
        <f t="shared" si="1"/>
        <v/>
      </c>
    </row>
    <row r="84" spans="1:1">
      <c r="A84" s="25" t="str">
        <f t="shared" si="1"/>
        <v/>
      </c>
    </row>
    <row r="85" spans="1:1">
      <c r="A85" s="25" t="str">
        <f t="shared" si="1"/>
        <v/>
      </c>
    </row>
    <row r="86" spans="1:1">
      <c r="A86" s="25" t="str">
        <f t="shared" si="1"/>
        <v/>
      </c>
    </row>
    <row r="87" spans="1:1">
      <c r="A87" s="25" t="str">
        <f t="shared" si="1"/>
        <v/>
      </c>
    </row>
    <row r="88" spans="1:1">
      <c r="A88" s="25" t="str">
        <f t="shared" si="1"/>
        <v/>
      </c>
    </row>
    <row r="89" spans="1:1">
      <c r="A89" s="25" t="str">
        <f t="shared" si="1"/>
        <v/>
      </c>
    </row>
    <row r="90" spans="1:1">
      <c r="A90" s="25" t="str">
        <f t="shared" si="1"/>
        <v/>
      </c>
    </row>
    <row r="91" spans="1:1">
      <c r="A91" s="25" t="str">
        <f t="shared" si="1"/>
        <v/>
      </c>
    </row>
    <row r="92" spans="1:1">
      <c r="A92" s="25" t="str">
        <f t="shared" si="1"/>
        <v/>
      </c>
    </row>
    <row r="93" spans="1:1">
      <c r="A93" s="25" t="str">
        <f t="shared" si="1"/>
        <v/>
      </c>
    </row>
    <row r="94" spans="1:1">
      <c r="A94" s="25" t="str">
        <f t="shared" si="1"/>
        <v/>
      </c>
    </row>
    <row r="95" spans="1:1">
      <c r="A95" s="25" t="str">
        <f t="shared" si="1"/>
        <v/>
      </c>
    </row>
    <row r="96" spans="1:1">
      <c r="A96" s="25" t="str">
        <f t="shared" si="1"/>
        <v/>
      </c>
    </row>
    <row r="97" spans="1:1">
      <c r="A97" s="25" t="str">
        <f t="shared" si="1"/>
        <v/>
      </c>
    </row>
    <row r="98" spans="1:1">
      <c r="A98" s="25" t="str">
        <f t="shared" si="1"/>
        <v/>
      </c>
    </row>
    <row r="99" spans="1:1">
      <c r="A99" s="25" t="str">
        <f t="shared" si="1"/>
        <v/>
      </c>
    </row>
    <row r="100" spans="1:1">
      <c r="A100" s="25" t="str">
        <f t="shared" si="1"/>
        <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F2BC-D311-084C-978A-B40FA0336013}">
  <dimension ref="A1:C500"/>
  <sheetViews>
    <sheetView topLeftCell="A163" workbookViewId="0">
      <selection activeCell="C12" sqref="C12"/>
    </sheetView>
  </sheetViews>
  <sheetFormatPr defaultColWidth="8.85546875" defaultRowHeight="14.45"/>
  <cols>
    <col min="1" max="2" width="33" style="1" customWidth="1"/>
    <col min="3" max="3" width="42.140625" bestFit="1" customWidth="1"/>
  </cols>
  <sheetData>
    <row r="1" spans="1:3">
      <c r="A1" s="12" t="str" cm="1">
        <f t="array" ref="A1:A500">[2]Diccionario!$A$1:$A$500</f>
        <v>Tipo</v>
      </c>
      <c r="B1" s="12" t="str" cm="1">
        <f t="array" ref="B1:B500">[2]Diccionario!$B$1:$B$500</f>
        <v>Linea</v>
      </c>
      <c r="C1" s="12" t="str" cm="1">
        <f t="array" ref="C1:C500">[2]Diccionario!$C$1:$C$500</f>
        <v>Linea_Documento</v>
      </c>
    </row>
    <row r="2" spans="1:3">
      <c r="A2" s="1" t="str">
        <v>agricola</v>
      </c>
      <c r="B2" s="1" t="str">
        <v>acelga</v>
      </c>
      <c r="C2" t="str">
        <v>acelga</v>
      </c>
    </row>
    <row r="3" spans="1:3">
      <c r="A3" s="1" t="str">
        <v>agricola</v>
      </c>
      <c r="B3" s="1" t="str">
        <v>aguacate</v>
      </c>
      <c r="C3" t="str">
        <v>Aguacate Hass</v>
      </c>
    </row>
    <row r="4" spans="1:3">
      <c r="A4" s="1" t="str">
        <v>agricola</v>
      </c>
      <c r="B4" s="1" t="str">
        <v>aguacate_criollo</v>
      </c>
      <c r="C4" t="str">
        <v>Aguacate criollo</v>
      </c>
    </row>
    <row r="5" spans="1:3">
      <c r="A5" s="1" t="str">
        <v>agricola</v>
      </c>
      <c r="B5" s="1" t="str">
        <v>aguacate_hass</v>
      </c>
      <c r="C5" t="str">
        <v>Aguacate Hass</v>
      </c>
    </row>
    <row r="6" spans="1:3">
      <c r="A6" s="1" t="str">
        <v>agricola</v>
      </c>
      <c r="B6" s="1" t="str">
        <v>aguacate_papelillo</v>
      </c>
      <c r="C6" t="str">
        <v>Aguacate papelillo</v>
      </c>
    </row>
    <row r="7" spans="1:3">
      <c r="A7" s="1" t="str">
        <v>agricola</v>
      </c>
      <c r="B7" s="1" t="str">
        <v>aguacate_reed</v>
      </c>
      <c r="C7" t="str">
        <v>Aguacate Reed</v>
      </c>
    </row>
    <row r="8" spans="1:3">
      <c r="A8" s="1" t="str">
        <v>agricola</v>
      </c>
      <c r="B8" s="1" t="str">
        <v>ahuyama</v>
      </c>
      <c r="C8" t="str">
        <v>ahuyama</v>
      </c>
    </row>
    <row r="9" spans="1:3">
      <c r="A9" s="1" t="str">
        <v>agricola</v>
      </c>
      <c r="B9" s="1" t="str">
        <v>aji</v>
      </c>
      <c r="C9" t="str">
        <v>ahí</v>
      </c>
    </row>
    <row r="10" spans="1:3">
      <c r="A10" s="1" t="str">
        <v>agricola</v>
      </c>
      <c r="B10" s="1" t="str">
        <v>aji_dulce</v>
      </c>
      <c r="C10" t="str">
        <v>ají dulce</v>
      </c>
    </row>
    <row r="11" spans="1:3">
      <c r="A11" s="1" t="str">
        <v>agricola</v>
      </c>
      <c r="B11" s="1" t="str">
        <v>ajo</v>
      </c>
      <c r="C11" t="str">
        <v>ajo</v>
      </c>
    </row>
    <row r="12" spans="1:3">
      <c r="A12" s="1" t="str">
        <v>agricola</v>
      </c>
      <c r="B12" s="1" t="str">
        <v>ajonjoli</v>
      </c>
      <c r="C12" t="str">
        <v>ajonjolí</v>
      </c>
    </row>
    <row r="13" spans="1:3">
      <c r="A13" s="1" t="str">
        <v>agricola</v>
      </c>
      <c r="B13" s="1" t="str">
        <v>algodon</v>
      </c>
      <c r="C13" t="str">
        <v>algodón</v>
      </c>
    </row>
    <row r="14" spans="1:3">
      <c r="A14" s="1" t="str">
        <v>pecuaria</v>
      </c>
      <c r="B14" s="1" t="str">
        <v>apicultura</v>
      </c>
      <c r="C14" t="str">
        <v>apicultura</v>
      </c>
    </row>
    <row r="15" spans="1:3">
      <c r="A15" s="1" t="str">
        <v>agricola</v>
      </c>
      <c r="B15" s="1" t="str">
        <v>arracacha</v>
      </c>
      <c r="C15" t="str">
        <v>arracacha</v>
      </c>
    </row>
    <row r="16" spans="1:3">
      <c r="A16" s="1" t="str">
        <v>agricola</v>
      </c>
      <c r="B16" s="1" t="str">
        <v>arroz_riego</v>
      </c>
      <c r="C16" t="str">
        <v>arroz riego</v>
      </c>
    </row>
    <row r="17" spans="1:3">
      <c r="A17" s="1" t="str">
        <v>agricola</v>
      </c>
      <c r="B17" s="1" t="str">
        <v>arroz_secano</v>
      </c>
      <c r="C17" t="str">
        <v>arroz secano</v>
      </c>
    </row>
    <row r="18" spans="1:3">
      <c r="A18" s="1" t="str">
        <v>agricola</v>
      </c>
      <c r="B18" s="1" t="str">
        <v>arroz_secano_manual</v>
      </c>
      <c r="C18" t="str">
        <v>arroz secano manual</v>
      </c>
    </row>
    <row r="19" spans="1:3">
      <c r="A19" s="1" t="str">
        <v>agricola</v>
      </c>
      <c r="B19" s="1" t="str">
        <v>arveja</v>
      </c>
      <c r="C19" t="str">
        <v>arveja</v>
      </c>
    </row>
    <row r="20" spans="1:3">
      <c r="A20" s="1" t="str">
        <v>agricola</v>
      </c>
      <c r="B20" s="1" t="str">
        <v>asai</v>
      </c>
      <c r="C20" t="str">
        <v>açaí</v>
      </c>
    </row>
    <row r="21" spans="1:3">
      <c r="A21" s="1" t="str">
        <v>agricola</v>
      </c>
      <c r="B21" s="1" t="str">
        <v>asai_platano</v>
      </c>
      <c r="C21" t="str">
        <v>açaí en asocio con plátano</v>
      </c>
    </row>
    <row r="22" spans="1:3">
      <c r="A22" s="1" t="str">
        <v>agricola</v>
      </c>
      <c r="B22" s="1" t="str">
        <v>asai_cacao</v>
      </c>
      <c r="C22" t="str">
        <v>açaí en asocio con cacao</v>
      </c>
    </row>
    <row r="23" spans="1:3">
      <c r="A23" s="1" t="str">
        <v>pecuaria</v>
      </c>
      <c r="B23" s="1" t="str">
        <v>avicultura_engorde</v>
      </c>
      <c r="C23" t="str">
        <v>avicultura de engorde</v>
      </c>
    </row>
    <row r="24" spans="1:3">
      <c r="A24" s="1" t="str">
        <v>pecuaria</v>
      </c>
      <c r="B24" s="1" t="str">
        <v>avicultura_postura</v>
      </c>
      <c r="C24" t="str">
        <v>avicultura de postura</v>
      </c>
    </row>
    <row r="25" spans="1:3">
      <c r="A25" s="1" t="str">
        <v>agricola</v>
      </c>
      <c r="B25" s="1" t="str">
        <v>banano</v>
      </c>
      <c r="C25" t="str">
        <v>banano</v>
      </c>
    </row>
    <row r="26" spans="1:3">
      <c r="A26" s="1" t="str">
        <v>agricola</v>
      </c>
      <c r="B26" s="1" t="str">
        <v>batata</v>
      </c>
      <c r="C26" t="str">
        <v>batata</v>
      </c>
    </row>
    <row r="27" spans="1:3">
      <c r="A27" s="1" t="str">
        <v>agricola</v>
      </c>
      <c r="B27" s="1" t="str">
        <v>berenjena</v>
      </c>
      <c r="C27" t="str">
        <v>berenjena</v>
      </c>
    </row>
    <row r="28" spans="1:3">
      <c r="A28" s="1" t="str">
        <v>agricola</v>
      </c>
      <c r="B28" s="1" t="str">
        <v>bijao</v>
      </c>
      <c r="C28" t="str">
        <v>bijao</v>
      </c>
    </row>
    <row r="29" spans="1:3">
      <c r="A29" s="1" t="str">
        <v>agricola</v>
      </c>
      <c r="B29" s="1" t="str">
        <v>brocoli</v>
      </c>
      <c r="C29" t="str">
        <v>brócoli</v>
      </c>
    </row>
    <row r="30" spans="1:3">
      <c r="A30" s="1" t="str">
        <v>pecuaria</v>
      </c>
      <c r="B30" s="1" t="str">
        <v>bufalos</v>
      </c>
      <c r="C30" t="str">
        <v>búfalos</v>
      </c>
    </row>
    <row r="31" spans="1:3">
      <c r="A31" s="1" t="str">
        <v>agricola</v>
      </c>
      <c r="B31" s="1" t="str">
        <v>cacao</v>
      </c>
      <c r="C31" t="str">
        <v>cacao</v>
      </c>
    </row>
    <row r="32" spans="1:3">
      <c r="A32" s="1" t="str">
        <v>agricola</v>
      </c>
      <c r="B32" s="1" t="str">
        <v>cacao_aguacate_criollo</v>
      </c>
      <c r="C32" t="str">
        <v>cacao en asocio con aguacate criollo</v>
      </c>
    </row>
    <row r="33" spans="1:3">
      <c r="A33" s="1" t="str">
        <v>agricola</v>
      </c>
      <c r="B33" s="1" t="str">
        <v>cacao_aguacate_papelillo</v>
      </c>
      <c r="C33" t="str">
        <v>cacao en asocio con aguacate papelillo</v>
      </c>
    </row>
    <row r="34" spans="1:3">
      <c r="A34" s="1" t="str">
        <v>agricola</v>
      </c>
      <c r="B34" s="1" t="str">
        <v>cacao_banano</v>
      </c>
      <c r="C34" t="str">
        <v>cacao en asocio con banano</v>
      </c>
    </row>
    <row r="35" spans="1:3">
      <c r="A35" s="1" t="str">
        <v>agricola</v>
      </c>
      <c r="B35" s="1" t="str">
        <v>cacao_banano_aguacate</v>
      </c>
      <c r="C35" t="str">
        <v>cacao en asocio con banano y aguacate</v>
      </c>
    </row>
    <row r="36" spans="1:3">
      <c r="A36" s="1" t="str">
        <v>agricola</v>
      </c>
      <c r="B36" s="1" t="str">
        <v>cacao_banano_aguacate_mandarina_naranja</v>
      </c>
      <c r="C36" t="str">
        <v>cacao en asocio con banano,aguacate, mandarina y naranja</v>
      </c>
    </row>
    <row r="37" spans="1:3">
      <c r="A37" s="1" t="str">
        <v>agricola</v>
      </c>
      <c r="B37" s="1" t="str">
        <v>cacao_platano</v>
      </c>
      <c r="C37" t="str">
        <v>cacao en asocio con plátano</v>
      </c>
    </row>
    <row r="38" spans="1:3">
      <c r="A38" s="1" t="str">
        <v>agricola</v>
      </c>
      <c r="B38" s="1" t="str">
        <v>cacao_platano_limon</v>
      </c>
      <c r="C38" t="str">
        <v>cacao plátano limón</v>
      </c>
    </row>
    <row r="39" spans="1:3">
      <c r="A39" s="1" t="str">
        <v>agricola</v>
      </c>
      <c r="B39" s="1" t="str">
        <v>cacao_sombrio</v>
      </c>
      <c r="C39" t="str">
        <v>cacao sombrío</v>
      </c>
    </row>
    <row r="40" spans="1:3">
      <c r="A40" s="1" t="str">
        <v>agricola</v>
      </c>
      <c r="B40" s="1" t="str">
        <v>cachaco</v>
      </c>
      <c r="C40" t="str">
        <v>cachaco</v>
      </c>
    </row>
    <row r="41" spans="1:3">
      <c r="A41" s="1" t="str">
        <v>agricola</v>
      </c>
      <c r="B41" s="1" t="str">
        <v>cafe</v>
      </c>
      <c r="C41" t="str">
        <v>café</v>
      </c>
    </row>
    <row r="42" spans="1:3">
      <c r="A42" s="1" t="str">
        <v>agricola</v>
      </c>
      <c r="B42" s="1" t="str">
        <v>cafe_aguacate</v>
      </c>
      <c r="C42" t="str">
        <v>café en asocio con aguacate</v>
      </c>
    </row>
    <row r="43" spans="1:3">
      <c r="A43" s="1" t="str">
        <v>agricola</v>
      </c>
      <c r="B43" s="1" t="str">
        <v>cafe_frijol_arbustivo</v>
      </c>
      <c r="C43" t="str">
        <v>café en asocio con frijol arbustivo</v>
      </c>
    </row>
    <row r="44" spans="1:3">
      <c r="A44" s="1" t="str">
        <v>agricola</v>
      </c>
      <c r="B44" s="1" t="str">
        <v>cafe_maiz</v>
      </c>
      <c r="C44" t="str">
        <v>café en asocio con maíz</v>
      </c>
    </row>
    <row r="45" spans="1:3">
      <c r="A45" s="1" t="str">
        <v>agricola</v>
      </c>
      <c r="B45" s="1" t="str">
        <v>cafe_platano</v>
      </c>
      <c r="C45" t="str">
        <v>café en asocio con plátano</v>
      </c>
    </row>
    <row r="46" spans="1:3">
      <c r="A46" s="1" t="str">
        <v>agricola</v>
      </c>
      <c r="B46" s="1" t="str">
        <v>cafe_platano_frutales_forestal</v>
      </c>
      <c r="C46" t="str">
        <v>café en asocio con plátano, frutales y sistema forestal</v>
      </c>
    </row>
    <row r="47" spans="1:3">
      <c r="A47" s="1" t="str">
        <v>agricola</v>
      </c>
      <c r="B47" s="1" t="str">
        <v>cafe_sombrio</v>
      </c>
      <c r="C47" t="str">
        <v>Café sombrío</v>
      </c>
    </row>
    <row r="48" spans="1:3">
      <c r="A48" s="1" t="str">
        <v>agricola</v>
      </c>
      <c r="B48" s="1" t="str">
        <v>calabacin</v>
      </c>
      <c r="C48" t="str">
        <v>calabacín</v>
      </c>
    </row>
    <row r="49" spans="1:3">
      <c r="A49" s="1" t="str">
        <v>agricola</v>
      </c>
      <c r="B49" s="1" t="str">
        <v>calendula</v>
      </c>
      <c r="C49" t="str">
        <v>caléndula</v>
      </c>
    </row>
    <row r="50" spans="1:3">
      <c r="A50" s="1" t="str">
        <v>pecuaria</v>
      </c>
      <c r="B50" s="1" t="str">
        <v>camaron</v>
      </c>
      <c r="C50" t="str">
        <v>camarón</v>
      </c>
    </row>
    <row r="51" spans="1:3">
      <c r="A51" s="1" t="str">
        <v>agricola</v>
      </c>
      <c r="B51" s="1" t="str">
        <v>cana</v>
      </c>
      <c r="C51" t="str">
        <v>caña</v>
      </c>
    </row>
    <row r="52" spans="1:3">
      <c r="A52" s="1" t="str">
        <v>agricola</v>
      </c>
      <c r="B52" s="1" t="str">
        <v>cana_flecha</v>
      </c>
      <c r="C52" t="str">
        <v>caña flecha</v>
      </c>
    </row>
    <row r="53" spans="1:3">
      <c r="A53" s="1" t="str">
        <v>agricola</v>
      </c>
      <c r="B53" s="1" t="str">
        <v>cana_panelera</v>
      </c>
      <c r="C53" t="str">
        <v>caña panelera</v>
      </c>
    </row>
    <row r="54" spans="1:3">
      <c r="A54" s="1" t="str">
        <v>pecuaria</v>
      </c>
      <c r="B54" s="1" t="str">
        <v>caprinos</v>
      </c>
      <c r="C54" t="str">
        <v>caprinos</v>
      </c>
    </row>
    <row r="55" spans="1:3">
      <c r="A55" s="1" t="str">
        <v>agricola</v>
      </c>
      <c r="B55" s="1" t="str">
        <v>caucho</v>
      </c>
      <c r="C55" t="str">
        <v>caucho</v>
      </c>
    </row>
    <row r="56" spans="1:3">
      <c r="A56" s="1" t="str">
        <v>agricola</v>
      </c>
      <c r="B56" s="1" t="str">
        <v>cebolla_bulbo</v>
      </c>
      <c r="C56" t="str">
        <v>cebolla bulbo</v>
      </c>
    </row>
    <row r="57" spans="1:3">
      <c r="A57" s="1" t="str">
        <v>agricola</v>
      </c>
      <c r="B57" s="1" t="str">
        <v>cebolla_junca</v>
      </c>
      <c r="C57" t="str">
        <v>cebolla junca</v>
      </c>
    </row>
    <row r="58" spans="1:3">
      <c r="A58" s="1" t="str">
        <v>agricola</v>
      </c>
      <c r="B58" s="1" t="str">
        <v>chontaduro</v>
      </c>
      <c r="C58" t="str">
        <v>chontaduro</v>
      </c>
    </row>
    <row r="59" spans="1:3">
      <c r="A59" s="1" t="str">
        <v>agricola</v>
      </c>
      <c r="B59" s="1" t="str">
        <v>cilantro</v>
      </c>
      <c r="C59" t="str">
        <v>cilantro</v>
      </c>
    </row>
    <row r="60" spans="1:3">
      <c r="A60" s="1" t="str">
        <v>agricola</v>
      </c>
      <c r="B60" s="1" t="str">
        <v>cilantro_cimarron</v>
      </c>
      <c r="C60" t="str">
        <v>cilantro cimarron</v>
      </c>
    </row>
    <row r="61" spans="1:3">
      <c r="A61" s="1" t="str">
        <v>agricola</v>
      </c>
      <c r="B61" s="1" t="str">
        <v>cilantro_repollo</v>
      </c>
      <c r="C61" t="str">
        <v>cilantro_repollo</v>
      </c>
    </row>
    <row r="62" spans="1:3">
      <c r="A62" s="1" t="str">
        <v>agricola</v>
      </c>
      <c r="B62" s="1" t="str">
        <v>ciruela</v>
      </c>
      <c r="C62" t="str">
        <v>ciruela</v>
      </c>
    </row>
    <row r="63" spans="1:3">
      <c r="A63" s="1" t="str">
        <v>agricola</v>
      </c>
      <c r="B63" s="1" t="str">
        <v>ciruela_castilla</v>
      </c>
      <c r="C63" t="str">
        <v>ciruela castilla</v>
      </c>
    </row>
    <row r="64" spans="1:3">
      <c r="A64" s="1" t="str">
        <v>agricola</v>
      </c>
      <c r="B64" s="1" t="str">
        <v>ciruela_costena</v>
      </c>
      <c r="C64" t="str">
        <v>ciruela costeña</v>
      </c>
    </row>
    <row r="65" spans="1:3">
      <c r="A65" s="1" t="str">
        <v>agricola</v>
      </c>
      <c r="B65" s="1" t="str">
        <v>citricos</v>
      </c>
      <c r="C65" t="str">
        <v>cítricos</v>
      </c>
    </row>
    <row r="66" spans="1:3">
      <c r="A66" s="1" t="str">
        <v>agricola</v>
      </c>
      <c r="B66" s="1" t="str">
        <v>coco</v>
      </c>
      <c r="C66" t="str">
        <v>coco</v>
      </c>
    </row>
    <row r="67" spans="1:3">
      <c r="A67" s="1" t="str">
        <v>pecuaria</v>
      </c>
      <c r="B67" s="1" t="str">
        <v>codornices</v>
      </c>
      <c r="C67" t="str">
        <v>codornices</v>
      </c>
    </row>
    <row r="68" spans="1:3">
      <c r="A68" s="1" t="str">
        <v>agricola</v>
      </c>
      <c r="B68" s="1" t="str">
        <v>coliflor</v>
      </c>
      <c r="C68" t="str">
        <v>coliflor</v>
      </c>
    </row>
    <row r="69" spans="1:3">
      <c r="A69" s="1" t="str">
        <v>pecuaria</v>
      </c>
      <c r="B69" s="1" t="str">
        <v>cunicultura</v>
      </c>
      <c r="C69" t="str">
        <v>cunicultura</v>
      </c>
    </row>
    <row r="70" spans="1:3">
      <c r="A70" s="1" t="str">
        <v>pecuaria</v>
      </c>
      <c r="B70" s="1" t="str">
        <v>cuyicultura</v>
      </c>
      <c r="C70" t="str">
        <v>cuyicultura</v>
      </c>
    </row>
    <row r="71" spans="1:3">
      <c r="A71" s="1" t="str">
        <v>agricola</v>
      </c>
      <c r="B71" s="1" t="str">
        <v>esparrago</v>
      </c>
      <c r="C71" t="str">
        <v>espárrago</v>
      </c>
    </row>
    <row r="72" spans="1:3">
      <c r="A72" s="1" t="str">
        <v>agricola</v>
      </c>
      <c r="B72" s="1" t="str">
        <v>espinaca</v>
      </c>
      <c r="C72" t="str">
        <v>espinaca</v>
      </c>
    </row>
    <row r="73" spans="1:3">
      <c r="A73" s="1" t="str">
        <v>agricola</v>
      </c>
      <c r="B73" s="1" t="str">
        <v>fique</v>
      </c>
      <c r="C73" t="str">
        <v>fique</v>
      </c>
    </row>
    <row r="74" spans="1:3">
      <c r="A74" s="1" t="str">
        <v>agricola</v>
      </c>
      <c r="B74" s="1" t="str">
        <v>fresa</v>
      </c>
      <c r="C74" t="str">
        <v>fresa</v>
      </c>
    </row>
    <row r="75" spans="1:3">
      <c r="A75" s="1" t="str">
        <v>agricola</v>
      </c>
      <c r="B75" s="1" t="str">
        <v>frijol</v>
      </c>
      <c r="C75" t="str">
        <v>frijol</v>
      </c>
    </row>
    <row r="76" spans="1:3">
      <c r="A76" s="1" t="str">
        <v>agricola</v>
      </c>
      <c r="B76" s="1" t="str">
        <v>frijol_arbustivo</v>
      </c>
      <c r="C76" t="str">
        <v>frjiol arbustivo</v>
      </c>
    </row>
    <row r="77" spans="1:3">
      <c r="A77" s="1" t="str">
        <v>agricola</v>
      </c>
      <c r="B77" s="1" t="str">
        <v>frijol_cabeza_negra</v>
      </c>
      <c r="C77" t="str">
        <v>frijol cabeza negra</v>
      </c>
    </row>
    <row r="78" spans="1:3">
      <c r="A78" s="1" t="str">
        <v>agricola</v>
      </c>
      <c r="B78" s="1" t="str">
        <v>frijol_caraota</v>
      </c>
      <c r="C78" t="str">
        <v>frijol caraota</v>
      </c>
    </row>
    <row r="79" spans="1:3">
      <c r="A79" s="1" t="str">
        <v>agricola</v>
      </c>
      <c r="B79" s="1" t="str">
        <v>frijol_caupi</v>
      </c>
      <c r="C79" t="str">
        <v>frijol caupí</v>
      </c>
    </row>
    <row r="80" spans="1:3">
      <c r="A80" s="1" t="str">
        <v>agricola</v>
      </c>
      <c r="B80" s="1" t="str">
        <v>frijol_rosado</v>
      </c>
      <c r="C80" t="str">
        <v>frijol rosado</v>
      </c>
    </row>
    <row r="81" spans="1:3">
      <c r="A81" s="1" t="str">
        <v>agricola</v>
      </c>
      <c r="B81" s="1" t="str">
        <v>frijol_voluble</v>
      </c>
      <c r="C81" t="str">
        <v>frijol voluble</v>
      </c>
    </row>
    <row r="82" spans="1:3">
      <c r="A82" s="1" t="str">
        <v>agricola</v>
      </c>
      <c r="B82" s="1" t="str">
        <v>frijol_zaragoza</v>
      </c>
      <c r="C82" t="str">
        <v>frijol zaragoza</v>
      </c>
    </row>
    <row r="83" spans="1:3">
      <c r="A83" s="1" t="str">
        <v>pecuaria</v>
      </c>
      <c r="B83" s="1" t="str">
        <v>ganaderia_carne</v>
      </c>
      <c r="C83" t="str">
        <v>ganadería de carne</v>
      </c>
    </row>
    <row r="84" spans="1:3">
      <c r="A84" s="1" t="str">
        <v>pecuaria</v>
      </c>
      <c r="B84" s="1" t="str">
        <v>ganaderia_cria</v>
      </c>
      <c r="C84" t="str">
        <v>ganadería de cría</v>
      </c>
    </row>
    <row r="85" spans="1:3">
      <c r="A85" s="1" t="str">
        <v>pecuaria</v>
      </c>
      <c r="B85" s="1" t="str">
        <v>ganaderia_dp</v>
      </c>
      <c r="C85" t="str">
        <v>ganadería doble propósito</v>
      </c>
    </row>
    <row r="86" spans="1:3">
      <c r="A86" s="1" t="str">
        <v>pecuaria</v>
      </c>
      <c r="B86" s="1" t="str">
        <v>ganaderia_leche</v>
      </c>
      <c r="C86" t="str">
        <v>ganadería de leche</v>
      </c>
    </row>
    <row r="87" spans="1:3">
      <c r="A87" s="1" t="str">
        <v>agricola</v>
      </c>
      <c r="B87" s="1" t="str">
        <v>granadilla</v>
      </c>
      <c r="C87" t="str">
        <v>granadilla</v>
      </c>
    </row>
    <row r="88" spans="1:3">
      <c r="A88" s="1" t="str">
        <v>agricola</v>
      </c>
      <c r="B88" s="1" t="str">
        <v>guandul</v>
      </c>
      <c r="C88" t="str">
        <v>guandul</v>
      </c>
    </row>
    <row r="89" spans="1:3">
      <c r="A89" s="1" t="str">
        <v>agricola</v>
      </c>
      <c r="B89" s="1" t="str">
        <v>guayaba</v>
      </c>
      <c r="C89" t="str">
        <v>guayaba</v>
      </c>
    </row>
    <row r="90" spans="1:3">
      <c r="A90" s="1" t="str">
        <v>agricola</v>
      </c>
      <c r="B90" s="1" t="str">
        <v>gulupa</v>
      </c>
      <c r="C90" t="str">
        <v>gulupa</v>
      </c>
    </row>
    <row r="91" spans="1:3">
      <c r="A91" s="1" t="str">
        <v>agricola</v>
      </c>
      <c r="B91" s="1" t="str">
        <v>hierbabuena</v>
      </c>
      <c r="C91" t="str">
        <v>hierbabuena</v>
      </c>
    </row>
    <row r="92" spans="1:3">
      <c r="A92" s="1" t="str">
        <v>agricola</v>
      </c>
      <c r="B92" s="1" t="str">
        <v>hortalizas</v>
      </c>
      <c r="C92" t="str">
        <v>hortalizas</v>
      </c>
    </row>
    <row r="93" spans="1:3">
      <c r="A93" s="1" t="str">
        <v>agricola</v>
      </c>
      <c r="B93" s="1" t="str">
        <v>hortensias</v>
      </c>
      <c r="C93" t="str">
        <v>Hortensias</v>
      </c>
    </row>
    <row r="94" spans="1:3">
      <c r="A94" s="1" t="str">
        <v>agricola</v>
      </c>
      <c r="B94" s="1" t="str">
        <v xml:space="preserve">lechuga </v>
      </c>
      <c r="C94" t="str">
        <v>lechuga</v>
      </c>
    </row>
    <row r="95" spans="1:3">
      <c r="A95" s="1" t="str">
        <v>agricola</v>
      </c>
      <c r="B95" s="1" t="str">
        <v>lechuga_gourmet</v>
      </c>
      <c r="C95" t="str">
        <v>lechuga gourmet</v>
      </c>
    </row>
    <row r="96" spans="1:3">
      <c r="A96" s="1" t="str">
        <v>agricola</v>
      </c>
      <c r="B96" s="1" t="str">
        <v>lechuga_hidroponica</v>
      </c>
      <c r="C96" t="str">
        <v>lechuga hidroponica</v>
      </c>
    </row>
    <row r="97" spans="1:3">
      <c r="A97" s="1" t="str">
        <v>agricola</v>
      </c>
      <c r="B97" s="1" t="str">
        <v>limon</v>
      </c>
      <c r="C97" t="str">
        <v>limón</v>
      </c>
    </row>
    <row r="98" spans="1:3">
      <c r="A98" s="1" t="str">
        <v>agricola</v>
      </c>
      <c r="B98" s="1" t="str">
        <v>limon_castilla</v>
      </c>
      <c r="C98" t="str">
        <v>limón de castilla</v>
      </c>
    </row>
    <row r="99" spans="1:3">
      <c r="A99" s="1" t="str">
        <v>agricola</v>
      </c>
      <c r="B99" s="1" t="str">
        <v>limon_castilla_limon_mandarino</v>
      </c>
      <c r="C99" t="str">
        <v>limón de castilla y limón mandarino</v>
      </c>
    </row>
    <row r="100" spans="1:3">
      <c r="A100" s="1" t="str">
        <v>agricola</v>
      </c>
      <c r="B100" s="1" t="str">
        <v>limon_criollo</v>
      </c>
      <c r="C100" t="str">
        <v>limón criollo</v>
      </c>
    </row>
    <row r="101" spans="1:3">
      <c r="A101" s="1" t="str">
        <v>agricola</v>
      </c>
      <c r="B101" s="1" t="str">
        <v>limon_mandarina</v>
      </c>
      <c r="C101" t="str">
        <v xml:space="preserve">limón en asocio con mandarina </v>
      </c>
    </row>
    <row r="102" spans="1:3">
      <c r="A102" s="1" t="str">
        <v>agricola</v>
      </c>
      <c r="B102" s="1" t="str">
        <v>limon_mandarino</v>
      </c>
      <c r="C102" t="str">
        <v>limón mandarino</v>
      </c>
    </row>
    <row r="103" spans="1:3">
      <c r="A103" s="1" t="str">
        <v>agricola</v>
      </c>
      <c r="B103" s="1" t="str">
        <v>limon_tahiti</v>
      </c>
      <c r="C103" t="str">
        <v>limón Tahití</v>
      </c>
    </row>
    <row r="104" spans="1:3">
      <c r="A104" s="1" t="str">
        <v>agricola</v>
      </c>
      <c r="B104" s="1" t="str">
        <v>lulo</v>
      </c>
      <c r="C104" t="str">
        <v>lulo</v>
      </c>
    </row>
    <row r="105" spans="1:3">
      <c r="A105" s="1" t="str">
        <v>agricola</v>
      </c>
      <c r="B105" s="1" t="str">
        <v>maiz</v>
      </c>
      <c r="C105" t="str">
        <v>maíz</v>
      </c>
    </row>
    <row r="106" spans="1:3">
      <c r="A106" s="1" t="str">
        <v>agricola</v>
      </c>
      <c r="B106" s="1" t="str">
        <v>maiz amarillo</v>
      </c>
      <c r="C106" t="str">
        <v>maíz amarillo</v>
      </c>
    </row>
    <row r="107" spans="1:3">
      <c r="A107" s="1" t="str">
        <v>agricola</v>
      </c>
      <c r="B107" s="1" t="str">
        <v>maiz puya</v>
      </c>
      <c r="C107" t="str">
        <v>maíz puya</v>
      </c>
    </row>
    <row r="108" spans="1:3">
      <c r="A108" s="1" t="str">
        <v>agricola</v>
      </c>
      <c r="B108" s="1" t="str">
        <v>maiz_amarillo</v>
      </c>
      <c r="C108" t="str">
        <v xml:space="preserve">Maíz amarillo </v>
      </c>
    </row>
    <row r="109" spans="1:3">
      <c r="A109" s="1" t="str">
        <v>agricola</v>
      </c>
      <c r="B109" s="1" t="str">
        <v>maiz_amarillo_tradicional</v>
      </c>
      <c r="C109" t="str">
        <v>maíz amarillo  tradicional</v>
      </c>
    </row>
    <row r="110" spans="1:3">
      <c r="A110" s="1" t="str">
        <v>agricola</v>
      </c>
      <c r="B110" s="1" t="str">
        <v>maiz_amarillo_tecnificado</v>
      </c>
      <c r="C110" t="str">
        <v>maíz amarillo  tecnificado</v>
      </c>
    </row>
    <row r="111" spans="1:3">
      <c r="A111" s="1" t="str">
        <v>agricola</v>
      </c>
      <c r="B111" s="1" t="str">
        <v>maiz_blanco</v>
      </c>
      <c r="C111" t="str">
        <v>Maíz blanco tradicional</v>
      </c>
    </row>
    <row r="112" spans="1:3">
      <c r="A112" s="1" t="str">
        <v>agricola</v>
      </c>
      <c r="B112" s="1" t="str">
        <v>maiz_blanco_tradicional</v>
      </c>
      <c r="C112" t="str">
        <v>maíz blanco tradicional</v>
      </c>
    </row>
    <row r="113" spans="1:3">
      <c r="A113" s="1" t="str">
        <v>agricola</v>
      </c>
      <c r="B113" s="1" t="str">
        <v>maiz_blanco_tecnificado</v>
      </c>
      <c r="C113" t="str">
        <v>maíz blanco tecnificado</v>
      </c>
    </row>
    <row r="114" spans="1:3">
      <c r="A114" s="1" t="str">
        <v>agricola</v>
      </c>
      <c r="B114" s="1" t="str">
        <v>maiz_puya</v>
      </c>
      <c r="C114" t="str">
        <v>maíz puya</v>
      </c>
    </row>
    <row r="115" spans="1:3">
      <c r="A115" s="1" t="str">
        <v>agricola</v>
      </c>
      <c r="B115" s="1" t="str">
        <v>maiz_tecnificado</v>
      </c>
      <c r="C115" t="str">
        <v>maíz tecnificado</v>
      </c>
    </row>
    <row r="116" spans="1:3">
      <c r="A116" s="1" t="str">
        <v>agricola</v>
      </c>
      <c r="B116" s="1" t="str">
        <v>maiz_tradicional</v>
      </c>
      <c r="C116" t="str">
        <v>maíz tradicional</v>
      </c>
    </row>
    <row r="117" spans="1:3">
      <c r="A117" s="1" t="str">
        <v>agricola</v>
      </c>
      <c r="B117" s="1" t="str">
        <v>malanga</v>
      </c>
      <c r="C117" t="str">
        <v>malanga</v>
      </c>
    </row>
    <row r="118" spans="1:3">
      <c r="A118" s="1" t="str">
        <v>agricola</v>
      </c>
      <c r="B118" s="1" t="str">
        <v>mamoncillo</v>
      </c>
      <c r="C118" t="str">
        <v>mamoncillo</v>
      </c>
    </row>
    <row r="119" spans="1:3">
      <c r="A119" s="1" t="str">
        <v>agricola</v>
      </c>
      <c r="B119" s="1" t="str">
        <v>mamoncillo</v>
      </c>
      <c r="C119" t="str">
        <v>mamoncillo</v>
      </c>
    </row>
    <row r="120" spans="1:3">
      <c r="A120" s="1" t="str">
        <v>agricola</v>
      </c>
      <c r="B120" s="1" t="str">
        <v>mandarina</v>
      </c>
      <c r="C120" t="str">
        <v>mandarina</v>
      </c>
    </row>
    <row r="121" spans="1:3">
      <c r="A121" s="1" t="str">
        <v>agricola</v>
      </c>
      <c r="B121" s="1" t="str">
        <v>mango</v>
      </c>
      <c r="C121" t="str">
        <v>mango</v>
      </c>
    </row>
    <row r="122" spans="1:3">
      <c r="A122" s="1" t="str">
        <v>agricola</v>
      </c>
      <c r="B122" s="1" t="str">
        <v>mango_hilaza</v>
      </c>
      <c r="C122" t="str">
        <v>mango hilaza</v>
      </c>
    </row>
    <row r="123" spans="1:3">
      <c r="A123" s="1" t="str">
        <v>agricola</v>
      </c>
      <c r="B123" s="1" t="str">
        <v>mango_keitt</v>
      </c>
      <c r="C123" t="str">
        <v>mango keitt</v>
      </c>
    </row>
    <row r="124" spans="1:3">
      <c r="A124" s="1" t="str">
        <v>agricola</v>
      </c>
      <c r="B124" s="1" t="str">
        <v>mango_tommy</v>
      </c>
      <c r="C124" t="str">
        <v>mango tommy</v>
      </c>
    </row>
    <row r="125" spans="1:3">
      <c r="A125" s="1" t="str">
        <v>agricola</v>
      </c>
      <c r="B125" s="1" t="str">
        <v>manzanilla</v>
      </c>
      <c r="C125" t="str">
        <v>manzanilla</v>
      </c>
    </row>
    <row r="126" spans="1:3">
      <c r="A126" s="1" t="str">
        <v>agricola</v>
      </c>
      <c r="B126" s="1" t="str">
        <v>maracuya</v>
      </c>
      <c r="C126" t="str">
        <v>maracuyá</v>
      </c>
    </row>
    <row r="127" spans="1:3">
      <c r="A127" s="1" t="str">
        <v>agricola</v>
      </c>
      <c r="B127" s="1" t="str">
        <v>melon</v>
      </c>
      <c r="C127" t="str">
        <v xml:space="preserve">melón </v>
      </c>
    </row>
    <row r="128" spans="1:3">
      <c r="A128" s="1" t="str">
        <v>agricola</v>
      </c>
      <c r="B128" s="1" t="str">
        <v>mora</v>
      </c>
      <c r="C128" t="str">
        <v>mora</v>
      </c>
    </row>
    <row r="129" spans="1:3">
      <c r="A129" s="1" t="str">
        <v>agricola</v>
      </c>
      <c r="B129" s="1" t="str">
        <v>name</v>
      </c>
      <c r="C129" t="str">
        <v>ñame</v>
      </c>
    </row>
    <row r="130" spans="1:3">
      <c r="A130" s="1" t="str">
        <v>agricola</v>
      </c>
      <c r="B130" s="1" t="str">
        <v>name_diamante</v>
      </c>
      <c r="C130" t="str">
        <v>ñame diamante</v>
      </c>
    </row>
    <row r="131" spans="1:3">
      <c r="A131" s="1" t="str">
        <v>agricola</v>
      </c>
      <c r="B131" s="1" t="str">
        <v>name_espino</v>
      </c>
      <c r="C131" t="str">
        <v>ñame espino</v>
      </c>
    </row>
    <row r="132" spans="1:3">
      <c r="A132" s="1" t="str">
        <v>agricola</v>
      </c>
      <c r="B132" s="1" t="str">
        <v>naranja</v>
      </c>
      <c r="C132" t="str">
        <v>naranja</v>
      </c>
    </row>
    <row r="133" spans="1:3">
      <c r="A133" s="1" t="str">
        <v>agricola</v>
      </c>
      <c r="B133" s="1" t="str">
        <v>naranja_valencia</v>
      </c>
      <c r="C133" t="str">
        <v>naranja valencia</v>
      </c>
    </row>
    <row r="134" spans="1:3">
      <c r="A134" s="1" t="str">
        <v>pecuaria</v>
      </c>
      <c r="B134" s="1" t="str">
        <v>ovinos</v>
      </c>
      <c r="C134" t="str">
        <v>ovinos</v>
      </c>
    </row>
    <row r="135" spans="1:3">
      <c r="A135" s="1" t="str">
        <v>agricola</v>
      </c>
      <c r="B135" s="1" t="str">
        <v>palma_aceite</v>
      </c>
      <c r="C135" t="str">
        <v>palma de aceite</v>
      </c>
    </row>
    <row r="136" spans="1:3">
      <c r="A136" s="1" t="str">
        <v>agricola</v>
      </c>
      <c r="B136" s="1" t="str">
        <v>papa</v>
      </c>
      <c r="C136" t="str">
        <v>papa</v>
      </c>
    </row>
    <row r="137" spans="1:3">
      <c r="A137" s="1" t="str">
        <v>agricola</v>
      </c>
      <c r="B137" s="1" t="str">
        <v>papa_criolla</v>
      </c>
      <c r="C137" t="str">
        <v>papa criolla</v>
      </c>
    </row>
    <row r="138" spans="1:3">
      <c r="A138" s="1" t="str">
        <v>agricola</v>
      </c>
      <c r="B138" s="1" t="str">
        <v>papaya</v>
      </c>
      <c r="C138" t="str">
        <v>papaya</v>
      </c>
    </row>
    <row r="139" spans="1:3">
      <c r="A139" s="1" t="str">
        <v>agricola</v>
      </c>
      <c r="B139" s="1" t="str">
        <v>patilla</v>
      </c>
      <c r="C139" t="str">
        <v>patilla</v>
      </c>
    </row>
    <row r="140" spans="1:3">
      <c r="A140" s="1" t="str">
        <v>agricola</v>
      </c>
      <c r="B140" s="1" t="str">
        <v>patilla_melon</v>
      </c>
      <c r="C140" t="str">
        <v>patilla en asocio con melón</v>
      </c>
    </row>
    <row r="141" spans="1:3">
      <c r="A141" s="1" t="str">
        <v>agricola</v>
      </c>
      <c r="B141" s="1" t="str">
        <v>pepino_guiso</v>
      </c>
      <c r="C141" t="str">
        <v>pepino guiso</v>
      </c>
    </row>
    <row r="142" spans="1:3">
      <c r="A142" s="1" t="str">
        <v>pecuaria</v>
      </c>
      <c r="B142" s="1" t="str">
        <v>piangua</v>
      </c>
      <c r="C142" t="str">
        <v>piangua</v>
      </c>
    </row>
    <row r="143" spans="1:3">
      <c r="A143" s="1" t="str">
        <v>agricola</v>
      </c>
      <c r="B143" s="1" t="str">
        <v>pimenton</v>
      </c>
      <c r="C143" t="str">
        <v>pimentón</v>
      </c>
    </row>
    <row r="144" spans="1:3">
      <c r="A144" s="1" t="str">
        <v>agricola</v>
      </c>
      <c r="B144" s="1" t="str">
        <v>pimienta</v>
      </c>
      <c r="C144" t="str">
        <v>pimienta</v>
      </c>
    </row>
    <row r="145" spans="1:3">
      <c r="A145" s="1" t="str">
        <v>agricola</v>
      </c>
      <c r="B145" s="1" t="str">
        <v>pimientos</v>
      </c>
      <c r="C145" t="str">
        <v>pimientos</v>
      </c>
    </row>
    <row r="146" spans="1:3">
      <c r="A146" s="1" t="str">
        <v>agricola</v>
      </c>
      <c r="B146" s="1" t="str">
        <v>pina</v>
      </c>
      <c r="C146" t="str">
        <v>piña</v>
      </c>
    </row>
    <row r="147" spans="1:3">
      <c r="A147" s="1" t="str">
        <v>pecuaria</v>
      </c>
      <c r="B147" s="1" t="str">
        <v>piscicultura_bocachico</v>
      </c>
      <c r="C147" t="str">
        <v>piscicultura</v>
      </c>
    </row>
    <row r="148" spans="1:3">
      <c r="A148" s="1" t="str">
        <v>pecuaria</v>
      </c>
      <c r="B148" s="1" t="str">
        <v>piscicultura_cachama</v>
      </c>
      <c r="C148" t="str">
        <v>piscicultura cachama</v>
      </c>
    </row>
    <row r="149" spans="1:3">
      <c r="A149" s="1" t="str">
        <v>pecuaria</v>
      </c>
      <c r="B149" s="1" t="str">
        <v>piscicultura_cachama_bocachico</v>
      </c>
      <c r="C149" t="str">
        <v>piscicultura cachama bocachico</v>
      </c>
    </row>
    <row r="150" spans="1:3">
      <c r="A150" s="1" t="str">
        <v>pecuaria</v>
      </c>
      <c r="B150" s="1" t="str">
        <v>piscicultura_tilapia</v>
      </c>
      <c r="C150" t="str">
        <v>piscicultura tilapia</v>
      </c>
    </row>
    <row r="151" spans="1:3">
      <c r="A151" s="1" t="str">
        <v>pecuaria</v>
      </c>
      <c r="B151" s="1" t="str">
        <v>piscicultura_tilapia_bocachico</v>
      </c>
      <c r="C151" t="str">
        <v>piscicultura tilapia y bocachico</v>
      </c>
    </row>
    <row r="152" spans="1:3">
      <c r="A152" s="1" t="str">
        <v>pecuaria</v>
      </c>
      <c r="B152" s="1" t="str">
        <v>piscicultura_tilapia_cachama</v>
      </c>
      <c r="C152" t="str">
        <v>piscicultura tilapia y cachama</v>
      </c>
    </row>
    <row r="153" spans="1:3">
      <c r="A153" s="1" t="str">
        <v>pecuaria</v>
      </c>
      <c r="B153" s="1" t="str">
        <v>piscicultura_cachama_mojarra</v>
      </c>
      <c r="C153" t="str">
        <v>piscicultura cachama y mojarra</v>
      </c>
    </row>
    <row r="154" spans="1:3">
      <c r="A154" s="1" t="str">
        <v>pecuaria</v>
      </c>
      <c r="B154" s="1" t="str">
        <v>piscicultura_trucha</v>
      </c>
      <c r="C154" t="str">
        <v>piscicultura trucha</v>
      </c>
    </row>
    <row r="155" spans="1:3">
      <c r="A155" s="1" t="str">
        <v>agricola</v>
      </c>
      <c r="B155" s="1" t="str">
        <v>platano</v>
      </c>
      <c r="C155" t="str">
        <v>plátano</v>
      </c>
    </row>
    <row r="156" spans="1:3">
      <c r="A156" s="1" t="str">
        <v>agricola</v>
      </c>
      <c r="B156" s="1" t="str">
        <v>platano_harton</v>
      </c>
      <c r="C156" t="str">
        <v>plátano hartón</v>
      </c>
    </row>
    <row r="157" spans="1:3">
      <c r="A157" s="1" t="str">
        <v>pecuaria</v>
      </c>
      <c r="B157" s="1" t="str">
        <v>porcicultura_ceba</v>
      </c>
      <c r="C157" t="str">
        <v>porcicultura de ceba</v>
      </c>
    </row>
    <row r="158" spans="1:3">
      <c r="A158" s="1" t="str">
        <v>pecuaria</v>
      </c>
      <c r="B158" s="1" t="str">
        <v>porcicultura_ciclo_completo</v>
      </c>
      <c r="C158" t="str">
        <v>porcicultura de ciclo completo</v>
      </c>
    </row>
    <row r="159" spans="1:3">
      <c r="A159" s="1" t="str">
        <v>pecuaria</v>
      </c>
      <c r="B159" s="1" t="str">
        <v>porcicultura_cria</v>
      </c>
      <c r="C159" t="str">
        <v>porcicultura de cría</v>
      </c>
    </row>
    <row r="160" spans="1:3">
      <c r="A160" s="1" t="str">
        <v>pecuaria</v>
      </c>
      <c r="B160" s="1" t="str">
        <v>porcicultura_cria_levante</v>
      </c>
      <c r="C160" t="str">
        <v>porcicultura de cría y levante</v>
      </c>
    </row>
    <row r="161" spans="1:3">
      <c r="A161" s="1" t="str">
        <v>agricola</v>
      </c>
      <c r="B161" s="1" t="str">
        <v>rambutan</v>
      </c>
      <c r="C161" t="str">
        <v>rambutan</v>
      </c>
    </row>
    <row r="162" spans="1:3">
      <c r="A162" s="1" t="str">
        <v>agricola</v>
      </c>
      <c r="B162" s="1" t="str">
        <v>remolacha</v>
      </c>
      <c r="C162" t="str">
        <v>remolacha</v>
      </c>
    </row>
    <row r="163" spans="1:3">
      <c r="A163" s="1" t="str">
        <v>agricola</v>
      </c>
      <c r="B163" s="1" t="str">
        <v>repollo</v>
      </c>
      <c r="C163" t="str">
        <v>repollo</v>
      </c>
    </row>
    <row r="164" spans="1:3">
      <c r="A164" s="1" t="str">
        <v>agricola</v>
      </c>
      <c r="B164" s="1" t="str">
        <v>romero</v>
      </c>
      <c r="C164" t="str">
        <v>romero</v>
      </c>
    </row>
    <row r="165" spans="1:3">
      <c r="A165" s="1" t="str">
        <v>agricola</v>
      </c>
      <c r="B165" s="1" t="str">
        <v>sacha_inchi</v>
      </c>
      <c r="C165" t="str">
        <v>sacha inchi</v>
      </c>
    </row>
    <row r="166" spans="1:3">
      <c r="A166" s="1" t="str">
        <v>agricola</v>
      </c>
      <c r="B166" s="1" t="str">
        <v>sorgo</v>
      </c>
      <c r="C166" t="str">
        <v>sorgo</v>
      </c>
    </row>
    <row r="167" spans="1:3">
      <c r="A167" s="1" t="str">
        <v>agricola</v>
      </c>
      <c r="B167" s="1" t="str">
        <v>soya</v>
      </c>
      <c r="C167" t="str">
        <v>soya</v>
      </c>
    </row>
    <row r="168" spans="1:3">
      <c r="A168" s="1" t="str">
        <v>agricola</v>
      </c>
      <c r="B168" s="1" t="str">
        <v>stevia</v>
      </c>
      <c r="C168" t="str">
        <v>stevia</v>
      </c>
    </row>
    <row r="169" spans="1:3">
      <c r="A169" s="1" t="str">
        <v>agricola</v>
      </c>
      <c r="B169" s="1" t="str">
        <v>tabaco</v>
      </c>
      <c r="C169" t="str">
        <v>tabaco</v>
      </c>
    </row>
    <row r="170" spans="1:3">
      <c r="A170" s="1" t="str">
        <v>agricola</v>
      </c>
      <c r="B170" s="1" t="str">
        <v>tomate_arbol</v>
      </c>
      <c r="C170" t="str">
        <v>tomate de árbol</v>
      </c>
    </row>
    <row r="171" spans="1:3">
      <c r="A171" s="1" t="str">
        <v>agricola</v>
      </c>
      <c r="B171" s="1" t="str">
        <v>tomate_cherry</v>
      </c>
      <c r="C171" t="str">
        <v>tomate cherry</v>
      </c>
    </row>
    <row r="172" spans="1:3">
      <c r="A172" s="1" t="str">
        <v>agricola</v>
      </c>
      <c r="B172" s="1" t="str">
        <v>tomate_invernadero</v>
      </c>
      <c r="C172" t="str">
        <v>tomate de invernadero</v>
      </c>
    </row>
    <row r="173" spans="1:3">
      <c r="A173" s="1" t="str">
        <v>agricola</v>
      </c>
      <c r="B173" s="1" t="str">
        <v>tomate_mesa</v>
      </c>
      <c r="C173" t="str">
        <v>tomate de mesa</v>
      </c>
    </row>
    <row r="174" spans="1:3">
      <c r="A174" s="1" t="str">
        <v>agricola</v>
      </c>
      <c r="B174" s="1" t="str">
        <v>tomillo</v>
      </c>
      <c r="C174" t="str">
        <v>tomillo</v>
      </c>
    </row>
    <row r="175" spans="1:3">
      <c r="A175" s="1" t="str">
        <v>agricola</v>
      </c>
      <c r="B175" s="1" t="str">
        <v>uchuva</v>
      </c>
      <c r="C175" t="str">
        <v>uchuva</v>
      </c>
    </row>
    <row r="176" spans="1:3">
      <c r="A176" s="1" t="str">
        <v>agricola</v>
      </c>
      <c r="B176" s="1" t="str">
        <v>uva</v>
      </c>
      <c r="C176" t="str">
        <v>uva</v>
      </c>
    </row>
    <row r="177" spans="1:3">
      <c r="A177" s="1" t="str">
        <v>agricola</v>
      </c>
      <c r="B177" s="1" t="str">
        <v>yuca</v>
      </c>
      <c r="C177" t="str">
        <v>yuca</v>
      </c>
    </row>
    <row r="178" spans="1:3">
      <c r="A178" s="1" t="str">
        <v>agricola</v>
      </c>
      <c r="B178" s="1" t="str">
        <v>yuca_industrial</v>
      </c>
      <c r="C178" t="str">
        <v>yuca para uso industrial</v>
      </c>
    </row>
    <row r="179" spans="1:3">
      <c r="A179" s="1" t="str">
        <v>agricola</v>
      </c>
      <c r="B179" s="1" t="str">
        <v>yuca_maiz</v>
      </c>
      <c r="C179" t="str">
        <v>yuca en asocio con maíz</v>
      </c>
    </row>
    <row r="180" spans="1:3">
      <c r="A180" s="1" t="str">
        <v>agricola</v>
      </c>
      <c r="B180" s="1" t="str">
        <v>yuca_maiz_ahuyama</v>
      </c>
      <c r="C180" t="str">
        <v>yuca en asocio con maíz y ahuyama</v>
      </c>
    </row>
    <row r="181" spans="1:3">
      <c r="A181" s="1" t="str">
        <v>agricola</v>
      </c>
      <c r="B181" s="1" t="str">
        <v>yuca_maiz_name</v>
      </c>
      <c r="C181" t="str">
        <v>yuca en asocio con maíz y ñame</v>
      </c>
    </row>
    <row r="182" spans="1:3">
      <c r="A182" s="1" t="str">
        <v>agricola</v>
      </c>
      <c r="B182" s="1" t="str">
        <v>yuca_maiz_name_patilla</v>
      </c>
      <c r="C182" t="str">
        <v>Yuca en asocio con maíz, ñame y patilla</v>
      </c>
    </row>
    <row r="183" spans="1:3">
      <c r="A183" s="1" t="str">
        <v>agricola</v>
      </c>
      <c r="B183" s="1" t="str">
        <v>yuca_maiz_patilla</v>
      </c>
      <c r="C183" t="str">
        <v>yuca en asocio con maíz y patilla</v>
      </c>
    </row>
    <row r="184" spans="1:3">
      <c r="A184" s="1" t="str">
        <v>agricola</v>
      </c>
      <c r="B184" s="1" t="str">
        <v>yuca_name</v>
      </c>
      <c r="C184" t="str">
        <v>yuca en asocio con ñame</v>
      </c>
    </row>
    <row r="185" spans="1:3">
      <c r="A185" s="1" t="str">
        <v>agricola</v>
      </c>
      <c r="B185" s="1" t="str">
        <v>zanahoria</v>
      </c>
      <c r="C185" t="str">
        <v>zanahoria</v>
      </c>
    </row>
    <row r="186" spans="1:3">
      <c r="A186" s="1" t="str">
        <v>agricola</v>
      </c>
      <c r="B186" s="1" t="str">
        <v>pepino_cohombro</v>
      </c>
      <c r="C186" t="str">
        <v>pepino cohombro</v>
      </c>
    </row>
    <row r="187" spans="1:3">
      <c r="A187" s="1" t="str">
        <v>agricola</v>
      </c>
      <c r="B187" s="1" t="str">
        <v>habichuela</v>
      </c>
      <c r="C187" t="str">
        <v>habichuela</v>
      </c>
    </row>
    <row r="188" spans="1:3">
      <c r="A188" s="1" t="str">
        <v>pecuaria</v>
      </c>
      <c r="B188" s="1" t="str">
        <v>porcicultura_levante</v>
      </c>
      <c r="C188" t="str">
        <v>porcicultura de levante</v>
      </c>
    </row>
    <row r="189" spans="1:3">
      <c r="A189" s="1" t="str">
        <v>agricola</v>
      </c>
      <c r="B189" s="1" t="str">
        <v>aromaticas</v>
      </c>
      <c r="C189" t="str">
        <v>aromáticas</v>
      </c>
    </row>
    <row r="190" spans="1:3">
      <c r="A190" s="1" t="str">
        <v>agricola</v>
      </c>
      <c r="B190" s="1" t="str">
        <v>romero</v>
      </c>
      <c r="C190" t="str">
        <v>romero</v>
      </c>
    </row>
    <row r="191" spans="1:3">
      <c r="A191" s="1" t="str">
        <v>agricola</v>
      </c>
      <c r="B191" s="1" t="str">
        <v>calendula</v>
      </c>
      <c r="C191" t="str">
        <v>caléndula</v>
      </c>
    </row>
    <row r="192" spans="1:3">
      <c r="A192" s="1" t="str">
        <v>agricola</v>
      </c>
      <c r="B192" s="1" t="str">
        <v>arroz_riego_voleo</v>
      </c>
      <c r="C192" t="str">
        <v>Arroz riego siembra al voleo</v>
      </c>
    </row>
    <row r="193" spans="1:3">
      <c r="A193" s="1" t="str">
        <v>agricola</v>
      </c>
      <c r="B193" s="1" t="str">
        <v>arroz_riego_transplante</v>
      </c>
      <c r="C193" t="str">
        <v xml:space="preserve">Arroz riego siembra transplante </v>
      </c>
    </row>
    <row r="194" spans="1:3">
      <c r="A194" s="1" t="str">
        <v>agricola</v>
      </c>
      <c r="B194" s="1" t="str">
        <v>girasol</v>
      </c>
      <c r="C194" t="str">
        <v>girasol</v>
      </c>
    </row>
    <row r="195" spans="1:3">
      <c r="A195" s="1" t="str">
        <v>agricola</v>
      </c>
      <c r="B195" s="1" t="str">
        <v>guayaba_agria</v>
      </c>
      <c r="C195" t="str">
        <v>guayaba agria</v>
      </c>
    </row>
    <row r="196" spans="1:3">
      <c r="A196" s="1">
        <v>0</v>
      </c>
      <c r="B196" s="1">
        <v>0</v>
      </c>
      <c r="C196">
        <v>0</v>
      </c>
    </row>
    <row r="197" spans="1:3">
      <c r="A197" s="1">
        <v>0</v>
      </c>
      <c r="B197" s="1">
        <v>0</v>
      </c>
      <c r="C197">
        <v>0</v>
      </c>
    </row>
    <row r="198" spans="1:3">
      <c r="A198" s="1">
        <v>0</v>
      </c>
      <c r="B198" s="1">
        <v>0</v>
      </c>
      <c r="C198">
        <v>0</v>
      </c>
    </row>
    <row r="199" spans="1:3">
      <c r="A199" s="1">
        <v>0</v>
      </c>
      <c r="B199" s="1">
        <v>0</v>
      </c>
      <c r="C199">
        <v>0</v>
      </c>
    </row>
    <row r="200" spans="1:3">
      <c r="A200" s="1">
        <v>0</v>
      </c>
      <c r="B200" s="1">
        <v>0</v>
      </c>
      <c r="C200">
        <v>0</v>
      </c>
    </row>
    <row r="201" spans="1:3">
      <c r="A201" s="1">
        <v>0</v>
      </c>
      <c r="B201" s="1">
        <v>0</v>
      </c>
      <c r="C201">
        <v>0</v>
      </c>
    </row>
    <row r="202" spans="1:3">
      <c r="A202" s="1">
        <v>0</v>
      </c>
      <c r="B202" s="1">
        <v>0</v>
      </c>
      <c r="C202">
        <v>0</v>
      </c>
    </row>
    <row r="203" spans="1:3">
      <c r="A203" s="1">
        <v>0</v>
      </c>
      <c r="B203" s="1">
        <v>0</v>
      </c>
      <c r="C203">
        <v>0</v>
      </c>
    </row>
    <row r="204" spans="1:3">
      <c r="A204" s="1">
        <v>0</v>
      </c>
      <c r="B204" s="1">
        <v>0</v>
      </c>
      <c r="C204">
        <v>0</v>
      </c>
    </row>
    <row r="205" spans="1:3">
      <c r="A205" s="1">
        <v>0</v>
      </c>
      <c r="B205" s="1">
        <v>0</v>
      </c>
      <c r="C205">
        <v>0</v>
      </c>
    </row>
    <row r="206" spans="1:3">
      <c r="A206" s="1">
        <v>0</v>
      </c>
      <c r="B206" s="1">
        <v>0</v>
      </c>
      <c r="C206">
        <v>0</v>
      </c>
    </row>
    <row r="207" spans="1:3">
      <c r="A207" s="1">
        <v>0</v>
      </c>
      <c r="B207" s="1">
        <v>0</v>
      </c>
      <c r="C207">
        <v>0</v>
      </c>
    </row>
    <row r="208" spans="1:3">
      <c r="A208" s="1">
        <v>0</v>
      </c>
      <c r="B208" s="1">
        <v>0</v>
      </c>
      <c r="C208">
        <v>0</v>
      </c>
    </row>
    <row r="209" spans="1:3">
      <c r="A209" s="1">
        <v>0</v>
      </c>
      <c r="B209" s="1">
        <v>0</v>
      </c>
      <c r="C209">
        <v>0</v>
      </c>
    </row>
    <row r="210" spans="1:3">
      <c r="A210" s="1">
        <v>0</v>
      </c>
      <c r="B210" s="1">
        <v>0</v>
      </c>
      <c r="C210">
        <v>0</v>
      </c>
    </row>
    <row r="211" spans="1:3">
      <c r="A211" s="1">
        <v>0</v>
      </c>
      <c r="B211" s="1">
        <v>0</v>
      </c>
      <c r="C211">
        <v>0</v>
      </c>
    </row>
    <row r="212" spans="1:3">
      <c r="A212" s="1">
        <v>0</v>
      </c>
      <c r="B212" s="1">
        <v>0</v>
      </c>
      <c r="C212">
        <v>0</v>
      </c>
    </row>
    <row r="213" spans="1:3">
      <c r="A213" s="1">
        <v>0</v>
      </c>
      <c r="B213" s="1">
        <v>0</v>
      </c>
      <c r="C213">
        <v>0</v>
      </c>
    </row>
    <row r="214" spans="1:3">
      <c r="A214" s="1">
        <v>0</v>
      </c>
      <c r="B214" s="1">
        <v>0</v>
      </c>
      <c r="C214">
        <v>0</v>
      </c>
    </row>
    <row r="215" spans="1:3">
      <c r="A215" s="1">
        <v>0</v>
      </c>
      <c r="B215" s="1">
        <v>0</v>
      </c>
      <c r="C215">
        <v>0</v>
      </c>
    </row>
    <row r="216" spans="1:3">
      <c r="A216" s="1">
        <v>0</v>
      </c>
      <c r="B216" s="1">
        <v>0</v>
      </c>
      <c r="C216">
        <v>0</v>
      </c>
    </row>
    <row r="217" spans="1:3">
      <c r="A217" s="1">
        <v>0</v>
      </c>
      <c r="B217" s="1">
        <v>0</v>
      </c>
      <c r="C217">
        <v>0</v>
      </c>
    </row>
    <row r="218" spans="1:3">
      <c r="A218" s="1">
        <v>0</v>
      </c>
      <c r="B218" s="1">
        <v>0</v>
      </c>
      <c r="C218">
        <v>0</v>
      </c>
    </row>
    <row r="219" spans="1:3">
      <c r="A219" s="1">
        <v>0</v>
      </c>
      <c r="B219" s="1">
        <v>0</v>
      </c>
      <c r="C219">
        <v>0</v>
      </c>
    </row>
    <row r="220" spans="1:3">
      <c r="A220" s="1">
        <v>0</v>
      </c>
      <c r="B220" s="1">
        <v>0</v>
      </c>
      <c r="C220">
        <v>0</v>
      </c>
    </row>
    <row r="221" spans="1:3">
      <c r="A221" s="1">
        <v>0</v>
      </c>
      <c r="B221" s="1">
        <v>0</v>
      </c>
      <c r="C221">
        <v>0</v>
      </c>
    </row>
    <row r="222" spans="1:3">
      <c r="A222" s="1">
        <v>0</v>
      </c>
      <c r="B222" s="1">
        <v>0</v>
      </c>
      <c r="C222">
        <v>0</v>
      </c>
    </row>
    <row r="223" spans="1:3">
      <c r="A223" s="1">
        <v>0</v>
      </c>
      <c r="B223" s="1">
        <v>0</v>
      </c>
      <c r="C223">
        <v>0</v>
      </c>
    </row>
    <row r="224" spans="1:3">
      <c r="A224" s="1">
        <v>0</v>
      </c>
      <c r="B224" s="1">
        <v>0</v>
      </c>
      <c r="C224">
        <v>0</v>
      </c>
    </row>
    <row r="225" spans="1:3">
      <c r="A225" s="1">
        <v>0</v>
      </c>
      <c r="B225" s="1">
        <v>0</v>
      </c>
      <c r="C225">
        <v>0</v>
      </c>
    </row>
    <row r="226" spans="1:3">
      <c r="A226" s="1">
        <v>0</v>
      </c>
      <c r="B226" s="1">
        <v>0</v>
      </c>
      <c r="C226">
        <v>0</v>
      </c>
    </row>
    <row r="227" spans="1:3">
      <c r="A227" s="1">
        <v>0</v>
      </c>
      <c r="B227" s="1">
        <v>0</v>
      </c>
      <c r="C227">
        <v>0</v>
      </c>
    </row>
    <row r="228" spans="1:3">
      <c r="A228" s="1">
        <v>0</v>
      </c>
      <c r="B228" s="1">
        <v>0</v>
      </c>
      <c r="C228">
        <v>0</v>
      </c>
    </row>
    <row r="229" spans="1:3">
      <c r="A229" s="1">
        <v>0</v>
      </c>
      <c r="B229" s="1">
        <v>0</v>
      </c>
      <c r="C229">
        <v>0</v>
      </c>
    </row>
    <row r="230" spans="1:3">
      <c r="A230" s="1">
        <v>0</v>
      </c>
      <c r="B230" s="1">
        <v>0</v>
      </c>
      <c r="C230">
        <v>0</v>
      </c>
    </row>
    <row r="231" spans="1:3">
      <c r="A231" s="1">
        <v>0</v>
      </c>
      <c r="B231" s="1">
        <v>0</v>
      </c>
      <c r="C231">
        <v>0</v>
      </c>
    </row>
    <row r="232" spans="1:3">
      <c r="A232" s="1">
        <v>0</v>
      </c>
      <c r="B232" s="1">
        <v>0</v>
      </c>
      <c r="C232">
        <v>0</v>
      </c>
    </row>
    <row r="233" spans="1:3">
      <c r="A233" s="1">
        <v>0</v>
      </c>
      <c r="B233" s="1">
        <v>0</v>
      </c>
      <c r="C233">
        <v>0</v>
      </c>
    </row>
    <row r="234" spans="1:3">
      <c r="A234" s="1">
        <v>0</v>
      </c>
      <c r="B234" s="1">
        <v>0</v>
      </c>
      <c r="C234">
        <v>0</v>
      </c>
    </row>
    <row r="235" spans="1:3">
      <c r="A235" s="1">
        <v>0</v>
      </c>
      <c r="B235" s="1">
        <v>0</v>
      </c>
      <c r="C235">
        <v>0</v>
      </c>
    </row>
    <row r="236" spans="1:3">
      <c r="A236" s="1">
        <v>0</v>
      </c>
      <c r="B236" s="1">
        <v>0</v>
      </c>
      <c r="C236">
        <v>0</v>
      </c>
    </row>
    <row r="237" spans="1:3">
      <c r="A237" s="1">
        <v>0</v>
      </c>
      <c r="B237" s="1">
        <v>0</v>
      </c>
      <c r="C237">
        <v>0</v>
      </c>
    </row>
    <row r="238" spans="1:3">
      <c r="A238" s="1">
        <v>0</v>
      </c>
      <c r="B238" s="1">
        <v>0</v>
      </c>
      <c r="C238">
        <v>0</v>
      </c>
    </row>
    <row r="239" spans="1:3">
      <c r="A239" s="1">
        <v>0</v>
      </c>
      <c r="B239" s="1">
        <v>0</v>
      </c>
      <c r="C239">
        <v>0</v>
      </c>
    </row>
    <row r="240" spans="1:3">
      <c r="A240" s="1">
        <v>0</v>
      </c>
      <c r="B240" s="1">
        <v>0</v>
      </c>
      <c r="C240">
        <v>0</v>
      </c>
    </row>
    <row r="241" spans="1:3">
      <c r="A241" s="1">
        <v>0</v>
      </c>
      <c r="B241" s="1">
        <v>0</v>
      </c>
      <c r="C241">
        <v>0</v>
      </c>
    </row>
    <row r="242" spans="1:3">
      <c r="A242" s="1">
        <v>0</v>
      </c>
      <c r="B242" s="1">
        <v>0</v>
      </c>
      <c r="C242">
        <v>0</v>
      </c>
    </row>
    <row r="243" spans="1:3">
      <c r="A243" s="1">
        <v>0</v>
      </c>
      <c r="B243" s="1">
        <v>0</v>
      </c>
      <c r="C243">
        <v>0</v>
      </c>
    </row>
    <row r="244" spans="1:3">
      <c r="A244" s="1">
        <v>0</v>
      </c>
      <c r="B244" s="1">
        <v>0</v>
      </c>
      <c r="C244">
        <v>0</v>
      </c>
    </row>
    <row r="245" spans="1:3">
      <c r="A245" s="1">
        <v>0</v>
      </c>
      <c r="B245" s="1">
        <v>0</v>
      </c>
      <c r="C245">
        <v>0</v>
      </c>
    </row>
    <row r="246" spans="1:3">
      <c r="A246" s="1">
        <v>0</v>
      </c>
      <c r="B246" s="1">
        <v>0</v>
      </c>
      <c r="C246">
        <v>0</v>
      </c>
    </row>
    <row r="247" spans="1:3">
      <c r="A247" s="1">
        <v>0</v>
      </c>
      <c r="B247" s="1">
        <v>0</v>
      </c>
      <c r="C247">
        <v>0</v>
      </c>
    </row>
    <row r="248" spans="1:3">
      <c r="A248" s="1">
        <v>0</v>
      </c>
      <c r="B248" s="1">
        <v>0</v>
      </c>
      <c r="C248">
        <v>0</v>
      </c>
    </row>
    <row r="249" spans="1:3">
      <c r="A249" s="1">
        <v>0</v>
      </c>
      <c r="B249" s="1">
        <v>0</v>
      </c>
      <c r="C249">
        <v>0</v>
      </c>
    </row>
    <row r="250" spans="1:3">
      <c r="A250" s="1">
        <v>0</v>
      </c>
      <c r="B250" s="1">
        <v>0</v>
      </c>
      <c r="C250">
        <v>0</v>
      </c>
    </row>
    <row r="251" spans="1:3">
      <c r="A251" s="1">
        <v>0</v>
      </c>
      <c r="B251" s="1">
        <v>0</v>
      </c>
      <c r="C251">
        <v>0</v>
      </c>
    </row>
    <row r="252" spans="1:3">
      <c r="A252" s="1">
        <v>0</v>
      </c>
      <c r="B252" s="1">
        <v>0</v>
      </c>
      <c r="C252">
        <v>0</v>
      </c>
    </row>
    <row r="253" spans="1:3">
      <c r="A253" s="1">
        <v>0</v>
      </c>
      <c r="B253" s="1">
        <v>0</v>
      </c>
      <c r="C253">
        <v>0</v>
      </c>
    </row>
    <row r="254" spans="1:3">
      <c r="A254" s="1">
        <v>0</v>
      </c>
      <c r="B254" s="1">
        <v>0</v>
      </c>
      <c r="C254">
        <v>0</v>
      </c>
    </row>
    <row r="255" spans="1:3">
      <c r="A255" s="1">
        <v>0</v>
      </c>
      <c r="B255" s="1">
        <v>0</v>
      </c>
      <c r="C255">
        <v>0</v>
      </c>
    </row>
    <row r="256" spans="1:3">
      <c r="A256" s="1">
        <v>0</v>
      </c>
      <c r="B256" s="1">
        <v>0</v>
      </c>
      <c r="C256">
        <v>0</v>
      </c>
    </row>
    <row r="257" spans="1:3">
      <c r="A257" s="1">
        <v>0</v>
      </c>
      <c r="B257" s="1">
        <v>0</v>
      </c>
      <c r="C257">
        <v>0</v>
      </c>
    </row>
    <row r="258" spans="1:3">
      <c r="A258" s="1">
        <v>0</v>
      </c>
      <c r="B258" s="1">
        <v>0</v>
      </c>
      <c r="C258">
        <v>0</v>
      </c>
    </row>
    <row r="259" spans="1:3">
      <c r="A259" s="1">
        <v>0</v>
      </c>
      <c r="B259" s="1">
        <v>0</v>
      </c>
      <c r="C259">
        <v>0</v>
      </c>
    </row>
    <row r="260" spans="1:3">
      <c r="A260" s="1">
        <v>0</v>
      </c>
      <c r="B260" s="1">
        <v>0</v>
      </c>
      <c r="C260">
        <v>0</v>
      </c>
    </row>
    <row r="261" spans="1:3">
      <c r="A261" s="1">
        <v>0</v>
      </c>
      <c r="B261" s="1">
        <v>0</v>
      </c>
      <c r="C261">
        <v>0</v>
      </c>
    </row>
    <row r="262" spans="1:3">
      <c r="A262" s="1">
        <v>0</v>
      </c>
      <c r="B262" s="1">
        <v>0</v>
      </c>
      <c r="C262">
        <v>0</v>
      </c>
    </row>
    <row r="263" spans="1:3">
      <c r="A263" s="1">
        <v>0</v>
      </c>
      <c r="B263" s="1">
        <v>0</v>
      </c>
      <c r="C263">
        <v>0</v>
      </c>
    </row>
    <row r="264" spans="1:3">
      <c r="A264" s="1">
        <v>0</v>
      </c>
      <c r="B264" s="1">
        <v>0</v>
      </c>
      <c r="C264">
        <v>0</v>
      </c>
    </row>
    <row r="265" spans="1:3">
      <c r="A265" s="1">
        <v>0</v>
      </c>
      <c r="B265" s="1">
        <v>0</v>
      </c>
      <c r="C265">
        <v>0</v>
      </c>
    </row>
    <row r="266" spans="1:3">
      <c r="A266" s="1">
        <v>0</v>
      </c>
      <c r="B266" s="1">
        <v>0</v>
      </c>
      <c r="C266">
        <v>0</v>
      </c>
    </row>
    <row r="267" spans="1:3">
      <c r="A267" s="1">
        <v>0</v>
      </c>
      <c r="B267" s="1">
        <v>0</v>
      </c>
      <c r="C267">
        <v>0</v>
      </c>
    </row>
    <row r="268" spans="1:3">
      <c r="A268" s="1">
        <v>0</v>
      </c>
      <c r="B268" s="1">
        <v>0</v>
      </c>
      <c r="C268">
        <v>0</v>
      </c>
    </row>
    <row r="269" spans="1:3">
      <c r="A269" s="1">
        <v>0</v>
      </c>
      <c r="B269" s="1">
        <v>0</v>
      </c>
      <c r="C269">
        <v>0</v>
      </c>
    </row>
    <row r="270" spans="1:3">
      <c r="A270" s="1">
        <v>0</v>
      </c>
      <c r="B270" s="1">
        <v>0</v>
      </c>
      <c r="C270">
        <v>0</v>
      </c>
    </row>
    <row r="271" spans="1:3">
      <c r="A271" s="1">
        <v>0</v>
      </c>
      <c r="B271" s="1">
        <v>0</v>
      </c>
      <c r="C271">
        <v>0</v>
      </c>
    </row>
    <row r="272" spans="1:3">
      <c r="A272" s="1">
        <v>0</v>
      </c>
      <c r="B272" s="1">
        <v>0</v>
      </c>
      <c r="C272">
        <v>0</v>
      </c>
    </row>
    <row r="273" spans="1:3">
      <c r="A273" s="1">
        <v>0</v>
      </c>
      <c r="B273" s="1">
        <v>0</v>
      </c>
      <c r="C273">
        <v>0</v>
      </c>
    </row>
    <row r="274" spans="1:3">
      <c r="A274" s="1">
        <v>0</v>
      </c>
      <c r="B274" s="1">
        <v>0</v>
      </c>
      <c r="C274">
        <v>0</v>
      </c>
    </row>
    <row r="275" spans="1:3">
      <c r="A275" s="1">
        <v>0</v>
      </c>
      <c r="B275" s="1">
        <v>0</v>
      </c>
      <c r="C275">
        <v>0</v>
      </c>
    </row>
    <row r="276" spans="1:3">
      <c r="A276" s="1">
        <v>0</v>
      </c>
      <c r="B276" s="1">
        <v>0</v>
      </c>
      <c r="C276">
        <v>0</v>
      </c>
    </row>
    <row r="277" spans="1:3">
      <c r="A277" s="1">
        <v>0</v>
      </c>
      <c r="B277" s="1">
        <v>0</v>
      </c>
      <c r="C277">
        <v>0</v>
      </c>
    </row>
    <row r="278" spans="1:3">
      <c r="A278" s="1">
        <v>0</v>
      </c>
      <c r="B278" s="1">
        <v>0</v>
      </c>
      <c r="C278">
        <v>0</v>
      </c>
    </row>
    <row r="279" spans="1:3">
      <c r="A279" s="1">
        <v>0</v>
      </c>
      <c r="B279" s="1">
        <v>0</v>
      </c>
      <c r="C279">
        <v>0</v>
      </c>
    </row>
    <row r="280" spans="1:3">
      <c r="A280" s="1">
        <v>0</v>
      </c>
      <c r="B280" s="1">
        <v>0</v>
      </c>
      <c r="C280">
        <v>0</v>
      </c>
    </row>
    <row r="281" spans="1:3">
      <c r="A281" s="1">
        <v>0</v>
      </c>
      <c r="B281" s="1">
        <v>0</v>
      </c>
      <c r="C281">
        <v>0</v>
      </c>
    </row>
    <row r="282" spans="1:3">
      <c r="A282" s="1">
        <v>0</v>
      </c>
      <c r="B282" s="1">
        <v>0</v>
      </c>
      <c r="C282">
        <v>0</v>
      </c>
    </row>
    <row r="283" spans="1:3">
      <c r="A283" s="1">
        <v>0</v>
      </c>
      <c r="B283" s="1">
        <v>0</v>
      </c>
      <c r="C283">
        <v>0</v>
      </c>
    </row>
    <row r="284" spans="1:3">
      <c r="A284" s="1">
        <v>0</v>
      </c>
      <c r="B284" s="1">
        <v>0</v>
      </c>
      <c r="C284">
        <v>0</v>
      </c>
    </row>
    <row r="285" spans="1:3">
      <c r="A285" s="1">
        <v>0</v>
      </c>
      <c r="B285" s="1">
        <v>0</v>
      </c>
      <c r="C285">
        <v>0</v>
      </c>
    </row>
    <row r="286" spans="1:3">
      <c r="A286" s="1">
        <v>0</v>
      </c>
      <c r="B286" s="1">
        <v>0</v>
      </c>
      <c r="C286">
        <v>0</v>
      </c>
    </row>
    <row r="287" spans="1:3">
      <c r="A287" s="1">
        <v>0</v>
      </c>
      <c r="B287" s="1">
        <v>0</v>
      </c>
      <c r="C287">
        <v>0</v>
      </c>
    </row>
    <row r="288" spans="1:3">
      <c r="A288" s="1">
        <v>0</v>
      </c>
      <c r="B288" s="1">
        <v>0</v>
      </c>
      <c r="C288">
        <v>0</v>
      </c>
    </row>
    <row r="289" spans="1:3">
      <c r="A289" s="1">
        <v>0</v>
      </c>
      <c r="B289" s="1">
        <v>0</v>
      </c>
      <c r="C289">
        <v>0</v>
      </c>
    </row>
    <row r="290" spans="1:3">
      <c r="A290" s="1">
        <v>0</v>
      </c>
      <c r="B290" s="1">
        <v>0</v>
      </c>
      <c r="C290">
        <v>0</v>
      </c>
    </row>
    <row r="291" spans="1:3">
      <c r="A291" s="1">
        <v>0</v>
      </c>
      <c r="B291" s="1">
        <v>0</v>
      </c>
      <c r="C291">
        <v>0</v>
      </c>
    </row>
    <row r="292" spans="1:3">
      <c r="A292" s="1">
        <v>0</v>
      </c>
      <c r="B292" s="1">
        <v>0</v>
      </c>
      <c r="C292">
        <v>0</v>
      </c>
    </row>
    <row r="293" spans="1:3">
      <c r="A293" s="1">
        <v>0</v>
      </c>
      <c r="B293" s="1">
        <v>0</v>
      </c>
      <c r="C293">
        <v>0</v>
      </c>
    </row>
    <row r="294" spans="1:3">
      <c r="A294" s="1">
        <v>0</v>
      </c>
      <c r="B294" s="1">
        <v>0</v>
      </c>
      <c r="C294">
        <v>0</v>
      </c>
    </row>
    <row r="295" spans="1:3">
      <c r="A295" s="1">
        <v>0</v>
      </c>
      <c r="B295" s="1">
        <v>0</v>
      </c>
      <c r="C295">
        <v>0</v>
      </c>
    </row>
    <row r="296" spans="1:3">
      <c r="A296" s="1">
        <v>0</v>
      </c>
      <c r="B296" s="1">
        <v>0</v>
      </c>
      <c r="C296">
        <v>0</v>
      </c>
    </row>
    <row r="297" spans="1:3">
      <c r="A297" s="1">
        <v>0</v>
      </c>
      <c r="B297" s="1">
        <v>0</v>
      </c>
      <c r="C297">
        <v>0</v>
      </c>
    </row>
    <row r="298" spans="1:3">
      <c r="A298" s="1">
        <v>0</v>
      </c>
      <c r="B298" s="1">
        <v>0</v>
      </c>
      <c r="C298">
        <v>0</v>
      </c>
    </row>
    <row r="299" spans="1:3">
      <c r="A299" s="1">
        <v>0</v>
      </c>
      <c r="B299" s="1">
        <v>0</v>
      </c>
      <c r="C299">
        <v>0</v>
      </c>
    </row>
    <row r="300" spans="1:3">
      <c r="A300" s="1">
        <v>0</v>
      </c>
      <c r="B300" s="1">
        <v>0</v>
      </c>
      <c r="C300">
        <v>0</v>
      </c>
    </row>
    <row r="301" spans="1:3">
      <c r="A301" s="1">
        <v>0</v>
      </c>
      <c r="B301" s="1">
        <v>0</v>
      </c>
      <c r="C301">
        <v>0</v>
      </c>
    </row>
    <row r="302" spans="1:3">
      <c r="A302" s="1">
        <v>0</v>
      </c>
      <c r="B302" s="1">
        <v>0</v>
      </c>
      <c r="C302">
        <v>0</v>
      </c>
    </row>
    <row r="303" spans="1:3">
      <c r="A303" s="1">
        <v>0</v>
      </c>
      <c r="B303" s="1">
        <v>0</v>
      </c>
      <c r="C303">
        <v>0</v>
      </c>
    </row>
    <row r="304" spans="1:3">
      <c r="A304" s="1">
        <v>0</v>
      </c>
      <c r="B304" s="1">
        <v>0</v>
      </c>
      <c r="C304">
        <v>0</v>
      </c>
    </row>
    <row r="305" spans="1:3">
      <c r="A305" s="1">
        <v>0</v>
      </c>
      <c r="B305" s="1">
        <v>0</v>
      </c>
      <c r="C305">
        <v>0</v>
      </c>
    </row>
    <row r="306" spans="1:3">
      <c r="A306" s="1">
        <v>0</v>
      </c>
      <c r="B306" s="1">
        <v>0</v>
      </c>
      <c r="C306">
        <v>0</v>
      </c>
    </row>
    <row r="307" spans="1:3">
      <c r="A307" s="1">
        <v>0</v>
      </c>
      <c r="B307" s="1">
        <v>0</v>
      </c>
      <c r="C307">
        <v>0</v>
      </c>
    </row>
    <row r="308" spans="1:3">
      <c r="A308" s="1">
        <v>0</v>
      </c>
      <c r="B308" s="1">
        <v>0</v>
      </c>
      <c r="C308">
        <v>0</v>
      </c>
    </row>
    <row r="309" spans="1:3">
      <c r="A309" s="1">
        <v>0</v>
      </c>
      <c r="B309" s="1">
        <v>0</v>
      </c>
      <c r="C309">
        <v>0</v>
      </c>
    </row>
    <row r="310" spans="1:3">
      <c r="A310" s="1">
        <v>0</v>
      </c>
      <c r="B310" s="1">
        <v>0</v>
      </c>
      <c r="C310">
        <v>0</v>
      </c>
    </row>
    <row r="311" spans="1:3">
      <c r="A311" s="1">
        <v>0</v>
      </c>
      <c r="B311" s="1">
        <v>0</v>
      </c>
      <c r="C311">
        <v>0</v>
      </c>
    </row>
    <row r="312" spans="1:3">
      <c r="A312" s="1">
        <v>0</v>
      </c>
      <c r="B312" s="1">
        <v>0</v>
      </c>
      <c r="C312">
        <v>0</v>
      </c>
    </row>
    <row r="313" spans="1:3">
      <c r="A313" s="1">
        <v>0</v>
      </c>
      <c r="B313" s="1">
        <v>0</v>
      </c>
      <c r="C313">
        <v>0</v>
      </c>
    </row>
    <row r="314" spans="1:3">
      <c r="A314" s="1">
        <v>0</v>
      </c>
      <c r="B314" s="1">
        <v>0</v>
      </c>
      <c r="C314">
        <v>0</v>
      </c>
    </row>
    <row r="315" spans="1:3">
      <c r="A315" s="1">
        <v>0</v>
      </c>
      <c r="B315" s="1">
        <v>0</v>
      </c>
      <c r="C315">
        <v>0</v>
      </c>
    </row>
    <row r="316" spans="1:3">
      <c r="A316" s="1">
        <v>0</v>
      </c>
      <c r="B316" s="1">
        <v>0</v>
      </c>
      <c r="C316">
        <v>0</v>
      </c>
    </row>
    <row r="317" spans="1:3">
      <c r="A317" s="1">
        <v>0</v>
      </c>
      <c r="B317" s="1">
        <v>0</v>
      </c>
      <c r="C317">
        <v>0</v>
      </c>
    </row>
    <row r="318" spans="1:3">
      <c r="A318" s="1">
        <v>0</v>
      </c>
      <c r="B318" s="1">
        <v>0</v>
      </c>
      <c r="C318">
        <v>0</v>
      </c>
    </row>
    <row r="319" spans="1:3">
      <c r="A319" s="1">
        <v>0</v>
      </c>
      <c r="B319" s="1">
        <v>0</v>
      </c>
      <c r="C319">
        <v>0</v>
      </c>
    </row>
    <row r="320" spans="1:3">
      <c r="A320" s="1">
        <v>0</v>
      </c>
      <c r="B320" s="1">
        <v>0</v>
      </c>
      <c r="C320">
        <v>0</v>
      </c>
    </row>
    <row r="321" spans="1:3">
      <c r="A321" s="1">
        <v>0</v>
      </c>
      <c r="B321" s="1">
        <v>0</v>
      </c>
      <c r="C321">
        <v>0</v>
      </c>
    </row>
    <row r="322" spans="1:3">
      <c r="A322" s="1">
        <v>0</v>
      </c>
      <c r="B322" s="1">
        <v>0</v>
      </c>
      <c r="C322">
        <v>0</v>
      </c>
    </row>
    <row r="323" spans="1:3">
      <c r="A323" s="1">
        <v>0</v>
      </c>
      <c r="B323" s="1">
        <v>0</v>
      </c>
      <c r="C323">
        <v>0</v>
      </c>
    </row>
    <row r="324" spans="1:3">
      <c r="A324" s="1">
        <v>0</v>
      </c>
      <c r="B324" s="1">
        <v>0</v>
      </c>
      <c r="C324">
        <v>0</v>
      </c>
    </row>
    <row r="325" spans="1:3">
      <c r="A325" s="1">
        <v>0</v>
      </c>
      <c r="B325" s="1">
        <v>0</v>
      </c>
      <c r="C325">
        <v>0</v>
      </c>
    </row>
    <row r="326" spans="1:3">
      <c r="A326" s="1">
        <v>0</v>
      </c>
      <c r="B326" s="1">
        <v>0</v>
      </c>
      <c r="C326">
        <v>0</v>
      </c>
    </row>
    <row r="327" spans="1:3">
      <c r="A327" s="1">
        <v>0</v>
      </c>
      <c r="B327" s="1">
        <v>0</v>
      </c>
      <c r="C327">
        <v>0</v>
      </c>
    </row>
    <row r="328" spans="1:3">
      <c r="A328" s="1">
        <v>0</v>
      </c>
      <c r="B328" s="1">
        <v>0</v>
      </c>
      <c r="C328">
        <v>0</v>
      </c>
    </row>
    <row r="329" spans="1:3">
      <c r="A329" s="1">
        <v>0</v>
      </c>
      <c r="B329" s="1">
        <v>0</v>
      </c>
      <c r="C329">
        <v>0</v>
      </c>
    </row>
    <row r="330" spans="1:3">
      <c r="A330" s="1">
        <v>0</v>
      </c>
      <c r="B330" s="1">
        <v>0</v>
      </c>
      <c r="C330">
        <v>0</v>
      </c>
    </row>
    <row r="331" spans="1:3">
      <c r="A331" s="1">
        <v>0</v>
      </c>
      <c r="B331" s="1">
        <v>0</v>
      </c>
      <c r="C331">
        <v>0</v>
      </c>
    </row>
    <row r="332" spans="1:3">
      <c r="A332" s="1">
        <v>0</v>
      </c>
      <c r="B332" s="1">
        <v>0</v>
      </c>
      <c r="C332">
        <v>0</v>
      </c>
    </row>
    <row r="333" spans="1:3">
      <c r="A333" s="1">
        <v>0</v>
      </c>
      <c r="B333" s="1">
        <v>0</v>
      </c>
      <c r="C333">
        <v>0</v>
      </c>
    </row>
    <row r="334" spans="1:3">
      <c r="A334" s="1">
        <v>0</v>
      </c>
      <c r="B334" s="1">
        <v>0</v>
      </c>
      <c r="C334">
        <v>0</v>
      </c>
    </row>
    <row r="335" spans="1:3">
      <c r="A335" s="1">
        <v>0</v>
      </c>
      <c r="B335" s="1">
        <v>0</v>
      </c>
      <c r="C335">
        <v>0</v>
      </c>
    </row>
    <row r="336" spans="1:3">
      <c r="A336" s="1">
        <v>0</v>
      </c>
      <c r="B336" s="1">
        <v>0</v>
      </c>
      <c r="C336">
        <v>0</v>
      </c>
    </row>
    <row r="337" spans="1:3">
      <c r="A337" s="1">
        <v>0</v>
      </c>
      <c r="B337" s="1">
        <v>0</v>
      </c>
      <c r="C337">
        <v>0</v>
      </c>
    </row>
    <row r="338" spans="1:3">
      <c r="A338" s="1">
        <v>0</v>
      </c>
      <c r="B338" s="1">
        <v>0</v>
      </c>
      <c r="C338">
        <v>0</v>
      </c>
    </row>
    <row r="339" spans="1:3">
      <c r="A339" s="1">
        <v>0</v>
      </c>
      <c r="B339" s="1">
        <v>0</v>
      </c>
      <c r="C339">
        <v>0</v>
      </c>
    </row>
    <row r="340" spans="1:3">
      <c r="A340" s="1">
        <v>0</v>
      </c>
      <c r="B340" s="1">
        <v>0</v>
      </c>
      <c r="C340">
        <v>0</v>
      </c>
    </row>
    <row r="341" spans="1:3">
      <c r="A341" s="1">
        <v>0</v>
      </c>
      <c r="B341" s="1">
        <v>0</v>
      </c>
      <c r="C341">
        <v>0</v>
      </c>
    </row>
    <row r="342" spans="1:3">
      <c r="A342" s="1">
        <v>0</v>
      </c>
      <c r="B342" s="1">
        <v>0</v>
      </c>
      <c r="C342">
        <v>0</v>
      </c>
    </row>
    <row r="343" spans="1:3">
      <c r="A343" s="1">
        <v>0</v>
      </c>
      <c r="B343" s="1">
        <v>0</v>
      </c>
      <c r="C343">
        <v>0</v>
      </c>
    </row>
    <row r="344" spans="1:3">
      <c r="A344" s="1">
        <v>0</v>
      </c>
      <c r="B344" s="1">
        <v>0</v>
      </c>
      <c r="C344">
        <v>0</v>
      </c>
    </row>
    <row r="345" spans="1:3">
      <c r="A345" s="1">
        <v>0</v>
      </c>
      <c r="B345" s="1">
        <v>0</v>
      </c>
      <c r="C345">
        <v>0</v>
      </c>
    </row>
    <row r="346" spans="1:3">
      <c r="A346" s="1">
        <v>0</v>
      </c>
      <c r="B346" s="1">
        <v>0</v>
      </c>
      <c r="C346">
        <v>0</v>
      </c>
    </row>
    <row r="347" spans="1:3">
      <c r="A347" s="1">
        <v>0</v>
      </c>
      <c r="B347" s="1">
        <v>0</v>
      </c>
      <c r="C347">
        <v>0</v>
      </c>
    </row>
    <row r="348" spans="1:3">
      <c r="A348" s="1">
        <v>0</v>
      </c>
      <c r="B348" s="1">
        <v>0</v>
      </c>
      <c r="C348">
        <v>0</v>
      </c>
    </row>
    <row r="349" spans="1:3">
      <c r="A349" s="1">
        <v>0</v>
      </c>
      <c r="B349" s="1">
        <v>0</v>
      </c>
      <c r="C349">
        <v>0</v>
      </c>
    </row>
    <row r="350" spans="1:3">
      <c r="A350" s="1">
        <v>0</v>
      </c>
      <c r="B350" s="1">
        <v>0</v>
      </c>
      <c r="C350">
        <v>0</v>
      </c>
    </row>
    <row r="351" spans="1:3">
      <c r="A351" s="1">
        <v>0</v>
      </c>
      <c r="B351" s="1">
        <v>0</v>
      </c>
      <c r="C351">
        <v>0</v>
      </c>
    </row>
    <row r="352" spans="1:3">
      <c r="A352" s="1">
        <v>0</v>
      </c>
      <c r="B352" s="1">
        <v>0</v>
      </c>
      <c r="C352">
        <v>0</v>
      </c>
    </row>
    <row r="353" spans="1:3">
      <c r="A353" s="1">
        <v>0</v>
      </c>
      <c r="B353" s="1">
        <v>0</v>
      </c>
      <c r="C353">
        <v>0</v>
      </c>
    </row>
    <row r="354" spans="1:3">
      <c r="A354" s="1">
        <v>0</v>
      </c>
      <c r="B354" s="1">
        <v>0</v>
      </c>
      <c r="C354">
        <v>0</v>
      </c>
    </row>
    <row r="355" spans="1:3">
      <c r="A355" s="1">
        <v>0</v>
      </c>
      <c r="B355" s="1">
        <v>0</v>
      </c>
      <c r="C355">
        <v>0</v>
      </c>
    </row>
    <row r="356" spans="1:3">
      <c r="A356" s="1">
        <v>0</v>
      </c>
      <c r="B356" s="1">
        <v>0</v>
      </c>
      <c r="C356">
        <v>0</v>
      </c>
    </row>
    <row r="357" spans="1:3">
      <c r="A357" s="1">
        <v>0</v>
      </c>
      <c r="B357" s="1">
        <v>0</v>
      </c>
      <c r="C357">
        <v>0</v>
      </c>
    </row>
    <row r="358" spans="1:3">
      <c r="A358" s="1">
        <v>0</v>
      </c>
      <c r="B358" s="1">
        <v>0</v>
      </c>
      <c r="C358">
        <v>0</v>
      </c>
    </row>
    <row r="359" spans="1:3">
      <c r="A359" s="1">
        <v>0</v>
      </c>
      <c r="B359" s="1">
        <v>0</v>
      </c>
      <c r="C359">
        <v>0</v>
      </c>
    </row>
    <row r="360" spans="1:3">
      <c r="A360" s="1">
        <v>0</v>
      </c>
      <c r="B360" s="1">
        <v>0</v>
      </c>
      <c r="C360">
        <v>0</v>
      </c>
    </row>
    <row r="361" spans="1:3">
      <c r="A361" s="1">
        <v>0</v>
      </c>
      <c r="B361" s="1">
        <v>0</v>
      </c>
      <c r="C361">
        <v>0</v>
      </c>
    </row>
    <row r="362" spans="1:3">
      <c r="A362" s="1">
        <v>0</v>
      </c>
      <c r="B362" s="1">
        <v>0</v>
      </c>
      <c r="C362">
        <v>0</v>
      </c>
    </row>
    <row r="363" spans="1:3">
      <c r="A363" s="1">
        <v>0</v>
      </c>
      <c r="B363" s="1">
        <v>0</v>
      </c>
      <c r="C363">
        <v>0</v>
      </c>
    </row>
    <row r="364" spans="1:3">
      <c r="A364" s="1">
        <v>0</v>
      </c>
      <c r="B364" s="1">
        <v>0</v>
      </c>
      <c r="C364">
        <v>0</v>
      </c>
    </row>
    <row r="365" spans="1:3">
      <c r="A365" s="1">
        <v>0</v>
      </c>
      <c r="B365" s="1">
        <v>0</v>
      </c>
      <c r="C365">
        <v>0</v>
      </c>
    </row>
    <row r="366" spans="1:3">
      <c r="A366" s="1">
        <v>0</v>
      </c>
      <c r="B366" s="1">
        <v>0</v>
      </c>
      <c r="C366">
        <v>0</v>
      </c>
    </row>
    <row r="367" spans="1:3">
      <c r="A367" s="1">
        <v>0</v>
      </c>
      <c r="B367" s="1">
        <v>0</v>
      </c>
      <c r="C367">
        <v>0</v>
      </c>
    </row>
    <row r="368" spans="1:3">
      <c r="A368" s="1">
        <v>0</v>
      </c>
      <c r="B368" s="1">
        <v>0</v>
      </c>
      <c r="C368">
        <v>0</v>
      </c>
    </row>
    <row r="369" spans="1:3">
      <c r="A369" s="1">
        <v>0</v>
      </c>
      <c r="B369" s="1">
        <v>0</v>
      </c>
      <c r="C369">
        <v>0</v>
      </c>
    </row>
    <row r="370" spans="1:3">
      <c r="A370" s="1">
        <v>0</v>
      </c>
      <c r="B370" s="1">
        <v>0</v>
      </c>
      <c r="C370">
        <v>0</v>
      </c>
    </row>
    <row r="371" spans="1:3">
      <c r="A371" s="1">
        <v>0</v>
      </c>
      <c r="B371" s="1">
        <v>0</v>
      </c>
      <c r="C371">
        <v>0</v>
      </c>
    </row>
    <row r="372" spans="1:3">
      <c r="A372" s="1">
        <v>0</v>
      </c>
      <c r="B372" s="1">
        <v>0</v>
      </c>
      <c r="C372">
        <v>0</v>
      </c>
    </row>
    <row r="373" spans="1:3">
      <c r="A373" s="1">
        <v>0</v>
      </c>
      <c r="B373" s="1">
        <v>0</v>
      </c>
      <c r="C373">
        <v>0</v>
      </c>
    </row>
    <row r="374" spans="1:3">
      <c r="A374" s="1">
        <v>0</v>
      </c>
      <c r="B374" s="1">
        <v>0</v>
      </c>
      <c r="C374">
        <v>0</v>
      </c>
    </row>
    <row r="375" spans="1:3">
      <c r="A375" s="1">
        <v>0</v>
      </c>
      <c r="B375" s="1">
        <v>0</v>
      </c>
      <c r="C375">
        <v>0</v>
      </c>
    </row>
    <row r="376" spans="1:3">
      <c r="A376" s="1">
        <v>0</v>
      </c>
      <c r="B376" s="1">
        <v>0</v>
      </c>
      <c r="C376">
        <v>0</v>
      </c>
    </row>
    <row r="377" spans="1:3">
      <c r="A377" s="1">
        <v>0</v>
      </c>
      <c r="B377" s="1">
        <v>0</v>
      </c>
      <c r="C377">
        <v>0</v>
      </c>
    </row>
    <row r="378" spans="1:3">
      <c r="A378" s="1">
        <v>0</v>
      </c>
      <c r="B378" s="1">
        <v>0</v>
      </c>
      <c r="C378">
        <v>0</v>
      </c>
    </row>
    <row r="379" spans="1:3">
      <c r="A379" s="1">
        <v>0</v>
      </c>
      <c r="B379" s="1">
        <v>0</v>
      </c>
      <c r="C379">
        <v>0</v>
      </c>
    </row>
    <row r="380" spans="1:3">
      <c r="A380" s="1">
        <v>0</v>
      </c>
      <c r="B380" s="1">
        <v>0</v>
      </c>
      <c r="C380">
        <v>0</v>
      </c>
    </row>
    <row r="381" spans="1:3">
      <c r="A381" s="1">
        <v>0</v>
      </c>
      <c r="B381" s="1">
        <v>0</v>
      </c>
      <c r="C381">
        <v>0</v>
      </c>
    </row>
    <row r="382" spans="1:3">
      <c r="A382" s="1">
        <v>0</v>
      </c>
      <c r="B382" s="1">
        <v>0</v>
      </c>
      <c r="C382">
        <v>0</v>
      </c>
    </row>
    <row r="383" spans="1:3">
      <c r="A383" s="1">
        <v>0</v>
      </c>
      <c r="B383" s="1">
        <v>0</v>
      </c>
      <c r="C383">
        <v>0</v>
      </c>
    </row>
    <row r="384" spans="1:3">
      <c r="A384" s="1">
        <v>0</v>
      </c>
      <c r="B384" s="1">
        <v>0</v>
      </c>
      <c r="C384">
        <v>0</v>
      </c>
    </row>
    <row r="385" spans="1:3">
      <c r="A385" s="1">
        <v>0</v>
      </c>
      <c r="B385" s="1">
        <v>0</v>
      </c>
      <c r="C385">
        <v>0</v>
      </c>
    </row>
    <row r="386" spans="1:3">
      <c r="A386" s="1">
        <v>0</v>
      </c>
      <c r="B386" s="1">
        <v>0</v>
      </c>
      <c r="C386">
        <v>0</v>
      </c>
    </row>
    <row r="387" spans="1:3">
      <c r="A387" s="1">
        <v>0</v>
      </c>
      <c r="B387" s="1">
        <v>0</v>
      </c>
      <c r="C387">
        <v>0</v>
      </c>
    </row>
    <row r="388" spans="1:3">
      <c r="A388" s="1">
        <v>0</v>
      </c>
      <c r="B388" s="1">
        <v>0</v>
      </c>
      <c r="C388">
        <v>0</v>
      </c>
    </row>
    <row r="389" spans="1:3">
      <c r="A389" s="1">
        <v>0</v>
      </c>
      <c r="B389" s="1">
        <v>0</v>
      </c>
      <c r="C389">
        <v>0</v>
      </c>
    </row>
    <row r="390" spans="1:3">
      <c r="A390" s="1">
        <v>0</v>
      </c>
      <c r="B390" s="1">
        <v>0</v>
      </c>
      <c r="C390">
        <v>0</v>
      </c>
    </row>
    <row r="391" spans="1:3">
      <c r="A391" s="1">
        <v>0</v>
      </c>
      <c r="B391" s="1">
        <v>0</v>
      </c>
      <c r="C391">
        <v>0</v>
      </c>
    </row>
    <row r="392" spans="1:3">
      <c r="A392" s="1">
        <v>0</v>
      </c>
      <c r="B392" s="1">
        <v>0</v>
      </c>
      <c r="C392">
        <v>0</v>
      </c>
    </row>
    <row r="393" spans="1:3">
      <c r="A393" s="1">
        <v>0</v>
      </c>
      <c r="B393" s="1">
        <v>0</v>
      </c>
      <c r="C393">
        <v>0</v>
      </c>
    </row>
    <row r="394" spans="1:3">
      <c r="A394" s="1">
        <v>0</v>
      </c>
      <c r="B394" s="1">
        <v>0</v>
      </c>
      <c r="C394">
        <v>0</v>
      </c>
    </row>
    <row r="395" spans="1:3">
      <c r="A395" s="1">
        <v>0</v>
      </c>
      <c r="B395" s="1">
        <v>0</v>
      </c>
      <c r="C395">
        <v>0</v>
      </c>
    </row>
    <row r="396" spans="1:3">
      <c r="A396" s="1">
        <v>0</v>
      </c>
      <c r="B396" s="1">
        <v>0</v>
      </c>
      <c r="C396">
        <v>0</v>
      </c>
    </row>
    <row r="397" spans="1:3">
      <c r="A397" s="1">
        <v>0</v>
      </c>
      <c r="B397" s="1">
        <v>0</v>
      </c>
      <c r="C397">
        <v>0</v>
      </c>
    </row>
    <row r="398" spans="1:3">
      <c r="A398" s="1">
        <v>0</v>
      </c>
      <c r="B398" s="1">
        <v>0</v>
      </c>
      <c r="C398">
        <v>0</v>
      </c>
    </row>
    <row r="399" spans="1:3">
      <c r="A399" s="1">
        <v>0</v>
      </c>
      <c r="B399" s="1">
        <v>0</v>
      </c>
      <c r="C399">
        <v>0</v>
      </c>
    </row>
    <row r="400" spans="1:3">
      <c r="A400" s="1">
        <v>0</v>
      </c>
      <c r="B400" s="1">
        <v>0</v>
      </c>
      <c r="C400">
        <v>0</v>
      </c>
    </row>
    <row r="401" spans="1:3">
      <c r="A401" s="1">
        <v>0</v>
      </c>
      <c r="B401" s="1">
        <v>0</v>
      </c>
      <c r="C401">
        <v>0</v>
      </c>
    </row>
    <row r="402" spans="1:3">
      <c r="A402" s="1">
        <v>0</v>
      </c>
      <c r="B402" s="1">
        <v>0</v>
      </c>
      <c r="C402">
        <v>0</v>
      </c>
    </row>
    <row r="403" spans="1:3">
      <c r="A403" s="1">
        <v>0</v>
      </c>
      <c r="B403" s="1">
        <v>0</v>
      </c>
      <c r="C403">
        <v>0</v>
      </c>
    </row>
    <row r="404" spans="1:3">
      <c r="A404" s="1">
        <v>0</v>
      </c>
      <c r="B404" s="1">
        <v>0</v>
      </c>
      <c r="C404">
        <v>0</v>
      </c>
    </row>
    <row r="405" spans="1:3">
      <c r="A405" s="1">
        <v>0</v>
      </c>
      <c r="B405" s="1">
        <v>0</v>
      </c>
      <c r="C405">
        <v>0</v>
      </c>
    </row>
    <row r="406" spans="1:3">
      <c r="A406" s="1">
        <v>0</v>
      </c>
      <c r="B406" s="1">
        <v>0</v>
      </c>
      <c r="C406">
        <v>0</v>
      </c>
    </row>
    <row r="407" spans="1:3">
      <c r="A407" s="1">
        <v>0</v>
      </c>
      <c r="B407" s="1">
        <v>0</v>
      </c>
      <c r="C407">
        <v>0</v>
      </c>
    </row>
    <row r="408" spans="1:3">
      <c r="A408" s="1">
        <v>0</v>
      </c>
      <c r="B408" s="1">
        <v>0</v>
      </c>
      <c r="C408">
        <v>0</v>
      </c>
    </row>
    <row r="409" spans="1:3">
      <c r="A409" s="1">
        <v>0</v>
      </c>
      <c r="B409" s="1">
        <v>0</v>
      </c>
      <c r="C409">
        <v>0</v>
      </c>
    </row>
    <row r="410" spans="1:3">
      <c r="A410" s="1">
        <v>0</v>
      </c>
      <c r="B410" s="1">
        <v>0</v>
      </c>
      <c r="C410">
        <v>0</v>
      </c>
    </row>
    <row r="411" spans="1:3">
      <c r="A411" s="1">
        <v>0</v>
      </c>
      <c r="B411" s="1">
        <v>0</v>
      </c>
      <c r="C411">
        <v>0</v>
      </c>
    </row>
    <row r="412" spans="1:3">
      <c r="A412" s="1">
        <v>0</v>
      </c>
      <c r="B412" s="1">
        <v>0</v>
      </c>
      <c r="C412">
        <v>0</v>
      </c>
    </row>
    <row r="413" spans="1:3">
      <c r="A413" s="1">
        <v>0</v>
      </c>
      <c r="B413" s="1">
        <v>0</v>
      </c>
      <c r="C413">
        <v>0</v>
      </c>
    </row>
    <row r="414" spans="1:3">
      <c r="A414" s="1">
        <v>0</v>
      </c>
      <c r="B414" s="1">
        <v>0</v>
      </c>
      <c r="C414">
        <v>0</v>
      </c>
    </row>
    <row r="415" spans="1:3">
      <c r="A415" s="1">
        <v>0</v>
      </c>
      <c r="B415" s="1">
        <v>0</v>
      </c>
      <c r="C415">
        <v>0</v>
      </c>
    </row>
    <row r="416" spans="1:3">
      <c r="A416" s="1">
        <v>0</v>
      </c>
      <c r="B416" s="1">
        <v>0</v>
      </c>
      <c r="C416">
        <v>0</v>
      </c>
    </row>
    <row r="417" spans="1:3">
      <c r="A417" s="1">
        <v>0</v>
      </c>
      <c r="B417" s="1">
        <v>0</v>
      </c>
      <c r="C417">
        <v>0</v>
      </c>
    </row>
    <row r="418" spans="1:3">
      <c r="A418" s="1">
        <v>0</v>
      </c>
      <c r="B418" s="1">
        <v>0</v>
      </c>
      <c r="C418">
        <v>0</v>
      </c>
    </row>
    <row r="419" spans="1:3">
      <c r="A419" s="1">
        <v>0</v>
      </c>
      <c r="B419" s="1">
        <v>0</v>
      </c>
      <c r="C419">
        <v>0</v>
      </c>
    </row>
    <row r="420" spans="1:3">
      <c r="A420" s="1">
        <v>0</v>
      </c>
      <c r="B420" s="1">
        <v>0</v>
      </c>
      <c r="C420">
        <v>0</v>
      </c>
    </row>
    <row r="421" spans="1:3">
      <c r="A421" s="1">
        <v>0</v>
      </c>
      <c r="B421" s="1">
        <v>0</v>
      </c>
      <c r="C421">
        <v>0</v>
      </c>
    </row>
    <row r="422" spans="1:3">
      <c r="A422" s="1">
        <v>0</v>
      </c>
      <c r="B422" s="1">
        <v>0</v>
      </c>
      <c r="C422">
        <v>0</v>
      </c>
    </row>
    <row r="423" spans="1:3">
      <c r="A423" s="1">
        <v>0</v>
      </c>
      <c r="B423" s="1">
        <v>0</v>
      </c>
      <c r="C423">
        <v>0</v>
      </c>
    </row>
    <row r="424" spans="1:3">
      <c r="A424" s="1">
        <v>0</v>
      </c>
      <c r="B424" s="1">
        <v>0</v>
      </c>
      <c r="C424">
        <v>0</v>
      </c>
    </row>
    <row r="425" spans="1:3">
      <c r="A425" s="1">
        <v>0</v>
      </c>
      <c r="B425" s="1">
        <v>0</v>
      </c>
      <c r="C425">
        <v>0</v>
      </c>
    </row>
    <row r="426" spans="1:3">
      <c r="A426" s="1">
        <v>0</v>
      </c>
      <c r="B426" s="1">
        <v>0</v>
      </c>
      <c r="C426">
        <v>0</v>
      </c>
    </row>
    <row r="427" spans="1:3">
      <c r="A427" s="1">
        <v>0</v>
      </c>
      <c r="B427" s="1">
        <v>0</v>
      </c>
      <c r="C427">
        <v>0</v>
      </c>
    </row>
    <row r="428" spans="1:3">
      <c r="A428" s="1">
        <v>0</v>
      </c>
      <c r="B428" s="1">
        <v>0</v>
      </c>
      <c r="C428">
        <v>0</v>
      </c>
    </row>
    <row r="429" spans="1:3">
      <c r="A429" s="1">
        <v>0</v>
      </c>
      <c r="B429" s="1">
        <v>0</v>
      </c>
      <c r="C429">
        <v>0</v>
      </c>
    </row>
    <row r="430" spans="1:3">
      <c r="A430" s="1">
        <v>0</v>
      </c>
      <c r="B430" s="1">
        <v>0</v>
      </c>
      <c r="C430">
        <v>0</v>
      </c>
    </row>
    <row r="431" spans="1:3">
      <c r="A431" s="1">
        <v>0</v>
      </c>
      <c r="B431" s="1">
        <v>0</v>
      </c>
      <c r="C431">
        <v>0</v>
      </c>
    </row>
    <row r="432" spans="1:3">
      <c r="A432" s="1">
        <v>0</v>
      </c>
      <c r="B432" s="1">
        <v>0</v>
      </c>
      <c r="C432">
        <v>0</v>
      </c>
    </row>
    <row r="433" spans="1:3">
      <c r="A433" s="1">
        <v>0</v>
      </c>
      <c r="B433" s="1">
        <v>0</v>
      </c>
      <c r="C433">
        <v>0</v>
      </c>
    </row>
    <row r="434" spans="1:3">
      <c r="A434" s="1">
        <v>0</v>
      </c>
      <c r="B434" s="1">
        <v>0</v>
      </c>
      <c r="C434">
        <v>0</v>
      </c>
    </row>
    <row r="435" spans="1:3">
      <c r="A435" s="1">
        <v>0</v>
      </c>
      <c r="B435" s="1">
        <v>0</v>
      </c>
      <c r="C435">
        <v>0</v>
      </c>
    </row>
    <row r="436" spans="1:3">
      <c r="A436" s="1">
        <v>0</v>
      </c>
      <c r="B436" s="1">
        <v>0</v>
      </c>
      <c r="C436">
        <v>0</v>
      </c>
    </row>
    <row r="437" spans="1:3">
      <c r="A437" s="1">
        <v>0</v>
      </c>
      <c r="B437" s="1">
        <v>0</v>
      </c>
      <c r="C437">
        <v>0</v>
      </c>
    </row>
    <row r="438" spans="1:3">
      <c r="A438" s="1">
        <v>0</v>
      </c>
      <c r="B438" s="1">
        <v>0</v>
      </c>
      <c r="C438">
        <v>0</v>
      </c>
    </row>
    <row r="439" spans="1:3">
      <c r="A439" s="1">
        <v>0</v>
      </c>
      <c r="B439" s="1">
        <v>0</v>
      </c>
      <c r="C439">
        <v>0</v>
      </c>
    </row>
    <row r="440" spans="1:3">
      <c r="A440" s="1">
        <v>0</v>
      </c>
      <c r="B440" s="1">
        <v>0</v>
      </c>
      <c r="C440">
        <v>0</v>
      </c>
    </row>
    <row r="441" spans="1:3">
      <c r="A441" s="1">
        <v>0</v>
      </c>
      <c r="B441" s="1">
        <v>0</v>
      </c>
      <c r="C441">
        <v>0</v>
      </c>
    </row>
    <row r="442" spans="1:3">
      <c r="A442" s="1">
        <v>0</v>
      </c>
      <c r="B442" s="1">
        <v>0</v>
      </c>
      <c r="C442">
        <v>0</v>
      </c>
    </row>
    <row r="443" spans="1:3">
      <c r="A443" s="1">
        <v>0</v>
      </c>
      <c r="B443" s="1">
        <v>0</v>
      </c>
      <c r="C443">
        <v>0</v>
      </c>
    </row>
    <row r="444" spans="1:3">
      <c r="A444" s="1">
        <v>0</v>
      </c>
      <c r="B444" s="1">
        <v>0</v>
      </c>
      <c r="C444">
        <v>0</v>
      </c>
    </row>
    <row r="445" spans="1:3">
      <c r="A445" s="1">
        <v>0</v>
      </c>
      <c r="B445" s="1">
        <v>0</v>
      </c>
      <c r="C445">
        <v>0</v>
      </c>
    </row>
    <row r="446" spans="1:3">
      <c r="A446" s="1">
        <v>0</v>
      </c>
      <c r="B446" s="1">
        <v>0</v>
      </c>
      <c r="C446">
        <v>0</v>
      </c>
    </row>
    <row r="447" spans="1:3">
      <c r="A447" s="1">
        <v>0</v>
      </c>
      <c r="B447" s="1">
        <v>0</v>
      </c>
      <c r="C447">
        <v>0</v>
      </c>
    </row>
    <row r="448" spans="1:3">
      <c r="A448" s="1">
        <v>0</v>
      </c>
      <c r="B448" s="1">
        <v>0</v>
      </c>
      <c r="C448">
        <v>0</v>
      </c>
    </row>
    <row r="449" spans="1:3">
      <c r="A449" s="1">
        <v>0</v>
      </c>
      <c r="B449" s="1">
        <v>0</v>
      </c>
      <c r="C449">
        <v>0</v>
      </c>
    </row>
    <row r="450" spans="1:3">
      <c r="A450" s="1">
        <v>0</v>
      </c>
      <c r="B450" s="1">
        <v>0</v>
      </c>
      <c r="C450">
        <v>0</v>
      </c>
    </row>
    <row r="451" spans="1:3">
      <c r="A451" s="1">
        <v>0</v>
      </c>
      <c r="B451" s="1">
        <v>0</v>
      </c>
      <c r="C451">
        <v>0</v>
      </c>
    </row>
    <row r="452" spans="1:3">
      <c r="A452" s="1">
        <v>0</v>
      </c>
      <c r="B452" s="1">
        <v>0</v>
      </c>
      <c r="C452">
        <v>0</v>
      </c>
    </row>
    <row r="453" spans="1:3">
      <c r="A453" s="1">
        <v>0</v>
      </c>
      <c r="B453" s="1">
        <v>0</v>
      </c>
      <c r="C453">
        <v>0</v>
      </c>
    </row>
    <row r="454" spans="1:3">
      <c r="A454" s="1">
        <v>0</v>
      </c>
      <c r="B454" s="1">
        <v>0</v>
      </c>
      <c r="C454">
        <v>0</v>
      </c>
    </row>
    <row r="455" spans="1:3">
      <c r="A455" s="1">
        <v>0</v>
      </c>
      <c r="B455" s="1">
        <v>0</v>
      </c>
      <c r="C455">
        <v>0</v>
      </c>
    </row>
    <row r="456" spans="1:3">
      <c r="A456" s="1">
        <v>0</v>
      </c>
      <c r="B456" s="1">
        <v>0</v>
      </c>
      <c r="C456">
        <v>0</v>
      </c>
    </row>
    <row r="457" spans="1:3">
      <c r="A457" s="1">
        <v>0</v>
      </c>
      <c r="B457" s="1">
        <v>0</v>
      </c>
      <c r="C457">
        <v>0</v>
      </c>
    </row>
    <row r="458" spans="1:3">
      <c r="A458" s="1">
        <v>0</v>
      </c>
      <c r="B458" s="1">
        <v>0</v>
      </c>
      <c r="C458">
        <v>0</v>
      </c>
    </row>
    <row r="459" spans="1:3">
      <c r="A459" s="1">
        <v>0</v>
      </c>
      <c r="B459" s="1">
        <v>0</v>
      </c>
      <c r="C459">
        <v>0</v>
      </c>
    </row>
    <row r="460" spans="1:3">
      <c r="A460" s="1">
        <v>0</v>
      </c>
      <c r="B460" s="1">
        <v>0</v>
      </c>
      <c r="C460">
        <v>0</v>
      </c>
    </row>
    <row r="461" spans="1:3">
      <c r="A461" s="1">
        <v>0</v>
      </c>
      <c r="B461" s="1">
        <v>0</v>
      </c>
      <c r="C461">
        <v>0</v>
      </c>
    </row>
    <row r="462" spans="1:3">
      <c r="A462" s="1">
        <v>0</v>
      </c>
      <c r="B462" s="1">
        <v>0</v>
      </c>
      <c r="C462">
        <v>0</v>
      </c>
    </row>
    <row r="463" spans="1:3">
      <c r="A463" s="1">
        <v>0</v>
      </c>
      <c r="B463" s="1">
        <v>0</v>
      </c>
      <c r="C463">
        <v>0</v>
      </c>
    </row>
    <row r="464" spans="1:3">
      <c r="A464" s="1">
        <v>0</v>
      </c>
      <c r="B464" s="1">
        <v>0</v>
      </c>
      <c r="C464">
        <v>0</v>
      </c>
    </row>
    <row r="465" spans="1:3">
      <c r="A465" s="1">
        <v>0</v>
      </c>
      <c r="B465" s="1">
        <v>0</v>
      </c>
      <c r="C465">
        <v>0</v>
      </c>
    </row>
    <row r="466" spans="1:3">
      <c r="A466" s="1">
        <v>0</v>
      </c>
      <c r="B466" s="1">
        <v>0</v>
      </c>
      <c r="C466">
        <v>0</v>
      </c>
    </row>
    <row r="467" spans="1:3">
      <c r="A467" s="1">
        <v>0</v>
      </c>
      <c r="B467" s="1">
        <v>0</v>
      </c>
      <c r="C467">
        <v>0</v>
      </c>
    </row>
    <row r="468" spans="1:3">
      <c r="A468" s="1">
        <v>0</v>
      </c>
      <c r="B468" s="1">
        <v>0</v>
      </c>
      <c r="C468">
        <v>0</v>
      </c>
    </row>
    <row r="469" spans="1:3">
      <c r="A469" s="1">
        <v>0</v>
      </c>
      <c r="B469" s="1">
        <v>0</v>
      </c>
      <c r="C469">
        <v>0</v>
      </c>
    </row>
    <row r="470" spans="1:3">
      <c r="A470" s="1">
        <v>0</v>
      </c>
      <c r="B470" s="1">
        <v>0</v>
      </c>
      <c r="C470">
        <v>0</v>
      </c>
    </row>
    <row r="471" spans="1:3">
      <c r="A471" s="1">
        <v>0</v>
      </c>
      <c r="B471" s="1">
        <v>0</v>
      </c>
      <c r="C471">
        <v>0</v>
      </c>
    </row>
    <row r="472" spans="1:3">
      <c r="A472" s="1">
        <v>0</v>
      </c>
      <c r="B472" s="1">
        <v>0</v>
      </c>
      <c r="C472">
        <v>0</v>
      </c>
    </row>
    <row r="473" spans="1:3">
      <c r="A473" s="1">
        <v>0</v>
      </c>
      <c r="B473" s="1">
        <v>0</v>
      </c>
      <c r="C473">
        <v>0</v>
      </c>
    </row>
    <row r="474" spans="1:3">
      <c r="A474" s="1">
        <v>0</v>
      </c>
      <c r="B474" s="1">
        <v>0</v>
      </c>
      <c r="C474">
        <v>0</v>
      </c>
    </row>
    <row r="475" spans="1:3">
      <c r="A475" s="1">
        <v>0</v>
      </c>
      <c r="B475" s="1">
        <v>0</v>
      </c>
      <c r="C475">
        <v>0</v>
      </c>
    </row>
    <row r="476" spans="1:3">
      <c r="A476" s="1">
        <v>0</v>
      </c>
      <c r="B476" s="1">
        <v>0</v>
      </c>
      <c r="C476">
        <v>0</v>
      </c>
    </row>
    <row r="477" spans="1:3">
      <c r="A477" s="1">
        <v>0</v>
      </c>
      <c r="B477" s="1">
        <v>0</v>
      </c>
      <c r="C477">
        <v>0</v>
      </c>
    </row>
    <row r="478" spans="1:3">
      <c r="A478" s="1">
        <v>0</v>
      </c>
      <c r="B478" s="1">
        <v>0</v>
      </c>
      <c r="C478">
        <v>0</v>
      </c>
    </row>
    <row r="479" spans="1:3">
      <c r="A479" s="1">
        <v>0</v>
      </c>
      <c r="B479" s="1">
        <v>0</v>
      </c>
      <c r="C479">
        <v>0</v>
      </c>
    </row>
    <row r="480" spans="1:3">
      <c r="A480" s="1">
        <v>0</v>
      </c>
      <c r="B480" s="1">
        <v>0</v>
      </c>
      <c r="C480">
        <v>0</v>
      </c>
    </row>
    <row r="481" spans="1:3">
      <c r="A481" s="1">
        <v>0</v>
      </c>
      <c r="B481" s="1">
        <v>0</v>
      </c>
      <c r="C481">
        <v>0</v>
      </c>
    </row>
    <row r="482" spans="1:3">
      <c r="A482" s="1">
        <v>0</v>
      </c>
      <c r="B482" s="1">
        <v>0</v>
      </c>
      <c r="C482">
        <v>0</v>
      </c>
    </row>
    <row r="483" spans="1:3">
      <c r="A483" s="1">
        <v>0</v>
      </c>
      <c r="B483" s="1">
        <v>0</v>
      </c>
      <c r="C483">
        <v>0</v>
      </c>
    </row>
    <row r="484" spans="1:3">
      <c r="A484" s="1">
        <v>0</v>
      </c>
      <c r="B484" s="1">
        <v>0</v>
      </c>
      <c r="C484">
        <v>0</v>
      </c>
    </row>
    <row r="485" spans="1:3">
      <c r="A485" s="1">
        <v>0</v>
      </c>
      <c r="B485" s="1">
        <v>0</v>
      </c>
      <c r="C485">
        <v>0</v>
      </c>
    </row>
    <row r="486" spans="1:3">
      <c r="A486" s="1">
        <v>0</v>
      </c>
      <c r="B486" s="1">
        <v>0</v>
      </c>
      <c r="C486">
        <v>0</v>
      </c>
    </row>
    <row r="487" spans="1:3">
      <c r="A487" s="1">
        <v>0</v>
      </c>
      <c r="B487" s="1">
        <v>0</v>
      </c>
      <c r="C487">
        <v>0</v>
      </c>
    </row>
    <row r="488" spans="1:3">
      <c r="A488" s="1">
        <v>0</v>
      </c>
      <c r="B488" s="1">
        <v>0</v>
      </c>
      <c r="C488">
        <v>0</v>
      </c>
    </row>
    <row r="489" spans="1:3">
      <c r="A489" s="1">
        <v>0</v>
      </c>
      <c r="B489" s="1">
        <v>0</v>
      </c>
      <c r="C489">
        <v>0</v>
      </c>
    </row>
    <row r="490" spans="1:3">
      <c r="A490" s="1">
        <v>0</v>
      </c>
      <c r="B490" s="1">
        <v>0</v>
      </c>
      <c r="C490">
        <v>0</v>
      </c>
    </row>
    <row r="491" spans="1:3">
      <c r="A491" s="1">
        <v>0</v>
      </c>
      <c r="B491" s="1">
        <v>0</v>
      </c>
      <c r="C491">
        <v>0</v>
      </c>
    </row>
    <row r="492" spans="1:3">
      <c r="A492" s="1">
        <v>0</v>
      </c>
      <c r="B492" s="1">
        <v>0</v>
      </c>
      <c r="C492">
        <v>0</v>
      </c>
    </row>
    <row r="493" spans="1:3">
      <c r="A493" s="1">
        <v>0</v>
      </c>
      <c r="B493" s="1">
        <v>0</v>
      </c>
      <c r="C493">
        <v>0</v>
      </c>
    </row>
    <row r="494" spans="1:3">
      <c r="A494" s="1">
        <v>0</v>
      </c>
      <c r="B494" s="1">
        <v>0</v>
      </c>
      <c r="C494">
        <v>0</v>
      </c>
    </row>
    <row r="495" spans="1:3">
      <c r="A495" s="1">
        <v>0</v>
      </c>
      <c r="B495" s="1">
        <v>0</v>
      </c>
      <c r="C495">
        <v>0</v>
      </c>
    </row>
    <row r="496" spans="1:3">
      <c r="A496" s="1">
        <v>0</v>
      </c>
      <c r="B496" s="1">
        <v>0</v>
      </c>
      <c r="C496">
        <v>0</v>
      </c>
    </row>
    <row r="497" spans="1:3">
      <c r="A497" s="1">
        <v>0</v>
      </c>
      <c r="B497" s="1">
        <v>0</v>
      </c>
      <c r="C497">
        <v>0</v>
      </c>
    </row>
    <row r="498" spans="1:3">
      <c r="A498" s="1">
        <v>0</v>
      </c>
      <c r="B498" s="1">
        <v>0</v>
      </c>
      <c r="C498">
        <v>0</v>
      </c>
    </row>
    <row r="499" spans="1:3">
      <c r="A499" s="1">
        <v>0</v>
      </c>
      <c r="B499" s="1">
        <v>0</v>
      </c>
      <c r="C499">
        <v>0</v>
      </c>
    </row>
    <row r="500" spans="1:3">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documentManagement>
</p:properties>
</file>

<file path=customXml/item2.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3.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5a4f5b01e7d2f814e3966c8e4b2bea8b">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0e84899604a87ec91178b3cefabe1f22"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EBA4B1D-7F38-43FC-9C9A-B27D87B4CA08}"/>
</file>

<file path=customXml/itemProps2.xml><?xml version="1.0" encoding="utf-8"?>
<ds:datastoreItem xmlns:ds="http://schemas.openxmlformats.org/officeDocument/2006/customXml" ds:itemID="{ACCF639F-047F-604C-8192-BC4D4AA0351E}"/>
</file>

<file path=customXml/itemProps3.xml><?xml version="1.0" encoding="utf-8"?>
<ds:datastoreItem xmlns:ds="http://schemas.openxmlformats.org/officeDocument/2006/customXml" ds:itemID="{CBBA4F3F-DD45-45E4-8E98-47EDFE49F06A}"/>
</file>

<file path=customXml/itemProps4.xml><?xml version="1.0" encoding="utf-8"?>
<ds:datastoreItem xmlns:ds="http://schemas.openxmlformats.org/officeDocument/2006/customXml" ds:itemID="{134234AB-F2E8-44F1-906E-9138585AE9DA}"/>
</file>

<file path=docProps/app.xml><?xml version="1.0" encoding="utf-8"?>
<Properties xmlns="http://schemas.openxmlformats.org/officeDocument/2006/extended-properties" xmlns:vt="http://schemas.openxmlformats.org/officeDocument/2006/docPropsVTypes">
  <Application>Microsoft Excel Online</Application>
  <Manager/>
  <Company>HP</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Anyela Mayerly Rojas Molina</cp:lastModifiedBy>
  <cp:revision/>
  <dcterms:created xsi:type="dcterms:W3CDTF">2023-06-01T14:44:35Z</dcterms:created>
  <dcterms:modified xsi:type="dcterms:W3CDTF">2025-07-31T14:13:56Z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ies>
</file>