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2"/>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Cesar/San Diego - Cesar/07. Insumos de Campo revisados/"/>
    </mc:Choice>
  </mc:AlternateContent>
  <xr:revisionPtr revIDLastSave="6" documentId="8_{FD3C7A28-D08A-4DA2-B42A-B98399D2D703}" xr6:coauthVersionLast="47" xr6:coauthVersionMax="47" xr10:uidLastSave="{F1993D58-A395-48F3-9EF3-FA2C6F5654D2}"/>
  <bookViews>
    <workbookView xWindow="28680" yWindow="-120" windowWidth="29040" windowHeight="15720" firstSheet="2" activeTab="2"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_xlnm._FilterDatabase" localSheetId="1" hidden="1">'Aptitud final'!$A$1:$AT$24</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5" i="12" l="1"/>
  <c r="AQ11" i="12"/>
  <c r="AQ12" i="12"/>
  <c r="AQ13" i="12"/>
  <c r="AQ14" i="12"/>
  <c r="AQ15" i="12"/>
  <c r="AQ2" i="12"/>
  <c r="AQ3" i="12"/>
  <c r="AQ4" i="12"/>
  <c r="AQ7" i="12"/>
  <c r="AP6" i="12"/>
  <c r="AQ8" i="12"/>
  <c r="AP9" i="12"/>
  <c r="AP10" i="12"/>
  <c r="AP18" i="12"/>
  <c r="AQ19" i="12"/>
  <c r="AQ20" i="12"/>
  <c r="AP21" i="12"/>
  <c r="AP15" i="12"/>
  <c r="AQ16" i="12"/>
  <c r="AQ17" i="12"/>
  <c r="AQ18" i="12"/>
  <c r="AP22" i="12"/>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10"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P8"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H102" i="12"/>
  <c r="G102" i="12"/>
  <c r="F102" i="12"/>
  <c r="E102" i="12"/>
  <c r="D102" i="12"/>
  <c r="C102" i="12"/>
  <c r="B102" i="12"/>
  <c r="AP13" i="12" l="1"/>
  <c r="AP12" i="12"/>
  <c r="AP11" i="12"/>
  <c r="AP14" i="12"/>
  <c r="AP5" i="12"/>
  <c r="L102" i="12"/>
  <c r="AP20" i="12"/>
  <c r="K102" i="12"/>
  <c r="AQ9" i="12"/>
  <c r="J102" i="12"/>
  <c r="AP16" i="12"/>
  <c r="AQ21" i="12"/>
  <c r="AQ6" i="12"/>
  <c r="AP17" i="12"/>
  <c r="AP4" i="12"/>
  <c r="I102" i="12"/>
  <c r="AP19" i="12"/>
  <c r="AP7" i="12"/>
  <c r="AS57"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6"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7"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P102" i="12" l="1"/>
  <c r="AQ102" i="12"/>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<sst xmlns="http://schemas.openxmlformats.org/spreadsheetml/2006/main" count="243" uniqueCount="69">
  <si>
    <t>UFH</t>
  </si>
  <si>
    <t>Avicultura</t>
  </si>
  <si>
    <t>Ganaderia dp</t>
  </si>
  <si>
    <t>Pisicultura tilapia</t>
  </si>
  <si>
    <t>Porcicultura</t>
  </si>
  <si>
    <t>Maíz</t>
  </si>
  <si>
    <t>Yuca</t>
  </si>
  <si>
    <t>03Wa-73</t>
  </si>
  <si>
    <t>Área total</t>
  </si>
  <si>
    <t>Apto</t>
  </si>
  <si>
    <t>No apto</t>
  </si>
  <si>
    <t>% aptitud</t>
  </si>
  <si>
    <t>03Was1-73</t>
  </si>
  <si>
    <t>04Wa-67</t>
  </si>
  <si>
    <t>04Wai-67</t>
  </si>
  <si>
    <t>06Wa-55</t>
  </si>
  <si>
    <t>06Wa2s1-55</t>
  </si>
  <si>
    <t>06Wai-55</t>
  </si>
  <si>
    <t>06Waip-55</t>
  </si>
  <si>
    <t>06Was1-55</t>
  </si>
  <si>
    <t>08Wei2s1-44</t>
  </si>
  <si>
    <t>09Vbp-38</t>
  </si>
  <si>
    <t>09Wap-38</t>
  </si>
  <si>
    <t>09Wbp-38</t>
  </si>
  <si>
    <t>09Wep-38</t>
  </si>
  <si>
    <t>10Qf2s1-30</t>
  </si>
  <si>
    <t>10Rf2s1-30</t>
  </si>
  <si>
    <t>11Qf3s2-23</t>
  </si>
  <si>
    <t>11Vf2s1-23</t>
  </si>
  <si>
    <t>11Vf3s2-23</t>
  </si>
  <si>
    <t>11Wf2s1-23</t>
  </si>
  <si>
    <t>11Wf3s2-23</t>
  </si>
  <si>
    <t>11Wfp-23</t>
  </si>
  <si>
    <t>11Wg3s2-23</t>
  </si>
  <si>
    <t>Avicultura, ganaderia, pisicultura tilapia y porcicultura de SIPRA nacional; maíz y yuca de SIPRA territorial</t>
  </si>
  <si>
    <t>avicultura_engorde</t>
  </si>
  <si>
    <t>ganaderia_dp</t>
  </si>
  <si>
    <t>piscicultura_tilapia</t>
  </si>
  <si>
    <t>porcicultura_ciclo_completo</t>
  </si>
  <si>
    <t>maiz_blanco_tradicional</t>
  </si>
  <si>
    <t>maiz_amarillo_tradicional</t>
  </si>
  <si>
    <t>yuca</t>
  </si>
  <si>
    <t>ahuyama</t>
  </si>
  <si>
    <t>frijol_cabeza_negra</t>
  </si>
  <si>
    <t>melon</t>
  </si>
  <si>
    <t>platano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</si>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</sst>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1"/>
        <bgColor indexed="64"/>
      </patternFill>
    </fill>
    <fill>
      <patternFill patternType="solid">
        <fgColor theme="9"/>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1">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0" fontId="8" fillId="0" borderId="1" xfId="0" applyFont="1" applyBorder="1" applyAlignment="1">
      <alignment horizontal="center" vertical="center" wrapText="1"/>
    </xf>
    <xf numFmtId="0" fontId="8" fillId="12" borderId="1" xfId="0" applyFont="1" applyFill="1" applyBorder="1" applyAlignment="1">
      <alignment horizontal="center" vertical="center" wrapText="1"/>
    </xf>
    <xf numFmtId="0" fontId="0" fillId="0" borderId="0" xfId="0" applyAlignment="1">
      <alignment horizontal="left"/>
    </xf>
    <xf numFmtId="0" fontId="8" fillId="13" borderId="1" xfId="0" applyFont="1" applyFill="1" applyBorder="1" applyAlignment="1">
      <alignment horizontal="center" vertical="center"/>
    </xf>
    <xf numFmtId="0" fontId="10" fillId="4" borderId="2" xfId="0" applyFont="1" applyFill="1" applyBorder="1" applyAlignment="1">
      <alignment horizontal="center"/>
    </xf>
    <xf numFmtId="0" fontId="3" fillId="4" borderId="2" xfId="0" applyFont="1" applyFill="1" applyBorder="1" applyAlignment="1">
      <alignment horizontal="center"/>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6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patternType="solid">
          <fgColor rgb="FFFFF29C"/>
          <bgColor rgb="FFFFF29C"/>
        </patternFill>
      </fill>
    </dxf>
    <dxf>
      <fill>
        <patternFill patternType="solid">
          <fgColor rgb="FFAAFF00"/>
          <bgColor rgb="FFAAFF00"/>
        </patternFill>
      </fill>
    </dxf>
    <dxf>
      <fill>
        <patternFill patternType="solid">
          <fgColor rgb="FF00FFFF"/>
          <bgColor rgb="FF00FFFF"/>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ajonjoli</v>
          </cell>
          <cell r="C11" t="str">
            <v>ajonjolí</v>
          </cell>
        </row>
        <row r="12">
          <cell r="A12" t="str">
            <v>agricola</v>
          </cell>
          <cell r="B12" t="str">
            <v>algodon</v>
          </cell>
          <cell r="C12" t="str">
            <v>algodón</v>
          </cell>
        </row>
        <row r="13">
          <cell r="A13" t="str">
            <v>pecuaria</v>
          </cell>
          <cell r="B13" t="str">
            <v>apicultura</v>
          </cell>
          <cell r="C13" t="str">
            <v>apicultura</v>
          </cell>
        </row>
        <row r="14">
          <cell r="A14" t="str">
            <v>agricola</v>
          </cell>
          <cell r="B14" t="str">
            <v>arracacha</v>
          </cell>
          <cell r="C14" t="str">
            <v>arracacha</v>
          </cell>
        </row>
        <row r="15">
          <cell r="A15" t="str">
            <v>agricola</v>
          </cell>
          <cell r="B15" t="str">
            <v>arroz_riego</v>
          </cell>
          <cell r="C15" t="str">
            <v>arroz riego</v>
          </cell>
        </row>
        <row r="16">
          <cell r="A16" t="str">
            <v>agricola</v>
          </cell>
          <cell r="B16" t="str">
            <v>arroz_secano</v>
          </cell>
          <cell r="C16" t="str">
            <v>arroz secano</v>
          </cell>
        </row>
        <row r="17">
          <cell r="A17" t="str">
            <v>agricola</v>
          </cell>
          <cell r="B17" t="str">
            <v>arroz_secano_manual</v>
          </cell>
          <cell r="C17" t="str">
            <v>arroz secano manual</v>
          </cell>
        </row>
        <row r="18">
          <cell r="A18" t="str">
            <v>agricola</v>
          </cell>
          <cell r="B18" t="str">
            <v>arveja</v>
          </cell>
          <cell r="C18" t="str">
            <v>arveja</v>
          </cell>
        </row>
        <row r="19">
          <cell r="A19" t="str">
            <v>agricola</v>
          </cell>
          <cell r="B19" t="str">
            <v>asai</v>
          </cell>
          <cell r="C19" t="str">
            <v>açaí</v>
          </cell>
        </row>
        <row r="20">
          <cell r="A20" t="str">
            <v>agricola</v>
          </cell>
          <cell r="B20" t="str">
            <v>asai_platano</v>
          </cell>
          <cell r="C20" t="str">
            <v>açaí en asocio con plátano</v>
          </cell>
        </row>
        <row r="21">
          <cell r="A21" t="str">
            <v>agricola</v>
          </cell>
          <cell r="B21" t="str">
            <v>asai_cacao</v>
          </cell>
          <cell r="C21" t="str">
            <v>açaí en asocio con cacao</v>
          </cell>
        </row>
        <row r="22">
          <cell r="A22" t="str">
            <v>pecuaria</v>
          </cell>
          <cell r="B22" t="str">
            <v>avicultura_engorde</v>
          </cell>
          <cell r="C22" t="str">
            <v>avicultura de engorde</v>
          </cell>
        </row>
        <row r="23">
          <cell r="A23" t="str">
            <v>pecuaria</v>
          </cell>
          <cell r="B23" t="str">
            <v>avicultura_postura</v>
          </cell>
          <cell r="C23" t="str">
            <v>avicultura de postura</v>
          </cell>
        </row>
        <row r="24">
          <cell r="A24" t="str">
            <v>agricola</v>
          </cell>
          <cell r="B24" t="str">
            <v>banano</v>
          </cell>
          <cell r="C24" t="str">
            <v>banano</v>
          </cell>
        </row>
        <row r="25">
          <cell r="A25" t="str">
            <v>agricola</v>
          </cell>
          <cell r="B25" t="str">
            <v>batata</v>
          </cell>
          <cell r="C25" t="str">
            <v>batata</v>
          </cell>
        </row>
        <row r="26">
          <cell r="A26" t="str">
            <v>agricola</v>
          </cell>
          <cell r="B26" t="str">
            <v>berenjena</v>
          </cell>
          <cell r="C26" t="str">
            <v>berenjena</v>
          </cell>
        </row>
        <row r="27">
          <cell r="A27" t="str">
            <v>agricola</v>
          </cell>
          <cell r="B27" t="str">
            <v>bijao</v>
          </cell>
          <cell r="C27" t="str">
            <v>bijao</v>
          </cell>
        </row>
        <row r="28">
          <cell r="A28" t="str">
            <v>agricola</v>
          </cell>
          <cell r="B28" t="str">
            <v>brocoli</v>
          </cell>
          <cell r="C28" t="str">
            <v>brócoli</v>
          </cell>
        </row>
        <row r="29">
          <cell r="A29" t="str">
            <v>pecuaria</v>
          </cell>
          <cell r="B29" t="str">
            <v>bufalos</v>
          </cell>
          <cell r="C29" t="str">
            <v>búfalos</v>
          </cell>
        </row>
        <row r="30">
          <cell r="A30" t="str">
            <v>agricola</v>
          </cell>
          <cell r="B30" t="str">
            <v>cacao</v>
          </cell>
          <cell r="C30" t="str">
            <v>cacao</v>
          </cell>
        </row>
        <row r="31">
          <cell r="A31" t="str">
            <v>agricola</v>
          </cell>
          <cell r="B31" t="str">
            <v>cacao_aguacate_criollo</v>
          </cell>
          <cell r="C31" t="str">
            <v>cacao en asocio con aguacate criollo</v>
          </cell>
        </row>
        <row r="32">
          <cell r="A32" t="str">
            <v>agricola</v>
          </cell>
          <cell r="B32" t="str">
            <v>cacao_aguacate_papelillo</v>
          </cell>
          <cell r="C32" t="str">
            <v>cacao en asocio con aguacate papelillo</v>
          </cell>
        </row>
        <row r="33">
          <cell r="A33" t="str">
            <v>agricola</v>
          </cell>
          <cell r="B33" t="str">
            <v>cacao_banano</v>
          </cell>
          <cell r="C33" t="str">
            <v>cacao en asocio con banano</v>
          </cell>
        </row>
        <row r="34">
          <cell r="A34" t="str">
            <v>agricola</v>
          </cell>
          <cell r="B34" t="str">
            <v>cacao_banano_aguacate</v>
          </cell>
          <cell r="C34" t="str">
            <v>cacao en asocio con banano y aguacate</v>
          </cell>
        </row>
        <row r="35">
          <cell r="A35" t="str">
            <v>agricola</v>
          </cell>
          <cell r="B35" t="str">
            <v>cacao_banano_aguacate_mandarina_naranja</v>
          </cell>
          <cell r="C35" t="str">
            <v>cacao en asocio con banano,aguacate, mandarina y naranja</v>
          </cell>
        </row>
        <row r="36">
          <cell r="A36" t="str">
            <v>agricola</v>
          </cell>
          <cell r="B36" t="str">
            <v>cacao_platano</v>
          </cell>
          <cell r="C36" t="str">
            <v>cacao en asocio con plátano</v>
          </cell>
        </row>
        <row r="37">
          <cell r="A37" t="str">
            <v>agricola</v>
          </cell>
          <cell r="B37" t="str">
            <v>cacao_platano_limon</v>
          </cell>
          <cell r="C37" t="str">
            <v>cacao plátano limón</v>
          </cell>
        </row>
        <row r="38">
          <cell r="A38" t="str">
            <v>agricola</v>
          </cell>
          <cell r="B38" t="str">
            <v>cacao_sombrio</v>
          </cell>
          <cell r="C38" t="str">
            <v>cacao sombrío</v>
          </cell>
        </row>
        <row r="39">
          <cell r="A39" t="str">
            <v>agricola</v>
          </cell>
          <cell r="B39" t="str">
            <v>cachaco</v>
          </cell>
          <cell r="C39" t="str">
            <v>cachaco</v>
          </cell>
        </row>
        <row r="40">
          <cell r="A40" t="str">
            <v>agricola</v>
          </cell>
          <cell r="B40" t="str">
            <v>cafe</v>
          </cell>
          <cell r="C40" t="str">
            <v>café</v>
          </cell>
        </row>
        <row r="41">
          <cell r="A41" t="str">
            <v>agricola</v>
          </cell>
          <cell r="B41" t="str">
            <v>cafe_aguacate</v>
          </cell>
          <cell r="C41" t="str">
            <v>café en asocio con aguacate</v>
          </cell>
        </row>
        <row r="42">
          <cell r="A42" t="str">
            <v>agricola</v>
          </cell>
          <cell r="B42" t="str">
            <v>cafe_frijol_arbustivo</v>
          </cell>
          <cell r="C42" t="str">
            <v>café en asocio con frijol arbustivo</v>
          </cell>
        </row>
        <row r="43">
          <cell r="A43" t="str">
            <v>agricola</v>
          </cell>
          <cell r="B43" t="str">
            <v>cafe_maiz</v>
          </cell>
          <cell r="C43" t="str">
            <v>café en asocio con maíz</v>
          </cell>
        </row>
        <row r="44">
          <cell r="A44" t="str">
            <v>agricola</v>
          </cell>
          <cell r="B44" t="str">
            <v>cafe_platano</v>
          </cell>
          <cell r="C44" t="str">
            <v>café en asocio con plátano</v>
          </cell>
        </row>
        <row r="45">
          <cell r="A45" t="str">
            <v>agricola</v>
          </cell>
          <cell r="B45" t="str">
            <v>cafe_platano_frutales_forestal</v>
          </cell>
          <cell r="C45" t="str">
            <v>café en asocio con plátano, frutales y sistema forestal</v>
          </cell>
        </row>
        <row r="46">
          <cell r="A46" t="str">
            <v>agricola</v>
          </cell>
          <cell r="B46" t="str">
            <v>cafe_sombrio</v>
          </cell>
          <cell r="C46" t="str">
            <v>Café sombrío</v>
          </cell>
        </row>
        <row r="47">
          <cell r="A47" t="str">
            <v>agricola</v>
          </cell>
          <cell r="B47" t="str">
            <v>calabacin</v>
          </cell>
          <cell r="C47" t="str">
            <v>calabacín</v>
          </cell>
        </row>
        <row r="48">
          <cell r="A48" t="str">
            <v>pecuaria</v>
          </cell>
          <cell r="B48" t="str">
            <v>camaron</v>
          </cell>
          <cell r="C48" t="str">
            <v>camarón</v>
          </cell>
        </row>
        <row r="49">
          <cell r="A49" t="str">
            <v>agricola</v>
          </cell>
          <cell r="B49" t="str">
            <v>cana</v>
          </cell>
          <cell r="C49" t="str">
            <v>caña</v>
          </cell>
        </row>
        <row r="50">
          <cell r="A50" t="str">
            <v>agricola</v>
          </cell>
          <cell r="B50" t="str">
            <v>cana_flecha</v>
          </cell>
          <cell r="C50" t="str">
            <v>caña flecha</v>
          </cell>
        </row>
        <row r="51">
          <cell r="A51" t="str">
            <v>agricola</v>
          </cell>
          <cell r="B51" t="str">
            <v>cana_panelera</v>
          </cell>
          <cell r="C51" t="str">
            <v>caña panelera</v>
          </cell>
        </row>
        <row r="52">
          <cell r="A52" t="str">
            <v>pecuaria</v>
          </cell>
          <cell r="B52" t="str">
            <v>caprinos</v>
          </cell>
          <cell r="C52" t="str">
            <v>caprinos</v>
          </cell>
        </row>
        <row r="53">
          <cell r="A53" t="str">
            <v>agricola</v>
          </cell>
          <cell r="B53" t="str">
            <v>caucho</v>
          </cell>
          <cell r="C53" t="str">
            <v>caucho</v>
          </cell>
        </row>
        <row r="54">
          <cell r="A54" t="str">
            <v>agricola</v>
          </cell>
          <cell r="B54" t="str">
            <v>cebolla_bulbo</v>
          </cell>
          <cell r="C54" t="str">
            <v>cebolla bulbo</v>
          </cell>
        </row>
        <row r="55">
          <cell r="A55" t="str">
            <v>agricola</v>
          </cell>
          <cell r="B55" t="str">
            <v>cebolla_junca</v>
          </cell>
          <cell r="C55" t="str">
            <v>cebolla junca</v>
          </cell>
        </row>
        <row r="56">
          <cell r="A56" t="str">
            <v>agricola</v>
          </cell>
          <cell r="B56" t="str">
            <v>chontaduro</v>
          </cell>
          <cell r="C56" t="str">
            <v>chontaduro</v>
          </cell>
        </row>
        <row r="57">
          <cell r="A57" t="str">
            <v>agricola</v>
          </cell>
          <cell r="B57" t="str">
            <v>cilantro</v>
          </cell>
          <cell r="C57" t="str">
            <v>cilantro</v>
          </cell>
        </row>
        <row r="58">
          <cell r="A58" t="str">
            <v>agricola</v>
          </cell>
          <cell r="B58" t="str">
            <v>cilantro_morron</v>
          </cell>
          <cell r="C58" t="str">
            <v>cilantro morrón</v>
          </cell>
        </row>
        <row r="59">
          <cell r="A59" t="str">
            <v>agricola</v>
          </cell>
          <cell r="B59" t="str">
            <v>cilantro_repollo</v>
          </cell>
          <cell r="C59" t="str">
            <v>cilantro_repollo</v>
          </cell>
        </row>
        <row r="60">
          <cell r="A60" t="str">
            <v>agricola</v>
          </cell>
          <cell r="B60" t="str">
            <v>ciruela</v>
          </cell>
          <cell r="C60" t="str">
            <v>ciruela</v>
          </cell>
        </row>
        <row r="61">
          <cell r="A61" t="str">
            <v>agricola</v>
          </cell>
          <cell r="B61" t="str">
            <v>ciruela_castilla</v>
          </cell>
          <cell r="C61" t="str">
            <v>ciruela castilla</v>
          </cell>
        </row>
        <row r="62">
          <cell r="A62" t="str">
            <v>agricola</v>
          </cell>
          <cell r="B62" t="str">
            <v>ciruela_costena</v>
          </cell>
          <cell r="C62" t="str">
            <v>ciruela costeña</v>
          </cell>
        </row>
        <row r="63">
          <cell r="A63" t="str">
            <v>agricola</v>
          </cell>
          <cell r="B63" t="str">
            <v>citricos</v>
          </cell>
          <cell r="C63" t="str">
            <v>cítricos</v>
          </cell>
        </row>
        <row r="64">
          <cell r="A64" t="str">
            <v>agricola</v>
          </cell>
          <cell r="B64" t="str">
            <v>coco</v>
          </cell>
          <cell r="C64" t="str">
            <v>coco</v>
          </cell>
        </row>
        <row r="65">
          <cell r="A65" t="str">
            <v>pecuaria</v>
          </cell>
          <cell r="B65" t="str">
            <v>codornices</v>
          </cell>
          <cell r="C65" t="str">
            <v>codornices</v>
          </cell>
        </row>
        <row r="66">
          <cell r="A66" t="str">
            <v>agricola</v>
          </cell>
          <cell r="B66" t="str">
            <v>coliflor</v>
          </cell>
          <cell r="C66" t="str">
            <v>coliflor</v>
          </cell>
        </row>
        <row r="67">
          <cell r="A67" t="str">
            <v>pecuaria</v>
          </cell>
          <cell r="B67" t="str">
            <v>cunicultura</v>
          </cell>
          <cell r="C67" t="str">
            <v>cunicultura</v>
          </cell>
        </row>
        <row r="68">
          <cell r="A68" t="str">
            <v>pecuaria</v>
          </cell>
          <cell r="B68" t="str">
            <v>cuyicultura</v>
          </cell>
          <cell r="C68" t="str">
            <v>cuyicultura</v>
          </cell>
        </row>
        <row r="69">
          <cell r="A69" t="str">
            <v>agricola</v>
          </cell>
          <cell r="B69" t="str">
            <v>esparrago</v>
          </cell>
          <cell r="C69" t="str">
            <v>espárrago</v>
          </cell>
        </row>
        <row r="70">
          <cell r="A70" t="str">
            <v>agricola</v>
          </cell>
          <cell r="B70" t="str">
            <v>espinaca</v>
          </cell>
          <cell r="C70" t="str">
            <v>espinaca</v>
          </cell>
        </row>
        <row r="71">
          <cell r="A71" t="str">
            <v>agricola</v>
          </cell>
          <cell r="B71" t="str">
            <v>fique</v>
          </cell>
          <cell r="C71" t="str">
            <v>fique</v>
          </cell>
        </row>
        <row r="72">
          <cell r="A72" t="str">
            <v>agricola</v>
          </cell>
          <cell r="B72" t="str">
            <v>fresa</v>
          </cell>
          <cell r="C72" t="str">
            <v>fresa</v>
          </cell>
        </row>
        <row r="73">
          <cell r="A73" t="str">
            <v>agricola</v>
          </cell>
          <cell r="B73" t="str">
            <v>frijol</v>
          </cell>
          <cell r="C73" t="str">
            <v>frijol</v>
          </cell>
        </row>
        <row r="74">
          <cell r="A74" t="str">
            <v>agricola</v>
          </cell>
          <cell r="B74" t="str">
            <v>frijol_arbustivo</v>
          </cell>
          <cell r="C74" t="str">
            <v>frjiol arbustivo</v>
          </cell>
        </row>
        <row r="75">
          <cell r="A75" t="str">
            <v>agricola</v>
          </cell>
          <cell r="B75" t="str">
            <v>frijol_cabeza_negra</v>
          </cell>
          <cell r="C75" t="str">
            <v>frijol cabeza negra</v>
          </cell>
        </row>
        <row r="76">
          <cell r="A76" t="str">
            <v>agricola</v>
          </cell>
          <cell r="B76" t="str">
            <v>frijol_caraota</v>
          </cell>
          <cell r="C76" t="str">
            <v>frijol caraota</v>
          </cell>
        </row>
        <row r="77">
          <cell r="A77" t="str">
            <v>agricola</v>
          </cell>
          <cell r="B77" t="str">
            <v>frijol_caupi</v>
          </cell>
          <cell r="C77" t="str">
            <v>frijol caupí</v>
          </cell>
        </row>
        <row r="78">
          <cell r="A78" t="str">
            <v>agricola</v>
          </cell>
          <cell r="B78" t="str">
            <v>frijol_rosado_zaragoza</v>
          </cell>
          <cell r="C78" t="str">
            <v>frijol rosado zaragoza</v>
          </cell>
        </row>
        <row r="79">
          <cell r="A79" t="str">
            <v>agricola</v>
          </cell>
          <cell r="B79" t="str">
            <v>frijol_voluble</v>
          </cell>
          <cell r="C79" t="str">
            <v>frijol voluble</v>
          </cell>
        </row>
        <row r="80">
          <cell r="A80" t="str">
            <v>agricola</v>
          </cell>
          <cell r="B80" t="str">
            <v>frijol_zaragoza</v>
          </cell>
          <cell r="C80" t="str">
            <v>frijol zaragoza</v>
          </cell>
        </row>
        <row r="81">
          <cell r="A81" t="str">
            <v>agricola</v>
          </cell>
          <cell r="B81" t="str">
            <v>frijol_zaragoza</v>
          </cell>
          <cell r="C81" t="str">
            <v>frijol zaragoza</v>
          </cell>
        </row>
        <row r="82">
          <cell r="A82" t="str">
            <v>pecuaria</v>
          </cell>
          <cell r="B82" t="str">
            <v>ganaderia_carne</v>
          </cell>
          <cell r="C82" t="str">
            <v>ganadería de carne</v>
          </cell>
        </row>
        <row r="83">
          <cell r="A83" t="str">
            <v>pecuaria</v>
          </cell>
          <cell r="B83" t="str">
            <v>ganaderia_cria</v>
          </cell>
          <cell r="C83" t="str">
            <v>ganadería de cría</v>
          </cell>
        </row>
        <row r="84">
          <cell r="A84" t="str">
            <v>pecuaria</v>
          </cell>
          <cell r="B84" t="str">
            <v>ganaderia_dp</v>
          </cell>
          <cell r="C84" t="str">
            <v>ganadería doble propósito</v>
          </cell>
        </row>
        <row r="85">
          <cell r="A85" t="str">
            <v>pecuaria</v>
          </cell>
          <cell r="B85" t="str">
            <v>ganaderia_leche</v>
          </cell>
          <cell r="C85" t="str">
            <v>ganadería de leche</v>
          </cell>
        </row>
        <row r="86">
          <cell r="A86" t="str">
            <v>agricola</v>
          </cell>
          <cell r="B86" t="str">
            <v>granadilla</v>
          </cell>
          <cell r="C86" t="str">
            <v>granadilla</v>
          </cell>
        </row>
        <row r="87">
          <cell r="A87" t="str">
            <v>agricola</v>
          </cell>
          <cell r="B87" t="str">
            <v>guandul</v>
          </cell>
          <cell r="C87" t="str">
            <v>guandul</v>
          </cell>
        </row>
        <row r="88">
          <cell r="A88" t="str">
            <v>agricola</v>
          </cell>
          <cell r="B88" t="str">
            <v>guayaba</v>
          </cell>
          <cell r="C88" t="str">
            <v>guayaba</v>
          </cell>
        </row>
        <row r="89">
          <cell r="A89" t="str">
            <v>agricola</v>
          </cell>
          <cell r="B89" t="str">
            <v>gulupa</v>
          </cell>
          <cell r="C89" t="str">
            <v>gulupa</v>
          </cell>
        </row>
        <row r="90">
          <cell r="A90" t="str">
            <v>agricola</v>
          </cell>
          <cell r="B90" t="str">
            <v>hierbabuena</v>
          </cell>
          <cell r="C90" t="str">
            <v>hierbabuena</v>
          </cell>
        </row>
        <row r="91">
          <cell r="A91" t="str">
            <v>agricola</v>
          </cell>
          <cell r="B91" t="str">
            <v>hortalizas</v>
          </cell>
          <cell r="C91" t="str">
            <v>hortalizas</v>
          </cell>
        </row>
        <row r="92">
          <cell r="A92" t="str">
            <v>agricola</v>
          </cell>
          <cell r="B92" t="str">
            <v>hortensias</v>
          </cell>
          <cell r="C92" t="str">
            <v>Hortensias</v>
          </cell>
        </row>
        <row r="93">
          <cell r="A93" t="str">
            <v>agricola</v>
          </cell>
          <cell r="B93" t="str">
            <v xml:space="preserve">lechuga </v>
          </cell>
          <cell r="C93" t="str">
            <v>lechuga</v>
          </cell>
        </row>
        <row r="94">
          <cell r="A94" t="str">
            <v>agricola</v>
          </cell>
          <cell r="B94" t="str">
            <v>lechuga_gourmet</v>
          </cell>
          <cell r="C94" t="str">
            <v>lechuga gourmet</v>
          </cell>
        </row>
        <row r="95">
          <cell r="A95" t="str">
            <v>agricola</v>
          </cell>
          <cell r="B95" t="str">
            <v>lechuga_hidroponica</v>
          </cell>
          <cell r="C95" t="str">
            <v>lechuga hidroponica</v>
          </cell>
        </row>
        <row r="96">
          <cell r="A96" t="str">
            <v>agricola</v>
          </cell>
          <cell r="B96" t="str">
            <v>limon</v>
          </cell>
          <cell r="C96" t="str">
            <v>limón</v>
          </cell>
        </row>
        <row r="97">
          <cell r="A97" t="str">
            <v>agricola</v>
          </cell>
          <cell r="B97" t="str">
            <v>limon_castilla</v>
          </cell>
          <cell r="C97" t="str">
            <v>limón de castilla</v>
          </cell>
        </row>
        <row r="98">
          <cell r="A98" t="str">
            <v>agricola</v>
          </cell>
          <cell r="B98" t="str">
            <v>limon_castilla_limon_mandarino</v>
          </cell>
          <cell r="C98" t="str">
            <v>limón de castilla y limón mandarino</v>
          </cell>
        </row>
        <row r="99">
          <cell r="A99" t="str">
            <v>agricola</v>
          </cell>
          <cell r="B99" t="str">
            <v>limon_criollo</v>
          </cell>
          <cell r="C99" t="str">
            <v>limón criollo</v>
          </cell>
        </row>
        <row r="100">
          <cell r="A100" t="str">
            <v>agricola</v>
          </cell>
          <cell r="B100" t="str">
            <v>limon_mandarina</v>
          </cell>
          <cell r="C100" t="str">
            <v xml:space="preserve">limón en asocio con mandarina </v>
          </cell>
        </row>
        <row r="101">
          <cell r="A101" t="str">
            <v>agricola</v>
          </cell>
          <cell r="B101" t="str">
            <v>limon_mandarino</v>
          </cell>
          <cell r="C101" t="str">
            <v>limón mandarino</v>
          </cell>
        </row>
        <row r="102">
          <cell r="A102" t="str">
            <v>agricola</v>
          </cell>
          <cell r="B102" t="str">
            <v>limon_tahiti</v>
          </cell>
          <cell r="C102" t="str">
            <v>limón Tahití</v>
          </cell>
        </row>
        <row r="103">
          <cell r="A103" t="str">
            <v>agricola</v>
          </cell>
          <cell r="B103" t="str">
            <v>lulo</v>
          </cell>
          <cell r="C103" t="str">
            <v>lulo</v>
          </cell>
        </row>
        <row r="104">
          <cell r="A104" t="str">
            <v>agricola</v>
          </cell>
          <cell r="B104" t="str">
            <v>maiz</v>
          </cell>
          <cell r="C104" t="str">
            <v>maíz</v>
          </cell>
        </row>
        <row r="105">
          <cell r="A105" t="str">
            <v>agricola</v>
          </cell>
          <cell r="B105" t="str">
            <v>maiz amarillo</v>
          </cell>
          <cell r="C105" t="str">
            <v>maíz amarillo</v>
          </cell>
        </row>
        <row r="106">
          <cell r="A106" t="str">
            <v>agricola</v>
          </cell>
          <cell r="B106" t="str">
            <v>maiz puya</v>
          </cell>
          <cell r="C106" t="str">
            <v>maíz puya</v>
          </cell>
        </row>
        <row r="107">
          <cell r="A107" t="str">
            <v>agricola</v>
          </cell>
          <cell r="B107" t="str">
            <v>maiz_amarillo</v>
          </cell>
          <cell r="C107" t="str">
            <v xml:space="preserve">Maíz amarillo </v>
          </cell>
        </row>
        <row r="108">
          <cell r="A108" t="str">
            <v>agricola</v>
          </cell>
          <cell r="B108" t="str">
            <v>maiz_amarillo_tradicional</v>
          </cell>
          <cell r="C108" t="str">
            <v>maíz amarillo  tradicional</v>
          </cell>
        </row>
        <row r="109">
          <cell r="A109" t="str">
            <v>agricola</v>
          </cell>
          <cell r="B109" t="str">
            <v>maiz_amarillo_tecnificado</v>
          </cell>
          <cell r="C109" t="str">
            <v>maíz amarillo  tecnificado</v>
          </cell>
        </row>
        <row r="110">
          <cell r="A110" t="str">
            <v>agricola</v>
          </cell>
          <cell r="B110" t="str">
            <v>maiz_blanco</v>
          </cell>
          <cell r="C110" t="str">
            <v>Maíz blanco tradicional</v>
          </cell>
        </row>
        <row r="111">
          <cell r="A111" t="str">
            <v>agricola</v>
          </cell>
          <cell r="B111" t="str">
            <v>maiz_blanco_tradicional</v>
          </cell>
          <cell r="C111" t="str">
            <v>maíz blanco tradicional</v>
          </cell>
        </row>
        <row r="112">
          <cell r="A112" t="str">
            <v>agricola</v>
          </cell>
          <cell r="B112" t="str">
            <v>maiz_blanco_tecnificado</v>
          </cell>
          <cell r="C112" t="str">
            <v>maíz blanco tecnificado</v>
          </cell>
        </row>
        <row r="113">
          <cell r="A113" t="str">
            <v>agricola</v>
          </cell>
          <cell r="B113" t="str">
            <v>maiz_puya</v>
          </cell>
          <cell r="C113" t="str">
            <v>maíz puya</v>
          </cell>
        </row>
        <row r="114">
          <cell r="A114" t="str">
            <v>agricola</v>
          </cell>
          <cell r="B114" t="str">
            <v>maiz_tecnificado</v>
          </cell>
          <cell r="C114" t="str">
            <v>maíz tecnificado</v>
          </cell>
        </row>
        <row r="115">
          <cell r="A115" t="str">
            <v>agricola</v>
          </cell>
          <cell r="B115" t="str">
            <v>maiz_tradicional</v>
          </cell>
          <cell r="C115" t="str">
            <v>maíz tradicional</v>
          </cell>
        </row>
        <row r="116">
          <cell r="A116" t="str">
            <v>agricola</v>
          </cell>
          <cell r="B116" t="str">
            <v>malanga</v>
          </cell>
          <cell r="C116" t="str">
            <v>malanga</v>
          </cell>
        </row>
        <row r="117">
          <cell r="A117" t="str">
            <v>agricola</v>
          </cell>
          <cell r="B117" t="str">
            <v>mamoncillo</v>
          </cell>
          <cell r="C117" t="str">
            <v>mamoncillo</v>
          </cell>
        </row>
        <row r="118">
          <cell r="A118" t="str">
            <v>agricola</v>
          </cell>
          <cell r="B118" t="str">
            <v>mamoncillo</v>
          </cell>
          <cell r="C118" t="str">
            <v>mamoncillo</v>
          </cell>
        </row>
        <row r="119">
          <cell r="A119" t="str">
            <v>agricola</v>
          </cell>
          <cell r="B119" t="str">
            <v>mandarina</v>
          </cell>
          <cell r="C119" t="str">
            <v>mandarina</v>
          </cell>
        </row>
        <row r="120">
          <cell r="A120" t="str">
            <v>agricola</v>
          </cell>
          <cell r="B120" t="str">
            <v>mango</v>
          </cell>
          <cell r="C120" t="str">
            <v>mango</v>
          </cell>
        </row>
        <row r="121">
          <cell r="A121" t="str">
            <v>agricola</v>
          </cell>
          <cell r="B121" t="str">
            <v>mango_hilaza</v>
          </cell>
          <cell r="C121" t="str">
            <v>mango hilaza</v>
          </cell>
        </row>
        <row r="122">
          <cell r="A122" t="str">
            <v>agricola</v>
          </cell>
          <cell r="B122" t="str">
            <v>mango_keitt</v>
          </cell>
          <cell r="C122" t="str">
            <v>mango keitt</v>
          </cell>
        </row>
        <row r="123">
          <cell r="A123" t="str">
            <v>agricola</v>
          </cell>
          <cell r="B123" t="str">
            <v>mango_tommy</v>
          </cell>
          <cell r="C123" t="str">
            <v>mango tommy</v>
          </cell>
        </row>
        <row r="124">
          <cell r="A124" t="str">
            <v>agricola</v>
          </cell>
          <cell r="B124" t="str">
            <v>maracuya</v>
          </cell>
          <cell r="C124" t="str">
            <v>maracuyá</v>
          </cell>
        </row>
        <row r="125">
          <cell r="A125" t="str">
            <v>agricola</v>
          </cell>
          <cell r="B125" t="str">
            <v>melon</v>
          </cell>
          <cell r="C125" t="str">
            <v xml:space="preserve">melón </v>
          </cell>
        </row>
        <row r="126">
          <cell r="A126" t="str">
            <v>agricola</v>
          </cell>
          <cell r="B126" t="str">
            <v>mora</v>
          </cell>
          <cell r="C126" t="str">
            <v>mora</v>
          </cell>
        </row>
        <row r="127">
          <cell r="A127" t="str">
            <v>agricola</v>
          </cell>
          <cell r="B127" t="str">
            <v>name</v>
          </cell>
          <cell r="C127" t="str">
            <v>ñame</v>
          </cell>
        </row>
        <row r="128">
          <cell r="A128" t="str">
            <v>agricola</v>
          </cell>
          <cell r="B128" t="str">
            <v>name_diamante</v>
          </cell>
          <cell r="C128" t="str">
            <v>ñame diamante</v>
          </cell>
        </row>
        <row r="129">
          <cell r="A129" t="str">
            <v>agricola</v>
          </cell>
          <cell r="B129" t="str">
            <v>name_espino</v>
          </cell>
          <cell r="C129" t="str">
            <v>ñame espino</v>
          </cell>
        </row>
        <row r="130">
          <cell r="A130" t="str">
            <v>agricola</v>
          </cell>
          <cell r="B130" t="str">
            <v>naranja</v>
          </cell>
          <cell r="C130" t="str">
            <v>naranja</v>
          </cell>
        </row>
        <row r="131">
          <cell r="A131" t="str">
            <v>agricola</v>
          </cell>
          <cell r="B131" t="str">
            <v>naranja_valencia</v>
          </cell>
          <cell r="C131" t="str">
            <v>naranja valencia</v>
          </cell>
        </row>
        <row r="132">
          <cell r="A132" t="str">
            <v>pecuaria</v>
          </cell>
          <cell r="B132" t="str">
            <v>ovinos</v>
          </cell>
          <cell r="C132" t="str">
            <v>ovinos</v>
          </cell>
        </row>
        <row r="133">
          <cell r="A133" t="str">
            <v>agricola</v>
          </cell>
          <cell r="B133" t="str">
            <v>palma_aceite</v>
          </cell>
          <cell r="C133" t="str">
            <v>palma de aceite</v>
          </cell>
        </row>
        <row r="134">
          <cell r="A134" t="str">
            <v>agricola</v>
          </cell>
          <cell r="B134" t="str">
            <v>papa</v>
          </cell>
          <cell r="C134" t="str">
            <v>papa</v>
          </cell>
        </row>
        <row r="135">
          <cell r="A135" t="str">
            <v>agricola</v>
          </cell>
          <cell r="B135" t="str">
            <v>papa_criolla</v>
          </cell>
          <cell r="C135" t="str">
            <v>papa criolla</v>
          </cell>
        </row>
        <row r="136">
          <cell r="A136" t="str">
            <v>agricola</v>
          </cell>
          <cell r="B136" t="str">
            <v>papaya</v>
          </cell>
          <cell r="C136" t="str">
            <v>papaya</v>
          </cell>
        </row>
        <row r="137">
          <cell r="A137" t="str">
            <v>agricola</v>
          </cell>
          <cell r="B137" t="str">
            <v>patilla</v>
          </cell>
          <cell r="C137" t="str">
            <v>patilla</v>
          </cell>
        </row>
        <row r="138">
          <cell r="A138" t="str">
            <v>agricola</v>
          </cell>
          <cell r="B138" t="str">
            <v>patilla_melon</v>
          </cell>
          <cell r="C138" t="str">
            <v>patilla en asocio con melón</v>
          </cell>
        </row>
        <row r="139">
          <cell r="A139" t="str">
            <v>agricola</v>
          </cell>
          <cell r="B139" t="str">
            <v>pepino_guiso</v>
          </cell>
          <cell r="C139" t="str">
            <v>pepino guiso</v>
          </cell>
        </row>
        <row r="140">
          <cell r="A140" t="str">
            <v>pecuaria</v>
          </cell>
          <cell r="B140" t="str">
            <v>piangua</v>
          </cell>
          <cell r="C140" t="str">
            <v>piangua</v>
          </cell>
        </row>
        <row r="141">
          <cell r="A141" t="str">
            <v>agricola</v>
          </cell>
          <cell r="B141" t="str">
            <v>pimenton</v>
          </cell>
          <cell r="C141" t="str">
            <v>pimentón</v>
          </cell>
        </row>
        <row r="142">
          <cell r="A142" t="str">
            <v>agricola</v>
          </cell>
          <cell r="B142" t="str">
            <v>pimienta</v>
          </cell>
          <cell r="C142" t="str">
            <v>pimienta</v>
          </cell>
        </row>
        <row r="143">
          <cell r="A143" t="str">
            <v>agricola</v>
          </cell>
          <cell r="B143" t="str">
            <v>pimientos</v>
          </cell>
          <cell r="C143" t="str">
            <v>pimientos</v>
          </cell>
        </row>
        <row r="144">
          <cell r="A144" t="str">
            <v>agricola</v>
          </cell>
          <cell r="B144" t="str">
            <v>piña</v>
          </cell>
          <cell r="C144" t="str">
            <v>piña</v>
          </cell>
        </row>
        <row r="145">
          <cell r="A145" t="str">
            <v>pecuaria</v>
          </cell>
          <cell r="B145" t="str">
            <v>piscicultura_bocachico</v>
          </cell>
          <cell r="C145" t="str">
            <v>piscicultura</v>
          </cell>
        </row>
        <row r="146">
          <cell r="A146" t="str">
            <v>pecuaria</v>
          </cell>
          <cell r="B146" t="str">
            <v>piscicultura_cachama</v>
          </cell>
          <cell r="C146" t="str">
            <v>piscicultura cachama</v>
          </cell>
        </row>
        <row r="147">
          <cell r="A147" t="str">
            <v>pecuaria</v>
          </cell>
          <cell r="B147" t="str">
            <v>piscicultura_cachama_bocachico</v>
          </cell>
          <cell r="C147" t="str">
            <v>piscicultura cachama bocachico</v>
          </cell>
        </row>
        <row r="148">
          <cell r="A148" t="str">
            <v>pecuaria</v>
          </cell>
          <cell r="B148" t="str">
            <v>piscicultura_tilapia</v>
          </cell>
          <cell r="C148" t="str">
            <v>piscicultura tilapia</v>
          </cell>
        </row>
        <row r="149">
          <cell r="A149" t="str">
            <v>pecuaria</v>
          </cell>
          <cell r="B149" t="str">
            <v>piscicultura_tilapia_bocachico</v>
          </cell>
          <cell r="C149" t="str">
            <v>piscicultura tilapia y bocachico</v>
          </cell>
        </row>
        <row r="150">
          <cell r="A150" t="str">
            <v>pecuaria</v>
          </cell>
          <cell r="B150" t="str">
            <v>piscicultura_tilapia_cachama</v>
          </cell>
          <cell r="C150" t="str">
            <v>piscicultura tilapia y cachama</v>
          </cell>
        </row>
        <row r="151">
          <cell r="A151" t="str">
            <v>pecuaria</v>
          </cell>
          <cell r="B151" t="str">
            <v>piscicultura_cachama_mojarra</v>
          </cell>
          <cell r="C151" t="str">
            <v>piscicultura cachama y mojarra</v>
          </cell>
        </row>
        <row r="152">
          <cell r="A152" t="str">
            <v>pecuaria</v>
          </cell>
          <cell r="B152" t="str">
            <v>piscicultura_trucha</v>
          </cell>
          <cell r="C152" t="str">
            <v>piscicultura trucha</v>
          </cell>
        </row>
        <row r="153">
          <cell r="A153" t="str">
            <v>agricola</v>
          </cell>
          <cell r="B153" t="str">
            <v>platano</v>
          </cell>
          <cell r="C153" t="str">
            <v>plátano</v>
          </cell>
        </row>
        <row r="154">
          <cell r="A154" t="str">
            <v>agricola</v>
          </cell>
          <cell r="B154" t="str">
            <v>platano_harton</v>
          </cell>
          <cell r="C154" t="str">
            <v>plátano hartón</v>
          </cell>
        </row>
        <row r="155">
          <cell r="A155" t="str">
            <v>pecuaria</v>
          </cell>
          <cell r="B155" t="str">
            <v>porcicultura_ceba</v>
          </cell>
          <cell r="C155" t="str">
            <v>porcicultura de ceba</v>
          </cell>
        </row>
        <row r="156">
          <cell r="A156" t="str">
            <v>pecuaria</v>
          </cell>
          <cell r="B156" t="str">
            <v>porcicultura_ciclo_completo</v>
          </cell>
          <cell r="C156" t="str">
            <v>porcicultura de ciclo completo</v>
          </cell>
        </row>
        <row r="157">
          <cell r="A157" t="str">
            <v>pecuaria</v>
          </cell>
          <cell r="B157" t="str">
            <v>porcicultura_cria</v>
          </cell>
          <cell r="C157" t="str">
            <v>porcicultura de cría</v>
          </cell>
        </row>
        <row r="158">
          <cell r="A158" t="str">
            <v>pecuaria</v>
          </cell>
          <cell r="B158" t="str">
            <v>porcicultura_cria_levante</v>
          </cell>
          <cell r="C158" t="str">
            <v>porcicultura de cría y levante</v>
          </cell>
        </row>
        <row r="159">
          <cell r="A159" t="str">
            <v>agricola</v>
          </cell>
          <cell r="B159" t="str">
            <v>rambutan</v>
          </cell>
          <cell r="C159" t="str">
            <v>rambutan</v>
          </cell>
        </row>
        <row r="160">
          <cell r="A160" t="str">
            <v>agricola</v>
          </cell>
          <cell r="B160" t="str">
            <v>remolacha</v>
          </cell>
          <cell r="C160" t="str">
            <v>remolacha</v>
          </cell>
        </row>
        <row r="161">
          <cell r="A161" t="str">
            <v>agricola</v>
          </cell>
          <cell r="B161" t="str">
            <v>repollo</v>
          </cell>
          <cell r="C161" t="str">
            <v>repollo</v>
          </cell>
        </row>
        <row r="162">
          <cell r="A162" t="str">
            <v>agricola</v>
          </cell>
          <cell r="B162" t="str">
            <v>sacha_inchi</v>
          </cell>
          <cell r="C162" t="str">
            <v>sacha inchi</v>
          </cell>
        </row>
        <row r="163">
          <cell r="A163" t="str">
            <v>agricola</v>
          </cell>
          <cell r="B163" t="str">
            <v>sorgo</v>
          </cell>
          <cell r="C163" t="str">
            <v>sorgo</v>
          </cell>
        </row>
        <row r="164">
          <cell r="A164" t="str">
            <v>agricola</v>
          </cell>
          <cell r="B164" t="str">
            <v>soya</v>
          </cell>
          <cell r="C164" t="str">
            <v>soya</v>
          </cell>
        </row>
        <row r="165">
          <cell r="A165" t="str">
            <v>agricola</v>
          </cell>
          <cell r="B165" t="str">
            <v>stevia</v>
          </cell>
          <cell r="C165" t="str">
            <v>stevia</v>
          </cell>
        </row>
        <row r="166">
          <cell r="A166" t="str">
            <v>agricola</v>
          </cell>
          <cell r="B166" t="str">
            <v>tabaco</v>
          </cell>
          <cell r="C166" t="str">
            <v>tabaco</v>
          </cell>
        </row>
        <row r="167">
          <cell r="A167" t="str">
            <v>agricola</v>
          </cell>
          <cell r="B167" t="str">
            <v>tomate_arbol</v>
          </cell>
          <cell r="C167" t="str">
            <v>tomate de árbol</v>
          </cell>
        </row>
        <row r="168">
          <cell r="A168" t="str">
            <v>agricola</v>
          </cell>
          <cell r="B168" t="str">
            <v>tomate_cherry</v>
          </cell>
          <cell r="C168" t="str">
            <v>tomate cherry</v>
          </cell>
        </row>
        <row r="169">
          <cell r="A169" t="str">
            <v>agricola</v>
          </cell>
          <cell r="B169" t="str">
            <v>tomate_invernadero</v>
          </cell>
          <cell r="C169" t="str">
            <v>tomate de invernadero</v>
          </cell>
        </row>
        <row r="170">
          <cell r="A170" t="str">
            <v>agricola</v>
          </cell>
          <cell r="B170" t="str">
            <v>tomate_mesa</v>
          </cell>
          <cell r="C170" t="str">
            <v>tomate de mesa</v>
          </cell>
        </row>
        <row r="171">
          <cell r="A171" t="str">
            <v>agricola</v>
          </cell>
          <cell r="B171" t="str">
            <v>tomillo</v>
          </cell>
          <cell r="C171" t="str">
            <v>tomillo</v>
          </cell>
        </row>
        <row r="172">
          <cell r="A172" t="str">
            <v>agricola</v>
          </cell>
          <cell r="B172" t="str">
            <v>uchuva</v>
          </cell>
          <cell r="C172" t="str">
            <v>uchuva</v>
          </cell>
        </row>
        <row r="173">
          <cell r="A173" t="str">
            <v>agricola</v>
          </cell>
          <cell r="B173" t="str">
            <v>uva</v>
          </cell>
          <cell r="C173" t="str">
            <v>uva</v>
          </cell>
        </row>
        <row r="174">
          <cell r="A174" t="str">
            <v>agricola</v>
          </cell>
          <cell r="B174" t="str">
            <v>yuca</v>
          </cell>
          <cell r="C174" t="str">
            <v>yuca</v>
          </cell>
        </row>
        <row r="175">
          <cell r="A175" t="str">
            <v>agricola</v>
          </cell>
          <cell r="B175" t="str">
            <v>yuca_industrial</v>
          </cell>
          <cell r="C175" t="str">
            <v>yuca para uso industrial</v>
          </cell>
        </row>
        <row r="176">
          <cell r="A176" t="str">
            <v>agricola</v>
          </cell>
          <cell r="B176" t="str">
            <v>yuca_maiz</v>
          </cell>
          <cell r="C176" t="str">
            <v>yuca en asocio con maíz</v>
          </cell>
        </row>
        <row r="177">
          <cell r="A177" t="str">
            <v>agricola</v>
          </cell>
          <cell r="B177" t="str">
            <v>yuca_maiz_ahuyama</v>
          </cell>
          <cell r="C177" t="str">
            <v>yuca en asocio con maíz y ahuyama</v>
          </cell>
        </row>
        <row r="178">
          <cell r="A178" t="str">
            <v>agricola</v>
          </cell>
          <cell r="B178" t="str">
            <v>yuca_maiz_name</v>
          </cell>
          <cell r="C178" t="str">
            <v>yuca en asocio con maíz y ñame</v>
          </cell>
        </row>
        <row r="179">
          <cell r="A179" t="str">
            <v>agricola</v>
          </cell>
          <cell r="B179" t="str">
            <v>yuca_maiz_name_patilla</v>
          </cell>
          <cell r="C179" t="str">
            <v>Yuca en asocio con maíz, ñame y patilla</v>
          </cell>
        </row>
        <row r="180">
          <cell r="A180" t="str">
            <v>agricola</v>
          </cell>
          <cell r="B180" t="str">
            <v>yuca_maiz_patilla</v>
          </cell>
          <cell r="C180" t="str">
            <v>yuca en asocio con maíz y patilla</v>
          </cell>
        </row>
        <row r="181">
          <cell r="A181" t="str">
            <v>agricola</v>
          </cell>
          <cell r="B181" t="str">
            <v>yuca_name</v>
          </cell>
          <cell r="C181" t="str">
            <v>yuca en asocio con ñame</v>
          </cell>
        </row>
        <row r="182">
          <cell r="A182" t="str">
            <v>agricola</v>
          </cell>
          <cell r="B182" t="str">
            <v>zanahoria</v>
          </cell>
          <cell r="C182" t="str">
            <v>zanahoria</v>
          </cell>
        </row>
        <row r="183">
          <cell r="A183" t="str">
            <v>agricola</v>
          </cell>
          <cell r="B183" t="str">
            <v>pepino_cohombro</v>
          </cell>
          <cell r="C183" t="str">
            <v>pepino cohombro</v>
          </cell>
        </row>
        <row r="184">
          <cell r="A184" t="str">
            <v>agricola</v>
          </cell>
          <cell r="B184" t="str">
            <v>habichuela</v>
          </cell>
          <cell r="C184" t="str">
            <v>habichuela</v>
          </cell>
        </row>
        <row r="185">
          <cell r="A185" t="str">
            <v>pecuaria</v>
          </cell>
          <cell r="B185" t="str">
            <v>porcicultura_levante</v>
          </cell>
          <cell r="C185" t="str">
            <v>porcicultura de levante</v>
          </cell>
        </row>
        <row r="186">
          <cell r="A186" t="str">
            <v>agricola</v>
          </cell>
          <cell r="B186" t="str">
            <v>aromaticas</v>
          </cell>
          <cell r="C186" t="str">
            <v>aromáticas</v>
          </cell>
        </row>
        <row r="187">
          <cell r="A187" t="str">
            <v>agricola</v>
          </cell>
          <cell r="B187" t="str">
            <v>romero</v>
          </cell>
          <cell r="C187" t="str">
            <v>romero</v>
          </cell>
        </row>
        <row r="188">
          <cell r="A188" t="str">
            <v>agricola</v>
          </cell>
          <cell r="B188" t="str">
            <v>calendula</v>
          </cell>
          <cell r="C188" t="str">
            <v>caléndula</v>
          </cell>
        </row>
        <row r="189">
          <cell r="A189" t="str">
            <v>agricola</v>
          </cell>
          <cell r="B189" t="str">
            <v>arroz_riego_voleo</v>
          </cell>
          <cell r="C189" t="str">
            <v>Arroz riego siembra al voleo</v>
          </cell>
        </row>
        <row r="190">
          <cell r="A190" t="str">
            <v>agricola</v>
          </cell>
          <cell r="B190" t="str">
            <v>arroz_riego_transplante</v>
          </cell>
          <cell r="C190" t="str">
            <v xml:space="preserve">Arroz riego siembra transplante </v>
          </cell>
        </row>
        <row r="191">
          <cell r="B191"/>
        </row>
        <row r="192">
          <cell r="B192"/>
        </row>
        <row r="193">
          <cell r="B193"/>
        </row>
        <row r="194">
          <cell r="B194"/>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K95"/>
  <sheetViews>
    <sheetView zoomScale="120" zoomScaleNormal="120" workbookViewId="0">
      <pane ySplit="1" topLeftCell="A2" activePane="bottomLeft" state="frozen"/>
      <selection pane="bottomLeft" activeCell="A22" sqref="A22:H25"/>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c r="A1" s="3" t="s">
        <v>0</v>
      </c>
      <c r="B1" s="3"/>
      <c r="C1" s="3" t="s">
        <v>1</v>
      </c>
      <c r="D1" s="3" t="s">
        <v>2</v>
      </c>
      <c r="E1" s="3" t="s">
        <v>3</v>
      </c>
      <c r="F1" s="3" t="s">
        <v>4</v>
      </c>
      <c r="G1" s="3" t="s">
        <v>5</v>
      </c>
      <c r="H1" s="3" t="s">
        <v>6</v>
      </c>
      <c r="I1" s="3"/>
      <c r="J1" s="3"/>
      <c r="K1" s="3"/>
    </row>
    <row r="2" spans="1:11">
      <c r="A2" s="73" t="s">
        <v>7</v>
      </c>
      <c r="B2" s="24" t="s">
        <v>8</v>
      </c>
      <c r="C2" s="25">
        <v>18866.305120040168</v>
      </c>
      <c r="D2" s="5">
        <v>18866.305123305348</v>
      </c>
      <c r="E2" s="5">
        <v>18866.305127093859</v>
      </c>
      <c r="F2" s="25">
        <v>18866.30513412716</v>
      </c>
      <c r="G2" s="5">
        <v>18866.307008999989</v>
      </c>
      <c r="H2" s="5">
        <v>18866.307004999988</v>
      </c>
      <c r="I2" s="5"/>
      <c r="J2" s="5"/>
      <c r="K2" s="5"/>
    </row>
    <row r="3" spans="1:11">
      <c r="A3" s="74"/>
      <c r="B3" s="24" t="s">
        <v>9</v>
      </c>
      <c r="C3" s="25">
        <v>15687.0508235494</v>
      </c>
      <c r="D3" s="5">
        <v>13922.394369777299</v>
      </c>
      <c r="E3" s="5">
        <v>15547.728210858601</v>
      </c>
      <c r="F3" s="25">
        <v>14486.565792943</v>
      </c>
      <c r="G3" s="5">
        <v>14160.219543999989</v>
      </c>
      <c r="H3" s="5">
        <v>14055.843359999988</v>
      </c>
      <c r="I3" s="5"/>
      <c r="J3" s="5"/>
      <c r="K3" s="5"/>
    </row>
    <row r="4" spans="1:11">
      <c r="A4" s="74"/>
      <c r="B4" s="24" t="s">
        <v>10</v>
      </c>
      <c r="C4" s="25">
        <v>3179.2542964907698</v>
      </c>
      <c r="D4" s="5">
        <v>4943.91075352805</v>
      </c>
      <c r="E4" s="5">
        <v>3318.5769162352599</v>
      </c>
      <c r="F4" s="25">
        <v>4379.7393411841604</v>
      </c>
      <c r="G4" s="5">
        <v>4706.0874650000005</v>
      </c>
      <c r="H4" s="5">
        <v>4810.4636449999998</v>
      </c>
      <c r="I4" s="5"/>
      <c r="J4" s="5"/>
      <c r="K4" s="5"/>
    </row>
    <row r="5" spans="1:11">
      <c r="A5" s="75"/>
      <c r="B5" s="26" t="s">
        <v>11</v>
      </c>
      <c r="C5" s="27">
        <v>0.83148505887813184</v>
      </c>
      <c r="D5" s="27">
        <v>0.73795023873429844</v>
      </c>
      <c r="E5" s="27">
        <v>0.82410032627589291</v>
      </c>
      <c r="F5" s="27">
        <v>0.76785389030618012</v>
      </c>
      <c r="G5" s="27">
        <v>0.75055597988758438</v>
      </c>
      <c r="H5" s="27">
        <v>0.74502356800803038</v>
      </c>
      <c r="I5" s="27"/>
      <c r="J5" s="27"/>
      <c r="K5" s="27"/>
    </row>
    <row r="6" spans="1:11">
      <c r="A6" s="73" t="s">
        <v>12</v>
      </c>
      <c r="B6" s="24" t="s">
        <v>8</v>
      </c>
      <c r="C6" s="25">
        <v>1152.7006442577187</v>
      </c>
      <c r="D6" s="5">
        <v>1152.7006536271488</v>
      </c>
      <c r="E6" s="5">
        <v>1152.7006375746103</v>
      </c>
      <c r="F6" s="25">
        <v>1152.7006466674381</v>
      </c>
      <c r="G6" s="5">
        <v>1152.7006479999998</v>
      </c>
      <c r="H6" s="5">
        <v>1152.700648</v>
      </c>
      <c r="I6" s="5"/>
      <c r="J6" s="5"/>
      <c r="K6" s="5"/>
    </row>
    <row r="7" spans="1:11">
      <c r="A7" s="74"/>
      <c r="B7" s="24" t="s">
        <v>9</v>
      </c>
      <c r="C7" s="25">
        <v>1094.94390134182</v>
      </c>
      <c r="D7" s="5">
        <v>1053.08283753044</v>
      </c>
      <c r="E7" s="5">
        <v>1092.8937591517799</v>
      </c>
      <c r="F7" s="25">
        <v>1069.1193593850001</v>
      </c>
      <c r="G7" s="5">
        <v>1060.8689249999998</v>
      </c>
      <c r="H7" s="5">
        <v>1060.0136729999999</v>
      </c>
      <c r="I7" s="5"/>
      <c r="J7" s="5"/>
      <c r="K7" s="5"/>
    </row>
    <row r="8" spans="1:11">
      <c r="A8" s="74"/>
      <c r="B8" s="24" t="s">
        <v>10</v>
      </c>
      <c r="C8" s="25">
        <v>57.756742915898798</v>
      </c>
      <c r="D8" s="5">
        <v>99.617816096708793</v>
      </c>
      <c r="E8" s="5">
        <v>59.806878422830401</v>
      </c>
      <c r="F8" s="25">
        <v>83.581287282437998</v>
      </c>
      <c r="G8" s="5">
        <v>91.831722999999997</v>
      </c>
      <c r="H8" s="5">
        <v>92.686975000000004</v>
      </c>
      <c r="I8" s="5"/>
      <c r="J8" s="5"/>
      <c r="K8" s="5"/>
    </row>
    <row r="9" spans="1:11">
      <c r="A9" s="75"/>
      <c r="B9" s="26" t="s">
        <v>11</v>
      </c>
      <c r="C9" s="27">
        <v>0.94989441256616014</v>
      </c>
      <c r="D9" s="27">
        <v>0.91357876324330511</v>
      </c>
      <c r="E9" s="27">
        <v>0.94811586245959789</v>
      </c>
      <c r="F9" s="27">
        <v>0.92749089928588213</v>
      </c>
      <c r="G9" s="27">
        <v>0.92033341600064755</v>
      </c>
      <c r="H9" s="27">
        <v>0.91959146100870404</v>
      </c>
      <c r="I9" s="27"/>
      <c r="J9" s="27"/>
      <c r="K9" s="27"/>
    </row>
    <row r="10" spans="1:11">
      <c r="A10" s="76" t="s">
        <v>13</v>
      </c>
      <c r="B10" s="24" t="s">
        <v>8</v>
      </c>
      <c r="C10" s="25">
        <v>10813.788922997101</v>
      </c>
      <c r="D10" s="5">
        <v>10813.78892774741</v>
      </c>
      <c r="E10" s="5">
        <v>10813.7889390702</v>
      </c>
      <c r="F10" s="25">
        <v>10813.788931658899</v>
      </c>
      <c r="G10" s="5">
        <v>10813.804309000003</v>
      </c>
      <c r="H10" s="5">
        <v>10813.804309000001</v>
      </c>
      <c r="I10" s="5"/>
      <c r="J10" s="5"/>
      <c r="K10" s="5"/>
    </row>
    <row r="11" spans="1:11">
      <c r="A11" s="77"/>
      <c r="B11" s="24" t="s">
        <v>9</v>
      </c>
      <c r="C11" s="25">
        <v>7015.4305904516305</v>
      </c>
      <c r="D11" s="5">
        <v>6900.52172377023</v>
      </c>
      <c r="E11" s="5">
        <v>7847.6311869167403</v>
      </c>
      <c r="F11" s="25">
        <v>7000.4386493726897</v>
      </c>
      <c r="G11" s="5">
        <v>6390.8700290000024</v>
      </c>
      <c r="H11" s="5">
        <v>6345.1532540000007</v>
      </c>
      <c r="I11" s="5"/>
      <c r="J11" s="5"/>
      <c r="K11" s="5"/>
    </row>
    <row r="12" spans="1:11">
      <c r="A12" s="77"/>
      <c r="B12" s="24" t="s">
        <v>10</v>
      </c>
      <c r="C12" s="25">
        <v>3798.3583325454701</v>
      </c>
      <c r="D12" s="5">
        <v>3913.2672039771801</v>
      </c>
      <c r="E12" s="5">
        <v>2966.15775215346</v>
      </c>
      <c r="F12" s="25">
        <v>3813.3502822862101</v>
      </c>
      <c r="G12" s="5">
        <v>4422.9342800000004</v>
      </c>
      <c r="H12" s="5">
        <v>4468.6510550000003</v>
      </c>
      <c r="I12" s="5"/>
      <c r="J12" s="5"/>
      <c r="K12" s="5"/>
    </row>
    <row r="13" spans="1:11">
      <c r="A13" s="78"/>
      <c r="B13" s="26" t="s">
        <v>11</v>
      </c>
      <c r="C13" s="27">
        <v>0.64874861534723438</v>
      </c>
      <c r="D13" s="27">
        <v>0.63812247213962026</v>
      </c>
      <c r="E13" s="27">
        <v>0.7257059695851158</v>
      </c>
      <c r="F13" s="27">
        <v>0.6473622421904236</v>
      </c>
      <c r="G13" s="27">
        <v>0.59099183288170609</v>
      </c>
      <c r="H13" s="27">
        <v>0.58676420181925448</v>
      </c>
      <c r="I13" s="27"/>
      <c r="J13" s="27"/>
      <c r="K13" s="27"/>
    </row>
    <row r="14" spans="1:11">
      <c r="A14" s="76" t="s">
        <v>14</v>
      </c>
      <c r="B14" s="24" t="s">
        <v>8</v>
      </c>
      <c r="C14" s="25">
        <v>529.38928555916357</v>
      </c>
      <c r="D14" s="5">
        <v>529.38928792024103</v>
      </c>
      <c r="E14" s="5">
        <v>529.38928692780405</v>
      </c>
      <c r="F14" s="25">
        <v>529.38928850704804</v>
      </c>
      <c r="G14" s="5">
        <v>529.38928799999996</v>
      </c>
      <c r="H14" s="5">
        <v>529.38928799999996</v>
      </c>
      <c r="I14" s="5"/>
      <c r="J14" s="5"/>
      <c r="K14" s="5"/>
    </row>
    <row r="15" spans="1:11">
      <c r="A15" s="77"/>
      <c r="B15" s="24" t="s">
        <v>9</v>
      </c>
      <c r="C15" s="25">
        <v>448.360152492738</v>
      </c>
      <c r="D15" s="5">
        <v>271.90425794550401</v>
      </c>
      <c r="E15" s="5">
        <v>398.64945719630401</v>
      </c>
      <c r="F15" s="25">
        <v>345.72786549527501</v>
      </c>
      <c r="G15" s="5">
        <v>343.27685699999995</v>
      </c>
      <c r="H15" s="5">
        <v>329.30500499999994</v>
      </c>
      <c r="I15" s="5"/>
      <c r="J15" s="5"/>
      <c r="K15" s="5"/>
    </row>
    <row r="16" spans="1:11">
      <c r="A16" s="77"/>
      <c r="B16" s="24" t="s">
        <v>10</v>
      </c>
      <c r="C16" s="25">
        <v>81.029133066425601</v>
      </c>
      <c r="D16" s="5">
        <v>257.48502997473702</v>
      </c>
      <c r="E16" s="5">
        <v>130.73982973150001</v>
      </c>
      <c r="F16" s="25">
        <v>183.661423011773</v>
      </c>
      <c r="G16" s="5">
        <v>186.11243099999999</v>
      </c>
      <c r="H16" s="5">
        <v>200.084283</v>
      </c>
      <c r="I16" s="5"/>
      <c r="J16" s="5"/>
      <c r="K16" s="5"/>
    </row>
    <row r="17" spans="1:11">
      <c r="A17" s="78"/>
      <c r="B17" s="26" t="s">
        <v>11</v>
      </c>
      <c r="C17" s="27">
        <v>0.84693847178860238</v>
      </c>
      <c r="D17" s="27">
        <v>0.51361873794935897</v>
      </c>
      <c r="E17" s="27">
        <v>0.75303650270253808</v>
      </c>
      <c r="F17" s="27">
        <v>0.65306924979588465</v>
      </c>
      <c r="G17" s="27">
        <v>0.64843937114194117</v>
      </c>
      <c r="H17" s="27">
        <v>0.62204697462635461</v>
      </c>
      <c r="I17" s="27"/>
      <c r="J17" s="27"/>
      <c r="K17" s="27"/>
    </row>
    <row r="18" spans="1:11">
      <c r="A18" s="76" t="s">
        <v>15</v>
      </c>
      <c r="B18" s="24" t="s">
        <v>8</v>
      </c>
      <c r="C18" s="25">
        <v>237.75861532206511</v>
      </c>
      <c r="D18" s="5">
        <v>237.75861597077414</v>
      </c>
      <c r="E18" s="5">
        <v>237.7586136072515</v>
      </c>
      <c r="F18" s="25">
        <v>237.7586152758179</v>
      </c>
      <c r="G18" s="5">
        <v>237.75861500000002</v>
      </c>
      <c r="H18" s="5">
        <v>237.75861500000002</v>
      </c>
      <c r="I18" s="5"/>
      <c r="J18" s="5"/>
      <c r="K18" s="5"/>
    </row>
    <row r="19" spans="1:11">
      <c r="A19" s="77"/>
      <c r="B19" s="24" t="s">
        <v>9</v>
      </c>
      <c r="C19" s="25">
        <v>188.423718495207</v>
      </c>
      <c r="D19" s="5">
        <v>4.4627284574411297</v>
      </c>
      <c r="E19" s="5">
        <v>223.682732073946</v>
      </c>
      <c r="F19" s="25">
        <v>12.242490663943901</v>
      </c>
      <c r="G19" s="5">
        <v>0.38583600000001184</v>
      </c>
      <c r="H19" s="5">
        <v>0.38583600000001184</v>
      </c>
      <c r="I19" s="5"/>
      <c r="J19" s="5"/>
      <c r="K19" s="5"/>
    </row>
    <row r="20" spans="1:11">
      <c r="A20" s="77"/>
      <c r="B20" s="24" t="s">
        <v>10</v>
      </c>
      <c r="C20" s="25">
        <v>49.334896826858099</v>
      </c>
      <c r="D20" s="5">
        <v>233.29588751333301</v>
      </c>
      <c r="E20" s="5">
        <v>14.0758815333055</v>
      </c>
      <c r="F20" s="25">
        <v>225.51612461187401</v>
      </c>
      <c r="G20" s="5">
        <v>237.37277900000001</v>
      </c>
      <c r="H20" s="5">
        <v>237.37277900000001</v>
      </c>
      <c r="I20" s="5"/>
      <c r="J20" s="5"/>
      <c r="K20" s="5"/>
    </row>
    <row r="21" spans="1:11">
      <c r="A21" s="78"/>
      <c r="B21" s="26" t="s">
        <v>11</v>
      </c>
      <c r="C21" s="27">
        <v>0.79250006667464135</v>
      </c>
      <c r="D21" s="27">
        <v>1.8769996785267706E-2</v>
      </c>
      <c r="E21" s="27">
        <v>0.94079759584837941</v>
      </c>
      <c r="F21" s="27">
        <v>5.1491259947580408E-2</v>
      </c>
      <c r="G21" s="27">
        <v>1.6228055500744391E-3</v>
      </c>
      <c r="H21" s="27">
        <v>1.6228055500744391E-3</v>
      </c>
      <c r="I21" s="27"/>
      <c r="J21" s="27"/>
      <c r="K21" s="27"/>
    </row>
    <row r="22" spans="1:11">
      <c r="A22" s="76" t="s">
        <v>16</v>
      </c>
      <c r="B22" s="24" t="s">
        <v>8</v>
      </c>
      <c r="C22" s="25">
        <v>5402.8816792501502</v>
      </c>
      <c r="D22" s="5">
        <v>5402.8817422922402</v>
      </c>
      <c r="E22" s="5">
        <v>5402.88165669923</v>
      </c>
      <c r="F22" s="25">
        <v>5402.88173982234</v>
      </c>
      <c r="G22" s="5">
        <v>5402.8838009999999</v>
      </c>
      <c r="H22" s="5">
        <v>5402.883800999999</v>
      </c>
      <c r="I22" s="5"/>
      <c r="J22" s="5"/>
      <c r="K22" s="5"/>
    </row>
    <row r="23" spans="1:11">
      <c r="A23" s="77"/>
      <c r="B23" s="24" t="s">
        <v>9</v>
      </c>
      <c r="C23" s="25">
        <v>4173.1712311535402</v>
      </c>
      <c r="D23" s="5">
        <v>3885.9817261223602</v>
      </c>
      <c r="E23" s="5">
        <v>4330.0857275160297</v>
      </c>
      <c r="F23" s="25">
        <v>3970.5695526333102</v>
      </c>
      <c r="G23" s="5">
        <v>5.7233790000000226</v>
      </c>
      <c r="H23" s="5">
        <v>5.5535249999993539</v>
      </c>
      <c r="I23" s="5"/>
      <c r="J23" s="5"/>
      <c r="K23" s="5"/>
    </row>
    <row r="24" spans="1:11">
      <c r="A24" s="77"/>
      <c r="B24" s="24" t="s">
        <v>10</v>
      </c>
      <c r="C24" s="25">
        <v>1229.71044809661</v>
      </c>
      <c r="D24" s="5">
        <v>1516.90001616988</v>
      </c>
      <c r="E24" s="5">
        <v>1072.7959291832001</v>
      </c>
      <c r="F24" s="25">
        <v>1432.3121871890301</v>
      </c>
      <c r="G24" s="5">
        <v>5397.1604219999999</v>
      </c>
      <c r="H24" s="5">
        <v>5397.3302759999997</v>
      </c>
      <c r="I24" s="5"/>
      <c r="J24" s="5"/>
      <c r="K24" s="5"/>
    </row>
    <row r="25" spans="1:11">
      <c r="A25" s="78"/>
      <c r="B25" s="28" t="s">
        <v>11</v>
      </c>
      <c r="C25" s="27">
        <v>0.77239730182888666</v>
      </c>
      <c r="D25" s="27">
        <v>0.71924241756098173</v>
      </c>
      <c r="E25" s="27">
        <v>0.80144004674746083</v>
      </c>
      <c r="F25" s="27">
        <v>0.73489847526514107</v>
      </c>
      <c r="G25" s="27">
        <v>1.059319284072092E-3</v>
      </c>
      <c r="H25" s="27">
        <v>1.0278816285057757E-3</v>
      </c>
      <c r="I25" s="27"/>
      <c r="J25" s="27"/>
      <c r="K25" s="27"/>
    </row>
    <row r="26" spans="1:11">
      <c r="A26" s="76" t="s">
        <v>17</v>
      </c>
      <c r="B26" s="24" t="s">
        <v>8</v>
      </c>
      <c r="C26" s="25">
        <v>3837.3215572362201</v>
      </c>
      <c r="D26" s="5">
        <v>3837.321584071</v>
      </c>
      <c r="E26" s="5">
        <v>3837.32152577733</v>
      </c>
      <c r="F26" s="25">
        <v>3837.3215825489301</v>
      </c>
      <c r="G26" s="5">
        <v>3837.3262759999993</v>
      </c>
      <c r="H26" s="5">
        <v>3837.3262749999999</v>
      </c>
      <c r="I26" s="5"/>
      <c r="J26" s="5"/>
      <c r="K26" s="5"/>
    </row>
    <row r="27" spans="1:11">
      <c r="A27" s="77"/>
      <c r="B27" s="24" t="s">
        <v>9</v>
      </c>
      <c r="C27" s="25">
        <v>1462.3871088293999</v>
      </c>
      <c r="D27" s="5">
        <v>1245.8160439277499</v>
      </c>
      <c r="E27" s="5">
        <v>1782.57671209254</v>
      </c>
      <c r="F27" s="25">
        <v>1274.3947586054701</v>
      </c>
      <c r="G27" s="5">
        <v>3.219749999999749</v>
      </c>
      <c r="H27" s="5">
        <v>2.9269070000000283</v>
      </c>
      <c r="I27" s="5"/>
      <c r="J27" s="5"/>
      <c r="K27" s="5"/>
    </row>
    <row r="28" spans="1:11">
      <c r="A28" s="77"/>
      <c r="B28" s="24" t="s">
        <v>10</v>
      </c>
      <c r="C28" s="25">
        <v>2374.9344484068201</v>
      </c>
      <c r="D28" s="5">
        <v>2591.5055401432501</v>
      </c>
      <c r="E28" s="5">
        <v>2054.7448136847902</v>
      </c>
      <c r="F28" s="25">
        <v>2562.92682394346</v>
      </c>
      <c r="G28" s="5">
        <v>3834.1065259999996</v>
      </c>
      <c r="H28" s="5">
        <v>3834.3993679999999</v>
      </c>
      <c r="I28" s="5"/>
      <c r="J28" s="5"/>
      <c r="K28" s="5"/>
    </row>
    <row r="29" spans="1:11">
      <c r="A29" s="78"/>
      <c r="B29" s="26" t="s">
        <v>11</v>
      </c>
      <c r="C29" s="27">
        <v>0.3810957948185778</v>
      </c>
      <c r="D29" s="27">
        <v>0.32465771154005507</v>
      </c>
      <c r="E29" s="27">
        <v>0.4645367087740821</v>
      </c>
      <c r="F29" s="27">
        <v>0.3321052799955736</v>
      </c>
      <c r="G29" s="27">
        <v>8.3906078566662635E-4</v>
      </c>
      <c r="H29" s="27">
        <v>7.6274645162927371E-4</v>
      </c>
      <c r="I29" s="27"/>
      <c r="J29" s="27"/>
      <c r="K29" s="27"/>
    </row>
    <row r="30" spans="1:11">
      <c r="A30" s="76" t="s">
        <v>18</v>
      </c>
      <c r="B30" s="24" t="s">
        <v>8</v>
      </c>
      <c r="C30" s="25">
        <v>449.92619149168786</v>
      </c>
      <c r="D30" s="5">
        <v>449.92619369484521</v>
      </c>
      <c r="E30" s="5">
        <v>449.92619235435996</v>
      </c>
      <c r="F30" s="25">
        <v>449.92619373273629</v>
      </c>
      <c r="G30" s="5">
        <v>449.926197</v>
      </c>
      <c r="H30" s="5">
        <v>449.926197</v>
      </c>
      <c r="I30" s="5"/>
      <c r="J30" s="5"/>
      <c r="K30" s="5"/>
    </row>
    <row r="31" spans="1:11">
      <c r="A31" s="77"/>
      <c r="B31" s="24" t="s">
        <v>9</v>
      </c>
      <c r="C31" s="25">
        <v>367.30410520168198</v>
      </c>
      <c r="D31" s="5">
        <v>350.10914708300498</v>
      </c>
      <c r="E31" s="5">
        <v>322.66892285971397</v>
      </c>
      <c r="F31" s="25">
        <v>362.83918588665699</v>
      </c>
      <c r="G31" s="5">
        <v>363.69998900000002</v>
      </c>
      <c r="H31" s="5">
        <v>323.51408400000003</v>
      </c>
      <c r="I31" s="5"/>
      <c r="J31" s="5"/>
      <c r="K31" s="5"/>
    </row>
    <row r="32" spans="1:11">
      <c r="A32" s="77"/>
      <c r="B32" s="24" t="s">
        <v>10</v>
      </c>
      <c r="C32" s="25">
        <v>82.622086290005896</v>
      </c>
      <c r="D32" s="5">
        <v>99.817046611840198</v>
      </c>
      <c r="E32" s="5">
        <v>127.257269494646</v>
      </c>
      <c r="F32" s="25">
        <v>87.087007846079302</v>
      </c>
      <c r="G32" s="5">
        <v>86.226208</v>
      </c>
      <c r="H32" s="5">
        <v>126.41211300000001</v>
      </c>
      <c r="I32" s="5"/>
      <c r="J32" s="5"/>
      <c r="K32" s="5"/>
    </row>
    <row r="33" spans="1:11">
      <c r="A33" s="78"/>
      <c r="B33" s="26" t="s">
        <v>11</v>
      </c>
      <c r="C33" s="27">
        <v>0.81636524422799184</v>
      </c>
      <c r="D33" s="27">
        <v>0.77814795401856629</v>
      </c>
      <c r="E33" s="27">
        <v>0.71715967717118656</v>
      </c>
      <c r="F33" s="27">
        <v>0.80644156961928193</v>
      </c>
      <c r="G33" s="27">
        <v>0.80835477334963901</v>
      </c>
      <c r="H33" s="27">
        <v>0.71903811371090276</v>
      </c>
      <c r="I33" s="27"/>
      <c r="J33" s="27"/>
      <c r="K33" s="27"/>
    </row>
    <row r="34" spans="1:11">
      <c r="A34" s="76" t="s">
        <v>19</v>
      </c>
      <c r="B34" s="24" t="s">
        <v>8</v>
      </c>
      <c r="C34" s="25">
        <v>342.32221531244164</v>
      </c>
      <c r="D34" s="5">
        <v>342.32221707793241</v>
      </c>
      <c r="E34" s="5">
        <v>342.32221697011261</v>
      </c>
      <c r="F34" s="25">
        <v>342.3222160203</v>
      </c>
      <c r="G34" s="5">
        <v>342.32221700000002</v>
      </c>
      <c r="H34" s="5">
        <v>342.32221600000003</v>
      </c>
      <c r="I34" s="5"/>
      <c r="J34" s="5"/>
      <c r="K34" s="5"/>
    </row>
    <row r="35" spans="1:11">
      <c r="A35" s="77"/>
      <c r="B35" s="24" t="s">
        <v>9</v>
      </c>
      <c r="C35" s="25">
        <v>342.10451657135798</v>
      </c>
      <c r="D35" s="5">
        <v>99.593345744910394</v>
      </c>
      <c r="E35" s="5">
        <v>341.43885491235602</v>
      </c>
      <c r="F35" s="25">
        <v>106.885057417513</v>
      </c>
      <c r="G35" s="5">
        <v>0.38853000000000293</v>
      </c>
      <c r="H35" s="5">
        <v>0.10092700000001287</v>
      </c>
      <c r="I35" s="5"/>
      <c r="J35" s="5"/>
      <c r="K35" s="5"/>
    </row>
    <row r="36" spans="1:11">
      <c r="A36" s="77"/>
      <c r="B36" s="24" t="s">
        <v>10</v>
      </c>
      <c r="C36" s="25">
        <v>0.21769874108366599</v>
      </c>
      <c r="D36" s="5">
        <v>242.728871333022</v>
      </c>
      <c r="E36" s="5">
        <v>0.88336205775656096</v>
      </c>
      <c r="F36" s="25">
        <v>235.43715860278701</v>
      </c>
      <c r="G36" s="5">
        <v>341.93368700000002</v>
      </c>
      <c r="H36" s="5">
        <v>342.22128900000001</v>
      </c>
      <c r="I36" s="5"/>
      <c r="J36" s="5"/>
      <c r="K36" s="5"/>
    </row>
    <row r="37" spans="1:11">
      <c r="A37" s="78"/>
      <c r="B37" s="26" t="s">
        <v>11</v>
      </c>
      <c r="C37" s="27">
        <v>0.99936405313080556</v>
      </c>
      <c r="D37" s="27">
        <v>0.29093450783019781</v>
      </c>
      <c r="E37" s="27">
        <v>0.9974195012360717</v>
      </c>
      <c r="F37" s="27">
        <v>0.31223523456968572</v>
      </c>
      <c r="G37" s="27">
        <v>1.1349833014197934E-3</v>
      </c>
      <c r="H37" s="27">
        <v>2.9483041205836567E-4</v>
      </c>
      <c r="I37" s="27"/>
      <c r="J37" s="27"/>
      <c r="K37" s="27"/>
    </row>
    <row r="38" spans="1:11">
      <c r="A38" s="76" t="s">
        <v>20</v>
      </c>
      <c r="B38" s="24" t="s">
        <v>8</v>
      </c>
      <c r="C38" s="25">
        <v>314.69492184455805</v>
      </c>
      <c r="D38" s="5">
        <v>314.694940615218</v>
      </c>
      <c r="E38" s="5">
        <v>314.69494097986262</v>
      </c>
      <c r="F38" s="25">
        <v>314.69491590523899</v>
      </c>
      <c r="G38" s="5">
        <v>314.69493499999999</v>
      </c>
      <c r="H38" s="5">
        <v>314.69493499999999</v>
      </c>
      <c r="I38" s="5"/>
      <c r="J38" s="5"/>
      <c r="K38" s="5"/>
    </row>
    <row r="39" spans="1:11">
      <c r="A39" s="77"/>
      <c r="B39" s="24" t="s">
        <v>9</v>
      </c>
      <c r="C39" s="25">
        <v>273.00527268743298</v>
      </c>
      <c r="D39" s="5">
        <v>201.30768132900801</v>
      </c>
      <c r="E39" s="5">
        <v>219.31479069085799</v>
      </c>
      <c r="F39" s="25">
        <v>240.87162155348599</v>
      </c>
      <c r="G39" s="5">
        <v>200.30987799999997</v>
      </c>
      <c r="H39" s="5">
        <v>209.057344</v>
      </c>
      <c r="I39" s="5"/>
      <c r="J39" s="5"/>
      <c r="K39" s="5"/>
    </row>
    <row r="40" spans="1:11">
      <c r="A40" s="77"/>
      <c r="B40" s="24" t="s">
        <v>10</v>
      </c>
      <c r="C40" s="25">
        <v>41.689649157125103</v>
      </c>
      <c r="D40" s="5">
        <v>113.38725928621</v>
      </c>
      <c r="E40" s="5">
        <v>95.380150289004604</v>
      </c>
      <c r="F40" s="25">
        <v>73.823294351753006</v>
      </c>
      <c r="G40" s="5">
        <v>114.385057</v>
      </c>
      <c r="H40" s="5">
        <v>105.637591</v>
      </c>
      <c r="I40" s="5"/>
      <c r="J40" s="5"/>
      <c r="K40" s="5"/>
    </row>
    <row r="41" spans="1:11">
      <c r="A41" s="78"/>
      <c r="B41" s="26" t="s">
        <v>11</v>
      </c>
      <c r="C41" s="27">
        <v>0.86752360377229898</v>
      </c>
      <c r="D41" s="27">
        <v>0.63969150865742641</v>
      </c>
      <c r="E41" s="27">
        <v>0.69691234948988889</v>
      </c>
      <c r="F41" s="27">
        <v>0.76541313309941528</v>
      </c>
      <c r="G41" s="27">
        <v>0.63652081975834784</v>
      </c>
      <c r="H41" s="27">
        <v>0.66431747304734989</v>
      </c>
      <c r="I41" s="27"/>
      <c r="J41" s="27"/>
      <c r="K41" s="27"/>
    </row>
    <row r="42" spans="1:11">
      <c r="A42" s="76" t="s">
        <v>21</v>
      </c>
      <c r="B42" s="24" t="s">
        <v>8</v>
      </c>
      <c r="C42" s="25">
        <v>176.79589961583528</v>
      </c>
      <c r="D42" s="5">
        <v>176.7959084827711</v>
      </c>
      <c r="E42" s="5">
        <v>176.79589379989551</v>
      </c>
      <c r="F42" s="25">
        <v>176.79590758919039</v>
      </c>
      <c r="G42" s="5">
        <v>176.79590100000001</v>
      </c>
      <c r="H42" s="5">
        <v>176.79590100000001</v>
      </c>
      <c r="I42" s="5"/>
      <c r="J42" s="5"/>
      <c r="K42" s="5"/>
    </row>
    <row r="43" spans="1:11">
      <c r="A43" s="77"/>
      <c r="B43" s="24" t="s">
        <v>9</v>
      </c>
      <c r="C43" s="25">
        <v>164.71396000334099</v>
      </c>
      <c r="D43" s="5">
        <v>84.699158709992105</v>
      </c>
      <c r="E43" s="5">
        <v>109.00310537466601</v>
      </c>
      <c r="F43" s="25">
        <v>100.736587966122</v>
      </c>
      <c r="G43" s="5">
        <v>100.83647800000001</v>
      </c>
      <c r="H43" s="5">
        <v>0</v>
      </c>
      <c r="I43" s="5"/>
      <c r="J43" s="5"/>
      <c r="K43" s="5"/>
    </row>
    <row r="44" spans="1:11">
      <c r="A44" s="77"/>
      <c r="B44" s="24" t="s">
        <v>10</v>
      </c>
      <c r="C44" s="25">
        <v>12.081939612494301</v>
      </c>
      <c r="D44" s="5">
        <v>92.096749772779006</v>
      </c>
      <c r="E44" s="5">
        <v>67.792788425229503</v>
      </c>
      <c r="F44" s="25">
        <v>76.059319623068404</v>
      </c>
      <c r="G44" s="5">
        <v>75.959423000000001</v>
      </c>
      <c r="H44" s="5">
        <v>176.79590100000001</v>
      </c>
      <c r="I44" s="5"/>
      <c r="J44" s="5"/>
      <c r="K44" s="5"/>
    </row>
    <row r="45" spans="1:11">
      <c r="A45" s="78"/>
      <c r="B45" s="26" t="s">
        <v>11</v>
      </c>
      <c r="C45" s="27">
        <v>0.93166165256803202</v>
      </c>
      <c r="D45" s="27">
        <v>0.47907872663380163</v>
      </c>
      <c r="E45" s="27">
        <v>0.61654772083134446</v>
      </c>
      <c r="F45" s="27">
        <v>0.56979027026008611</v>
      </c>
      <c r="G45" s="27">
        <v>0.57035529347481873</v>
      </c>
      <c r="H45" s="27">
        <v>0</v>
      </c>
      <c r="I45" s="27"/>
      <c r="J45" s="27"/>
      <c r="K45" s="27"/>
    </row>
    <row r="46" spans="1:11">
      <c r="A46" s="76" t="s">
        <v>22</v>
      </c>
      <c r="B46" s="24" t="s">
        <v>8</v>
      </c>
      <c r="C46" s="25">
        <v>2202.7032106855299</v>
      </c>
      <c r="D46" s="5">
        <v>2202.7032135062263</v>
      </c>
      <c r="E46" s="5">
        <v>2202.7032114909471</v>
      </c>
      <c r="F46" s="25">
        <v>2202.7032143377919</v>
      </c>
      <c r="G46" s="5">
        <v>2202.703211</v>
      </c>
      <c r="H46" s="5">
        <v>2202.7032089999993</v>
      </c>
      <c r="I46" s="5"/>
      <c r="J46" s="5"/>
      <c r="K46" s="5"/>
    </row>
    <row r="47" spans="1:11">
      <c r="A47" s="77"/>
      <c r="B47" s="24" t="s">
        <v>9</v>
      </c>
      <c r="C47" s="25">
        <v>1816.62559972857</v>
      </c>
      <c r="D47" s="5">
        <v>1336.3668600727101</v>
      </c>
      <c r="E47" s="5">
        <v>1803.51402198286</v>
      </c>
      <c r="F47" s="25">
        <v>1468.2170962233199</v>
      </c>
      <c r="G47" s="5">
        <v>1269.611181</v>
      </c>
      <c r="H47" s="5">
        <v>2.3231799999994109</v>
      </c>
      <c r="I47" s="5"/>
      <c r="J47" s="5"/>
      <c r="K47" s="5"/>
    </row>
    <row r="48" spans="1:11">
      <c r="A48" s="77"/>
      <c r="B48" s="24" t="s">
        <v>10</v>
      </c>
      <c r="C48" s="25">
        <v>386.07761095695997</v>
      </c>
      <c r="D48" s="5">
        <v>866.33635343351602</v>
      </c>
      <c r="E48" s="5">
        <v>399.189189508087</v>
      </c>
      <c r="F48" s="25">
        <v>734.48611811447199</v>
      </c>
      <c r="G48" s="5">
        <v>933.09203000000002</v>
      </c>
      <c r="H48" s="5">
        <v>2200.3800289999999</v>
      </c>
      <c r="I48" s="5"/>
      <c r="J48" s="5"/>
      <c r="K48" s="5"/>
    </row>
    <row r="49" spans="1:11">
      <c r="A49" s="78"/>
      <c r="B49" s="26" t="s">
        <v>11</v>
      </c>
      <c r="C49" s="27">
        <v>0.8247255421955807</v>
      </c>
      <c r="D49" s="27">
        <v>0.60669401664217104</v>
      </c>
      <c r="E49" s="27">
        <v>0.81877304785065108</v>
      </c>
      <c r="F49" s="27">
        <v>0.66655239192753268</v>
      </c>
      <c r="G49" s="27">
        <v>0.57638776511503431</v>
      </c>
      <c r="H49" s="27">
        <v>1.0546949722991081E-3</v>
      </c>
      <c r="I49" s="27"/>
      <c r="J49" s="27"/>
      <c r="K49" s="27"/>
    </row>
    <row r="50" spans="1:11">
      <c r="A50" s="76" t="s">
        <v>23</v>
      </c>
      <c r="B50" s="24" t="s">
        <v>8</v>
      </c>
      <c r="C50" s="25">
        <v>5644.9773405853848</v>
      </c>
      <c r="D50" s="5">
        <v>5644.9773539776397</v>
      </c>
      <c r="E50" s="5">
        <v>5644.9773302919803</v>
      </c>
      <c r="F50" s="25">
        <v>5644.9773654110104</v>
      </c>
      <c r="G50" s="5">
        <v>5644.9773460000006</v>
      </c>
      <c r="H50" s="5">
        <v>5644.9773479999976</v>
      </c>
      <c r="I50" s="5"/>
      <c r="J50" s="5"/>
      <c r="K50" s="5"/>
    </row>
    <row r="51" spans="1:11">
      <c r="A51" s="77"/>
      <c r="B51" s="24" t="s">
        <v>9</v>
      </c>
      <c r="C51" s="25">
        <v>4933.8998351253003</v>
      </c>
      <c r="D51" s="5">
        <v>3519.4031823699402</v>
      </c>
      <c r="E51" s="5">
        <v>4225.7346993811498</v>
      </c>
      <c r="F51" s="25">
        <v>3864.35809776109</v>
      </c>
      <c r="G51" s="5">
        <v>3735.2800650000004</v>
      </c>
      <c r="H51" s="5">
        <v>12.870280999998613</v>
      </c>
      <c r="I51" s="5"/>
      <c r="J51" s="5"/>
      <c r="K51" s="5"/>
    </row>
    <row r="52" spans="1:11">
      <c r="A52" s="77"/>
      <c r="B52" s="24" t="s">
        <v>10</v>
      </c>
      <c r="C52" s="25">
        <v>711.07750546008401</v>
      </c>
      <c r="D52" s="5">
        <v>2125.5741716077</v>
      </c>
      <c r="E52" s="5">
        <v>1419.24263091083</v>
      </c>
      <c r="F52" s="25">
        <v>1780.6192676499199</v>
      </c>
      <c r="G52" s="5">
        <v>1909.6972810000002</v>
      </c>
      <c r="H52" s="5">
        <v>5632.107066999999</v>
      </c>
      <c r="I52" s="5"/>
      <c r="J52" s="5"/>
      <c r="K52" s="5"/>
    </row>
    <row r="53" spans="1:11">
      <c r="A53" s="78"/>
      <c r="B53" s="26" t="s">
        <v>11</v>
      </c>
      <c r="C53" s="27">
        <v>0.87403359436933614</v>
      </c>
      <c r="D53" s="27">
        <v>0.62345744928277724</v>
      </c>
      <c r="E53" s="27">
        <v>0.74858311240774789</v>
      </c>
      <c r="F53" s="27">
        <v>0.68456573828613154</v>
      </c>
      <c r="G53" s="27">
        <v>0.66169974404712162</v>
      </c>
      <c r="H53" s="27">
        <v>2.279952638704303E-3</v>
      </c>
      <c r="I53" s="27"/>
      <c r="J53" s="27"/>
      <c r="K53" s="27"/>
    </row>
    <row r="54" spans="1:11">
      <c r="A54" s="76" t="s">
        <v>24</v>
      </c>
      <c r="B54" s="24" t="s">
        <v>8</v>
      </c>
      <c r="C54" s="25">
        <v>101.217427011593</v>
      </c>
      <c r="D54" s="5">
        <v>101.21742752750799</v>
      </c>
      <c r="E54" s="5">
        <v>101.2174252834607</v>
      </c>
      <c r="F54" s="25">
        <v>101.21742692896281</v>
      </c>
      <c r="G54" s="5">
        <v>101.21742599999999</v>
      </c>
      <c r="H54" s="5">
        <v>101.217427</v>
      </c>
      <c r="I54" s="5"/>
      <c r="J54" s="5"/>
      <c r="K54" s="5"/>
    </row>
    <row r="55" spans="1:11">
      <c r="A55" s="77"/>
      <c r="B55" s="24" t="s">
        <v>9</v>
      </c>
      <c r="C55" s="25">
        <v>101.217427011593</v>
      </c>
      <c r="D55" s="5">
        <v>54.366823283916098</v>
      </c>
      <c r="E55" s="5">
        <v>76.074176864758897</v>
      </c>
      <c r="F55" s="25">
        <v>79.308261017738204</v>
      </c>
      <c r="G55" s="5">
        <v>34.144651999999994</v>
      </c>
      <c r="H55" s="5">
        <v>0</v>
      </c>
      <c r="I55" s="5"/>
      <c r="J55" s="5"/>
      <c r="K55" s="5"/>
    </row>
    <row r="56" spans="1:11">
      <c r="A56" s="77"/>
      <c r="B56" s="24" t="s">
        <v>10</v>
      </c>
      <c r="C56" s="25">
        <v>0</v>
      </c>
      <c r="D56" s="5">
        <v>46.850604243591903</v>
      </c>
      <c r="E56" s="5">
        <v>25.143248418701798</v>
      </c>
      <c r="F56" s="25">
        <v>21.909165911224601</v>
      </c>
      <c r="G56" s="5">
        <v>67.072773999999995</v>
      </c>
      <c r="H56" s="5">
        <v>101.217427</v>
      </c>
      <c r="I56" s="5"/>
      <c r="J56" s="5"/>
      <c r="K56" s="5"/>
    </row>
    <row r="57" spans="1:11">
      <c r="A57" s="78"/>
      <c r="B57" s="26" t="s">
        <v>11</v>
      </c>
      <c r="C57" s="27">
        <v>1</v>
      </c>
      <c r="D57" s="27">
        <v>0.53712907561438228</v>
      </c>
      <c r="E57" s="27">
        <v>0.75159170124820096</v>
      </c>
      <c r="F57" s="27">
        <v>0.78354354011981486</v>
      </c>
      <c r="G57" s="27">
        <v>0.33733965927961851</v>
      </c>
      <c r="H57" s="27">
        <v>0</v>
      </c>
      <c r="I57" s="27"/>
      <c r="J57" s="27"/>
      <c r="K57" s="27"/>
    </row>
    <row r="58" spans="1:11">
      <c r="A58" s="73" t="s">
        <v>25</v>
      </c>
      <c r="B58" s="24" t="s">
        <v>8</v>
      </c>
      <c r="C58" s="25">
        <v>55.035265513872602</v>
      </c>
      <c r="D58" s="5">
        <v>55.035272545727601</v>
      </c>
      <c r="E58" s="5">
        <v>55.035267430042296</v>
      </c>
      <c r="F58" s="25">
        <v>55.035263014293406</v>
      </c>
      <c r="G58" s="5">
        <v>55.035263999999998</v>
      </c>
      <c r="H58" s="5">
        <v>55.035263999999998</v>
      </c>
      <c r="I58" s="5"/>
      <c r="J58" s="5"/>
      <c r="K58" s="5"/>
    </row>
    <row r="59" spans="1:11">
      <c r="A59" s="74"/>
      <c r="B59" s="24" t="s">
        <v>9</v>
      </c>
      <c r="C59" s="25">
        <v>55.035265513872602</v>
      </c>
      <c r="D59" s="5">
        <v>0</v>
      </c>
      <c r="E59" s="5">
        <v>21.167231280071299</v>
      </c>
      <c r="F59" s="25">
        <v>17.495150946762902</v>
      </c>
      <c r="G59" s="5">
        <v>0</v>
      </c>
      <c r="H59" s="5">
        <v>0</v>
      </c>
      <c r="I59" s="5"/>
      <c r="J59" s="5"/>
      <c r="K59" s="5"/>
    </row>
    <row r="60" spans="1:11">
      <c r="A60" s="74"/>
      <c r="B60" s="24" t="s">
        <v>10</v>
      </c>
      <c r="C60" s="25">
        <v>0</v>
      </c>
      <c r="D60" s="5">
        <v>55.035272545727601</v>
      </c>
      <c r="E60" s="5">
        <v>33.868036149970997</v>
      </c>
      <c r="F60" s="25">
        <v>37.540112067530501</v>
      </c>
      <c r="G60" s="5">
        <v>55.035263999999998</v>
      </c>
      <c r="H60" s="5">
        <v>55.035263999999998</v>
      </c>
      <c r="I60" s="5"/>
      <c r="J60" s="5"/>
      <c r="K60" s="5"/>
    </row>
    <row r="61" spans="1:11">
      <c r="A61" s="75"/>
      <c r="B61" s="28" t="s">
        <v>11</v>
      </c>
      <c r="C61" s="27">
        <v>1</v>
      </c>
      <c r="D61" s="27">
        <v>0</v>
      </c>
      <c r="E61" s="27">
        <v>0.38461212725054678</v>
      </c>
      <c r="F61" s="27">
        <v>0.31788983986901587</v>
      </c>
      <c r="G61" s="27">
        <v>0</v>
      </c>
      <c r="H61" s="27">
        <v>0</v>
      </c>
      <c r="I61" s="27"/>
      <c r="J61" s="27"/>
      <c r="K61" s="27"/>
    </row>
    <row r="62" spans="1:11">
      <c r="A62" s="73" t="s">
        <v>26</v>
      </c>
      <c r="B62" s="24" t="s">
        <v>8</v>
      </c>
      <c r="C62" s="25">
        <v>267.30102112547991</v>
      </c>
      <c r="D62" s="5">
        <v>267.30105526467599</v>
      </c>
      <c r="E62" s="5">
        <v>267.30105329343701</v>
      </c>
      <c r="F62" s="25">
        <v>267.30104816873001</v>
      </c>
      <c r="G62" s="5">
        <v>267.30105500000002</v>
      </c>
      <c r="H62" s="5">
        <v>267.30105500000002</v>
      </c>
      <c r="I62" s="5"/>
      <c r="J62" s="5"/>
      <c r="K62" s="5"/>
    </row>
    <row r="63" spans="1:11">
      <c r="A63" s="74"/>
      <c r="B63" s="24" t="s">
        <v>9</v>
      </c>
      <c r="C63" s="25">
        <v>220.630277930852</v>
      </c>
      <c r="D63" s="5">
        <v>0</v>
      </c>
      <c r="E63" s="5">
        <v>164.321028629121</v>
      </c>
      <c r="F63" s="25">
        <v>143.124291537256</v>
      </c>
      <c r="G63" s="5">
        <v>0</v>
      </c>
      <c r="H63" s="5">
        <v>0</v>
      </c>
      <c r="I63" s="5"/>
      <c r="J63" s="5"/>
      <c r="K63" s="5"/>
    </row>
    <row r="64" spans="1:11">
      <c r="A64" s="74"/>
      <c r="B64" s="24" t="s">
        <v>10</v>
      </c>
      <c r="C64" s="25">
        <v>46.670743194627903</v>
      </c>
      <c r="D64" s="5">
        <v>267.30105526467599</v>
      </c>
      <c r="E64" s="5">
        <v>102.98002466431601</v>
      </c>
      <c r="F64" s="25">
        <v>124.17675663147401</v>
      </c>
      <c r="G64" s="5">
        <v>267.30105500000002</v>
      </c>
      <c r="H64" s="5">
        <v>267.30105500000002</v>
      </c>
      <c r="I64" s="5"/>
      <c r="J64" s="5"/>
      <c r="K64" s="5"/>
    </row>
    <row r="65" spans="1:11">
      <c r="A65" s="75"/>
      <c r="B65" s="26" t="s">
        <v>11</v>
      </c>
      <c r="C65" s="27">
        <v>0.8254000564677263</v>
      </c>
      <c r="D65" s="27">
        <v>0</v>
      </c>
      <c r="E65" s="27">
        <v>0.61474141835398277</v>
      </c>
      <c r="F65" s="27">
        <v>0.53544231314390811</v>
      </c>
      <c r="G65" s="27">
        <v>0</v>
      </c>
      <c r="H65" s="27">
        <v>0</v>
      </c>
      <c r="I65" s="27"/>
      <c r="J65" s="27"/>
      <c r="K65" s="27"/>
    </row>
    <row r="66" spans="1:11">
      <c r="A66" s="73" t="s">
        <v>27</v>
      </c>
      <c r="B66" s="24" t="s">
        <v>8</v>
      </c>
      <c r="C66" s="25">
        <v>9.5085833890369802</v>
      </c>
      <c r="D66" s="5">
        <v>9.5085853372026303</v>
      </c>
      <c r="E66" s="5">
        <v>9.5085852893224505</v>
      </c>
      <c r="F66" s="25">
        <v>9.5085751183198592</v>
      </c>
      <c r="G66" s="5">
        <v>9.5085829999999998</v>
      </c>
      <c r="H66" s="5">
        <v>9.5085829999999998</v>
      </c>
      <c r="I66" s="5"/>
      <c r="J66" s="5"/>
      <c r="K66" s="5"/>
    </row>
    <row r="67" spans="1:11">
      <c r="A67" s="74"/>
      <c r="B67" s="24" t="s">
        <v>9</v>
      </c>
      <c r="C67" s="25">
        <v>9.5085833890369802</v>
      </c>
      <c r="D67" s="5">
        <v>0</v>
      </c>
      <c r="E67" s="5">
        <v>9.3962455989557405</v>
      </c>
      <c r="F67" s="25">
        <v>3.3195145515058999</v>
      </c>
      <c r="G67" s="5">
        <v>0</v>
      </c>
      <c r="H67" s="5">
        <v>0</v>
      </c>
      <c r="I67" s="5"/>
      <c r="J67" s="5"/>
      <c r="K67" s="5"/>
    </row>
    <row r="68" spans="1:11">
      <c r="A68" s="74"/>
      <c r="B68" s="24" t="s">
        <v>10</v>
      </c>
      <c r="C68" s="25">
        <v>0</v>
      </c>
      <c r="D68" s="5">
        <v>9.5085853372026303</v>
      </c>
      <c r="E68" s="5">
        <v>0.11233969036671</v>
      </c>
      <c r="F68" s="25">
        <v>6.1890605668139598</v>
      </c>
      <c r="G68" s="5">
        <v>9.5085829999999998</v>
      </c>
      <c r="H68" s="5">
        <v>9.5085829999999998</v>
      </c>
      <c r="I68" s="5"/>
      <c r="J68" s="5"/>
      <c r="K68" s="5"/>
    </row>
    <row r="69" spans="1:11">
      <c r="A69" s="75"/>
      <c r="B69" s="26" t="s">
        <v>11</v>
      </c>
      <c r="C69" s="27">
        <v>1</v>
      </c>
      <c r="D69" s="27">
        <v>0</v>
      </c>
      <c r="E69" s="27">
        <v>0.98818544642041961</v>
      </c>
      <c r="F69" s="27">
        <v>0.34910746459901237</v>
      </c>
      <c r="G69" s="27">
        <v>0</v>
      </c>
      <c r="H69" s="27">
        <v>0</v>
      </c>
      <c r="I69" s="27"/>
      <c r="J69" s="27"/>
      <c r="K69" s="27"/>
    </row>
    <row r="70" spans="1:11">
      <c r="A70" s="73" t="s">
        <v>28</v>
      </c>
      <c r="B70" s="24" t="s">
        <v>8</v>
      </c>
      <c r="C70" s="25">
        <v>819.46355676240876</v>
      </c>
      <c r="D70" s="5">
        <v>819.46357840664268</v>
      </c>
      <c r="E70" s="5">
        <v>819.46355267632293</v>
      </c>
      <c r="F70" s="25">
        <v>819.46357425753297</v>
      </c>
      <c r="G70" s="5">
        <v>819.46356199999991</v>
      </c>
      <c r="H70" s="5">
        <v>819.46356100000003</v>
      </c>
      <c r="I70" s="5"/>
      <c r="J70" s="5"/>
      <c r="K70" s="5"/>
    </row>
    <row r="71" spans="1:11">
      <c r="A71" s="74"/>
      <c r="B71" s="24" t="s">
        <v>9</v>
      </c>
      <c r="C71" s="25">
        <v>734.30402589382504</v>
      </c>
      <c r="D71" s="5">
        <v>6.3182177604676704E-2</v>
      </c>
      <c r="E71" s="5">
        <v>239.34841407822901</v>
      </c>
      <c r="F71" s="25">
        <v>243.11371649544199</v>
      </c>
      <c r="G71" s="5">
        <v>0.87488599999994676</v>
      </c>
      <c r="H71" s="5">
        <v>0</v>
      </c>
      <c r="I71" s="5"/>
      <c r="J71" s="5"/>
      <c r="K71" s="5"/>
    </row>
    <row r="72" spans="1:11">
      <c r="A72" s="74"/>
      <c r="B72" s="24" t="s">
        <v>10</v>
      </c>
      <c r="C72" s="25">
        <v>85.159530868583701</v>
      </c>
      <c r="D72" s="5">
        <v>819.40039622903805</v>
      </c>
      <c r="E72" s="5">
        <v>580.11513859809395</v>
      </c>
      <c r="F72" s="25">
        <v>576.34985776209101</v>
      </c>
      <c r="G72" s="5">
        <v>818.58867599999996</v>
      </c>
      <c r="H72" s="5">
        <v>819.46356100000003</v>
      </c>
      <c r="I72" s="5"/>
      <c r="J72" s="5"/>
      <c r="K72" s="5"/>
    </row>
    <row r="73" spans="1:11">
      <c r="A73" s="75"/>
      <c r="B73" s="26" t="s">
        <v>11</v>
      </c>
      <c r="C73" s="27">
        <v>0.89607892850654924</v>
      </c>
      <c r="D73" s="27">
        <v>7.7101874042440711E-5</v>
      </c>
      <c r="E73" s="27">
        <v>0.29207938937190098</v>
      </c>
      <c r="F73" s="27">
        <v>0.29667421973662811</v>
      </c>
      <c r="G73" s="27">
        <v>1.0676325837657525E-3</v>
      </c>
      <c r="H73" s="27">
        <v>0</v>
      </c>
      <c r="I73" s="27"/>
      <c r="J73" s="27"/>
      <c r="K73" s="27"/>
    </row>
    <row r="74" spans="1:11">
      <c r="A74" s="73" t="s">
        <v>29</v>
      </c>
      <c r="B74" s="24" t="s">
        <v>8</v>
      </c>
      <c r="C74" s="25">
        <v>275.88426009771399</v>
      </c>
      <c r="D74" s="5">
        <v>275.88427058754797</v>
      </c>
      <c r="E74" s="5">
        <v>275.88427420223979</v>
      </c>
      <c r="F74" s="25">
        <v>275.88427686224662</v>
      </c>
      <c r="G74" s="5">
        <v>275.88425799999999</v>
      </c>
      <c r="H74" s="5">
        <v>275.88425799999999</v>
      </c>
      <c r="I74" s="5"/>
      <c r="J74" s="5"/>
      <c r="K74" s="5"/>
    </row>
    <row r="75" spans="1:11">
      <c r="A75" s="74"/>
      <c r="B75" s="24" t="s">
        <v>9</v>
      </c>
      <c r="C75" s="25">
        <v>275.88426009771399</v>
      </c>
      <c r="D75" s="5">
        <v>0</v>
      </c>
      <c r="E75" s="5">
        <v>31.483642142606801</v>
      </c>
      <c r="F75" s="25">
        <v>0.129060380993645</v>
      </c>
      <c r="G75" s="5">
        <v>0</v>
      </c>
      <c r="H75" s="5">
        <v>0</v>
      </c>
      <c r="I75" s="5"/>
      <c r="J75" s="5"/>
      <c r="K75" s="5"/>
    </row>
    <row r="76" spans="1:11">
      <c r="A76" s="74"/>
      <c r="B76" s="24" t="s">
        <v>10</v>
      </c>
      <c r="C76" s="25">
        <v>0</v>
      </c>
      <c r="D76" s="5">
        <v>275.88427058754797</v>
      </c>
      <c r="E76" s="5">
        <v>244.40063205963301</v>
      </c>
      <c r="F76" s="25">
        <v>275.755216481253</v>
      </c>
      <c r="G76" s="5">
        <v>275.88425799999999</v>
      </c>
      <c r="H76" s="5">
        <v>275.88425799999999</v>
      </c>
      <c r="I76" s="5"/>
      <c r="J76" s="5"/>
      <c r="K76" s="5"/>
    </row>
    <row r="77" spans="1:11">
      <c r="A77" s="75"/>
      <c r="B77" s="26" t="s">
        <v>11</v>
      </c>
      <c r="C77" s="27">
        <v>1</v>
      </c>
      <c r="D77" s="27">
        <v>0</v>
      </c>
      <c r="E77" s="27">
        <v>0.11411901687273192</v>
      </c>
      <c r="F77" s="27">
        <v>4.6780622100507343E-4</v>
      </c>
      <c r="G77" s="27">
        <v>0</v>
      </c>
      <c r="H77" s="27">
        <v>0</v>
      </c>
      <c r="I77" s="27"/>
      <c r="J77" s="27"/>
      <c r="K77" s="27"/>
    </row>
    <row r="78" spans="1:11">
      <c r="A78" s="73" t="s">
        <v>30</v>
      </c>
      <c r="B78" s="24" t="s">
        <v>8</v>
      </c>
      <c r="C78" s="25">
        <v>951.68665535171385</v>
      </c>
      <c r="D78" s="5">
        <v>951.68669503583521</v>
      </c>
      <c r="E78" s="5">
        <v>951.68669228997851</v>
      </c>
      <c r="F78" s="25">
        <v>951.68667489496397</v>
      </c>
      <c r="G78" s="5">
        <v>951.68668700000001</v>
      </c>
      <c r="H78" s="5">
        <v>951.686688</v>
      </c>
      <c r="I78" s="5"/>
      <c r="J78" s="5"/>
      <c r="K78" s="5"/>
    </row>
    <row r="79" spans="1:11">
      <c r="A79" s="74"/>
      <c r="B79" s="24" t="s">
        <v>9</v>
      </c>
      <c r="C79" s="25">
        <v>928.20666945192102</v>
      </c>
      <c r="D79" s="5">
        <v>0.72712763418126203</v>
      </c>
      <c r="E79" s="5">
        <v>860.48043047061003</v>
      </c>
      <c r="F79" s="25">
        <v>357.62791995681698</v>
      </c>
      <c r="G79" s="5">
        <v>1.4877370000000383</v>
      </c>
      <c r="H79" s="5">
        <v>1.7151539999999841</v>
      </c>
      <c r="I79" s="5"/>
      <c r="J79" s="5"/>
      <c r="K79" s="5"/>
    </row>
    <row r="80" spans="1:11">
      <c r="A80" s="74"/>
      <c r="B80" s="24" t="s">
        <v>10</v>
      </c>
      <c r="C80" s="25">
        <v>23.479985899792801</v>
      </c>
      <c r="D80" s="5">
        <v>950.959567401654</v>
      </c>
      <c r="E80" s="5">
        <v>91.206261819368507</v>
      </c>
      <c r="F80" s="25">
        <v>594.05875493814699</v>
      </c>
      <c r="G80" s="5">
        <v>950.19894999999997</v>
      </c>
      <c r="H80" s="5">
        <v>949.97153400000002</v>
      </c>
      <c r="I80" s="5"/>
      <c r="J80" s="5"/>
      <c r="K80" s="5"/>
    </row>
    <row r="81" spans="1:11">
      <c r="A81" s="75"/>
      <c r="B81" s="26" t="s">
        <v>11</v>
      </c>
      <c r="C81" s="27">
        <v>0.97532802864497936</v>
      </c>
      <c r="D81" s="27">
        <v>7.6404097900505217E-4</v>
      </c>
      <c r="E81" s="27">
        <v>0.90416356290545041</v>
      </c>
      <c r="F81" s="27">
        <v>0.37578325870359358</v>
      </c>
      <c r="G81" s="27">
        <v>1.5632634356689684E-3</v>
      </c>
      <c r="H81" s="27">
        <v>1.8022254820065152E-3</v>
      </c>
      <c r="I81" s="27"/>
      <c r="J81" s="27"/>
      <c r="K81" s="27"/>
    </row>
    <row r="82" spans="1:11">
      <c r="A82" s="73" t="s">
        <v>31</v>
      </c>
      <c r="B82" s="24" t="s">
        <v>8</v>
      </c>
      <c r="C82" s="25">
        <v>710.05181870848128</v>
      </c>
      <c r="D82" s="5">
        <v>710.05182074986499</v>
      </c>
      <c r="E82" s="5">
        <v>710.05181987995377</v>
      </c>
      <c r="F82" s="25">
        <v>710.051822172725</v>
      </c>
      <c r="G82" s="5">
        <v>710.05181800000003</v>
      </c>
      <c r="H82" s="5">
        <v>710.05181800000003</v>
      </c>
      <c r="I82" s="5"/>
      <c r="J82" s="5"/>
      <c r="K82" s="5"/>
    </row>
    <row r="83" spans="1:11">
      <c r="A83" s="74"/>
      <c r="B83" s="24" t="s">
        <v>9</v>
      </c>
      <c r="C83" s="25">
        <v>676.37430679430702</v>
      </c>
      <c r="D83" s="5">
        <v>2.6017111240539501</v>
      </c>
      <c r="E83" s="5">
        <v>677.01432560455999</v>
      </c>
      <c r="F83" s="25">
        <v>556.28060757466801</v>
      </c>
      <c r="G83" s="5">
        <v>2.3528380000000197</v>
      </c>
      <c r="H83" s="5">
        <v>0</v>
      </c>
      <c r="I83" s="5"/>
      <c r="J83" s="5"/>
      <c r="K83" s="5"/>
    </row>
    <row r="84" spans="1:11">
      <c r="A84" s="74"/>
      <c r="B84" s="24" t="s">
        <v>10</v>
      </c>
      <c r="C84" s="25">
        <v>33.677511914174303</v>
      </c>
      <c r="D84" s="5">
        <v>707.45010962581102</v>
      </c>
      <c r="E84" s="5">
        <v>33.037494275393797</v>
      </c>
      <c r="F84" s="25">
        <v>153.77121459805701</v>
      </c>
      <c r="G84" s="5">
        <v>707.69898000000001</v>
      </c>
      <c r="H84" s="5">
        <v>710.05181800000003</v>
      </c>
      <c r="I84" s="5"/>
      <c r="J84" s="5"/>
      <c r="K84" s="5"/>
    </row>
    <row r="85" spans="1:11">
      <c r="A85" s="75"/>
      <c r="B85" s="26" t="s">
        <v>11</v>
      </c>
      <c r="C85" s="27">
        <v>0.95257034623834846</v>
      </c>
      <c r="D85" s="27">
        <v>3.6641144322485633E-3</v>
      </c>
      <c r="E85" s="27">
        <v>0.95347171382367657</v>
      </c>
      <c r="F85" s="27">
        <v>0.78343663124823149</v>
      </c>
      <c r="G85" s="27">
        <v>3.313614500174436E-3</v>
      </c>
      <c r="H85" s="27">
        <v>0</v>
      </c>
      <c r="I85" s="27"/>
      <c r="J85" s="27"/>
      <c r="K85" s="27"/>
    </row>
    <row r="86" spans="1:11">
      <c r="A86" s="73" t="s">
        <v>32</v>
      </c>
      <c r="B86" s="24" t="s">
        <v>8</v>
      </c>
      <c r="C86" s="25">
        <v>1258.951025415364</v>
      </c>
      <c r="D86" s="5">
        <v>1258.9510431696879</v>
      </c>
      <c r="E86" s="5">
        <v>1258.9509952755311</v>
      </c>
      <c r="F86" s="25">
        <v>1258.9510007709769</v>
      </c>
      <c r="G86" s="5">
        <v>1258.9510029999999</v>
      </c>
      <c r="H86" s="5">
        <v>1258.9510019999998</v>
      </c>
      <c r="I86" s="5"/>
      <c r="J86" s="5"/>
      <c r="K86" s="5"/>
    </row>
    <row r="87" spans="1:11">
      <c r="A87" s="74"/>
      <c r="B87" s="24" t="s">
        <v>9</v>
      </c>
      <c r="C87" s="25">
        <v>1075.09996671045</v>
      </c>
      <c r="D87" s="5">
        <v>17.282821779487801</v>
      </c>
      <c r="E87" s="5">
        <v>1097.05410451134</v>
      </c>
      <c r="F87" s="25">
        <v>651.25961942085598</v>
      </c>
      <c r="G87" s="5">
        <v>6.5391830000000937</v>
      </c>
      <c r="H87" s="5">
        <v>5.1286760000000413</v>
      </c>
      <c r="I87" s="5"/>
      <c r="J87" s="5"/>
      <c r="K87" s="5"/>
    </row>
    <row r="88" spans="1:11">
      <c r="A88" s="74"/>
      <c r="B88" s="24" t="s">
        <v>10</v>
      </c>
      <c r="C88" s="25">
        <v>183.85105870491401</v>
      </c>
      <c r="D88" s="5">
        <v>1241.6682213902</v>
      </c>
      <c r="E88" s="5">
        <v>161.896890764191</v>
      </c>
      <c r="F88" s="25">
        <v>607.69138135012099</v>
      </c>
      <c r="G88" s="5">
        <v>1252.4118199999998</v>
      </c>
      <c r="H88" s="5">
        <v>1253.8223259999997</v>
      </c>
      <c r="I88" s="5"/>
      <c r="J88" s="5"/>
      <c r="K88" s="5"/>
    </row>
    <row r="89" spans="1:11">
      <c r="A89" s="75"/>
      <c r="B89" s="26" t="s">
        <v>11</v>
      </c>
      <c r="C89" s="27">
        <v>0.8539648842620734</v>
      </c>
      <c r="D89" s="27">
        <v>1.3727953817786648E-2</v>
      </c>
      <c r="E89" s="27">
        <v>0.87140334185227064</v>
      </c>
      <c r="F89" s="27">
        <v>0.51730338910889073</v>
      </c>
      <c r="G89" s="27">
        <v>5.1941521031538462E-3</v>
      </c>
      <c r="H89" s="27">
        <v>4.0737693459495274E-3</v>
      </c>
      <c r="I89" s="27"/>
      <c r="J89" s="27"/>
      <c r="K89" s="27"/>
    </row>
    <row r="90" spans="1:11">
      <c r="A90" s="73" t="s">
        <v>33</v>
      </c>
      <c r="B90" s="24" t="s">
        <v>8</v>
      </c>
      <c r="C90" s="25">
        <v>8914.94641387109</v>
      </c>
      <c r="D90" s="5">
        <v>8914.9464095211133</v>
      </c>
      <c r="E90" s="5">
        <v>8914.9463978187905</v>
      </c>
      <c r="F90" s="25">
        <v>8914.9463913069903</v>
      </c>
      <c r="G90" s="5">
        <v>8914.9464069999995</v>
      </c>
      <c r="H90" s="5">
        <v>8914.9464099999987</v>
      </c>
      <c r="I90" s="5"/>
      <c r="J90" s="5"/>
      <c r="K90" s="5"/>
    </row>
    <row r="91" spans="1:11">
      <c r="A91" s="74"/>
      <c r="B91" s="24" t="s">
        <v>9</v>
      </c>
      <c r="C91" s="25">
        <v>3770.9680406490002</v>
      </c>
      <c r="D91" s="5">
        <v>32.7715927339625</v>
      </c>
      <c r="E91" s="5">
        <v>2493.8823800001801</v>
      </c>
      <c r="F91" s="25">
        <v>2293.4151706303901</v>
      </c>
      <c r="G91" s="5">
        <v>19.227437999999893</v>
      </c>
      <c r="H91" s="5">
        <v>4.6007579999986774</v>
      </c>
      <c r="I91" s="5"/>
      <c r="J91" s="5"/>
      <c r="K91" s="5"/>
    </row>
    <row r="92" spans="1:11">
      <c r="A92" s="74"/>
      <c r="B92" s="24" t="s">
        <v>10</v>
      </c>
      <c r="C92" s="25">
        <v>5143.9783732220903</v>
      </c>
      <c r="D92" s="5">
        <v>8882.1748167871501</v>
      </c>
      <c r="E92" s="5">
        <v>6421.0640178186104</v>
      </c>
      <c r="F92" s="25">
        <v>6621.5312206766002</v>
      </c>
      <c r="G92" s="5">
        <v>8895.7189689999996</v>
      </c>
      <c r="H92" s="5">
        <v>8910.345652</v>
      </c>
      <c r="I92" s="5"/>
      <c r="J92" s="5"/>
      <c r="K92" s="5"/>
    </row>
    <row r="93" spans="1:11">
      <c r="A93" s="75"/>
      <c r="B93" s="26" t="s">
        <v>11</v>
      </c>
      <c r="C93" s="27">
        <v>0.42299390995571362</v>
      </c>
      <c r="D93" s="27">
        <v>3.6760280127946278E-3</v>
      </c>
      <c r="E93" s="27">
        <v>0.27974171337814835</v>
      </c>
      <c r="F93" s="27">
        <v>0.2572550714232798</v>
      </c>
      <c r="G93" s="27">
        <v>2.1567642835073628E-3</v>
      </c>
      <c r="H93" s="27">
        <v>5.1607242359168345E-4</v>
      </c>
      <c r="I93" s="27"/>
      <c r="J93" s="27"/>
      <c r="K93" s="27"/>
    </row>
    <row r="95" spans="1:11">
      <c r="A95" s="69" t="s">
        <v>34</v>
      </c>
    </row>
  </sheetData>
  <autoFilter ref="B1:G45" xr:uid="{0A81C690-5968-40EA-9542-AD00D72632C9}"/>
  <mergeCells count="23">
    <mergeCell ref="A86:A89"/>
    <mergeCell ref="A90:A93"/>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cfRule type="beginsWith" dxfId="65" priority="19" operator="beginsWith" text="4">
      <formula>LEFT((A2),LEN("4"))=("4")</formula>
    </cfRule>
    <cfRule type="beginsWith" dxfId="64" priority="18" operator="beginsWith" text="7">
      <formula>LEFT((A2),LEN("7"))=("7")</formula>
    </cfRule>
    <cfRule type="beginsWith" dxfId="63" priority="17" operator="beginsWith" text="8">
      <formula>LEFT((A2),LEN("8"))=("8")</formula>
    </cfRule>
    <cfRule type="beginsWith" dxfId="62" priority="20" operator="beginsWith" text="13">
      <formula>LEFT(A2,LEN("13"))="13"</formula>
    </cfRule>
    <cfRule type="beginsWith" dxfId="61" priority="21" operator="beginsWith" text="12">
      <formula>LEFT(A2,LEN("12"))="12"</formula>
    </cfRule>
    <cfRule type="beginsWith" dxfId="60" priority="22" operator="beginsWith" text="11">
      <formula>LEFT(A2,LEN("11"))="11"</formula>
    </cfRule>
    <cfRule type="beginsWith" dxfId="59" priority="23" operator="beginsWith" text="10">
      <formula>LEFT(A2,LEN("10"))="10"</formula>
    </cfRule>
    <cfRule type="beginsWith" dxfId="58" priority="24" operator="beginsWith" text="09">
      <formula>LEFT(A2,LEN("09"))="09"</formula>
    </cfRule>
    <cfRule type="beginsWith" dxfId="57" priority="25" operator="beginsWith" text="08">
      <formula>LEFT(A2,LEN("08"))="08"</formula>
    </cfRule>
    <cfRule type="beginsWith" dxfId="56" priority="26" operator="beginsWith" text="07">
      <formula>LEFT(A2,LEN("07"))="07"</formula>
    </cfRule>
    <cfRule type="beginsWith" dxfId="55" priority="27" operator="beginsWith" text="06">
      <formula>LEFT(A2,LEN("06"))="06"</formula>
    </cfRule>
    <cfRule type="beginsWith" dxfId="54" priority="28" operator="beginsWith" text="05">
      <formula>LEFT(A2,LEN("05"))="05"</formula>
    </cfRule>
    <cfRule type="beginsWith" dxfId="53" priority="29" operator="beginsWith" text="04">
      <formula>LEFT(A2,LEN("04"))="04"</formula>
    </cfRule>
    <cfRule type="beginsWith" dxfId="52" priority="30" operator="beginsWith" text="03">
      <formula>LEFT(A2,LEN("03"))="03"</formula>
    </cfRule>
    <cfRule type="beginsWith" dxfId="51" priority="31" operator="beginsWith" text="02">
      <formula>LEFT(A2,LEN("02"))="02"</formula>
    </cfRule>
    <cfRule type="beginsWith" dxfId="50" priority="32" operator="beginsWith" text="01">
      <formula>LEFT(A2,LEN("01"))="01"</formula>
    </cfRule>
  </conditionalFormatting>
  <conditionalFormatting sqref="A6 A10 A14 A18 A22 A26 A30 A34 A38 A42 A46 A50 A54 A58 A62 A66 A70 A74 A78 A82 A86 A90">
    <cfRule type="beginsWith" dxfId="49" priority="15" operator="beginsWith" text="02">
      <formula>LEFT(A6,LEN("02"))="02"</formula>
    </cfRule>
    <cfRule type="beginsWith" dxfId="48" priority="16" operator="beginsWith" text="01">
      <formula>LEFT(A6,LEN("01"))="01"</formula>
    </cfRule>
    <cfRule type="beginsWith" dxfId="47" priority="1" operator="beginsWith" text="8">
      <formula>LEFT((A6),LEN("8"))=("8")</formula>
    </cfRule>
    <cfRule type="beginsWith" dxfId="46" priority="2" operator="beginsWith" text="7">
      <formula>LEFT((A6),LEN("7"))=("7")</formula>
    </cfRule>
    <cfRule type="beginsWith" dxfId="45" priority="3" operator="beginsWith" text="4">
      <formula>LEFT((A6),LEN("4"))=("4")</formula>
    </cfRule>
    <cfRule type="beginsWith" dxfId="44" priority="4" operator="beginsWith" text="13">
      <formula>LEFT(A6,LEN("13"))="13"</formula>
    </cfRule>
    <cfRule type="beginsWith" dxfId="43" priority="5" operator="beginsWith" text="12">
      <formula>LEFT(A6,LEN("12"))="12"</formula>
    </cfRule>
    <cfRule type="beginsWith" dxfId="42" priority="6" operator="beginsWith" text="11">
      <formula>LEFT(A6,LEN("11"))="11"</formula>
    </cfRule>
    <cfRule type="beginsWith" dxfId="41" priority="7" operator="beginsWith" text="10">
      <formula>LEFT(A6,LEN("10"))="10"</formula>
    </cfRule>
    <cfRule type="beginsWith" dxfId="40" priority="8" operator="beginsWith" text="09">
      <formula>LEFT(A6,LEN("09"))="09"</formula>
    </cfRule>
    <cfRule type="beginsWith" dxfId="39" priority="9" operator="beginsWith" text="08">
      <formula>LEFT(A6,LEN("08"))="08"</formula>
    </cfRule>
    <cfRule type="beginsWith" dxfId="38" priority="10" operator="beginsWith" text="07">
      <formula>LEFT(A6,LEN("07"))="07"</formula>
    </cfRule>
    <cfRule type="beginsWith" dxfId="37" priority="11" operator="beginsWith" text="06">
      <formula>LEFT(A6,LEN("06"))="06"</formula>
    </cfRule>
    <cfRule type="beginsWith" dxfId="36" priority="12" operator="beginsWith" text="05">
      <formula>LEFT(A6,LEN("05"))="05"</formula>
    </cfRule>
    <cfRule type="beginsWith" dxfId="35" priority="13" operator="beginsWith" text="04">
      <formula>LEFT(A6,LEN("04"))="04"</formula>
    </cfRule>
    <cfRule type="beginsWith" dxfId="34" priority="14" operator="beginsWith" text="03">
      <formula>LEFT(A6,LEN("03"))="03"</formula>
    </cfRule>
  </conditionalFormatting>
  <conditionalFormatting sqref="A94 A98 A102 A106">
    <cfRule type="beginsWith" dxfId="33" priority="34" operator="beginsWith" text="8">
      <formula>LEFT((A94),LEN("8"))=("8")</formula>
    </cfRule>
    <cfRule type="beginsWith" dxfId="32" priority="35" operator="beginsWith" text="7">
      <formula>LEFT((A94),LEN("7"))=("7")</formula>
    </cfRule>
    <cfRule type="beginsWith" dxfId="31" priority="36" operator="beginsWith" text="4">
      <formula>LEFT((A94),LEN("4"))=("4")</formula>
    </cfRule>
  </conditionalFormatting>
  <conditionalFormatting sqref="C5:K5 C9:K9 C13:K13 C17:K17 C21:K21 C25:K25 C29:K29 C33:K33 C37:K37 C41:K41 C45:K45 C49:K49 C53:K53 C57:K57 C61:K61 C65:K65 C69:K69 C73:K73">
    <cfRule type="cellIs" dxfId="30" priority="37" operator="greaterThan">
      <formula>0.25</formula>
    </cfRule>
  </conditionalFormatting>
  <conditionalFormatting sqref="C77:K77 C81:K81 C85:K85 C89:K89 C93:K93 C97:K97 C101:K101 C105:K105 C109:K109">
    <cfRule type="cellIs" dxfId="29" priority="33"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zoomScale="112" zoomScaleNormal="80" workbookViewId="0">
      <pane xSplit="1" ySplit="1" topLeftCell="B2" activePane="bottomRight" state="frozen"/>
      <selection pane="bottomRight" activeCell="A2" sqref="A2"/>
      <selection pane="bottomLeft" activeCell="A2" sqref="A2"/>
      <selection pane="topRight" activeCell="B1" sqref="B1"/>
    </sheetView>
  </sheetViews>
  <sheetFormatPr defaultColWidth="11.42578125" defaultRowHeight="15" customHeight="1"/>
  <cols>
    <col min="1" max="1" width="28.85546875" style="47" customWidth="1"/>
    <col min="2" max="6" width="15.42578125" style="35" customWidth="1"/>
    <col min="7" max="10" width="15.85546875" style="35" customWidth="1"/>
    <col min="11" max="11" width="21.7109375" style="35" customWidth="1"/>
    <col min="12" max="12" width="15.85546875" style="35" customWidth="1"/>
    <col min="13"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75">
      <c r="A1" s="32" t="s">
        <v>0</v>
      </c>
      <c r="B1" s="65" t="s">
        <v>35</v>
      </c>
      <c r="C1" s="65" t="s">
        <v>36</v>
      </c>
      <c r="D1" s="65" t="s">
        <v>37</v>
      </c>
      <c r="E1" s="65" t="s">
        <v>38</v>
      </c>
      <c r="F1" s="65" t="s">
        <v>39</v>
      </c>
      <c r="G1" s="65" t="s">
        <v>40</v>
      </c>
      <c r="H1" s="33" t="s">
        <v>41</v>
      </c>
      <c r="I1" s="70" t="s">
        <v>42</v>
      </c>
      <c r="J1" s="70" t="s">
        <v>43</v>
      </c>
      <c r="K1" s="70" t="s">
        <v>44</v>
      </c>
      <c r="L1" s="70" t="s">
        <v>45</v>
      </c>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7" t="s">
        <v>46</v>
      </c>
      <c r="AQ1" s="15" t="s">
        <v>47</v>
      </c>
      <c r="AR1" s="48" t="s">
        <v>48</v>
      </c>
      <c r="AS1" s="48" t="s">
        <v>49</v>
      </c>
      <c r="AT1" s="34" t="s">
        <v>50</v>
      </c>
    </row>
    <row r="2" spans="1:46">
      <c r="A2" s="18" t="s">
        <v>7</v>
      </c>
      <c r="B2" s="22">
        <v>1</v>
      </c>
      <c r="C2" s="22">
        <v>1</v>
      </c>
      <c r="D2" s="22">
        <v>1</v>
      </c>
      <c r="E2" s="22">
        <v>1</v>
      </c>
      <c r="F2" s="22">
        <v>1</v>
      </c>
      <c r="G2" s="22">
        <v>1</v>
      </c>
      <c r="H2" s="22">
        <v>1</v>
      </c>
      <c r="I2" s="23">
        <v>1</v>
      </c>
      <c r="J2" s="23">
        <v>1</v>
      </c>
      <c r="K2" s="23">
        <v>1</v>
      </c>
      <c r="L2" s="23">
        <v>1</v>
      </c>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7</v>
      </c>
      <c r="AQ2" s="17">
        <f>SUMIFS(B2:AO2,$B$103:$AO$103,"X")</f>
        <v>11</v>
      </c>
      <c r="AR2" s="49">
        <v>18866.305135965242</v>
      </c>
      <c r="AS2" s="49">
        <f>IFERROR(AR2/$AR$102,0)*100</f>
        <v>29.78783119719462</v>
      </c>
      <c r="AT2" s="8"/>
    </row>
    <row r="3" spans="1:46">
      <c r="A3" s="18" t="s">
        <v>12</v>
      </c>
      <c r="B3" s="22">
        <v>1</v>
      </c>
      <c r="C3" s="22">
        <v>1</v>
      </c>
      <c r="D3" s="22">
        <v>1</v>
      </c>
      <c r="E3" s="22">
        <v>1</v>
      </c>
      <c r="F3" s="22">
        <v>1</v>
      </c>
      <c r="G3" s="22">
        <v>1</v>
      </c>
      <c r="H3" s="22">
        <v>1</v>
      </c>
      <c r="I3" s="23">
        <v>1</v>
      </c>
      <c r="J3" s="23">
        <v>1</v>
      </c>
      <c r="K3" s="23">
        <v>1</v>
      </c>
      <c r="L3" s="23">
        <v>1</v>
      </c>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7</v>
      </c>
      <c r="AQ3" s="17">
        <f>SUMIFS(B3:AO3,$B$103:$AO$103,"X")</f>
        <v>11</v>
      </c>
      <c r="AR3" s="49">
        <v>1152.7006468808829</v>
      </c>
      <c r="AS3" s="49">
        <f>IFERROR(AR3/$AR$102,0)*100</f>
        <v>1.8199881769498401</v>
      </c>
      <c r="AT3" s="36"/>
    </row>
    <row r="4" spans="1:46">
      <c r="A4" s="67" t="s">
        <v>13</v>
      </c>
      <c r="B4" s="22">
        <v>1</v>
      </c>
      <c r="C4" s="22">
        <v>1</v>
      </c>
      <c r="D4" s="22">
        <v>1</v>
      </c>
      <c r="E4" s="22">
        <v>1</v>
      </c>
      <c r="F4" s="22">
        <v>1</v>
      </c>
      <c r="G4" s="22">
        <v>1</v>
      </c>
      <c r="H4" s="22">
        <v>1</v>
      </c>
      <c r="I4" s="23">
        <v>1</v>
      </c>
      <c r="J4" s="23">
        <v>1</v>
      </c>
      <c r="K4" s="23">
        <v>1</v>
      </c>
      <c r="L4" s="23">
        <v>1</v>
      </c>
      <c r="M4" s="21"/>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17">
        <f>SUMIF($B$106:$U$106,"X",B4:U4)</f>
        <v>7</v>
      </c>
      <c r="AQ4" s="17">
        <f>SUMIFS(B4:AO4,$B$103:$AO$103,"X")</f>
        <v>11</v>
      </c>
      <c r="AR4" s="49">
        <v>10813.788937540019</v>
      </c>
      <c r="AS4" s="49">
        <f>IFERROR(AR4/$AR$102,0)*100</f>
        <v>17.073789337768616</v>
      </c>
      <c r="AT4" s="36"/>
    </row>
    <row r="5" spans="1:46">
      <c r="A5" s="67" t="s">
        <v>14</v>
      </c>
      <c r="B5" s="22">
        <v>1</v>
      </c>
      <c r="C5" s="22">
        <v>1</v>
      </c>
      <c r="D5" s="22">
        <v>1</v>
      </c>
      <c r="E5" s="22">
        <v>1</v>
      </c>
      <c r="F5" s="22">
        <v>1</v>
      </c>
      <c r="G5" s="22">
        <v>1</v>
      </c>
      <c r="H5" s="22">
        <v>1</v>
      </c>
      <c r="I5" s="23">
        <v>1</v>
      </c>
      <c r="J5" s="23">
        <v>1</v>
      </c>
      <c r="K5" s="23">
        <v>1</v>
      </c>
      <c r="L5" s="23">
        <v>1</v>
      </c>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17">
        <f>SUMIF($B$106:$U$106,"X",B5:U5)</f>
        <v>7</v>
      </c>
      <c r="AQ5" s="17">
        <f>SUMIFS(B5:AO5,$B$103:$AO$103,"X")</f>
        <v>11</v>
      </c>
      <c r="AR5" s="49">
        <v>529.38928719426144</v>
      </c>
      <c r="AS5" s="49">
        <f>IFERROR(AR5/$AR$102,0)*100</f>
        <v>0.83584775136941769</v>
      </c>
      <c r="AT5" s="8"/>
    </row>
    <row r="6" spans="1:46">
      <c r="A6" s="67" t="s">
        <v>16</v>
      </c>
      <c r="B6" s="22">
        <v>1</v>
      </c>
      <c r="C6" s="22">
        <v>1</v>
      </c>
      <c r="D6" s="22">
        <v>1</v>
      </c>
      <c r="E6" s="22">
        <v>1</v>
      </c>
      <c r="F6" s="22">
        <v>0</v>
      </c>
      <c r="G6" s="22">
        <v>0</v>
      </c>
      <c r="H6" s="71">
        <v>1</v>
      </c>
      <c r="I6" s="23">
        <v>1</v>
      </c>
      <c r="J6" s="23">
        <v>1</v>
      </c>
      <c r="K6" s="23">
        <v>1</v>
      </c>
      <c r="L6" s="23">
        <v>1</v>
      </c>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17">
        <f>SUMIF($B$106:$U$106,"X",B6:U6)</f>
        <v>5</v>
      </c>
      <c r="AQ6" s="17">
        <f>SUMIFS(B6:AO6,$B$103:$AO$103,"X")</f>
        <v>9</v>
      </c>
      <c r="AR6" s="49">
        <v>5402.8817845366466</v>
      </c>
      <c r="AS6" s="49">
        <f>IFERROR(AR6/$AR$102,0)*100</f>
        <v>8.5305590796033304</v>
      </c>
      <c r="AT6" s="36" t="s">
        <v>51</v>
      </c>
    </row>
    <row r="7" spans="1:46">
      <c r="A7" s="67" t="s">
        <v>15</v>
      </c>
      <c r="B7" s="22">
        <v>1</v>
      </c>
      <c r="C7" s="72">
        <v>1</v>
      </c>
      <c r="D7" s="22">
        <v>1</v>
      </c>
      <c r="E7" s="72">
        <v>1</v>
      </c>
      <c r="F7" s="22">
        <v>0</v>
      </c>
      <c r="G7" s="22">
        <v>0</v>
      </c>
      <c r="H7" s="22">
        <v>0</v>
      </c>
      <c r="I7" s="23">
        <v>1</v>
      </c>
      <c r="J7" s="23">
        <v>1</v>
      </c>
      <c r="K7" s="23">
        <v>1</v>
      </c>
      <c r="L7" s="23">
        <v>1</v>
      </c>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17">
        <f>SUMIF($B$106:$U$106,"X",B7:U7)</f>
        <v>4</v>
      </c>
      <c r="AQ7" s="17">
        <f>SUMIFS(B7:AO7,$B$103:$AO$103,"X")</f>
        <v>8</v>
      </c>
      <c r="AR7" s="49">
        <v>237.7586156661271</v>
      </c>
      <c r="AS7" s="49">
        <f>IFERROR(AR7/$AR$102,0)*100</f>
        <v>0.37539483529502027</v>
      </c>
      <c r="AT7" s="36" t="s">
        <v>51</v>
      </c>
    </row>
    <row r="8" spans="1:46">
      <c r="A8" s="67" t="s">
        <v>17</v>
      </c>
      <c r="B8" s="22">
        <v>1</v>
      </c>
      <c r="C8" s="22">
        <v>1</v>
      </c>
      <c r="D8" s="22">
        <v>1</v>
      </c>
      <c r="E8" s="22">
        <v>1</v>
      </c>
      <c r="F8" s="22">
        <v>0</v>
      </c>
      <c r="G8" s="72">
        <v>1</v>
      </c>
      <c r="H8" s="22">
        <v>0</v>
      </c>
      <c r="I8" s="23">
        <v>1</v>
      </c>
      <c r="J8" s="71">
        <v>1</v>
      </c>
      <c r="K8" s="23">
        <v>0</v>
      </c>
      <c r="L8" s="23">
        <v>1</v>
      </c>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17">
        <f>SUMIF($B$106:$U$106,"X",B8:U8)</f>
        <v>4</v>
      </c>
      <c r="AQ8" s="17">
        <f>SUMIFS(B8:AO8,$B$103:$AO$103,"X")</f>
        <v>8</v>
      </c>
      <c r="AR8" s="49">
        <v>3837.321537014986</v>
      </c>
      <c r="AS8" s="49">
        <f>IFERROR(AR8/$AR$102,0)*100</f>
        <v>6.0587107740592412</v>
      </c>
      <c r="AT8" s="36" t="s">
        <v>51</v>
      </c>
    </row>
    <row r="9" spans="1:46">
      <c r="A9" s="67" t="s">
        <v>18</v>
      </c>
      <c r="B9" s="22">
        <v>1</v>
      </c>
      <c r="C9" s="22">
        <v>1</v>
      </c>
      <c r="D9" s="22">
        <v>1</v>
      </c>
      <c r="E9" s="22">
        <v>1</v>
      </c>
      <c r="F9" s="22">
        <v>1</v>
      </c>
      <c r="G9" s="22">
        <v>1</v>
      </c>
      <c r="H9" s="22">
        <v>1</v>
      </c>
      <c r="I9" s="23">
        <v>1</v>
      </c>
      <c r="J9" s="23">
        <v>1</v>
      </c>
      <c r="K9" s="23">
        <v>1</v>
      </c>
      <c r="L9" s="23">
        <v>1</v>
      </c>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17">
        <f>SUMIF($B$106:$U$106,"X",B9:U9)</f>
        <v>7</v>
      </c>
      <c r="AQ9" s="17">
        <f>SUMIFS(B9:AO9,$B$103:$AO$103,"X")</f>
        <v>11</v>
      </c>
      <c r="AR9" s="49">
        <v>449.92619696862948</v>
      </c>
      <c r="AS9" s="49">
        <f>IFERROR(AR9/$AR$102,0)*100</f>
        <v>0.71038422785541255</v>
      </c>
      <c r="AT9" s="8"/>
    </row>
    <row r="10" spans="1:46">
      <c r="A10" s="67" t="s">
        <v>19</v>
      </c>
      <c r="B10" s="22">
        <v>1</v>
      </c>
      <c r="C10" s="22">
        <v>1</v>
      </c>
      <c r="D10" s="22">
        <v>1</v>
      </c>
      <c r="E10" s="22">
        <v>1</v>
      </c>
      <c r="F10" s="22">
        <v>0</v>
      </c>
      <c r="G10" s="22">
        <v>0</v>
      </c>
      <c r="H10" s="22">
        <v>0</v>
      </c>
      <c r="I10" s="23">
        <v>1</v>
      </c>
      <c r="J10" s="23">
        <v>1</v>
      </c>
      <c r="K10" s="23">
        <v>1</v>
      </c>
      <c r="L10" s="23">
        <v>1</v>
      </c>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SUMIF($B$106:$U$106,"X",B10:U10)</f>
        <v>4</v>
      </c>
      <c r="AQ10" s="17">
        <f>SUMIFS(B10:AO10,$B$103:$AO$103,"X")</f>
        <v>8</v>
      </c>
      <c r="AR10" s="49">
        <v>342.32221654268909</v>
      </c>
      <c r="AS10" s="49">
        <f>IFERROR(AR10/$AR$102,0)*100</f>
        <v>0.54048931828120905</v>
      </c>
      <c r="AT10" s="8"/>
    </row>
    <row r="11" spans="1:46">
      <c r="A11" s="68" t="s">
        <v>20</v>
      </c>
      <c r="B11" s="22">
        <v>1</v>
      </c>
      <c r="C11" s="22">
        <v>1</v>
      </c>
      <c r="D11" s="22">
        <v>1</v>
      </c>
      <c r="E11" s="22">
        <v>1</v>
      </c>
      <c r="F11" s="22">
        <v>1</v>
      </c>
      <c r="G11" s="22">
        <v>1</v>
      </c>
      <c r="H11" s="22">
        <v>1</v>
      </c>
      <c r="I11" s="23">
        <v>0</v>
      </c>
      <c r="J11" s="71">
        <v>1</v>
      </c>
      <c r="K11" s="23">
        <v>0</v>
      </c>
      <c r="L11" s="23">
        <v>1</v>
      </c>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SUMIF($B$106:$U$106,"X",B11:U11)</f>
        <v>5</v>
      </c>
      <c r="AQ11" s="17">
        <f>SUMIFS(B11:AO11,$B$103:$AO$103,"X")</f>
        <v>9</v>
      </c>
      <c r="AR11" s="49">
        <v>314.69493490780752</v>
      </c>
      <c r="AS11" s="49">
        <f>IFERROR(AR11/$AR$102,0)*100</f>
        <v>0.49686886393965451</v>
      </c>
      <c r="AT11" s="36" t="s">
        <v>51</v>
      </c>
    </row>
    <row r="12" spans="1:46">
      <c r="A12" s="68" t="s">
        <v>21</v>
      </c>
      <c r="B12" s="22">
        <v>1</v>
      </c>
      <c r="C12" s="22">
        <v>1</v>
      </c>
      <c r="D12" s="22">
        <v>1</v>
      </c>
      <c r="E12" s="22">
        <v>1</v>
      </c>
      <c r="F12" s="22">
        <v>1</v>
      </c>
      <c r="G12" s="22">
        <v>1</v>
      </c>
      <c r="H12" s="22">
        <v>0</v>
      </c>
      <c r="I12" s="23">
        <v>1</v>
      </c>
      <c r="J12" s="71">
        <v>1</v>
      </c>
      <c r="K12" s="23">
        <v>0</v>
      </c>
      <c r="L12" s="23">
        <v>1</v>
      </c>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SUMIF($B$106:$U$106,"X",B12:U12)</f>
        <v>5</v>
      </c>
      <c r="AQ12" s="17">
        <f>SUMIFS(B12:AO12,$B$103:$AO$103,"X")</f>
        <v>9</v>
      </c>
      <c r="AR12" s="49">
        <v>176.79590171413761</v>
      </c>
      <c r="AS12" s="49">
        <f>IFERROR(AR12/$AR$102,0)*100</f>
        <v>0.27914138134960803</v>
      </c>
      <c r="AT12" s="36" t="s">
        <v>51</v>
      </c>
    </row>
    <row r="13" spans="1:46">
      <c r="A13" s="68" t="s">
        <v>22</v>
      </c>
      <c r="B13" s="22">
        <v>1</v>
      </c>
      <c r="C13" s="22">
        <v>1</v>
      </c>
      <c r="D13" s="22">
        <v>1</v>
      </c>
      <c r="E13" s="22">
        <v>1</v>
      </c>
      <c r="F13" s="22">
        <v>1</v>
      </c>
      <c r="G13" s="22">
        <v>1</v>
      </c>
      <c r="H13" s="22">
        <v>0</v>
      </c>
      <c r="I13" s="23">
        <v>1</v>
      </c>
      <c r="J13" s="71">
        <v>1</v>
      </c>
      <c r="K13" s="23">
        <v>0</v>
      </c>
      <c r="L13" s="23">
        <v>1</v>
      </c>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SUMIF($B$106:$U$106,"X",B13:U13)</f>
        <v>5</v>
      </c>
      <c r="AQ13" s="17">
        <f>SUMIFS(B13:AO13,$B$103:$AO$103,"X")</f>
        <v>9</v>
      </c>
      <c r="AR13" s="49">
        <v>2202.7032095998302</v>
      </c>
      <c r="AS13" s="49">
        <f>IFERROR(AR13/$AR$102,0)*100</f>
        <v>3.4778273176552008</v>
      </c>
      <c r="AT13" s="36" t="s">
        <v>51</v>
      </c>
    </row>
    <row r="14" spans="1:46">
      <c r="A14" s="68" t="s">
        <v>23</v>
      </c>
      <c r="B14" s="22">
        <v>1</v>
      </c>
      <c r="C14" s="22">
        <v>1</v>
      </c>
      <c r="D14" s="22">
        <v>1</v>
      </c>
      <c r="E14" s="22">
        <v>1</v>
      </c>
      <c r="F14" s="22">
        <v>1</v>
      </c>
      <c r="G14" s="22">
        <v>1</v>
      </c>
      <c r="H14" s="71">
        <v>1</v>
      </c>
      <c r="I14" s="23">
        <v>1</v>
      </c>
      <c r="J14" s="71">
        <v>1</v>
      </c>
      <c r="K14" s="23">
        <v>0</v>
      </c>
      <c r="L14" s="23">
        <v>1</v>
      </c>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SUMIF($B$106:$U$106,"X",B14:U14)</f>
        <v>6</v>
      </c>
      <c r="AQ14" s="17">
        <f>SUMIFS(B14:AO14,$B$103:$AO$103,"X")</f>
        <v>10</v>
      </c>
      <c r="AR14" s="49">
        <v>5644.9773474688382</v>
      </c>
      <c r="AS14" s="49">
        <f>IFERROR(AR14/$AR$102,0)*100</f>
        <v>8.9128014800226119</v>
      </c>
      <c r="AT14" s="36" t="s">
        <v>51</v>
      </c>
    </row>
    <row r="15" spans="1:46">
      <c r="A15" s="68" t="s">
        <v>24</v>
      </c>
      <c r="B15" s="22">
        <v>1</v>
      </c>
      <c r="C15" s="22">
        <v>1</v>
      </c>
      <c r="D15" s="22">
        <v>1</v>
      </c>
      <c r="E15" s="22">
        <v>1</v>
      </c>
      <c r="F15" s="22">
        <v>1</v>
      </c>
      <c r="G15" s="22">
        <v>1</v>
      </c>
      <c r="H15" s="22">
        <v>0</v>
      </c>
      <c r="I15" s="23">
        <v>0</v>
      </c>
      <c r="J15" s="23">
        <v>0</v>
      </c>
      <c r="K15" s="23">
        <v>0</v>
      </c>
      <c r="L15" s="23">
        <v>1</v>
      </c>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SUMIF($B$106:$U$106,"X",B15:U15)</f>
        <v>3</v>
      </c>
      <c r="AQ15" s="17">
        <f>SUMIFS(B15:AO15,$B$103:$AO$103,"X")</f>
        <v>7</v>
      </c>
      <c r="AR15" s="49">
        <v>101.2174270115932</v>
      </c>
      <c r="AS15" s="49">
        <f>IFERROR(AR15/$AR$102,0)*100</f>
        <v>0.15981124063810753</v>
      </c>
      <c r="AT15" s="36"/>
    </row>
    <row r="16" spans="1:46">
      <c r="A16" s="67" t="s">
        <v>25</v>
      </c>
      <c r="B16" s="22">
        <v>1</v>
      </c>
      <c r="C16" s="22">
        <v>0</v>
      </c>
      <c r="D16" s="22">
        <v>1</v>
      </c>
      <c r="E16" s="22">
        <v>1</v>
      </c>
      <c r="F16" s="22">
        <v>0</v>
      </c>
      <c r="G16" s="22">
        <v>0</v>
      </c>
      <c r="H16" s="71">
        <v>1</v>
      </c>
      <c r="I16" s="23">
        <v>0</v>
      </c>
      <c r="J16" s="23">
        <v>0</v>
      </c>
      <c r="K16" s="23">
        <v>0</v>
      </c>
      <c r="L16" s="23">
        <v>0</v>
      </c>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SUMIF($B$106:$U$106,"X",B16:U16)</f>
        <v>1</v>
      </c>
      <c r="AQ16" s="17">
        <f>SUMIFS(B16:AO16,$B$103:$AO$103,"X")</f>
        <v>4</v>
      </c>
      <c r="AR16" s="49">
        <v>55.03526476951356</v>
      </c>
      <c r="AS16" s="49">
        <f>IFERROR(AR16/$AR$102,0)*100</f>
        <v>8.6894660349895139E-2</v>
      </c>
      <c r="AT16" s="8" t="s">
        <v>51</v>
      </c>
    </row>
    <row r="17" spans="1:46">
      <c r="A17" s="67" t="s">
        <v>26</v>
      </c>
      <c r="B17" s="22">
        <v>1</v>
      </c>
      <c r="C17" s="22">
        <v>0</v>
      </c>
      <c r="D17" s="22">
        <v>1</v>
      </c>
      <c r="E17" s="22">
        <v>1</v>
      </c>
      <c r="F17" s="22">
        <v>0</v>
      </c>
      <c r="G17" s="22">
        <v>0</v>
      </c>
      <c r="H17" s="22">
        <v>0</v>
      </c>
      <c r="I17" s="23">
        <v>0</v>
      </c>
      <c r="J17" s="23">
        <v>0</v>
      </c>
      <c r="K17" s="23">
        <v>0</v>
      </c>
      <c r="L17" s="23">
        <v>0</v>
      </c>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SUMIF($B$106:$U$106,"X",B17:U17)</f>
        <v>0</v>
      </c>
      <c r="AQ17" s="17">
        <f>SUMIFS(B17:AO17,$B$103:$AO$103,"X")</f>
        <v>3</v>
      </c>
      <c r="AR17" s="49">
        <v>267.30105526467668</v>
      </c>
      <c r="AS17" s="49">
        <f>IFERROR(AR17/$AR$102,0)*100</f>
        <v>0.42203911447808823</v>
      </c>
      <c r="AT17" s="36"/>
    </row>
    <row r="18" spans="1:46">
      <c r="A18" s="18" t="s">
        <v>27</v>
      </c>
      <c r="B18" s="22">
        <v>1</v>
      </c>
      <c r="C18" s="22">
        <v>0</v>
      </c>
      <c r="D18" s="22">
        <v>1</v>
      </c>
      <c r="E18" s="22">
        <v>1</v>
      </c>
      <c r="F18" s="22">
        <v>0</v>
      </c>
      <c r="G18" s="22">
        <v>0</v>
      </c>
      <c r="H18" s="22">
        <v>0</v>
      </c>
      <c r="I18" s="23">
        <v>0</v>
      </c>
      <c r="J18" s="23">
        <v>0</v>
      </c>
      <c r="K18" s="23">
        <v>0</v>
      </c>
      <c r="L18" s="23">
        <v>0</v>
      </c>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SUMIF($B$106:$U$106,"X",B18:U18)</f>
        <v>0</v>
      </c>
      <c r="AQ18" s="17">
        <f>SUMIFS(B18:AO18,$B$103:$AO$103,"X")</f>
        <v>3</v>
      </c>
      <c r="AR18" s="49">
        <v>9.5085834166156733</v>
      </c>
      <c r="AS18" s="49">
        <f>IFERROR(AR18/$AR$102,0)*100</f>
        <v>1.5013012653900372E-2</v>
      </c>
      <c r="AT18" s="36"/>
    </row>
    <row r="19" spans="1:46">
      <c r="A19" s="18" t="s">
        <v>28</v>
      </c>
      <c r="B19" s="22">
        <v>1</v>
      </c>
      <c r="C19" s="22">
        <v>0</v>
      </c>
      <c r="D19" s="22">
        <v>1</v>
      </c>
      <c r="E19" s="22">
        <v>1</v>
      </c>
      <c r="F19" s="22">
        <v>0</v>
      </c>
      <c r="G19" s="22">
        <v>0</v>
      </c>
      <c r="H19" s="71">
        <v>1</v>
      </c>
      <c r="I19" s="23">
        <v>0</v>
      </c>
      <c r="J19" s="71">
        <v>1</v>
      </c>
      <c r="K19" s="23">
        <v>0</v>
      </c>
      <c r="L19" s="23">
        <v>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SUMIF($B$106:$U$106,"X",B19:U19)</f>
        <v>2</v>
      </c>
      <c r="AQ19" s="17">
        <f>SUMIFS(B19:AO19,$B$103:$AO$103,"X")</f>
        <v>5</v>
      </c>
      <c r="AR19" s="49">
        <v>819.46356115154185</v>
      </c>
      <c r="AS19" s="49">
        <f>IFERROR(AR19/$AR$102,0)*100</f>
        <v>1.2938432860020224</v>
      </c>
      <c r="AT19" s="36" t="s">
        <v>51</v>
      </c>
    </row>
    <row r="20" spans="1:46">
      <c r="A20" s="18" t="s">
        <v>29</v>
      </c>
      <c r="B20" s="22">
        <v>1</v>
      </c>
      <c r="C20" s="22">
        <v>0</v>
      </c>
      <c r="D20" s="22">
        <v>0</v>
      </c>
      <c r="E20" s="72">
        <v>1</v>
      </c>
      <c r="F20" s="22">
        <v>0</v>
      </c>
      <c r="G20" s="22">
        <v>0</v>
      </c>
      <c r="H20" s="22">
        <v>0</v>
      </c>
      <c r="I20" s="23">
        <v>0</v>
      </c>
      <c r="J20" s="23">
        <v>0</v>
      </c>
      <c r="K20" s="23">
        <v>0</v>
      </c>
      <c r="L20" s="23">
        <v>0</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SUMIF($B$106:$U$106,"X",B20:U20)</f>
        <v>0</v>
      </c>
      <c r="AQ20" s="17">
        <f>SUMIFS(B20:AO20,$B$103:$AO$103,"X")</f>
        <v>2</v>
      </c>
      <c r="AR20" s="49">
        <v>275.88425835027721</v>
      </c>
      <c r="AS20" s="49">
        <f>IFERROR(AR20/$AR$102,0)*100</f>
        <v>0.43559105285725236</v>
      </c>
      <c r="AT20" s="36" t="s">
        <v>51</v>
      </c>
    </row>
    <row r="21" spans="1:46">
      <c r="A21" s="18" t="s">
        <v>30</v>
      </c>
      <c r="B21" s="22">
        <v>1</v>
      </c>
      <c r="C21" s="22">
        <v>0</v>
      </c>
      <c r="D21" s="22">
        <v>1</v>
      </c>
      <c r="E21" s="22">
        <v>1</v>
      </c>
      <c r="F21" s="22">
        <v>0</v>
      </c>
      <c r="G21" s="22">
        <v>0</v>
      </c>
      <c r="H21" s="22">
        <v>0</v>
      </c>
      <c r="I21" s="23">
        <v>0</v>
      </c>
      <c r="J21" s="71">
        <v>1</v>
      </c>
      <c r="K21" s="23">
        <v>0</v>
      </c>
      <c r="L21" s="71">
        <v>1</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SUMIF($B$106:$U$106,"X",B21:U21)</f>
        <v>2</v>
      </c>
      <c r="AQ21" s="17">
        <f>SUMIFS(B21:AO21,$B$103:$AO$103,"X")</f>
        <v>5</v>
      </c>
      <c r="AR21" s="49">
        <v>951.68668757730097</v>
      </c>
      <c r="AS21" s="49">
        <f>IFERROR(AR21/$AR$102,0)*100</f>
        <v>1.502609132941894</v>
      </c>
      <c r="AT21" s="36" t="s">
        <v>51</v>
      </c>
    </row>
    <row r="22" spans="1:46">
      <c r="A22" s="18" t="s">
        <v>31</v>
      </c>
      <c r="B22" s="22">
        <v>1</v>
      </c>
      <c r="C22" s="22">
        <v>0</v>
      </c>
      <c r="D22" s="22">
        <v>1</v>
      </c>
      <c r="E22" s="22">
        <v>1</v>
      </c>
      <c r="F22" s="22">
        <v>0</v>
      </c>
      <c r="G22" s="71">
        <v>1</v>
      </c>
      <c r="H22" s="22">
        <v>0</v>
      </c>
      <c r="I22" s="23">
        <v>0</v>
      </c>
      <c r="J22" s="23">
        <v>0</v>
      </c>
      <c r="K22" s="23">
        <v>0</v>
      </c>
      <c r="L22" s="23">
        <v>0</v>
      </c>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SUMIF($B$106:$U$106,"X",B22:U22)</f>
        <v>1</v>
      </c>
      <c r="AQ22" s="17">
        <f>SUMIFS(B22:AO22,$B$103:$AO$103,"X")</f>
        <v>4</v>
      </c>
      <c r="AR22" s="49">
        <v>710.05181793076349</v>
      </c>
      <c r="AS22" s="49">
        <f>IFERROR(AR22/$AR$102,0)*100</f>
        <v>1.1210941168052206</v>
      </c>
      <c r="AT22" s="36" t="s">
        <v>51</v>
      </c>
    </row>
    <row r="23" spans="1:46">
      <c r="A23" s="18" t="s">
        <v>32</v>
      </c>
      <c r="B23" s="22">
        <v>1</v>
      </c>
      <c r="C23" s="22">
        <v>0</v>
      </c>
      <c r="D23" s="22">
        <v>1</v>
      </c>
      <c r="E23" s="22">
        <v>1</v>
      </c>
      <c r="F23" s="22">
        <v>0</v>
      </c>
      <c r="G23" s="71">
        <v>1</v>
      </c>
      <c r="H23" s="22">
        <v>0</v>
      </c>
      <c r="I23" s="23">
        <v>0</v>
      </c>
      <c r="J23" s="23">
        <v>0</v>
      </c>
      <c r="K23" s="23">
        <v>0</v>
      </c>
      <c r="L23" s="23">
        <v>0</v>
      </c>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SUMIF($B$106:$U$106,"X",B23:U23)</f>
        <v>1</v>
      </c>
      <c r="AQ23" s="17">
        <f>SUMIFS(B23:AO23,$B$103:$AO$103,"X")</f>
        <v>4</v>
      </c>
      <c r="AR23" s="49">
        <v>1258.9510016796589</v>
      </c>
      <c r="AS23" s="49">
        <f>IFERROR(AR23/$AR$102,0)*100</f>
        <v>1.987745859791221</v>
      </c>
      <c r="AT23" s="36" t="s">
        <v>51</v>
      </c>
    </row>
    <row r="24" spans="1:46">
      <c r="A24" s="18" t="s">
        <v>33</v>
      </c>
      <c r="B24" s="22">
        <v>1</v>
      </c>
      <c r="C24" s="22">
        <v>0</v>
      </c>
      <c r="D24" s="22">
        <v>1</v>
      </c>
      <c r="E24" s="22">
        <v>1</v>
      </c>
      <c r="F24" s="22">
        <v>0</v>
      </c>
      <c r="G24" s="71">
        <v>1</v>
      </c>
      <c r="H24" s="22">
        <v>0</v>
      </c>
      <c r="I24" s="23">
        <v>0</v>
      </c>
      <c r="J24" s="23">
        <v>0</v>
      </c>
      <c r="K24" s="23">
        <v>0</v>
      </c>
      <c r="L24" s="23">
        <v>0</v>
      </c>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SUMIF($B$106:$U$106,"X",B24:U24)</f>
        <v>1</v>
      </c>
      <c r="AQ24" s="17">
        <f>SUMIFS(B24:AO24,$B$103:$AO$103,"X")</f>
        <v>4</v>
      </c>
      <c r="AR24" s="49">
        <v>8914.9464085423351</v>
      </c>
      <c r="AS24" s="49">
        <f>IFERROR(AR24/$AR$102,0)*100</f>
        <v>14.075724782138643</v>
      </c>
      <c r="AT24" s="36" t="s">
        <v>51</v>
      </c>
    </row>
    <row r="25" spans="1:46" ht="14.45"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ref="AP4:AP67" si="0">SUMIF($B$106:$U$106,"X",B25:U25)</f>
        <v>0</v>
      </c>
      <c r="AQ25" s="17">
        <f t="shared" ref="AQ3:AQ66" si="1">SUMIFS(B25:AO25,$B$103:$AO$103,"X")</f>
        <v>0</v>
      </c>
      <c r="AR25" s="49"/>
      <c r="AS25" s="49">
        <f t="shared" ref="AS2:AS33" si="2">IFERROR(AR25/$AR$102,0)*100</f>
        <v>0</v>
      </c>
      <c r="AT25" s="36"/>
    </row>
    <row r="26" spans="1:46" ht="14.45"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0"/>
        <v>0</v>
      </c>
      <c r="AQ26" s="17">
        <f t="shared" si="1"/>
        <v>0</v>
      </c>
      <c r="AR26" s="49"/>
      <c r="AS26" s="49">
        <f t="shared" si="2"/>
        <v>0</v>
      </c>
      <c r="AT26" s="36"/>
    </row>
    <row r="27" spans="1:46" ht="14.45"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0"/>
        <v>0</v>
      </c>
      <c r="AQ27" s="17">
        <f t="shared" si="1"/>
        <v>0</v>
      </c>
      <c r="AR27" s="49"/>
      <c r="AS27" s="49">
        <f t="shared" si="2"/>
        <v>0</v>
      </c>
      <c r="AT27" s="36"/>
    </row>
    <row r="28" spans="1:46" ht="14.45"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0"/>
        <v>0</v>
      </c>
      <c r="AQ28" s="17">
        <f t="shared" si="1"/>
        <v>0</v>
      </c>
      <c r="AR28" s="49"/>
      <c r="AS28" s="49">
        <f t="shared" si="2"/>
        <v>0</v>
      </c>
      <c r="AT28" s="36"/>
    </row>
    <row r="29" spans="1:46" ht="14.45"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0"/>
        <v>0</v>
      </c>
      <c r="AQ29" s="17">
        <f t="shared" si="1"/>
        <v>0</v>
      </c>
      <c r="AR29" s="49"/>
      <c r="AS29" s="49">
        <f t="shared" si="2"/>
        <v>0</v>
      </c>
      <c r="AT29" s="36"/>
    </row>
    <row r="30" spans="1:46" ht="14.45"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0"/>
        <v>0</v>
      </c>
      <c r="AQ30" s="17">
        <f t="shared" si="1"/>
        <v>0</v>
      </c>
      <c r="AR30" s="49"/>
      <c r="AS30" s="49">
        <f t="shared" si="2"/>
        <v>0</v>
      </c>
      <c r="AT30" s="36"/>
    </row>
    <row r="31" spans="1:46" ht="14.45"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0"/>
        <v>0</v>
      </c>
      <c r="AQ31" s="17">
        <f t="shared" si="1"/>
        <v>0</v>
      </c>
      <c r="AR31" s="49"/>
      <c r="AS31" s="49">
        <f t="shared" si="2"/>
        <v>0</v>
      </c>
      <c r="AT31" s="36"/>
    </row>
    <row r="32" spans="1:46" ht="14.45"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0"/>
        <v>0</v>
      </c>
      <c r="AQ32" s="17">
        <f t="shared" si="1"/>
        <v>0</v>
      </c>
      <c r="AR32" s="49"/>
      <c r="AS32" s="49">
        <f t="shared" si="2"/>
        <v>0</v>
      </c>
      <c r="AT32" s="36"/>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0"/>
        <v>0</v>
      </c>
      <c r="AQ33" s="17">
        <f t="shared" si="1"/>
        <v>0</v>
      </c>
      <c r="AR33" s="49"/>
      <c r="AS33" s="49">
        <f t="shared" si="2"/>
        <v>0</v>
      </c>
      <c r="AT33" s="36"/>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0"/>
        <v>0</v>
      </c>
      <c r="AQ34" s="17">
        <f t="shared" si="1"/>
        <v>0</v>
      </c>
      <c r="AR34" s="49"/>
      <c r="AS34" s="49">
        <f t="shared" ref="AS34:AS65" si="3">IFERROR(AR34/$AR$102,0)*100</f>
        <v>0</v>
      </c>
      <c r="AT34" s="36"/>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0"/>
        <v>0</v>
      </c>
      <c r="AQ35" s="17">
        <f t="shared" si="1"/>
        <v>0</v>
      </c>
      <c r="AR35" s="49"/>
      <c r="AS35" s="49">
        <f t="shared" si="3"/>
        <v>0</v>
      </c>
      <c r="AT35" s="36"/>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0"/>
        <v>0</v>
      </c>
      <c r="AQ36" s="17">
        <f t="shared" si="1"/>
        <v>0</v>
      </c>
      <c r="AR36" s="49"/>
      <c r="AS36" s="49">
        <f t="shared" si="3"/>
        <v>0</v>
      </c>
      <c r="AT36" s="36"/>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0"/>
        <v>0</v>
      </c>
      <c r="AQ37" s="17">
        <f t="shared" si="1"/>
        <v>0</v>
      </c>
      <c r="AR37" s="49"/>
      <c r="AS37" s="49">
        <f t="shared" si="3"/>
        <v>0</v>
      </c>
      <c r="AT37" s="36"/>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0"/>
        <v>0</v>
      </c>
      <c r="AQ38" s="17">
        <f t="shared" si="1"/>
        <v>0</v>
      </c>
      <c r="AR38" s="49"/>
      <c r="AS38" s="49">
        <f t="shared" si="3"/>
        <v>0</v>
      </c>
      <c r="AT38" s="36"/>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0"/>
        <v>0</v>
      </c>
      <c r="AQ39" s="17">
        <f t="shared" si="1"/>
        <v>0</v>
      </c>
      <c r="AR39" s="49"/>
      <c r="AS39" s="49">
        <f t="shared" si="3"/>
        <v>0</v>
      </c>
      <c r="AT39" s="36"/>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0"/>
        <v>0</v>
      </c>
      <c r="AQ40" s="17">
        <f t="shared" si="1"/>
        <v>0</v>
      </c>
      <c r="AR40" s="49"/>
      <c r="AS40" s="49">
        <f t="shared" si="3"/>
        <v>0</v>
      </c>
      <c r="AT40" s="36"/>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0"/>
        <v>0</v>
      </c>
      <c r="AQ41" s="17">
        <f t="shared" si="1"/>
        <v>0</v>
      </c>
      <c r="AR41" s="49"/>
      <c r="AS41" s="49">
        <f t="shared" si="3"/>
        <v>0</v>
      </c>
      <c r="AT41" s="36"/>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0"/>
        <v>0</v>
      </c>
      <c r="AQ42" s="17">
        <f t="shared" si="1"/>
        <v>0</v>
      </c>
      <c r="AR42" s="49"/>
      <c r="AS42" s="49">
        <f t="shared" si="3"/>
        <v>0</v>
      </c>
      <c r="AT42" s="36"/>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0"/>
        <v>0</v>
      </c>
      <c r="AQ43" s="17">
        <f t="shared" si="1"/>
        <v>0</v>
      </c>
      <c r="AR43" s="49"/>
      <c r="AS43" s="49">
        <f t="shared" si="3"/>
        <v>0</v>
      </c>
      <c r="AT43" s="36"/>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0"/>
        <v>0</v>
      </c>
      <c r="AQ44" s="17">
        <f t="shared" si="1"/>
        <v>0</v>
      </c>
      <c r="AR44" s="49"/>
      <c r="AS44" s="49">
        <f t="shared" si="3"/>
        <v>0</v>
      </c>
      <c r="AT44" s="36"/>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0"/>
        <v>0</v>
      </c>
      <c r="AQ45" s="17">
        <f t="shared" si="1"/>
        <v>0</v>
      </c>
      <c r="AR45" s="49"/>
      <c r="AS45" s="49">
        <f t="shared" si="3"/>
        <v>0</v>
      </c>
      <c r="AT45" s="36"/>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0"/>
        <v>0</v>
      </c>
      <c r="AQ46" s="17">
        <f t="shared" si="1"/>
        <v>0</v>
      </c>
      <c r="AR46" s="49"/>
      <c r="AS46" s="49">
        <f t="shared" si="3"/>
        <v>0</v>
      </c>
      <c r="AT46" s="36"/>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0"/>
        <v>0</v>
      </c>
      <c r="AQ47" s="17">
        <f t="shared" si="1"/>
        <v>0</v>
      </c>
      <c r="AR47" s="49"/>
      <c r="AS47" s="49">
        <f t="shared" si="3"/>
        <v>0</v>
      </c>
      <c r="AT47" s="36"/>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0"/>
        <v>0</v>
      </c>
      <c r="AQ48" s="17">
        <f t="shared" si="1"/>
        <v>0</v>
      </c>
      <c r="AR48" s="49"/>
      <c r="AS48" s="49">
        <f t="shared" si="3"/>
        <v>0</v>
      </c>
      <c r="AT48" s="36"/>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0"/>
        <v>0</v>
      </c>
      <c r="AQ49" s="17">
        <f t="shared" si="1"/>
        <v>0</v>
      </c>
      <c r="AR49" s="49"/>
      <c r="AS49" s="49">
        <f t="shared" si="3"/>
        <v>0</v>
      </c>
      <c r="AT49" s="36"/>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0"/>
        <v>0</v>
      </c>
      <c r="AQ50" s="17">
        <f t="shared" si="1"/>
        <v>0</v>
      </c>
      <c r="AR50" s="49"/>
      <c r="AS50" s="49">
        <f t="shared" si="3"/>
        <v>0</v>
      </c>
      <c r="AT50" s="36"/>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0"/>
        <v>0</v>
      </c>
      <c r="AQ51" s="17">
        <f t="shared" si="1"/>
        <v>0</v>
      </c>
      <c r="AR51" s="49"/>
      <c r="AS51" s="49">
        <f t="shared" si="3"/>
        <v>0</v>
      </c>
      <c r="AT51" s="36"/>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0"/>
        <v>0</v>
      </c>
      <c r="AQ52" s="17">
        <f t="shared" si="1"/>
        <v>0</v>
      </c>
      <c r="AR52" s="49"/>
      <c r="AS52" s="49">
        <f t="shared" si="3"/>
        <v>0</v>
      </c>
      <c r="AT52" s="36"/>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0"/>
        <v>0</v>
      </c>
      <c r="AQ53" s="17">
        <f t="shared" si="1"/>
        <v>0</v>
      </c>
      <c r="AR53" s="49"/>
      <c r="AS53" s="49">
        <f t="shared" si="3"/>
        <v>0</v>
      </c>
      <c r="AT53" s="36"/>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0"/>
        <v>0</v>
      </c>
      <c r="AQ54" s="17">
        <f t="shared" si="1"/>
        <v>0</v>
      </c>
      <c r="AR54" s="49"/>
      <c r="AS54" s="49">
        <f t="shared" si="3"/>
        <v>0</v>
      </c>
      <c r="AT54" s="36"/>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0"/>
        <v>0</v>
      </c>
      <c r="AQ55" s="17">
        <f t="shared" si="1"/>
        <v>0</v>
      </c>
      <c r="AR55" s="49"/>
      <c r="AS55" s="49">
        <f t="shared" si="3"/>
        <v>0</v>
      </c>
      <c r="AT55" s="36"/>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0"/>
        <v>0</v>
      </c>
      <c r="AQ56" s="17">
        <f t="shared" si="1"/>
        <v>0</v>
      </c>
      <c r="AR56" s="49"/>
      <c r="AS56" s="49">
        <f t="shared" si="3"/>
        <v>0</v>
      </c>
      <c r="AT56" s="36"/>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0"/>
        <v>0</v>
      </c>
      <c r="AQ57" s="17">
        <f t="shared" si="1"/>
        <v>0</v>
      </c>
      <c r="AR57" s="49"/>
      <c r="AS57" s="49">
        <f t="shared" si="3"/>
        <v>0</v>
      </c>
      <c r="AT57" s="36"/>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0"/>
        <v>0</v>
      </c>
      <c r="AQ58" s="17">
        <f t="shared" si="1"/>
        <v>0</v>
      </c>
      <c r="AR58" s="49"/>
      <c r="AS58" s="49">
        <f t="shared" si="3"/>
        <v>0</v>
      </c>
      <c r="AT58" s="36"/>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0"/>
        <v>0</v>
      </c>
      <c r="AQ59" s="17">
        <f t="shared" si="1"/>
        <v>0</v>
      </c>
      <c r="AR59" s="49"/>
      <c r="AS59" s="49">
        <f t="shared" si="3"/>
        <v>0</v>
      </c>
      <c r="AT59" s="36"/>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0"/>
        <v>0</v>
      </c>
      <c r="AQ60" s="17">
        <f t="shared" si="1"/>
        <v>0</v>
      </c>
      <c r="AR60" s="49"/>
      <c r="AS60" s="49">
        <f t="shared" si="3"/>
        <v>0</v>
      </c>
      <c r="AT60" s="36"/>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0"/>
        <v>0</v>
      </c>
      <c r="AQ61" s="17">
        <f t="shared" si="1"/>
        <v>0</v>
      </c>
      <c r="AR61" s="49"/>
      <c r="AS61" s="49">
        <f t="shared" si="3"/>
        <v>0</v>
      </c>
      <c r="AT61" s="36"/>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0"/>
        <v>0</v>
      </c>
      <c r="AQ62" s="17">
        <f t="shared" si="1"/>
        <v>0</v>
      </c>
      <c r="AR62" s="49"/>
      <c r="AS62" s="49">
        <f t="shared" si="3"/>
        <v>0</v>
      </c>
      <c r="AT62" s="36"/>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0"/>
        <v>0</v>
      </c>
      <c r="AQ63" s="17">
        <f t="shared" si="1"/>
        <v>0</v>
      </c>
      <c r="AR63" s="49"/>
      <c r="AS63" s="49">
        <f t="shared" si="3"/>
        <v>0</v>
      </c>
      <c r="AT63" s="36"/>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0"/>
        <v>0</v>
      </c>
      <c r="AQ64" s="17">
        <f t="shared" si="1"/>
        <v>0</v>
      </c>
      <c r="AR64" s="49"/>
      <c r="AS64" s="49">
        <f t="shared" si="3"/>
        <v>0</v>
      </c>
      <c r="AT64" s="36"/>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0"/>
        <v>0</v>
      </c>
      <c r="AQ65" s="17">
        <f t="shared" si="1"/>
        <v>0</v>
      </c>
      <c r="AR65" s="49"/>
      <c r="AS65" s="49">
        <f t="shared" si="3"/>
        <v>0</v>
      </c>
      <c r="AT65" s="36"/>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0"/>
        <v>0</v>
      </c>
      <c r="AQ66" s="17">
        <f t="shared" si="1"/>
        <v>0</v>
      </c>
      <c r="AR66" s="49"/>
      <c r="AS66" s="49">
        <f t="shared" ref="AS66:AS97" si="4">IFERROR(AR66/$AR$102,0)*100</f>
        <v>0</v>
      </c>
      <c r="AT66" s="36"/>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0"/>
        <v>0</v>
      </c>
      <c r="AQ67" s="17">
        <f t="shared" ref="AQ67:AQ102" si="5">SUMIFS(B67:AO67,$B$103:$AO$103,"X")</f>
        <v>0</v>
      </c>
      <c r="AR67" s="49"/>
      <c r="AS67" s="49">
        <f t="shared" si="4"/>
        <v>0</v>
      </c>
      <c r="AT67" s="36"/>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9"/>
      <c r="AS68" s="49">
        <f t="shared" si="4"/>
        <v>0</v>
      </c>
      <c r="AT68" s="36"/>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9"/>
      <c r="AS69" s="49">
        <f t="shared" si="4"/>
        <v>0</v>
      </c>
      <c r="AT69" s="36"/>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9"/>
      <c r="AS70" s="49">
        <f t="shared" si="4"/>
        <v>0</v>
      </c>
      <c r="AT70" s="36"/>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9"/>
      <c r="AS71" s="49">
        <f t="shared" si="4"/>
        <v>0</v>
      </c>
      <c r="AT71" s="36"/>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9"/>
      <c r="AS72" s="49">
        <f t="shared" si="4"/>
        <v>0</v>
      </c>
      <c r="AT72" s="36"/>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9"/>
      <c r="AS73" s="49">
        <f t="shared" si="4"/>
        <v>0</v>
      </c>
      <c r="AT73" s="36"/>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9"/>
      <c r="AS74" s="49">
        <f t="shared" si="4"/>
        <v>0</v>
      </c>
      <c r="AT74" s="36"/>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9"/>
      <c r="AS75" s="49">
        <f t="shared" si="4"/>
        <v>0</v>
      </c>
      <c r="AT75" s="36"/>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9"/>
      <c r="AS76" s="49">
        <f t="shared" si="4"/>
        <v>0</v>
      </c>
      <c r="AT76" s="36"/>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9"/>
      <c r="AS77" s="49">
        <f t="shared" si="4"/>
        <v>0</v>
      </c>
      <c r="AT77" s="36"/>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9"/>
      <c r="AS78" s="49">
        <f t="shared" si="4"/>
        <v>0</v>
      </c>
      <c r="AT78" s="36"/>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9"/>
      <c r="AS79" s="49">
        <f t="shared" si="4"/>
        <v>0</v>
      </c>
      <c r="AT79" s="36"/>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9"/>
      <c r="AS80" s="49">
        <f t="shared" si="4"/>
        <v>0</v>
      </c>
      <c r="AT80" s="36"/>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9"/>
      <c r="AS81" s="49">
        <f t="shared" si="4"/>
        <v>0</v>
      </c>
      <c r="AT81" s="36"/>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9"/>
      <c r="AS82" s="49">
        <f t="shared" si="4"/>
        <v>0</v>
      </c>
      <c r="AT82" s="36"/>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9"/>
      <c r="AS83" s="49">
        <f t="shared" si="4"/>
        <v>0</v>
      </c>
      <c r="AT83" s="36"/>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9"/>
      <c r="AS84" s="49">
        <f t="shared" si="4"/>
        <v>0</v>
      </c>
      <c r="AT84" s="36"/>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9"/>
      <c r="AS85" s="49">
        <f t="shared" si="4"/>
        <v>0</v>
      </c>
      <c r="AT85" s="36"/>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9"/>
      <c r="AS86" s="49">
        <f t="shared" si="4"/>
        <v>0</v>
      </c>
      <c r="AT86" s="36"/>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9"/>
      <c r="AS87" s="49">
        <f t="shared" si="4"/>
        <v>0</v>
      </c>
      <c r="AT87" s="36"/>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9"/>
      <c r="AS88" s="49">
        <f t="shared" si="4"/>
        <v>0</v>
      </c>
      <c r="AT88" s="36"/>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9"/>
      <c r="AS89" s="49">
        <f t="shared" si="4"/>
        <v>0</v>
      </c>
      <c r="AT89" s="36"/>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9"/>
      <c r="AS90" s="49">
        <f t="shared" si="4"/>
        <v>0</v>
      </c>
      <c r="AT90" s="36"/>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9"/>
      <c r="AS91" s="49">
        <f t="shared" si="4"/>
        <v>0</v>
      </c>
      <c r="AT91" s="36"/>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9"/>
      <c r="AS92" s="49">
        <f t="shared" si="4"/>
        <v>0</v>
      </c>
      <c r="AT92" s="36"/>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9"/>
      <c r="AS93" s="49">
        <f t="shared" si="4"/>
        <v>0</v>
      </c>
      <c r="AT93" s="36"/>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9"/>
      <c r="AS94" s="49">
        <f t="shared" si="4"/>
        <v>0</v>
      </c>
      <c r="AT94" s="36"/>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9"/>
      <c r="AS95" s="49">
        <f t="shared" si="4"/>
        <v>0</v>
      </c>
      <c r="AT95" s="36"/>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9"/>
      <c r="AS96" s="49">
        <f t="shared" si="4"/>
        <v>0</v>
      </c>
      <c r="AT96" s="36"/>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9"/>
      <c r="AS97" s="49">
        <f t="shared" si="4"/>
        <v>0</v>
      </c>
      <c r="AT97" s="36"/>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9"/>
      <c r="AS98" s="49">
        <f t="shared" ref="AS98:AS101" si="7">IFERROR(AR98/$AR$102,0)*100</f>
        <v>0</v>
      </c>
      <c r="AT98" s="36"/>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9"/>
      <c r="AS99" s="49">
        <f t="shared" si="7"/>
        <v>0</v>
      </c>
      <c r="AT99" s="36"/>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9"/>
      <c r="AS100" s="49">
        <f t="shared" si="7"/>
        <v>0</v>
      </c>
      <c r="AT100" s="36"/>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9"/>
      <c r="AS101" s="49">
        <f t="shared" si="7"/>
        <v>0</v>
      </c>
      <c r="AT101" s="36"/>
    </row>
    <row r="102" spans="1:47" ht="14.45">
      <c r="A102" s="16" t="s">
        <v>52</v>
      </c>
      <c r="B102" s="20">
        <f>SUM(B2:B101)</f>
        <v>23</v>
      </c>
      <c r="C102" s="20">
        <f t="shared" ref="C102:AO102" si="8">SUM(C2:C101)</f>
        <v>14</v>
      </c>
      <c r="D102" s="20">
        <f t="shared" si="8"/>
        <v>22</v>
      </c>
      <c r="E102" s="20">
        <f t="shared" si="8"/>
        <v>23</v>
      </c>
      <c r="F102" s="20">
        <f t="shared" si="8"/>
        <v>10</v>
      </c>
      <c r="G102" s="20">
        <f t="shared" si="8"/>
        <v>14</v>
      </c>
      <c r="H102" s="20">
        <f t="shared" si="8"/>
        <v>10</v>
      </c>
      <c r="I102" s="20">
        <f t="shared" si="8"/>
        <v>12</v>
      </c>
      <c r="J102" s="20">
        <f t="shared" si="8"/>
        <v>15</v>
      </c>
      <c r="K102" s="20">
        <f t="shared" si="8"/>
        <v>8</v>
      </c>
      <c r="L102" s="20">
        <f t="shared" si="8"/>
        <v>15</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84</v>
      </c>
      <c r="AQ102" s="17">
        <f t="shared" si="5"/>
        <v>166</v>
      </c>
      <c r="AR102" s="50">
        <f>SUM(AR2:AR101)</f>
        <v>63335.611817694356</v>
      </c>
      <c r="AS102" s="50">
        <f>SUM(AS2:AS101)</f>
        <v>100</v>
      </c>
      <c r="AT102" s="36"/>
    </row>
    <row r="103" spans="1:47" ht="14.45">
      <c r="A103" s="59" t="s">
        <v>53</v>
      </c>
      <c r="B103" s="59" t="s">
        <v>51</v>
      </c>
      <c r="C103" s="59" t="s">
        <v>51</v>
      </c>
      <c r="D103" s="59" t="s">
        <v>51</v>
      </c>
      <c r="E103" s="59" t="s">
        <v>51</v>
      </c>
      <c r="F103" s="59" t="s">
        <v>51</v>
      </c>
      <c r="G103" s="59" t="s">
        <v>51</v>
      </c>
      <c r="H103" s="59" t="s">
        <v>51</v>
      </c>
      <c r="I103" s="59" t="s">
        <v>51</v>
      </c>
      <c r="J103" s="59" t="s">
        <v>51</v>
      </c>
      <c r="K103" s="59" t="s">
        <v>51</v>
      </c>
      <c r="L103" s="59" t="s">
        <v>51</v>
      </c>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1"/>
      <c r="AQ103" s="11"/>
      <c r="AR103" s="51"/>
      <c r="AS103" s="51"/>
      <c r="AT103" s="37"/>
      <c r="AU103" s="37"/>
    </row>
    <row r="104" spans="1:47">
      <c r="A104" s="8" t="s">
        <v>54</v>
      </c>
      <c r="B104" s="8"/>
      <c r="C104" s="8"/>
      <c r="D104" s="8" t="s">
        <v>51</v>
      </c>
      <c r="E104" s="8"/>
      <c r="F104" s="8"/>
      <c r="G104" s="8"/>
      <c r="H104" s="8"/>
      <c r="I104" s="8" t="s">
        <v>51</v>
      </c>
      <c r="J104" s="8" t="s">
        <v>51</v>
      </c>
      <c r="K104" s="8" t="s">
        <v>51</v>
      </c>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1"/>
      <c r="AS104" s="51"/>
      <c r="AT104" s="37"/>
      <c r="AU104" s="37"/>
    </row>
    <row r="105" spans="1:47" ht="14.45">
      <c r="A105" s="8" t="s">
        <v>55</v>
      </c>
      <c r="B105" s="8" t="s">
        <v>51</v>
      </c>
      <c r="C105" s="8" t="s">
        <v>51</v>
      </c>
      <c r="D105" s="8" t="s">
        <v>51</v>
      </c>
      <c r="E105" s="8" t="s">
        <v>51</v>
      </c>
      <c r="F105" s="8" t="s">
        <v>51</v>
      </c>
      <c r="G105" s="60" t="s">
        <v>51</v>
      </c>
      <c r="H105" s="60" t="s">
        <v>51</v>
      </c>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1"/>
      <c r="AQ105" s="11"/>
      <c r="AR105" s="52"/>
      <c r="AS105" s="52"/>
      <c r="AT105" s="37"/>
      <c r="AU105" s="37"/>
    </row>
    <row r="106" spans="1:47" ht="14.45">
      <c r="A106" s="8" t="s">
        <v>56</v>
      </c>
      <c r="B106" s="8"/>
      <c r="C106" s="8"/>
      <c r="D106" s="8"/>
      <c r="E106" s="8"/>
      <c r="F106" s="8" t="s">
        <v>51</v>
      </c>
      <c r="G106" s="60" t="s">
        <v>51</v>
      </c>
      <c r="H106" s="60" t="s">
        <v>51</v>
      </c>
      <c r="I106" s="60" t="s">
        <v>51</v>
      </c>
      <c r="J106" s="60" t="s">
        <v>51</v>
      </c>
      <c r="K106" s="60" t="s">
        <v>51</v>
      </c>
      <c r="L106" s="60" t="s">
        <v>51</v>
      </c>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1"/>
      <c r="AQ106" s="11"/>
      <c r="AR106" s="52"/>
      <c r="AS106" s="52"/>
      <c r="AT106" s="37"/>
      <c r="AU106" s="37"/>
    </row>
    <row r="107" spans="1:47">
      <c r="A107" s="8" t="s">
        <v>57</v>
      </c>
      <c r="B107" s="8"/>
      <c r="C107" s="8" t="s">
        <v>51</v>
      </c>
      <c r="D107" s="8"/>
      <c r="E107" s="8" t="s">
        <v>51</v>
      </c>
      <c r="F107" s="8"/>
      <c r="G107" s="60" t="s">
        <v>51</v>
      </c>
      <c r="H107" s="60" t="s">
        <v>51</v>
      </c>
      <c r="I107" s="60"/>
      <c r="J107" s="60" t="s">
        <v>51</v>
      </c>
      <c r="K107" s="60"/>
      <c r="L107" s="60" t="s">
        <v>51</v>
      </c>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1"/>
      <c r="AQ107" s="11"/>
      <c r="AR107" s="52"/>
      <c r="AS107" s="52"/>
      <c r="AT107" s="37"/>
      <c r="AU107" s="37"/>
    </row>
    <row r="108" spans="1:47" ht="14.45">
      <c r="A108" s="8" t="s">
        <v>58</v>
      </c>
      <c r="B108" s="66" t="s">
        <v>51</v>
      </c>
      <c r="C108" s="8"/>
      <c r="D108" s="8" t="s">
        <v>51</v>
      </c>
      <c r="E108" s="8" t="s">
        <v>51</v>
      </c>
      <c r="F108" s="8"/>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1"/>
      <c r="AQ108" s="11"/>
      <c r="AR108" s="52"/>
      <c r="AS108" s="52"/>
      <c r="AT108" s="37"/>
      <c r="AU108" s="37"/>
    </row>
    <row r="109" spans="1:47" ht="14.45">
      <c r="A109" s="61" t="s">
        <v>59</v>
      </c>
      <c r="B109" s="62"/>
      <c r="C109" s="62"/>
      <c r="D109" s="62"/>
      <c r="E109" s="62"/>
      <c r="F109" s="62"/>
      <c r="G109" s="63"/>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1"/>
      <c r="AQ109" s="12"/>
      <c r="AR109" s="52"/>
      <c r="AS109" s="52"/>
      <c r="AT109" s="37"/>
      <c r="AU109" s="37"/>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2"/>
      <c r="AS110" s="52"/>
      <c r="AT110" s="37"/>
      <c r="AU110" s="37"/>
    </row>
    <row r="111" spans="1:47" ht="14.45">
      <c r="A111" s="38" t="s">
        <v>60</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3"/>
      <c r="AQ111" s="41"/>
      <c r="AR111" s="53"/>
      <c r="AS111" s="53"/>
    </row>
    <row r="112" spans="1:47" ht="14.45">
      <c r="A112" s="31" t="s">
        <v>61</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3"/>
      <c r="AR112" s="54"/>
      <c r="AS112" s="54"/>
    </row>
    <row r="113" spans="1:45" ht="14.45">
      <c r="A113" s="6" t="s">
        <v>62</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3"/>
      <c r="AQ113" s="43"/>
      <c r="AR113" s="55"/>
      <c r="AS113" s="55"/>
    </row>
    <row r="114" spans="1:45" ht="14.45">
      <c r="A114" s="7" t="s">
        <v>63</v>
      </c>
      <c r="B114" s="79" t="s">
        <v>64</v>
      </c>
      <c r="C114" s="80"/>
      <c r="D114" s="80"/>
      <c r="E114" s="80"/>
      <c r="F114" s="80"/>
      <c r="G114" s="80"/>
      <c r="H114" s="80"/>
      <c r="I114" s="80"/>
      <c r="J114" s="80"/>
      <c r="K114" s="80"/>
      <c r="L114" s="80"/>
      <c r="M114" s="80"/>
      <c r="N114" s="80"/>
      <c r="O114" s="80"/>
      <c r="P114" s="80"/>
      <c r="Q114" s="80"/>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3"/>
      <c r="AQ114" s="12"/>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7"/>
      <c r="AS115" s="57"/>
    </row>
    <row r="219" spans="12:12" ht="15" customHeight="1">
      <c r="L219" s="35" t="s">
        <v>65</v>
      </c>
    </row>
  </sheetData>
  <autoFilter ref="A1:AT24" xr:uid="{8FEA7034-7C2D-4492-94A2-FA509F726479}">
    <sortState xmlns:xlrd2="http://schemas.microsoft.com/office/spreadsheetml/2017/richdata2" ref="A2:AT24">
      <sortCondition ref="A1:A24"/>
    </sortState>
  </autoFilter>
  <mergeCells count="1">
    <mergeCell ref="B114:Q114"/>
  </mergeCells>
  <phoneticPr fontId="6" type="noConversion"/>
  <conditionalFormatting sqref="A1:A110 A111:F111 B112:F112 A113:F113 B114 A115:F1048576">
    <cfRule type="beginsWith" dxfId="28" priority="85" operator="beginsWith" text="13">
      <formula>LEFT(A1,LEN("13"))="13"</formula>
    </cfRule>
    <cfRule type="beginsWith" dxfId="27" priority="86" operator="beginsWith" text="12">
      <formula>LEFT(A1,LEN("12"))="12"</formula>
    </cfRule>
    <cfRule type="beginsWith" dxfId="26" priority="87" operator="beginsWith" text="11">
      <formula>LEFT(A1,LEN("11"))="11"</formula>
    </cfRule>
    <cfRule type="beginsWith" dxfId="25" priority="88" operator="beginsWith" text="10">
      <formula>LEFT(A1,LEN("10"))="10"</formula>
    </cfRule>
    <cfRule type="beginsWith" dxfId="24" priority="89" operator="beginsWith" text="09">
      <formula>LEFT(A1,LEN("09"))="09"</formula>
    </cfRule>
    <cfRule type="beginsWith" dxfId="23" priority="90" operator="beginsWith" text="08">
      <formula>LEFT(A1,LEN("08"))="08"</formula>
    </cfRule>
    <cfRule type="beginsWith" dxfId="22" priority="91" operator="beginsWith" text="07">
      <formula>LEFT(A1,LEN("07"))="07"</formula>
    </cfRule>
    <cfRule type="beginsWith" dxfId="21" priority="92" operator="beginsWith" text="06">
      <formula>LEFT(A1,LEN("06"))="06"</formula>
    </cfRule>
    <cfRule type="beginsWith" dxfId="20" priority="93" operator="beginsWith" text="05">
      <formula>LEFT(A1,LEN("05"))="05"</formula>
    </cfRule>
    <cfRule type="beginsWith" dxfId="19" priority="94" operator="beginsWith" text="04">
      <formula>LEFT(A1,LEN("04"))="04"</formula>
    </cfRule>
    <cfRule type="beginsWith" dxfId="18" priority="95" operator="beginsWith" text="03">
      <formula>LEFT(A1,LEN("03"))="03"</formula>
    </cfRule>
    <cfRule type="beginsWith" dxfId="17" priority="96" operator="beginsWith" text="02">
      <formula>LEFT(A1,LEN("02"))="02"</formula>
    </cfRule>
    <cfRule type="beginsWith" dxfId="16" priority="97" operator="beginsWith" text="01">
      <formula>LEFT(A1,LEN("01"))="01"</formula>
    </cfRule>
  </conditionalFormatting>
  <conditionalFormatting sqref="A2:A12">
    <cfRule type="beginsWith" dxfId="15" priority="1" operator="beginsWith" text="8">
      <formula>LEFT((A2),LEN("8"))=("8")</formula>
    </cfRule>
    <cfRule type="beginsWith" dxfId="14" priority="2" operator="beginsWith" text="7">
      <formula>LEFT((A2),LEN("7"))=("7")</formula>
    </cfRule>
    <cfRule type="beginsWith" dxfId="13" priority="3" operator="beginsWith" text="4">
      <formula>LEFT((A2),LEN("4"))=("4")</formula>
    </cfRule>
  </conditionalFormatting>
  <conditionalFormatting sqref="AT1:AT2 R2:AO12 M2:Q24 AT5 AT9:AT10 M13:AO24 AT16 F25: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tabSelected="1" workbookViewId="0">
      <selection activeCell="D4" sqref="D4"/>
    </sheetView>
  </sheetViews>
  <sheetFormatPr defaultColWidth="11.42578125" defaultRowHeight="14.45"/>
  <cols>
    <col min="1" max="3" width="28.42578125" style="30" customWidth="1"/>
  </cols>
  <sheetData>
    <row r="1" spans="1:3">
      <c r="A1" s="64" t="s">
        <v>66</v>
      </c>
      <c r="B1" s="64" t="s">
        <v>67</v>
      </c>
      <c r="C1" s="64" t="s">
        <v>68</v>
      </c>
    </row>
    <row r="2" spans="1:3">
      <c r="A2" s="29">
        <v>1</v>
      </c>
      <c r="B2" s="29" t="str" cm="1">
        <f t="array" ref="B2:B12">TRANSPOSE(_xlfn._xlws.FILTER('Aptitud final'!1:1,'Aptitud final'!103:103="X"))</f>
        <v>avicultura_engorde</v>
      </c>
      <c r="C2" s="29" t="s">
        <v>7</v>
      </c>
    </row>
    <row r="3" spans="1:3">
      <c r="A3" s="29">
        <f>IF(B3="","",A2+1)</f>
        <v>2</v>
      </c>
      <c r="B3" s="29" t="str">
        <v>ganaderia_dp</v>
      </c>
      <c r="C3" s="29" t="s">
        <v>7</v>
      </c>
    </row>
    <row r="4" spans="1:3">
      <c r="A4" s="29">
        <f t="shared" ref="A4:A67" si="0">IF(B4="","",A3+1)</f>
        <v>3</v>
      </c>
      <c r="B4" s="29" t="str">
        <v>piscicultura_tilapia</v>
      </c>
      <c r="C4" s="29" t="s">
        <v>7</v>
      </c>
    </row>
    <row r="5" spans="1:3">
      <c r="A5" s="29">
        <f t="shared" si="0"/>
        <v>4</v>
      </c>
      <c r="B5" s="29" t="str">
        <v>porcicultura_ciclo_completo</v>
      </c>
      <c r="C5" s="29" t="s">
        <v>7</v>
      </c>
    </row>
    <row r="6" spans="1:3">
      <c r="A6" s="29">
        <f t="shared" si="0"/>
        <v>5</v>
      </c>
      <c r="B6" s="29" t="str">
        <v>maiz_blanco_tradicional</v>
      </c>
      <c r="C6" s="29" t="s">
        <v>7</v>
      </c>
    </row>
    <row r="7" spans="1:3">
      <c r="A7" s="29">
        <f t="shared" si="0"/>
        <v>6</v>
      </c>
      <c r="B7" s="29" t="str">
        <v>maiz_amarillo_tradicional</v>
      </c>
      <c r="C7" s="29" t="s">
        <v>7</v>
      </c>
    </row>
    <row r="8" spans="1:3">
      <c r="A8" s="29">
        <f t="shared" si="0"/>
        <v>7</v>
      </c>
      <c r="B8" s="29" t="str">
        <v>yuca</v>
      </c>
      <c r="C8" s="29" t="s">
        <v>7</v>
      </c>
    </row>
    <row r="9" spans="1:3">
      <c r="A9" s="29">
        <f t="shared" si="0"/>
        <v>8</v>
      </c>
      <c r="B9" s="29" t="str">
        <v>ahuyama</v>
      </c>
      <c r="C9" s="29" t="s">
        <v>7</v>
      </c>
    </row>
    <row r="10" spans="1:3">
      <c r="A10" s="29">
        <f t="shared" si="0"/>
        <v>9</v>
      </c>
      <c r="B10" s="29" t="str">
        <v>frijol_cabeza_negra</v>
      </c>
      <c r="C10" s="29" t="s">
        <v>7</v>
      </c>
    </row>
    <row r="11" spans="1:3">
      <c r="A11" s="29">
        <f t="shared" si="0"/>
        <v>10</v>
      </c>
      <c r="B11" s="29" t="str">
        <v>melon</v>
      </c>
      <c r="C11" s="29" t="s">
        <v>7</v>
      </c>
    </row>
    <row r="12" spans="1:3">
      <c r="A12" s="29">
        <f t="shared" si="0"/>
        <v>11</v>
      </c>
      <c r="B12" s="29" t="str">
        <v>platano</v>
      </c>
      <c r="C12" s="29" t="s">
        <v>7</v>
      </c>
    </row>
    <row r="13" spans="1:3">
      <c r="A13" s="29" t="str">
        <f t="shared" si="0"/>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ajonjoli</v>
      </c>
      <c r="C11" t="str">
        <v>ajonjolí</v>
      </c>
    </row>
    <row r="12" spans="1:3">
      <c r="A12" s="1" t="str">
        <v>agricola</v>
      </c>
      <c r="B12" s="1" t="str">
        <v>algodon</v>
      </c>
      <c r="C12" t="str">
        <v>algodón</v>
      </c>
    </row>
    <row r="13" spans="1:3">
      <c r="A13" s="1" t="str">
        <v>pecuaria</v>
      </c>
      <c r="B13" s="1" t="str">
        <v>apicultura</v>
      </c>
      <c r="C13" t="str">
        <v>apicultura</v>
      </c>
    </row>
    <row r="14" spans="1:3">
      <c r="A14" s="1" t="str">
        <v>agricola</v>
      </c>
      <c r="B14" s="1" t="str">
        <v>arracacha</v>
      </c>
      <c r="C14" t="str">
        <v>arracacha</v>
      </c>
    </row>
    <row r="15" spans="1:3">
      <c r="A15" s="1" t="str">
        <v>agricola</v>
      </c>
      <c r="B15" s="1" t="str">
        <v>arroz_riego</v>
      </c>
      <c r="C15" t="str">
        <v>arroz riego</v>
      </c>
    </row>
    <row r="16" spans="1:3">
      <c r="A16" s="1" t="str">
        <v>agricola</v>
      </c>
      <c r="B16" s="1" t="str">
        <v>arroz_secano</v>
      </c>
      <c r="C16" t="str">
        <v>arroz secano</v>
      </c>
    </row>
    <row r="17" spans="1:3">
      <c r="A17" s="1" t="str">
        <v>agricola</v>
      </c>
      <c r="B17" s="1" t="str">
        <v>arroz_secano_manual</v>
      </c>
      <c r="C17" t="str">
        <v>arroz secano manual</v>
      </c>
    </row>
    <row r="18" spans="1:3">
      <c r="A18" s="1" t="str">
        <v>agricola</v>
      </c>
      <c r="B18" s="1" t="str">
        <v>arveja</v>
      </c>
      <c r="C18" t="str">
        <v>arveja</v>
      </c>
    </row>
    <row r="19" spans="1:3">
      <c r="A19" s="1" t="str">
        <v>agricola</v>
      </c>
      <c r="B19" s="1" t="str">
        <v>asai</v>
      </c>
      <c r="C19" t="str">
        <v>açaí</v>
      </c>
    </row>
    <row r="20" spans="1:3">
      <c r="A20" s="1" t="str">
        <v>agricola</v>
      </c>
      <c r="B20" s="1" t="str">
        <v>asai_platano</v>
      </c>
      <c r="C20" t="str">
        <v>açaí en asocio con plátano</v>
      </c>
    </row>
    <row r="21" spans="1:3">
      <c r="A21" s="1" t="str">
        <v>agricola</v>
      </c>
      <c r="B21" s="1" t="str">
        <v>asai_cacao</v>
      </c>
      <c r="C21" t="str">
        <v>açaí en asocio con cacao</v>
      </c>
    </row>
    <row r="22" spans="1:3">
      <c r="A22" s="1" t="str">
        <v>pecuaria</v>
      </c>
      <c r="B22" s="1" t="str">
        <v>avicultura_engorde</v>
      </c>
      <c r="C22" t="str">
        <v>avicultura de engorde</v>
      </c>
    </row>
    <row r="23" spans="1:3">
      <c r="A23" s="1" t="str">
        <v>pecuaria</v>
      </c>
      <c r="B23" s="1" t="str">
        <v>avicultura_postura</v>
      </c>
      <c r="C23" t="str">
        <v>avicultura de postura</v>
      </c>
    </row>
    <row r="24" spans="1:3">
      <c r="A24" s="1" t="str">
        <v>agricola</v>
      </c>
      <c r="B24" s="1" t="str">
        <v>banano</v>
      </c>
      <c r="C24" t="str">
        <v>banano</v>
      </c>
    </row>
    <row r="25" spans="1:3">
      <c r="A25" s="1" t="str">
        <v>agricola</v>
      </c>
      <c r="B25" s="1" t="str">
        <v>batata</v>
      </c>
      <c r="C25" t="str">
        <v>batata</v>
      </c>
    </row>
    <row r="26" spans="1:3">
      <c r="A26" s="1" t="str">
        <v>agricola</v>
      </c>
      <c r="B26" s="1" t="str">
        <v>berenjena</v>
      </c>
      <c r="C26" t="str">
        <v>berenjena</v>
      </c>
    </row>
    <row r="27" spans="1:3">
      <c r="A27" s="1" t="str">
        <v>agricola</v>
      </c>
      <c r="B27" s="1" t="str">
        <v>bijao</v>
      </c>
      <c r="C27" t="str">
        <v>bijao</v>
      </c>
    </row>
    <row r="28" spans="1:3">
      <c r="A28" s="1" t="str">
        <v>agricola</v>
      </c>
      <c r="B28" s="1" t="str">
        <v>brocoli</v>
      </c>
      <c r="C28" t="str">
        <v>brócoli</v>
      </c>
    </row>
    <row r="29" spans="1:3">
      <c r="A29" s="1" t="str">
        <v>pecuaria</v>
      </c>
      <c r="B29" s="1" t="str">
        <v>bufalos</v>
      </c>
      <c r="C29" t="str">
        <v>búfalos</v>
      </c>
    </row>
    <row r="30" spans="1:3">
      <c r="A30" s="1" t="str">
        <v>agricola</v>
      </c>
      <c r="B30" s="1" t="str">
        <v>cacao</v>
      </c>
      <c r="C30" t="str">
        <v>cacao</v>
      </c>
    </row>
    <row r="31" spans="1:3">
      <c r="A31" s="1" t="str">
        <v>agricola</v>
      </c>
      <c r="B31" s="1" t="str">
        <v>cacao_aguacate_criollo</v>
      </c>
      <c r="C31" t="str">
        <v>cacao en asocio con aguacate criollo</v>
      </c>
    </row>
    <row r="32" spans="1:3">
      <c r="A32" s="1" t="str">
        <v>agricola</v>
      </c>
      <c r="B32" s="1" t="str">
        <v>cacao_aguacate_papelillo</v>
      </c>
      <c r="C32" t="str">
        <v>cacao en asocio con aguacate papelillo</v>
      </c>
    </row>
    <row r="33" spans="1:3">
      <c r="A33" s="1" t="str">
        <v>agricola</v>
      </c>
      <c r="B33" s="1" t="str">
        <v>cacao_banano</v>
      </c>
      <c r="C33" t="str">
        <v>cacao en asocio con banano</v>
      </c>
    </row>
    <row r="34" spans="1:3">
      <c r="A34" s="1" t="str">
        <v>agricola</v>
      </c>
      <c r="B34" s="1" t="str">
        <v>cacao_banano_aguacate</v>
      </c>
      <c r="C34" t="str">
        <v>cacao en asocio con banano y aguacate</v>
      </c>
    </row>
    <row r="35" spans="1:3">
      <c r="A35" s="1" t="str">
        <v>agricola</v>
      </c>
      <c r="B35" s="1" t="str">
        <v>cacao_banano_aguacate_mandarina_naranja</v>
      </c>
      <c r="C35" t="str">
        <v>cacao en asocio con banano,aguacate, mandarina y naranja</v>
      </c>
    </row>
    <row r="36" spans="1:3">
      <c r="A36" s="1" t="str">
        <v>agricola</v>
      </c>
      <c r="B36" s="1" t="str">
        <v>cacao_platano</v>
      </c>
      <c r="C36" t="str">
        <v>cacao en asocio con plátano</v>
      </c>
    </row>
    <row r="37" spans="1:3">
      <c r="A37" s="1" t="str">
        <v>agricola</v>
      </c>
      <c r="B37" s="1" t="str">
        <v>cacao_platano_limon</v>
      </c>
      <c r="C37" t="str">
        <v>cacao plátano limón</v>
      </c>
    </row>
    <row r="38" spans="1:3">
      <c r="A38" s="1" t="str">
        <v>agricola</v>
      </c>
      <c r="B38" s="1" t="str">
        <v>cacao_sombrio</v>
      </c>
      <c r="C38" t="str">
        <v>cacao sombrío</v>
      </c>
    </row>
    <row r="39" spans="1:3">
      <c r="A39" s="1" t="str">
        <v>agricola</v>
      </c>
      <c r="B39" s="1" t="str">
        <v>cachaco</v>
      </c>
      <c r="C39" t="str">
        <v>cachaco</v>
      </c>
    </row>
    <row r="40" spans="1:3">
      <c r="A40" s="1" t="str">
        <v>agricola</v>
      </c>
      <c r="B40" s="1" t="str">
        <v>cafe</v>
      </c>
      <c r="C40" t="str">
        <v>café</v>
      </c>
    </row>
    <row r="41" spans="1:3">
      <c r="A41" s="1" t="str">
        <v>agricola</v>
      </c>
      <c r="B41" s="1" t="str">
        <v>cafe_aguacate</v>
      </c>
      <c r="C41" t="str">
        <v>café en asocio con aguacate</v>
      </c>
    </row>
    <row r="42" spans="1:3">
      <c r="A42" s="1" t="str">
        <v>agricola</v>
      </c>
      <c r="B42" s="1" t="str">
        <v>cafe_frijol_arbustivo</v>
      </c>
      <c r="C42" t="str">
        <v>café en asocio con frijol arbustivo</v>
      </c>
    </row>
    <row r="43" spans="1:3">
      <c r="A43" s="1" t="str">
        <v>agricola</v>
      </c>
      <c r="B43" s="1" t="str">
        <v>cafe_maiz</v>
      </c>
      <c r="C43" t="str">
        <v>café en asocio con maíz</v>
      </c>
    </row>
    <row r="44" spans="1:3">
      <c r="A44" s="1" t="str">
        <v>agricola</v>
      </c>
      <c r="B44" s="1" t="str">
        <v>cafe_platano</v>
      </c>
      <c r="C44" t="str">
        <v>café en asocio con plátano</v>
      </c>
    </row>
    <row r="45" spans="1:3">
      <c r="A45" s="1" t="str">
        <v>agricola</v>
      </c>
      <c r="B45" s="1" t="str">
        <v>cafe_platano_frutales_forestal</v>
      </c>
      <c r="C45" t="str">
        <v>café en asocio con plátano, frutales y sistema forestal</v>
      </c>
    </row>
    <row r="46" spans="1:3">
      <c r="A46" s="1" t="str">
        <v>agricola</v>
      </c>
      <c r="B46" s="1" t="str">
        <v>cafe_sombrio</v>
      </c>
      <c r="C46" t="str">
        <v>Café sombrío</v>
      </c>
    </row>
    <row r="47" spans="1:3">
      <c r="A47" s="1" t="str">
        <v>agricola</v>
      </c>
      <c r="B47" s="1" t="str">
        <v>calabacin</v>
      </c>
      <c r="C47" t="str">
        <v>calabacín</v>
      </c>
    </row>
    <row r="48" spans="1:3">
      <c r="A48" s="1" t="str">
        <v>pecuaria</v>
      </c>
      <c r="B48" s="1" t="str">
        <v>camaron</v>
      </c>
      <c r="C48" t="str">
        <v>camarón</v>
      </c>
    </row>
    <row r="49" spans="1:3">
      <c r="A49" s="1" t="str">
        <v>agricola</v>
      </c>
      <c r="B49" s="1" t="str">
        <v>cana</v>
      </c>
      <c r="C49" t="str">
        <v>caña</v>
      </c>
    </row>
    <row r="50" spans="1:3">
      <c r="A50" s="1" t="str">
        <v>agricola</v>
      </c>
      <c r="B50" s="1" t="str">
        <v>cana_flecha</v>
      </c>
      <c r="C50" t="str">
        <v>caña flecha</v>
      </c>
    </row>
    <row r="51" spans="1:3">
      <c r="A51" s="1" t="str">
        <v>agricola</v>
      </c>
      <c r="B51" s="1" t="str">
        <v>cana_panelera</v>
      </c>
      <c r="C51" t="str">
        <v>caña panelera</v>
      </c>
    </row>
    <row r="52" spans="1:3">
      <c r="A52" s="1" t="str">
        <v>pecuaria</v>
      </c>
      <c r="B52" s="1" t="str">
        <v>caprinos</v>
      </c>
      <c r="C52" t="str">
        <v>caprinos</v>
      </c>
    </row>
    <row r="53" spans="1:3">
      <c r="A53" s="1" t="str">
        <v>agricola</v>
      </c>
      <c r="B53" s="1" t="str">
        <v>caucho</v>
      </c>
      <c r="C53" t="str">
        <v>caucho</v>
      </c>
    </row>
    <row r="54" spans="1:3">
      <c r="A54" s="1" t="str">
        <v>agricola</v>
      </c>
      <c r="B54" s="1" t="str">
        <v>cebolla_bulbo</v>
      </c>
      <c r="C54" t="str">
        <v>cebolla bulbo</v>
      </c>
    </row>
    <row r="55" spans="1:3">
      <c r="A55" s="1" t="str">
        <v>agricola</v>
      </c>
      <c r="B55" s="1" t="str">
        <v>cebolla_junca</v>
      </c>
      <c r="C55" t="str">
        <v>cebolla junca</v>
      </c>
    </row>
    <row r="56" spans="1:3">
      <c r="A56" s="1" t="str">
        <v>agricola</v>
      </c>
      <c r="B56" s="1" t="str">
        <v>chontaduro</v>
      </c>
      <c r="C56" t="str">
        <v>chontaduro</v>
      </c>
    </row>
    <row r="57" spans="1:3">
      <c r="A57" s="1" t="str">
        <v>agricola</v>
      </c>
      <c r="B57" s="1" t="str">
        <v>cilantro</v>
      </c>
      <c r="C57" t="str">
        <v>cilantro</v>
      </c>
    </row>
    <row r="58" spans="1:3">
      <c r="A58" s="1" t="str">
        <v>agricola</v>
      </c>
      <c r="B58" s="1" t="str">
        <v>cilantro_morron</v>
      </c>
      <c r="C58" t="str">
        <v>cilantro morrón</v>
      </c>
    </row>
    <row r="59" spans="1:3">
      <c r="A59" s="1" t="str">
        <v>agricola</v>
      </c>
      <c r="B59" s="1" t="str">
        <v>cilantro_repollo</v>
      </c>
      <c r="C59" t="str">
        <v>cilantro_repollo</v>
      </c>
    </row>
    <row r="60" spans="1:3">
      <c r="A60" s="1" t="str">
        <v>agricola</v>
      </c>
      <c r="B60" s="1" t="str">
        <v>ciruela</v>
      </c>
      <c r="C60" t="str">
        <v>ciruela</v>
      </c>
    </row>
    <row r="61" spans="1:3">
      <c r="A61" s="1" t="str">
        <v>agricola</v>
      </c>
      <c r="B61" s="1" t="str">
        <v>ciruela_castilla</v>
      </c>
      <c r="C61" t="str">
        <v>ciruela castilla</v>
      </c>
    </row>
    <row r="62" spans="1:3">
      <c r="A62" s="1" t="str">
        <v>agricola</v>
      </c>
      <c r="B62" s="1" t="str">
        <v>ciruela_costena</v>
      </c>
      <c r="C62" t="str">
        <v>ciruela costeña</v>
      </c>
    </row>
    <row r="63" spans="1:3">
      <c r="A63" s="1" t="str">
        <v>agricola</v>
      </c>
      <c r="B63" s="1" t="str">
        <v>citricos</v>
      </c>
      <c r="C63" t="str">
        <v>cítricos</v>
      </c>
    </row>
    <row r="64" spans="1:3">
      <c r="A64" s="1" t="str">
        <v>agricola</v>
      </c>
      <c r="B64" s="1" t="str">
        <v>coco</v>
      </c>
      <c r="C64" t="str">
        <v>coco</v>
      </c>
    </row>
    <row r="65" spans="1:3">
      <c r="A65" s="1" t="str">
        <v>pecuaria</v>
      </c>
      <c r="B65" s="1" t="str">
        <v>codornices</v>
      </c>
      <c r="C65" t="str">
        <v>codornices</v>
      </c>
    </row>
    <row r="66" spans="1:3">
      <c r="A66" s="1" t="str">
        <v>agricola</v>
      </c>
      <c r="B66" s="1" t="str">
        <v>coliflor</v>
      </c>
      <c r="C66" t="str">
        <v>coliflor</v>
      </c>
    </row>
    <row r="67" spans="1:3">
      <c r="A67" s="1" t="str">
        <v>pecuaria</v>
      </c>
      <c r="B67" s="1" t="str">
        <v>cunicultura</v>
      </c>
      <c r="C67" t="str">
        <v>cunicultura</v>
      </c>
    </row>
    <row r="68" spans="1:3">
      <c r="A68" s="1" t="str">
        <v>pecuaria</v>
      </c>
      <c r="B68" s="1" t="str">
        <v>cuyicultura</v>
      </c>
      <c r="C68" t="str">
        <v>cuyicultura</v>
      </c>
    </row>
    <row r="69" spans="1:3">
      <c r="A69" s="1" t="str">
        <v>agricola</v>
      </c>
      <c r="B69" s="1" t="str">
        <v>esparrago</v>
      </c>
      <c r="C69" t="str">
        <v>espárrago</v>
      </c>
    </row>
    <row r="70" spans="1:3">
      <c r="A70" s="1" t="str">
        <v>agricola</v>
      </c>
      <c r="B70" s="1" t="str">
        <v>espinaca</v>
      </c>
      <c r="C70" t="str">
        <v>espinaca</v>
      </c>
    </row>
    <row r="71" spans="1:3">
      <c r="A71" s="1" t="str">
        <v>agricola</v>
      </c>
      <c r="B71" s="1" t="str">
        <v>fique</v>
      </c>
      <c r="C71" t="str">
        <v>fique</v>
      </c>
    </row>
    <row r="72" spans="1:3">
      <c r="A72" s="1" t="str">
        <v>agricola</v>
      </c>
      <c r="B72" s="1" t="str">
        <v>fresa</v>
      </c>
      <c r="C72" t="str">
        <v>fresa</v>
      </c>
    </row>
    <row r="73" spans="1:3">
      <c r="A73" s="1" t="str">
        <v>agricola</v>
      </c>
      <c r="B73" s="1" t="str">
        <v>frijol</v>
      </c>
      <c r="C73" t="str">
        <v>frijol</v>
      </c>
    </row>
    <row r="74" spans="1:3">
      <c r="A74" s="1" t="str">
        <v>agricola</v>
      </c>
      <c r="B74" s="1" t="str">
        <v>frijol_arbustivo</v>
      </c>
      <c r="C74" t="str">
        <v>frjiol arbustivo</v>
      </c>
    </row>
    <row r="75" spans="1:3">
      <c r="A75" s="1" t="str">
        <v>agricola</v>
      </c>
      <c r="B75" s="1" t="str">
        <v>frijol_cabeza_negra</v>
      </c>
      <c r="C75" t="str">
        <v>frijol cabeza negra</v>
      </c>
    </row>
    <row r="76" spans="1:3">
      <c r="A76" s="1" t="str">
        <v>agricola</v>
      </c>
      <c r="B76" s="1" t="str">
        <v>frijol_caraota</v>
      </c>
      <c r="C76" t="str">
        <v>frijol caraota</v>
      </c>
    </row>
    <row r="77" spans="1:3">
      <c r="A77" s="1" t="str">
        <v>agricola</v>
      </c>
      <c r="B77" s="1" t="str">
        <v>frijol_caupi</v>
      </c>
      <c r="C77" t="str">
        <v>frijol caupí</v>
      </c>
    </row>
    <row r="78" spans="1:3">
      <c r="A78" s="1" t="str">
        <v>agricola</v>
      </c>
      <c r="B78" s="1" t="str">
        <v>frijol_rosado_zaragoza</v>
      </c>
      <c r="C78" t="str">
        <v>frijol rosado zaragoza</v>
      </c>
    </row>
    <row r="79" spans="1:3">
      <c r="A79" s="1" t="str">
        <v>agricola</v>
      </c>
      <c r="B79" s="1" t="str">
        <v>frijol_voluble</v>
      </c>
      <c r="C79" t="str">
        <v>frijol voluble</v>
      </c>
    </row>
    <row r="80" spans="1:3">
      <c r="A80" s="1" t="str">
        <v>agricola</v>
      </c>
      <c r="B80" s="1" t="str">
        <v>frijol_zaragoza</v>
      </c>
      <c r="C80" t="str">
        <v>frijol zaragoza</v>
      </c>
    </row>
    <row r="81" spans="1:3">
      <c r="A81" s="1" t="str">
        <v>agricola</v>
      </c>
      <c r="B81" s="1" t="str">
        <v>frijol_zaragoza</v>
      </c>
      <c r="C81" t="str">
        <v>frijol zaragoza</v>
      </c>
    </row>
    <row r="82" spans="1:3">
      <c r="A82" s="1" t="str">
        <v>pecuaria</v>
      </c>
      <c r="B82" s="1" t="str">
        <v>ganaderia_carne</v>
      </c>
      <c r="C82" t="str">
        <v>ganadería de carne</v>
      </c>
    </row>
    <row r="83" spans="1:3">
      <c r="A83" s="1" t="str">
        <v>pecuaria</v>
      </c>
      <c r="B83" s="1" t="str">
        <v>ganaderia_cria</v>
      </c>
      <c r="C83" t="str">
        <v>ganadería de cría</v>
      </c>
    </row>
    <row r="84" spans="1:3">
      <c r="A84" s="1" t="str">
        <v>pecuaria</v>
      </c>
      <c r="B84" s="1" t="str">
        <v>ganaderia_dp</v>
      </c>
      <c r="C84" t="str">
        <v>ganadería doble propósito</v>
      </c>
    </row>
    <row r="85" spans="1:3">
      <c r="A85" s="1" t="str">
        <v>pecuaria</v>
      </c>
      <c r="B85" s="1" t="str">
        <v>ganaderia_leche</v>
      </c>
      <c r="C85" t="str">
        <v>ganadería de leche</v>
      </c>
    </row>
    <row r="86" spans="1:3">
      <c r="A86" s="1" t="str">
        <v>agricola</v>
      </c>
      <c r="B86" s="1" t="str">
        <v>granadilla</v>
      </c>
      <c r="C86" t="str">
        <v>granadilla</v>
      </c>
    </row>
    <row r="87" spans="1:3">
      <c r="A87" s="1" t="str">
        <v>agricola</v>
      </c>
      <c r="B87" s="1" t="str">
        <v>guandul</v>
      </c>
      <c r="C87" t="str">
        <v>guandul</v>
      </c>
    </row>
    <row r="88" spans="1:3">
      <c r="A88" s="1" t="str">
        <v>agricola</v>
      </c>
      <c r="B88" s="1" t="str">
        <v>guayaba</v>
      </c>
      <c r="C88" t="str">
        <v>guayaba</v>
      </c>
    </row>
    <row r="89" spans="1:3">
      <c r="A89" s="1" t="str">
        <v>agricola</v>
      </c>
      <c r="B89" s="1" t="str">
        <v>gulupa</v>
      </c>
      <c r="C89" t="str">
        <v>gulupa</v>
      </c>
    </row>
    <row r="90" spans="1:3">
      <c r="A90" s="1" t="str">
        <v>agricola</v>
      </c>
      <c r="B90" s="1" t="str">
        <v>hierbabuena</v>
      </c>
      <c r="C90" t="str">
        <v>hierbabuena</v>
      </c>
    </row>
    <row r="91" spans="1:3">
      <c r="A91" s="1" t="str">
        <v>agricola</v>
      </c>
      <c r="B91" s="1" t="str">
        <v>hortalizas</v>
      </c>
      <c r="C91" t="str">
        <v>hortalizas</v>
      </c>
    </row>
    <row r="92" spans="1:3">
      <c r="A92" s="1" t="str">
        <v>agricola</v>
      </c>
      <c r="B92" s="1" t="str">
        <v>hortensias</v>
      </c>
      <c r="C92" t="str">
        <v>Hortensias</v>
      </c>
    </row>
    <row r="93" spans="1:3">
      <c r="A93" s="1" t="str">
        <v>agricola</v>
      </c>
      <c r="B93" s="1" t="str">
        <v xml:space="preserve">lechuga </v>
      </c>
      <c r="C93" t="str">
        <v>lechuga</v>
      </c>
    </row>
    <row r="94" spans="1:3">
      <c r="A94" s="1" t="str">
        <v>agricola</v>
      </c>
      <c r="B94" s="1" t="str">
        <v>lechuga_gourmet</v>
      </c>
      <c r="C94" t="str">
        <v>lechuga gourmet</v>
      </c>
    </row>
    <row r="95" spans="1:3">
      <c r="A95" s="1" t="str">
        <v>agricola</v>
      </c>
      <c r="B95" s="1" t="str">
        <v>lechuga_hidroponica</v>
      </c>
      <c r="C95" t="str">
        <v>lechuga hidroponica</v>
      </c>
    </row>
    <row r="96" spans="1:3">
      <c r="A96" s="1" t="str">
        <v>agricola</v>
      </c>
      <c r="B96" s="1" t="str">
        <v>limon</v>
      </c>
      <c r="C96" t="str">
        <v>limón</v>
      </c>
    </row>
    <row r="97" spans="1:3">
      <c r="A97" s="1" t="str">
        <v>agricola</v>
      </c>
      <c r="B97" s="1" t="str">
        <v>limon_castilla</v>
      </c>
      <c r="C97" t="str">
        <v>limón de castilla</v>
      </c>
    </row>
    <row r="98" spans="1:3">
      <c r="A98" s="1" t="str">
        <v>agricola</v>
      </c>
      <c r="B98" s="1" t="str">
        <v>limon_castilla_limon_mandarino</v>
      </c>
      <c r="C98" t="str">
        <v>limón de castilla y limón mandarino</v>
      </c>
    </row>
    <row r="99" spans="1:3">
      <c r="A99" s="1" t="str">
        <v>agricola</v>
      </c>
      <c r="B99" s="1" t="str">
        <v>limon_criollo</v>
      </c>
      <c r="C99" t="str">
        <v>limón criollo</v>
      </c>
    </row>
    <row r="100" spans="1:3">
      <c r="A100" s="1" t="str">
        <v>agricola</v>
      </c>
      <c r="B100" s="1" t="str">
        <v>limon_mandarina</v>
      </c>
      <c r="C100" t="str">
        <v xml:space="preserve">limón en asocio con mandarina </v>
      </c>
    </row>
    <row r="101" spans="1:3">
      <c r="A101" s="1" t="str">
        <v>agricola</v>
      </c>
      <c r="B101" s="1" t="str">
        <v>limon_mandarino</v>
      </c>
      <c r="C101" t="str">
        <v>limón mandarino</v>
      </c>
    </row>
    <row r="102" spans="1:3">
      <c r="A102" s="1" t="str">
        <v>agricola</v>
      </c>
      <c r="B102" s="1" t="str">
        <v>limon_tahiti</v>
      </c>
      <c r="C102" t="str">
        <v>limón Tahití</v>
      </c>
    </row>
    <row r="103" spans="1:3">
      <c r="A103" s="1" t="str">
        <v>agricola</v>
      </c>
      <c r="B103" s="1" t="str">
        <v>lulo</v>
      </c>
      <c r="C103" t="str">
        <v>lulo</v>
      </c>
    </row>
    <row r="104" spans="1:3">
      <c r="A104" s="1" t="str">
        <v>agricola</v>
      </c>
      <c r="B104" s="1" t="str">
        <v>maiz</v>
      </c>
      <c r="C104" t="str">
        <v>maíz</v>
      </c>
    </row>
    <row r="105" spans="1:3">
      <c r="A105" s="1" t="str">
        <v>agricola</v>
      </c>
      <c r="B105" s="1" t="str">
        <v>maiz amarillo</v>
      </c>
      <c r="C105" t="str">
        <v>maíz amarillo</v>
      </c>
    </row>
    <row r="106" spans="1:3">
      <c r="A106" s="1" t="str">
        <v>agricola</v>
      </c>
      <c r="B106" s="1" t="str">
        <v>maiz puya</v>
      </c>
      <c r="C106" t="str">
        <v>maíz puya</v>
      </c>
    </row>
    <row r="107" spans="1:3">
      <c r="A107" s="1" t="str">
        <v>agricola</v>
      </c>
      <c r="B107" s="1" t="str">
        <v>maiz_amarillo</v>
      </c>
      <c r="C107" t="str">
        <v xml:space="preserve">Maíz amarillo </v>
      </c>
    </row>
    <row r="108" spans="1:3">
      <c r="A108" s="1" t="str">
        <v>agricola</v>
      </c>
      <c r="B108" s="1" t="str">
        <v>maiz_amarillo_tradicional</v>
      </c>
      <c r="C108" t="str">
        <v>maíz amarillo  tradicional</v>
      </c>
    </row>
    <row r="109" spans="1:3">
      <c r="A109" s="1" t="str">
        <v>agricola</v>
      </c>
      <c r="B109" s="1" t="str">
        <v>maiz_amarillo_tecnificado</v>
      </c>
      <c r="C109" t="str">
        <v>maíz amarillo  tecnificado</v>
      </c>
    </row>
    <row r="110" spans="1:3">
      <c r="A110" s="1" t="str">
        <v>agricola</v>
      </c>
      <c r="B110" s="1" t="str">
        <v>maiz_blanco</v>
      </c>
      <c r="C110" t="str">
        <v>Maíz blanco tradicional</v>
      </c>
    </row>
    <row r="111" spans="1:3">
      <c r="A111" s="1" t="str">
        <v>agricola</v>
      </c>
      <c r="B111" s="1" t="str">
        <v>maiz_blanco_tradicional</v>
      </c>
      <c r="C111" t="str">
        <v>maíz blanco tradicional</v>
      </c>
    </row>
    <row r="112" spans="1:3">
      <c r="A112" s="1" t="str">
        <v>agricola</v>
      </c>
      <c r="B112" s="1" t="str">
        <v>maiz_blanco_tecnificado</v>
      </c>
      <c r="C112" t="str">
        <v>maíz blanco tecnificado</v>
      </c>
    </row>
    <row r="113" spans="1:3">
      <c r="A113" s="1" t="str">
        <v>agricola</v>
      </c>
      <c r="B113" s="1" t="str">
        <v>maiz_puya</v>
      </c>
      <c r="C113" t="str">
        <v>maíz puya</v>
      </c>
    </row>
    <row r="114" spans="1:3">
      <c r="A114" s="1" t="str">
        <v>agricola</v>
      </c>
      <c r="B114" s="1" t="str">
        <v>maiz_tecnificado</v>
      </c>
      <c r="C114" t="str">
        <v>maíz tecnificado</v>
      </c>
    </row>
    <row r="115" spans="1:3">
      <c r="A115" s="1" t="str">
        <v>agricola</v>
      </c>
      <c r="B115" s="1" t="str">
        <v>maiz_tradicional</v>
      </c>
      <c r="C115" t="str">
        <v>maíz tradicional</v>
      </c>
    </row>
    <row r="116" spans="1:3">
      <c r="A116" s="1" t="str">
        <v>agricola</v>
      </c>
      <c r="B116" s="1" t="str">
        <v>malanga</v>
      </c>
      <c r="C116" t="str">
        <v>malanga</v>
      </c>
    </row>
    <row r="117" spans="1:3">
      <c r="A117" s="1" t="str">
        <v>agricola</v>
      </c>
      <c r="B117" s="1" t="str">
        <v>mamoncillo</v>
      </c>
      <c r="C117" t="str">
        <v>mamoncillo</v>
      </c>
    </row>
    <row r="118" spans="1:3">
      <c r="A118" s="1" t="str">
        <v>agricola</v>
      </c>
      <c r="B118" s="1" t="str">
        <v>mamoncillo</v>
      </c>
      <c r="C118" t="str">
        <v>mamoncillo</v>
      </c>
    </row>
    <row r="119" spans="1:3">
      <c r="A119" s="1" t="str">
        <v>agricola</v>
      </c>
      <c r="B119" s="1" t="str">
        <v>mandarina</v>
      </c>
      <c r="C119" t="str">
        <v>mandarina</v>
      </c>
    </row>
    <row r="120" spans="1:3">
      <c r="A120" s="1" t="str">
        <v>agricola</v>
      </c>
      <c r="B120" s="1" t="str">
        <v>mango</v>
      </c>
      <c r="C120" t="str">
        <v>mango</v>
      </c>
    </row>
    <row r="121" spans="1:3">
      <c r="A121" s="1" t="str">
        <v>agricola</v>
      </c>
      <c r="B121" s="1" t="str">
        <v>mango_hilaza</v>
      </c>
      <c r="C121" t="str">
        <v>mango hilaza</v>
      </c>
    </row>
    <row r="122" spans="1:3">
      <c r="A122" s="1" t="str">
        <v>agricola</v>
      </c>
      <c r="B122" s="1" t="str">
        <v>mango_keitt</v>
      </c>
      <c r="C122" t="str">
        <v>mango keitt</v>
      </c>
    </row>
    <row r="123" spans="1:3">
      <c r="A123" s="1" t="str">
        <v>agricola</v>
      </c>
      <c r="B123" s="1" t="str">
        <v>mango_tommy</v>
      </c>
      <c r="C123" t="str">
        <v>mango tommy</v>
      </c>
    </row>
    <row r="124" spans="1:3">
      <c r="A124" s="1" t="str">
        <v>agricola</v>
      </c>
      <c r="B124" s="1" t="str">
        <v>maracuya</v>
      </c>
      <c r="C124" t="str">
        <v>maracuyá</v>
      </c>
    </row>
    <row r="125" spans="1:3">
      <c r="A125" s="1" t="str">
        <v>agricola</v>
      </c>
      <c r="B125" s="1" t="str">
        <v>melon</v>
      </c>
      <c r="C125" t="str">
        <v xml:space="preserve">melón </v>
      </c>
    </row>
    <row r="126" spans="1:3">
      <c r="A126" s="1" t="str">
        <v>agricola</v>
      </c>
      <c r="B126" s="1" t="str">
        <v>mora</v>
      </c>
      <c r="C126" t="str">
        <v>mora</v>
      </c>
    </row>
    <row r="127" spans="1:3">
      <c r="A127" s="1" t="str">
        <v>agricola</v>
      </c>
      <c r="B127" s="1" t="str">
        <v>name</v>
      </c>
      <c r="C127" t="str">
        <v>ñame</v>
      </c>
    </row>
    <row r="128" spans="1:3">
      <c r="A128" s="1" t="str">
        <v>agricola</v>
      </c>
      <c r="B128" s="1" t="str">
        <v>name_diamante</v>
      </c>
      <c r="C128" t="str">
        <v>ñame diamante</v>
      </c>
    </row>
    <row r="129" spans="1:3">
      <c r="A129" s="1" t="str">
        <v>agricola</v>
      </c>
      <c r="B129" s="1" t="str">
        <v>name_espino</v>
      </c>
      <c r="C129" t="str">
        <v>ñame espino</v>
      </c>
    </row>
    <row r="130" spans="1:3">
      <c r="A130" s="1" t="str">
        <v>agricola</v>
      </c>
      <c r="B130" s="1" t="str">
        <v>naranja</v>
      </c>
      <c r="C130" t="str">
        <v>naranja</v>
      </c>
    </row>
    <row r="131" spans="1:3">
      <c r="A131" s="1" t="str">
        <v>agricola</v>
      </c>
      <c r="B131" s="1" t="str">
        <v>naranja_valencia</v>
      </c>
      <c r="C131" t="str">
        <v>naranja valencia</v>
      </c>
    </row>
    <row r="132" spans="1:3">
      <c r="A132" s="1" t="str">
        <v>pecuaria</v>
      </c>
      <c r="B132" s="1" t="str">
        <v>ovinos</v>
      </c>
      <c r="C132" t="str">
        <v>ovinos</v>
      </c>
    </row>
    <row r="133" spans="1:3">
      <c r="A133" s="1" t="str">
        <v>agricola</v>
      </c>
      <c r="B133" s="1" t="str">
        <v>palma_aceite</v>
      </c>
      <c r="C133" t="str">
        <v>palma de aceite</v>
      </c>
    </row>
    <row r="134" spans="1:3">
      <c r="A134" s="1" t="str">
        <v>agricola</v>
      </c>
      <c r="B134" s="1" t="str">
        <v>papa</v>
      </c>
      <c r="C134" t="str">
        <v>papa</v>
      </c>
    </row>
    <row r="135" spans="1:3">
      <c r="A135" s="1" t="str">
        <v>agricola</v>
      </c>
      <c r="B135" s="1" t="str">
        <v>papa_criolla</v>
      </c>
      <c r="C135" t="str">
        <v>papa criolla</v>
      </c>
    </row>
    <row r="136" spans="1:3">
      <c r="A136" s="1" t="str">
        <v>agricola</v>
      </c>
      <c r="B136" s="1" t="str">
        <v>papaya</v>
      </c>
      <c r="C136" t="str">
        <v>papaya</v>
      </c>
    </row>
    <row r="137" spans="1:3">
      <c r="A137" s="1" t="str">
        <v>agricola</v>
      </c>
      <c r="B137" s="1" t="str">
        <v>patilla</v>
      </c>
      <c r="C137" t="str">
        <v>patilla</v>
      </c>
    </row>
    <row r="138" spans="1:3">
      <c r="A138" s="1" t="str">
        <v>agricola</v>
      </c>
      <c r="B138" s="1" t="str">
        <v>patilla_melon</v>
      </c>
      <c r="C138" t="str">
        <v>patilla en asocio con melón</v>
      </c>
    </row>
    <row r="139" spans="1:3">
      <c r="A139" s="1" t="str">
        <v>agricola</v>
      </c>
      <c r="B139" s="1" t="str">
        <v>pepino_guiso</v>
      </c>
      <c r="C139" t="str">
        <v>pepino guiso</v>
      </c>
    </row>
    <row r="140" spans="1:3">
      <c r="A140" s="1" t="str">
        <v>pecuaria</v>
      </c>
      <c r="B140" s="1" t="str">
        <v>piangua</v>
      </c>
      <c r="C140" t="str">
        <v>piangua</v>
      </c>
    </row>
    <row r="141" spans="1:3">
      <c r="A141" s="1" t="str">
        <v>agricola</v>
      </c>
      <c r="B141" s="1" t="str">
        <v>pimenton</v>
      </c>
      <c r="C141" t="str">
        <v>pimentón</v>
      </c>
    </row>
    <row r="142" spans="1:3">
      <c r="A142" s="1" t="str">
        <v>agricola</v>
      </c>
      <c r="B142" s="1" t="str">
        <v>pimienta</v>
      </c>
      <c r="C142" t="str">
        <v>pimienta</v>
      </c>
    </row>
    <row r="143" spans="1:3">
      <c r="A143" s="1" t="str">
        <v>agricola</v>
      </c>
      <c r="B143" s="1" t="str">
        <v>pimientos</v>
      </c>
      <c r="C143" t="str">
        <v>pimientos</v>
      </c>
    </row>
    <row r="144" spans="1:3">
      <c r="A144" s="1" t="str">
        <v>agricola</v>
      </c>
      <c r="B144" s="1" t="str">
        <v>piña</v>
      </c>
      <c r="C144" t="str">
        <v>piña</v>
      </c>
    </row>
    <row r="145" spans="1:3">
      <c r="A145" s="1" t="str">
        <v>pecuaria</v>
      </c>
      <c r="B145" s="1" t="str">
        <v>piscicultura_bocachico</v>
      </c>
      <c r="C145" t="str">
        <v>piscicultura</v>
      </c>
    </row>
    <row r="146" spans="1:3">
      <c r="A146" s="1" t="str">
        <v>pecuaria</v>
      </c>
      <c r="B146" s="1" t="str">
        <v>piscicultura_cachama</v>
      </c>
      <c r="C146" t="str">
        <v>piscicultura cachama</v>
      </c>
    </row>
    <row r="147" spans="1:3">
      <c r="A147" s="1" t="str">
        <v>pecuaria</v>
      </c>
      <c r="B147" s="1" t="str">
        <v>piscicultura_cachama_bocachico</v>
      </c>
      <c r="C147" t="str">
        <v>piscicultura cachama bocachico</v>
      </c>
    </row>
    <row r="148" spans="1:3">
      <c r="A148" s="1" t="str">
        <v>pecuaria</v>
      </c>
      <c r="B148" s="1" t="str">
        <v>piscicultura_tilapia</v>
      </c>
      <c r="C148" t="str">
        <v>piscicultura tilapia</v>
      </c>
    </row>
    <row r="149" spans="1:3">
      <c r="A149" s="1" t="str">
        <v>pecuaria</v>
      </c>
      <c r="B149" s="1" t="str">
        <v>piscicultura_tilapia_bocachico</v>
      </c>
      <c r="C149" t="str">
        <v>piscicultura tilapia y bocachico</v>
      </c>
    </row>
    <row r="150" spans="1:3">
      <c r="A150" s="1" t="str">
        <v>pecuaria</v>
      </c>
      <c r="B150" s="1" t="str">
        <v>piscicultura_tilapia_cachama</v>
      </c>
      <c r="C150" t="str">
        <v>piscicultura tilapia y cachama</v>
      </c>
    </row>
    <row r="151" spans="1:3">
      <c r="A151" s="1" t="str">
        <v>pecuaria</v>
      </c>
      <c r="B151" s="1" t="str">
        <v>piscicultura_cachama_mojarra</v>
      </c>
      <c r="C151" t="str">
        <v>piscicultura cachama y mojarra</v>
      </c>
    </row>
    <row r="152" spans="1:3">
      <c r="A152" s="1" t="str">
        <v>pecuaria</v>
      </c>
      <c r="B152" s="1" t="str">
        <v>piscicultura_trucha</v>
      </c>
      <c r="C152" t="str">
        <v>piscicultura trucha</v>
      </c>
    </row>
    <row r="153" spans="1:3">
      <c r="A153" s="1" t="str">
        <v>agricola</v>
      </c>
      <c r="B153" s="1" t="str">
        <v>platano</v>
      </c>
      <c r="C153" t="str">
        <v>plátano</v>
      </c>
    </row>
    <row r="154" spans="1:3">
      <c r="A154" s="1" t="str">
        <v>agricola</v>
      </c>
      <c r="B154" s="1" t="str">
        <v>platano_harton</v>
      </c>
      <c r="C154" t="str">
        <v>plátano hartón</v>
      </c>
    </row>
    <row r="155" spans="1:3">
      <c r="A155" s="1" t="str">
        <v>pecuaria</v>
      </c>
      <c r="B155" s="1" t="str">
        <v>porcicultura_ceba</v>
      </c>
      <c r="C155" t="str">
        <v>porcicultura de ceba</v>
      </c>
    </row>
    <row r="156" spans="1:3">
      <c r="A156" s="1" t="str">
        <v>pecuaria</v>
      </c>
      <c r="B156" s="1" t="str">
        <v>porcicultura_ciclo_completo</v>
      </c>
      <c r="C156" t="str">
        <v>porcicultura de ciclo completo</v>
      </c>
    </row>
    <row r="157" spans="1:3">
      <c r="A157" s="1" t="str">
        <v>pecuaria</v>
      </c>
      <c r="B157" s="1" t="str">
        <v>porcicultura_cria</v>
      </c>
      <c r="C157" t="str">
        <v>porcicultura de cría</v>
      </c>
    </row>
    <row r="158" spans="1:3">
      <c r="A158" s="1" t="str">
        <v>pecuaria</v>
      </c>
      <c r="B158" s="1" t="str">
        <v>porcicultura_cria_levante</v>
      </c>
      <c r="C158" t="str">
        <v>porcicultura de cría y levante</v>
      </c>
    </row>
    <row r="159" spans="1:3">
      <c r="A159" s="1" t="str">
        <v>agricola</v>
      </c>
      <c r="B159" s="1" t="str">
        <v>rambutan</v>
      </c>
      <c r="C159" t="str">
        <v>rambutan</v>
      </c>
    </row>
    <row r="160" spans="1:3">
      <c r="A160" s="1" t="str">
        <v>agricola</v>
      </c>
      <c r="B160" s="1" t="str">
        <v>remolacha</v>
      </c>
      <c r="C160" t="str">
        <v>remolacha</v>
      </c>
    </row>
    <row r="161" spans="1:3">
      <c r="A161" s="1" t="str">
        <v>agricola</v>
      </c>
      <c r="B161" s="1" t="str">
        <v>repollo</v>
      </c>
      <c r="C161" t="str">
        <v>repollo</v>
      </c>
    </row>
    <row r="162" spans="1:3">
      <c r="A162" s="1" t="str">
        <v>agricola</v>
      </c>
      <c r="B162" s="1" t="str">
        <v>sacha_inchi</v>
      </c>
      <c r="C162" t="str">
        <v>sacha inchi</v>
      </c>
    </row>
    <row r="163" spans="1:3">
      <c r="A163" s="1" t="str">
        <v>agricola</v>
      </c>
      <c r="B163" s="1" t="str">
        <v>sorgo</v>
      </c>
      <c r="C163" t="str">
        <v>sorgo</v>
      </c>
    </row>
    <row r="164" spans="1:3">
      <c r="A164" s="1" t="str">
        <v>agricola</v>
      </c>
      <c r="B164" s="1" t="str">
        <v>soya</v>
      </c>
      <c r="C164" t="str">
        <v>soya</v>
      </c>
    </row>
    <row r="165" spans="1:3">
      <c r="A165" s="1" t="str">
        <v>agricola</v>
      </c>
      <c r="B165" s="1" t="str">
        <v>stevia</v>
      </c>
      <c r="C165" t="str">
        <v>stevia</v>
      </c>
    </row>
    <row r="166" spans="1:3">
      <c r="A166" s="1" t="str">
        <v>agricola</v>
      </c>
      <c r="B166" s="1" t="str">
        <v>tabaco</v>
      </c>
      <c r="C166" t="str">
        <v>tabaco</v>
      </c>
    </row>
    <row r="167" spans="1:3">
      <c r="A167" s="1" t="str">
        <v>agricola</v>
      </c>
      <c r="B167" s="1" t="str">
        <v>tomate_arbol</v>
      </c>
      <c r="C167" t="str">
        <v>tomate de árbol</v>
      </c>
    </row>
    <row r="168" spans="1:3">
      <c r="A168" s="1" t="str">
        <v>agricola</v>
      </c>
      <c r="B168" s="1" t="str">
        <v>tomate_cherry</v>
      </c>
      <c r="C168" t="str">
        <v>tomate cherry</v>
      </c>
    </row>
    <row r="169" spans="1:3">
      <c r="A169" s="1" t="str">
        <v>agricola</v>
      </c>
      <c r="B169" s="1" t="str">
        <v>tomate_invernadero</v>
      </c>
      <c r="C169" t="str">
        <v>tomate de invernadero</v>
      </c>
    </row>
    <row r="170" spans="1:3">
      <c r="A170" s="1" t="str">
        <v>agricola</v>
      </c>
      <c r="B170" s="1" t="str">
        <v>tomate_mesa</v>
      </c>
      <c r="C170" t="str">
        <v>tomate de mesa</v>
      </c>
    </row>
    <row r="171" spans="1:3">
      <c r="A171" s="1" t="str">
        <v>agricola</v>
      </c>
      <c r="B171" s="1" t="str">
        <v>tomillo</v>
      </c>
      <c r="C171" t="str">
        <v>tomillo</v>
      </c>
    </row>
    <row r="172" spans="1:3">
      <c r="A172" s="1" t="str">
        <v>agricola</v>
      </c>
      <c r="B172" s="1" t="str">
        <v>uchuva</v>
      </c>
      <c r="C172" t="str">
        <v>uchuva</v>
      </c>
    </row>
    <row r="173" spans="1:3">
      <c r="A173" s="1" t="str">
        <v>agricola</v>
      </c>
      <c r="B173" s="1" t="str">
        <v>uva</v>
      </c>
      <c r="C173" t="str">
        <v>uva</v>
      </c>
    </row>
    <row r="174" spans="1:3">
      <c r="A174" s="1" t="str">
        <v>agricola</v>
      </c>
      <c r="B174" s="1" t="str">
        <v>yuca</v>
      </c>
      <c r="C174" t="str">
        <v>yuca</v>
      </c>
    </row>
    <row r="175" spans="1:3">
      <c r="A175" s="1" t="str">
        <v>agricola</v>
      </c>
      <c r="B175" s="1" t="str">
        <v>yuca_industrial</v>
      </c>
      <c r="C175" t="str">
        <v>yuca para uso industrial</v>
      </c>
    </row>
    <row r="176" spans="1:3">
      <c r="A176" s="1" t="str">
        <v>agricola</v>
      </c>
      <c r="B176" s="1" t="str">
        <v>yuca_maiz</v>
      </c>
      <c r="C176" t="str">
        <v>yuca en asocio con maíz</v>
      </c>
    </row>
    <row r="177" spans="1:3">
      <c r="A177" s="1" t="str">
        <v>agricola</v>
      </c>
      <c r="B177" s="1" t="str">
        <v>yuca_maiz_ahuyama</v>
      </c>
      <c r="C177" t="str">
        <v>yuca en asocio con maíz y ahuyama</v>
      </c>
    </row>
    <row r="178" spans="1:3">
      <c r="A178" s="1" t="str">
        <v>agricola</v>
      </c>
      <c r="B178" s="1" t="str">
        <v>yuca_maiz_name</v>
      </c>
      <c r="C178" t="str">
        <v>yuca en asocio con maíz y ñame</v>
      </c>
    </row>
    <row r="179" spans="1:3">
      <c r="A179" s="1" t="str">
        <v>agricola</v>
      </c>
      <c r="B179" s="1" t="str">
        <v>yuca_maiz_name_patilla</v>
      </c>
      <c r="C179" t="str">
        <v>Yuca en asocio con maíz, ñame y patilla</v>
      </c>
    </row>
    <row r="180" spans="1:3">
      <c r="A180" s="1" t="str">
        <v>agricola</v>
      </c>
      <c r="B180" s="1" t="str">
        <v>yuca_maiz_patilla</v>
      </c>
      <c r="C180" t="str">
        <v>yuca en asocio con maíz y patilla</v>
      </c>
    </row>
    <row r="181" spans="1:3">
      <c r="A181" s="1" t="str">
        <v>agricola</v>
      </c>
      <c r="B181" s="1" t="str">
        <v>yuca_name</v>
      </c>
      <c r="C181" t="str">
        <v>yuca en asocio con ñame</v>
      </c>
    </row>
    <row r="182" spans="1:3">
      <c r="A182" s="1" t="str">
        <v>agricola</v>
      </c>
      <c r="B182" s="1" t="str">
        <v>zanahoria</v>
      </c>
      <c r="C182" t="str">
        <v>zanahoria</v>
      </c>
    </row>
    <row r="183" spans="1:3">
      <c r="A183" s="1" t="str">
        <v>agricola</v>
      </c>
      <c r="B183" s="1" t="str">
        <v>pepino_cohombro</v>
      </c>
      <c r="C183" t="str">
        <v>pepino cohombro</v>
      </c>
    </row>
    <row r="184" spans="1:3">
      <c r="A184" s="1" t="str">
        <v>agricola</v>
      </c>
      <c r="B184" s="1" t="str">
        <v>habichuela</v>
      </c>
      <c r="C184" t="str">
        <v>habichuela</v>
      </c>
    </row>
    <row r="185" spans="1:3">
      <c r="A185" s="1" t="str">
        <v>pecuaria</v>
      </c>
      <c r="B185" s="1" t="str">
        <v>porcicultura_levante</v>
      </c>
      <c r="C185" t="str">
        <v>porcicultura de levante</v>
      </c>
    </row>
    <row r="186" spans="1:3">
      <c r="A186" s="1" t="str">
        <v>agricola</v>
      </c>
      <c r="B186" s="1" t="str">
        <v>aromaticas</v>
      </c>
      <c r="C186" t="str">
        <v>aromáticas</v>
      </c>
    </row>
    <row r="187" spans="1:3">
      <c r="A187" s="1" t="str">
        <v>agricola</v>
      </c>
      <c r="B187" s="1" t="str">
        <v>romero</v>
      </c>
      <c r="C187" t="str">
        <v>romero</v>
      </c>
    </row>
    <row r="188" spans="1:3">
      <c r="A188" s="1" t="str">
        <v>agricola</v>
      </c>
      <c r="B188" s="1" t="str">
        <v>calendula</v>
      </c>
      <c r="C188" t="str">
        <v>caléndula</v>
      </c>
    </row>
    <row r="189" spans="1:3">
      <c r="A189" s="1" t="str">
        <v>agricola</v>
      </c>
      <c r="B189" s="1" t="str">
        <v>arroz_riego_voleo</v>
      </c>
      <c r="C189" t="str">
        <v>Arroz riego siembra al voleo</v>
      </c>
    </row>
    <row r="190" spans="1:3">
      <c r="A190" s="1" t="str">
        <v>agricola</v>
      </c>
      <c r="B190" s="1" t="str">
        <v>arroz_riego_transplante</v>
      </c>
      <c r="C190" t="str">
        <v xml:space="preserve">Arroz riego siembra transplante </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4234AB-F2E8-44F1-906E-9138585AE9DA}"/>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ACCF639F-047F-604C-8192-BC4D4AA0351E}"/>
</file>

<file path=customXml/itemProps4.xml><?xml version="1.0" encoding="utf-8"?>
<ds:datastoreItem xmlns:ds="http://schemas.openxmlformats.org/officeDocument/2006/customXml" ds:itemID="{B542DC3B-F7E2-4BF4-A366-C273B7CD2F2C}"/>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Anyela Mayerly Rojas Molina</cp:lastModifiedBy>
  <cp:revision/>
  <dcterms:created xsi:type="dcterms:W3CDTF">2023-06-01T14:44:35Z</dcterms:created>
  <dcterms:modified xsi:type="dcterms:W3CDTF">2025-07-31T20:33:57Z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