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4\Moñitos\Anexo 6\"/>
    </mc:Choice>
  </mc:AlternateContent>
  <xr:revisionPtr revIDLastSave="11" documentId="13_ncr:1_{333D81FC-66B9-425D-AC9A-16E5920A84A4}" xr6:coauthVersionLast="47" xr6:coauthVersionMax="47" xr10:uidLastSave="{2AE20BFB-CCBB-49C5-99A8-C6D9D7AFD669}"/>
  <bookViews>
    <workbookView xWindow="-120" yWindow="-120" windowWidth="20730" windowHeight="11160" activeTab="1" xr2:uid="{2626A02B-CD1B-4365-BC9F-8EA1E36316D1}"/>
  </bookViews>
  <sheets>
    <sheet name="SIPRA" sheetId="2" r:id="rId1"/>
    <sheet name="Aptitud_lineas_validadas" sheetId="1" r:id="rId2"/>
  </sheets>
  <externalReferences>
    <externalReference r:id="rId3"/>
  </externalReferences>
  <definedNames>
    <definedName name="_xlnm._FilterDatabase" localSheetId="1" hidden="1">Aptitud_lineas_validadas!$A$1:$M$22</definedName>
    <definedName name="_xlnm._FilterDatabase" localSheetId="0" hidden="1">SIPRA!$A$1:$J$81</definedName>
    <definedName name="No_Apto_May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F81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9" i="2"/>
  <c r="F5" i="2"/>
  <c r="J77" i="2" l="1"/>
  <c r="I77" i="2"/>
  <c r="H77" i="2"/>
  <c r="G77" i="2"/>
  <c r="E77" i="2"/>
  <c r="J73" i="2"/>
  <c r="I73" i="2"/>
  <c r="H73" i="2"/>
  <c r="G73" i="2"/>
  <c r="E73" i="2"/>
  <c r="J69" i="2"/>
  <c r="I69" i="2"/>
  <c r="H69" i="2"/>
  <c r="G69" i="2"/>
  <c r="E69" i="2"/>
  <c r="J65" i="2"/>
  <c r="I65" i="2"/>
  <c r="H65" i="2"/>
  <c r="G65" i="2"/>
  <c r="E65" i="2"/>
  <c r="J61" i="2"/>
  <c r="I61" i="2"/>
  <c r="H61" i="2"/>
  <c r="G61" i="2"/>
  <c r="E61" i="2"/>
  <c r="J57" i="2"/>
  <c r="I57" i="2"/>
  <c r="H57" i="2"/>
  <c r="G57" i="2"/>
  <c r="E57" i="2"/>
  <c r="J53" i="2"/>
  <c r="I53" i="2"/>
  <c r="H53" i="2"/>
  <c r="G53" i="2"/>
  <c r="E53" i="2"/>
  <c r="J49" i="2"/>
  <c r="I49" i="2"/>
  <c r="H49" i="2"/>
  <c r="G49" i="2"/>
  <c r="E49" i="2"/>
  <c r="J45" i="2"/>
  <c r="I45" i="2"/>
  <c r="H45" i="2"/>
  <c r="G45" i="2"/>
  <c r="E45" i="2"/>
  <c r="J41" i="2"/>
  <c r="I41" i="2"/>
  <c r="H41" i="2"/>
  <c r="G41" i="2"/>
  <c r="E41" i="2"/>
  <c r="J37" i="2"/>
  <c r="I37" i="2"/>
  <c r="H37" i="2"/>
  <c r="G37" i="2"/>
  <c r="E37" i="2"/>
  <c r="J33" i="2"/>
  <c r="I33" i="2"/>
  <c r="H33" i="2"/>
  <c r="G33" i="2"/>
  <c r="E33" i="2"/>
  <c r="J29" i="2"/>
  <c r="I29" i="2"/>
  <c r="H29" i="2"/>
  <c r="G29" i="2"/>
  <c r="E29" i="2"/>
  <c r="J25" i="2"/>
  <c r="I25" i="2"/>
  <c r="H25" i="2"/>
  <c r="G25" i="2"/>
  <c r="E25" i="2"/>
  <c r="J21" i="2"/>
  <c r="I21" i="2"/>
  <c r="H21" i="2"/>
  <c r="G21" i="2"/>
  <c r="E21" i="2"/>
  <c r="J17" i="2"/>
  <c r="I17" i="2"/>
  <c r="H17" i="2"/>
  <c r="G17" i="2"/>
  <c r="E17" i="2"/>
  <c r="J13" i="2"/>
  <c r="I13" i="2"/>
  <c r="H13" i="2"/>
  <c r="G13" i="2"/>
  <c r="E13" i="2"/>
  <c r="J9" i="2"/>
  <c r="I9" i="2"/>
  <c r="H9" i="2"/>
  <c r="G9" i="2"/>
  <c r="E9" i="2"/>
  <c r="J5" i="2"/>
  <c r="I5" i="2"/>
  <c r="H5" i="2"/>
  <c r="G5" i="2"/>
  <c r="E5" i="2"/>
  <c r="D77" i="2"/>
  <c r="C77" i="2"/>
  <c r="D73" i="2"/>
  <c r="C73" i="2"/>
  <c r="D69" i="2"/>
  <c r="C69" i="2"/>
  <c r="D65" i="2"/>
  <c r="C65" i="2"/>
  <c r="D61" i="2"/>
  <c r="C61" i="2"/>
  <c r="D57" i="2"/>
  <c r="C57" i="2"/>
  <c r="D53" i="2"/>
  <c r="C53" i="2"/>
  <c r="D49" i="2"/>
  <c r="C49" i="2"/>
  <c r="D45" i="2"/>
  <c r="C45" i="2"/>
  <c r="D41" i="2"/>
  <c r="C41" i="2"/>
  <c r="D37" i="2"/>
  <c r="C37" i="2"/>
  <c r="D33" i="2"/>
  <c r="C33" i="2"/>
  <c r="D29" i="2"/>
  <c r="C29" i="2"/>
  <c r="D25" i="2"/>
  <c r="C25" i="2"/>
  <c r="D21" i="2"/>
  <c r="C21" i="2"/>
  <c r="D17" i="2"/>
  <c r="C17" i="2"/>
  <c r="D13" i="2"/>
  <c r="C13" i="2"/>
  <c r="D9" i="2"/>
  <c r="C9" i="2"/>
  <c r="D5" i="2"/>
  <c r="C5" i="2"/>
  <c r="C81" i="2" l="1"/>
  <c r="D81" i="2"/>
  <c r="E81" i="2"/>
  <c r="G81" i="2"/>
  <c r="H81" i="2"/>
  <c r="I81" i="2"/>
  <c r="J81" i="2"/>
</calcChain>
</file>

<file path=xl/sharedStrings.xml><?xml version="1.0" encoding="utf-8"?>
<sst xmlns="http://schemas.openxmlformats.org/spreadsheetml/2006/main" count="156" uniqueCount="57">
  <si>
    <t>UFH</t>
  </si>
  <si>
    <t>APTITUD</t>
  </si>
  <si>
    <t>avicultura</t>
  </si>
  <si>
    <t>porcicola</t>
  </si>
  <si>
    <t>cachama</t>
  </si>
  <si>
    <t>bocachico</t>
  </si>
  <si>
    <t>carne bovina</t>
  </si>
  <si>
    <t>leche bovina</t>
  </si>
  <si>
    <t>ovinos</t>
  </si>
  <si>
    <t>maiz_tradicional</t>
  </si>
  <si>
    <t>02Va-80</t>
  </si>
  <si>
    <t>Área total</t>
  </si>
  <si>
    <t>Apto</t>
  </si>
  <si>
    <t>No apto</t>
  </si>
  <si>
    <t>% aptitud</t>
  </si>
  <si>
    <t>04Va-67</t>
  </si>
  <si>
    <t>04Vb-67</t>
  </si>
  <si>
    <t>04Vc-67</t>
  </si>
  <si>
    <t>05Vb-61</t>
  </si>
  <si>
    <t>05Wb-61</t>
  </si>
  <si>
    <t>06Vd2s1-55</t>
  </si>
  <si>
    <t>06Vd-55</t>
  </si>
  <si>
    <t>06Vds1-55</t>
  </si>
  <si>
    <t>06Wd-55</t>
  </si>
  <si>
    <t>07Ve2s1-49</t>
  </si>
  <si>
    <t>07Ve-49</t>
  </si>
  <si>
    <t>08Ve2s1-44</t>
  </si>
  <si>
    <t>08Ve-44</t>
  </si>
  <si>
    <t>08Ves1-44</t>
  </si>
  <si>
    <t>09Va-38</t>
  </si>
  <si>
    <t>09Vb-38</t>
  </si>
  <si>
    <t>10Vf2s1-30</t>
  </si>
  <si>
    <t>10Vf-30</t>
  </si>
  <si>
    <t>11Vain-23</t>
  </si>
  <si>
    <t>avicultura_engorde</t>
  </si>
  <si>
    <t>avicultura_postura</t>
  </si>
  <si>
    <t>porcicultura</t>
  </si>
  <si>
    <t>piscicultura_cachama_bocachico</t>
  </si>
  <si>
    <t>ganaderia_dp</t>
  </si>
  <si>
    <t>platano</t>
  </si>
  <si>
    <t>coco</t>
  </si>
  <si>
    <t>name_espino</t>
  </si>
  <si>
    <t>tomate_mesa</t>
  </si>
  <si>
    <t>yuca</t>
  </si>
  <si>
    <t>Total</t>
  </si>
  <si>
    <t>total</t>
  </si>
  <si>
    <t>Cambio de aptitud por criterio profesional, bien sea flexibilización o no aptitud</t>
  </si>
  <si>
    <t>.</t>
  </si>
  <si>
    <t>Línea validada en los encuentros territoriales</t>
  </si>
  <si>
    <t xml:space="preserve">Ruta sipra </t>
  </si>
  <si>
    <t xml:space="preserve">Ruta tablero no zonificadas </t>
  </si>
  <si>
    <t>Avicultura</t>
  </si>
  <si>
    <t>El % de aptitud en SIPRA de 24,27% es cercano al 25% para ser apta/ Se evidencia que la estructura de costos se levantó en la UFH 09Va-38 registrada en campo, reflenjando el desarrollo delsistema productivo. / La linea de avicultura no presenta restricciones en cuanto a las condiciones de suelo para su implementación</t>
  </si>
  <si>
    <t>Porcicultura</t>
  </si>
  <si>
    <t>Se identifica que la estructura de costos levantada en campo se registra en la UFH 09Va-38, evidenciando la implementación y desarrollo de la porcicultura</t>
  </si>
  <si>
    <t>Ganaderia DP</t>
  </si>
  <si>
    <t>La UFH 11Vain-23 donde se levantó la estructura de costos, no presenta susceptibiliad a perdida de suelo, ni presenta pendientes &gt; al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</si>
</sst>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8CBAD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2" borderId="2" xfId="0" applyFill="1" applyBorder="1"/>
    <xf numFmtId="0" fontId="0" fillId="3" borderId="0" xfId="0" applyFill="1"/>
    <xf numFmtId="0" fontId="0" fillId="0" borderId="1" xfId="0" applyBorder="1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10" fontId="0" fillId="0" borderId="1" xfId="0" applyNumberFormat="1" applyBorder="1" applyAlignment="1">
      <alignment vertical="center"/>
    </xf>
    <xf numFmtId="0" fontId="0" fillId="7" borderId="1" xfId="0" applyFill="1" applyBorder="1"/>
    <xf numFmtId="0" fontId="0" fillId="5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1" fillId="8" borderId="1" xfId="0" applyFont="1" applyFill="1" applyBorder="1"/>
    <xf numFmtId="0" fontId="1" fillId="8" borderId="6" xfId="0" applyFont="1" applyFill="1" applyBorder="1"/>
    <xf numFmtId="0" fontId="1" fillId="8" borderId="2" xfId="0" applyFont="1" applyFill="1" applyBorder="1"/>
    <xf numFmtId="0" fontId="0" fillId="2" borderId="1" xfId="0" applyFill="1" applyBorder="1" applyAlignment="1">
      <alignment horizontal="right"/>
    </xf>
    <xf numFmtId="0" fontId="3" fillId="9" borderId="1" xfId="0" applyFont="1" applyFill="1" applyBorder="1"/>
    <xf numFmtId="0" fontId="3" fillId="9" borderId="7" xfId="0" applyFont="1" applyFill="1" applyBorder="1"/>
    <xf numFmtId="0" fontId="4" fillId="9" borderId="7" xfId="0" applyFont="1" applyFill="1" applyBorder="1"/>
    <xf numFmtId="0" fontId="4" fillId="9" borderId="0" xfId="0" applyFont="1" applyFill="1"/>
    <xf numFmtId="0" fontId="4" fillId="0" borderId="0" xfId="0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66">
    <dxf>
      <font>
        <color theme="0"/>
      </font>
      <fill>
        <patternFill>
          <bgColor rgb="FF8D4925"/>
        </patternFill>
      </fill>
    </dxf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yel/Downloads/20240613_IT_Lineas_Productivas_Santander%20de%20Quilich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Lineas_Sipra"/>
      <sheetName val="Caña_Panelera"/>
      <sheetName val="UFH_Caña_Panelera"/>
      <sheetName val="Café"/>
      <sheetName val="UFH_Café"/>
      <sheetName val="Piña"/>
      <sheetName val="UFH_Piña"/>
      <sheetName val="Porcicola"/>
      <sheetName val="UFH_Porcicola"/>
      <sheetName val="Carne_Bovina"/>
      <sheetName val="UFH_Carne_Bovina"/>
      <sheetName val="Leche_Bovina"/>
      <sheetName val="UFH_Leche_Bovina"/>
      <sheetName val="Carne_Ovina"/>
      <sheetName val="UFH_Carne_Ovina"/>
      <sheetName val="Bocachico"/>
      <sheetName val="UFH_Bocachico"/>
      <sheetName val="Tilapia"/>
      <sheetName val="UFH_Tilapia"/>
      <sheetName val="Cachama"/>
      <sheetName val="UFH_Cachama"/>
      <sheetName val="Aguacate"/>
      <sheetName val="UFH_Aguacate"/>
      <sheetName val="Cacao"/>
      <sheetName val="UFH_Cacao"/>
      <sheetName val="Avicultura"/>
      <sheetName val="UFH_Avicult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61EE-FE2A-42CB-9834-1D7F0451F55C}">
  <dimension ref="A1:K81"/>
  <sheetViews>
    <sheetView topLeftCell="A66" workbookViewId="0">
      <selection activeCell="A2" sqref="A2:A81"/>
    </sheetView>
  </sheetViews>
  <sheetFormatPr defaultColWidth="11.42578125" defaultRowHeight="15"/>
  <cols>
    <col min="1" max="1" width="12.140625" customWidth="1"/>
    <col min="3" max="4" width="14.7109375" customWidth="1"/>
    <col min="5" max="7" width="13.5703125" customWidth="1"/>
    <col min="8" max="8" width="14.42578125" customWidth="1"/>
    <col min="9" max="9" width="13.5703125" customWidth="1"/>
    <col min="10" max="10" width="15.5703125" customWidth="1"/>
  </cols>
  <sheetData>
    <row r="1" spans="1:11">
      <c r="A1" s="13" t="s">
        <v>0</v>
      </c>
      <c r="B1" s="13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5" t="s">
        <v>6</v>
      </c>
      <c r="H1" s="15" t="s">
        <v>7</v>
      </c>
      <c r="I1" s="15" t="s">
        <v>8</v>
      </c>
      <c r="J1" s="15" t="s">
        <v>9</v>
      </c>
    </row>
    <row r="2" spans="1:11">
      <c r="A2" s="22" t="s">
        <v>10</v>
      </c>
      <c r="B2" s="5" t="s">
        <v>11</v>
      </c>
      <c r="C2" s="5">
        <v>1878.8468270000003</v>
      </c>
      <c r="D2" s="5">
        <v>1878.8468710000002</v>
      </c>
      <c r="E2" s="5">
        <v>1878.8468779999994</v>
      </c>
      <c r="F2" s="5">
        <v>1878.8468909999999</v>
      </c>
      <c r="G2" s="5">
        <v>1878.8468949999999</v>
      </c>
      <c r="H2" s="5">
        <v>1878.8468350000001</v>
      </c>
      <c r="I2" s="5">
        <v>1878.8468439999997</v>
      </c>
      <c r="J2" s="5">
        <v>1878.8468330000003</v>
      </c>
      <c r="K2" s="2"/>
    </row>
    <row r="3" spans="1:11">
      <c r="A3" s="23"/>
      <c r="B3" s="5" t="s">
        <v>12</v>
      </c>
      <c r="C3" s="5">
        <v>1607.7605450000003</v>
      </c>
      <c r="D3" s="5">
        <v>1784.7491580000003</v>
      </c>
      <c r="E3" s="5">
        <v>1829.9201019999994</v>
      </c>
      <c r="F3" s="5">
        <v>0</v>
      </c>
      <c r="G3" s="5">
        <v>1775.3242409999998</v>
      </c>
      <c r="H3" s="5">
        <v>1774.8603190000001</v>
      </c>
      <c r="I3" s="5">
        <v>1679.6913779999998</v>
      </c>
      <c r="J3" s="5">
        <v>1400.6146140000003</v>
      </c>
      <c r="K3" s="2"/>
    </row>
    <row r="4" spans="1:11">
      <c r="A4" s="23"/>
      <c r="B4" s="5" t="s">
        <v>13</v>
      </c>
      <c r="C4" s="5">
        <v>271.08628199999998</v>
      </c>
      <c r="D4" s="5">
        <v>94.097712999999985</v>
      </c>
      <c r="E4" s="5">
        <v>48.926775999999997</v>
      </c>
      <c r="F4" s="5">
        <v>1878.8468909999999</v>
      </c>
      <c r="G4" s="5">
        <v>103.52265400000002</v>
      </c>
      <c r="H4" s="5">
        <v>103.98651599999998</v>
      </c>
      <c r="I4" s="5">
        <v>199.15546599999996</v>
      </c>
      <c r="J4" s="5">
        <v>478.23221899999999</v>
      </c>
      <c r="K4" s="2"/>
    </row>
    <row r="5" spans="1:11">
      <c r="A5" s="24"/>
      <c r="B5" s="10" t="s">
        <v>14</v>
      </c>
      <c r="C5" s="9">
        <f t="shared" ref="C5:J5" si="0">+C3/C2</f>
        <v>0.85571666721078588</v>
      </c>
      <c r="D5" s="9">
        <f t="shared" si="0"/>
        <v>0.9499173059537751</v>
      </c>
      <c r="E5" s="9">
        <f t="shared" si="0"/>
        <v>0.9739591466591031</v>
      </c>
      <c r="F5" s="9">
        <f t="shared" si="0"/>
        <v>0</v>
      </c>
      <c r="G5" s="9">
        <f t="shared" si="0"/>
        <v>0.94490096331132922</v>
      </c>
      <c r="H5" s="9">
        <f t="shared" si="0"/>
        <v>0.94465407500872745</v>
      </c>
      <c r="I5" s="9">
        <f t="shared" si="0"/>
        <v>0.89400122386984726</v>
      </c>
      <c r="J5" s="9">
        <f t="shared" si="0"/>
        <v>0.74546503174162682</v>
      </c>
      <c r="K5" s="2"/>
    </row>
    <row r="6" spans="1:11">
      <c r="A6" s="22" t="s">
        <v>15</v>
      </c>
      <c r="B6" s="5" t="s">
        <v>11</v>
      </c>
      <c r="C6" s="5">
        <v>1213.0810839999999</v>
      </c>
      <c r="D6" s="5">
        <v>1213.0810849999998</v>
      </c>
      <c r="E6" s="5">
        <v>1213.0810840000004</v>
      </c>
      <c r="F6" s="5">
        <v>1213.0810809999998</v>
      </c>
      <c r="G6" s="5">
        <v>1213.0810850000003</v>
      </c>
      <c r="H6" s="5">
        <v>1213.0810799999997</v>
      </c>
      <c r="I6" s="5">
        <v>1213.0810829999996</v>
      </c>
      <c r="J6" s="5">
        <v>1213.0810799999999</v>
      </c>
      <c r="K6" s="2"/>
    </row>
    <row r="7" spans="1:11">
      <c r="A7" s="23"/>
      <c r="B7" s="5" t="s">
        <v>12</v>
      </c>
      <c r="C7" s="5">
        <v>1140.8475799999999</v>
      </c>
      <c r="D7" s="5">
        <v>1150.9831499999998</v>
      </c>
      <c r="E7" s="5">
        <v>1167.9362620000004</v>
      </c>
      <c r="F7" s="5">
        <v>0</v>
      </c>
      <c r="G7" s="5">
        <v>1134.0184830000003</v>
      </c>
      <c r="H7" s="5">
        <v>1143.2275619999998</v>
      </c>
      <c r="I7" s="5">
        <v>1049.6343869999996</v>
      </c>
      <c r="J7" s="5">
        <v>1034.471409</v>
      </c>
      <c r="K7" s="2"/>
    </row>
    <row r="8" spans="1:11">
      <c r="A8" s="23"/>
      <c r="B8" s="5" t="s">
        <v>13</v>
      </c>
      <c r="C8" s="5">
        <v>72.233504000000011</v>
      </c>
      <c r="D8" s="5">
        <v>62.097935</v>
      </c>
      <c r="E8" s="5">
        <v>45.144821999999991</v>
      </c>
      <c r="F8" s="5">
        <v>1213.0810809999998</v>
      </c>
      <c r="G8" s="5">
        <v>79.062602000000012</v>
      </c>
      <c r="H8" s="5">
        <v>69.853517999999994</v>
      </c>
      <c r="I8" s="5">
        <v>163.446696</v>
      </c>
      <c r="J8" s="5">
        <v>178.60967100000002</v>
      </c>
      <c r="K8" s="2"/>
    </row>
    <row r="9" spans="1:11">
      <c r="A9" s="24"/>
      <c r="B9" s="10" t="s">
        <v>14</v>
      </c>
      <c r="C9" s="9">
        <f t="shared" ref="C9:J9" si="1">+C7/C6</f>
        <v>0.94045451293180005</v>
      </c>
      <c r="D9" s="9">
        <f t="shared" si="1"/>
        <v>0.94880974094159587</v>
      </c>
      <c r="E9" s="9">
        <f t="shared" si="1"/>
        <v>0.96278499220254932</v>
      </c>
      <c r="F9" s="9">
        <f t="shared" si="1"/>
        <v>0</v>
      </c>
      <c r="G9" s="9">
        <f t="shared" si="1"/>
        <v>0.93482496514237545</v>
      </c>
      <c r="H9" s="9">
        <f t="shared" si="1"/>
        <v>0.94241644754693565</v>
      </c>
      <c r="I9" s="9">
        <f t="shared" si="1"/>
        <v>0.86526317301413225</v>
      </c>
      <c r="J9" s="9">
        <f t="shared" si="1"/>
        <v>0.85276361659189348</v>
      </c>
      <c r="K9" s="2"/>
    </row>
    <row r="10" spans="1:11">
      <c r="A10" s="22" t="s">
        <v>16</v>
      </c>
      <c r="B10" s="5" t="s">
        <v>11</v>
      </c>
      <c r="C10" s="5">
        <v>410.20967000000002</v>
      </c>
      <c r="D10" s="5">
        <v>410.20966799999997</v>
      </c>
      <c r="E10" s="5">
        <v>410.20966899999996</v>
      </c>
      <c r="F10" s="5">
        <v>410.20966900000002</v>
      </c>
      <c r="G10" s="5">
        <v>410.20966799999997</v>
      </c>
      <c r="H10" s="5">
        <v>410.20966999999996</v>
      </c>
      <c r="I10" s="5">
        <v>410.20966900000002</v>
      </c>
      <c r="J10" s="5">
        <v>410.20966799999997</v>
      </c>
      <c r="K10" s="2"/>
    </row>
    <row r="11" spans="1:11">
      <c r="A11" s="23"/>
      <c r="B11" s="5" t="s">
        <v>12</v>
      </c>
      <c r="C11" s="5">
        <v>361.40807100000001</v>
      </c>
      <c r="D11" s="5">
        <v>354.89471199999997</v>
      </c>
      <c r="E11" s="5">
        <v>360.65826599999997</v>
      </c>
      <c r="F11" s="5">
        <v>0</v>
      </c>
      <c r="G11" s="5">
        <v>353.57096899999999</v>
      </c>
      <c r="H11" s="5">
        <v>353.68677399999996</v>
      </c>
      <c r="I11" s="5">
        <v>345.56677400000001</v>
      </c>
      <c r="J11" s="5">
        <v>341.95896499999998</v>
      </c>
      <c r="K11" s="2"/>
    </row>
    <row r="12" spans="1:11">
      <c r="A12" s="23"/>
      <c r="B12" s="5" t="s">
        <v>13</v>
      </c>
      <c r="C12" s="5">
        <v>48.801598999999996</v>
      </c>
      <c r="D12" s="5">
        <v>55.314955999999988</v>
      </c>
      <c r="E12" s="5">
        <v>49.551403000000001</v>
      </c>
      <c r="F12" s="5">
        <v>410.20966900000002</v>
      </c>
      <c r="G12" s="5">
        <v>56.638698999999995</v>
      </c>
      <c r="H12" s="5">
        <v>56.522895999999996</v>
      </c>
      <c r="I12" s="5">
        <v>64.642894999999996</v>
      </c>
      <c r="J12" s="5">
        <v>68.250702999999987</v>
      </c>
      <c r="K12" s="2"/>
    </row>
    <row r="13" spans="1:11">
      <c r="A13" s="24"/>
      <c r="B13" s="10" t="s">
        <v>14</v>
      </c>
      <c r="C13" s="9">
        <f t="shared" ref="C13:J13" si="2">+C11/C10</f>
        <v>0.88103254855011093</v>
      </c>
      <c r="D13" s="9">
        <f t="shared" si="2"/>
        <v>0.86515443122125535</v>
      </c>
      <c r="E13" s="9">
        <f t="shared" si="2"/>
        <v>0.87920469275920454</v>
      </c>
      <c r="F13" s="9">
        <f t="shared" si="2"/>
        <v>0</v>
      </c>
      <c r="G13" s="9">
        <f t="shared" si="2"/>
        <v>0.86192743999393018</v>
      </c>
      <c r="H13" s="9">
        <f t="shared" si="2"/>
        <v>0.86220974264209815</v>
      </c>
      <c r="I13" s="9">
        <f t="shared" si="2"/>
        <v>0.84241498949162996</v>
      </c>
      <c r="J13" s="9">
        <f t="shared" si="2"/>
        <v>0.83361995505186393</v>
      </c>
      <c r="K13" s="2"/>
    </row>
    <row r="14" spans="1:11">
      <c r="A14" s="22" t="s">
        <v>17</v>
      </c>
      <c r="B14" s="5" t="s">
        <v>11</v>
      </c>
      <c r="C14" s="5">
        <v>578.84611700000005</v>
      </c>
      <c r="D14" s="5">
        <v>578.84611299999995</v>
      </c>
      <c r="E14" s="5">
        <v>578.84611400000028</v>
      </c>
      <c r="F14" s="5">
        <v>578.84611599999994</v>
      </c>
      <c r="G14" s="5">
        <v>578.84611099999995</v>
      </c>
      <c r="H14" s="5">
        <v>578.84611399999994</v>
      </c>
      <c r="I14" s="5">
        <v>578.84611299999995</v>
      </c>
      <c r="J14" s="5">
        <v>578.84611600000005</v>
      </c>
      <c r="K14" s="2"/>
    </row>
    <row r="15" spans="1:11">
      <c r="A15" s="23"/>
      <c r="B15" s="5" t="s">
        <v>12</v>
      </c>
      <c r="C15" s="5">
        <v>578.84611700000005</v>
      </c>
      <c r="D15" s="5">
        <v>577.48922399999992</v>
      </c>
      <c r="E15" s="5">
        <v>578.84611400000028</v>
      </c>
      <c r="F15" s="5">
        <v>1.4832309999999325</v>
      </c>
      <c r="G15" s="5">
        <v>575.52717699999994</v>
      </c>
      <c r="H15" s="5">
        <v>576.025172</v>
      </c>
      <c r="I15" s="5">
        <v>574.09157799999991</v>
      </c>
      <c r="J15" s="5">
        <v>527.08613800000001</v>
      </c>
      <c r="K15" s="2"/>
    </row>
    <row r="16" spans="1:11">
      <c r="A16" s="23"/>
      <c r="B16" s="5" t="s">
        <v>13</v>
      </c>
      <c r="C16" s="5">
        <v>0</v>
      </c>
      <c r="D16" s="5">
        <v>1.356889</v>
      </c>
      <c r="E16" s="5">
        <v>0</v>
      </c>
      <c r="F16" s="5">
        <v>577.36288500000001</v>
      </c>
      <c r="G16" s="5">
        <v>3.3189340000000001</v>
      </c>
      <c r="H16" s="5">
        <v>2.8209420000000001</v>
      </c>
      <c r="I16" s="5">
        <v>4.7545349999999997</v>
      </c>
      <c r="J16" s="5">
        <v>51.759978000000004</v>
      </c>
      <c r="K16" s="2"/>
    </row>
    <row r="17" spans="1:11">
      <c r="A17" s="24"/>
      <c r="B17" s="10" t="s">
        <v>14</v>
      </c>
      <c r="C17" s="9">
        <f t="shared" ref="C17:J17" si="3">+C15/C14</f>
        <v>1</v>
      </c>
      <c r="D17" s="9">
        <f t="shared" si="3"/>
        <v>0.99765587265850741</v>
      </c>
      <c r="E17" s="9">
        <f t="shared" si="3"/>
        <v>1</v>
      </c>
      <c r="F17" s="9">
        <f t="shared" si="3"/>
        <v>2.5623925927835589E-3</v>
      </c>
      <c r="G17" s="9">
        <f t="shared" si="3"/>
        <v>0.99426629299751823</v>
      </c>
      <c r="H17" s="9">
        <f t="shared" si="3"/>
        <v>0.99512661149177217</v>
      </c>
      <c r="I17" s="9">
        <f t="shared" si="3"/>
        <v>0.99178618480245362</v>
      </c>
      <c r="J17" s="9">
        <f t="shared" si="3"/>
        <v>0.91058076305724056</v>
      </c>
      <c r="K17" s="2"/>
    </row>
    <row r="18" spans="1:11">
      <c r="A18" s="22" t="s">
        <v>18</v>
      </c>
      <c r="B18" s="5" t="s">
        <v>11</v>
      </c>
      <c r="C18" s="5">
        <v>112.41320100000002</v>
      </c>
      <c r="D18" s="5">
        <v>112.413202</v>
      </c>
      <c r="E18" s="5">
        <v>112.41320100000002</v>
      </c>
      <c r="F18" s="5">
        <v>112.413202</v>
      </c>
      <c r="G18" s="5">
        <v>112.413202</v>
      </c>
      <c r="H18" s="5">
        <v>112.413202</v>
      </c>
      <c r="I18" s="5">
        <v>112.41320099999999</v>
      </c>
      <c r="J18" s="5">
        <v>112.41320199999998</v>
      </c>
      <c r="K18" s="2"/>
    </row>
    <row r="19" spans="1:11">
      <c r="A19" s="23"/>
      <c r="B19" s="5" t="s">
        <v>12</v>
      </c>
      <c r="C19" s="5">
        <v>112.41320100000002</v>
      </c>
      <c r="D19" s="5">
        <v>112.413202</v>
      </c>
      <c r="E19" s="5">
        <v>112.41320100000002</v>
      </c>
      <c r="F19" s="5">
        <v>112.413202</v>
      </c>
      <c r="G19" s="5">
        <v>112.413202</v>
      </c>
      <c r="H19" s="5">
        <v>112.413202</v>
      </c>
      <c r="I19" s="5">
        <v>112.41320099999999</v>
      </c>
      <c r="J19" s="5">
        <v>112.41320199999998</v>
      </c>
      <c r="K19" s="2"/>
    </row>
    <row r="20" spans="1:11">
      <c r="A20" s="23"/>
      <c r="B20" s="5" t="s">
        <v>13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2"/>
    </row>
    <row r="21" spans="1:11">
      <c r="A21" s="24"/>
      <c r="B21" s="10" t="s">
        <v>14</v>
      </c>
      <c r="C21" s="9">
        <f t="shared" ref="C21:J21" si="4">+C19/C18</f>
        <v>1</v>
      </c>
      <c r="D21" s="9">
        <f t="shared" si="4"/>
        <v>1</v>
      </c>
      <c r="E21" s="9">
        <f t="shared" si="4"/>
        <v>1</v>
      </c>
      <c r="F21" s="9">
        <f t="shared" si="4"/>
        <v>1</v>
      </c>
      <c r="G21" s="9">
        <f t="shared" si="4"/>
        <v>1</v>
      </c>
      <c r="H21" s="9">
        <f t="shared" si="4"/>
        <v>1</v>
      </c>
      <c r="I21" s="9">
        <f t="shared" si="4"/>
        <v>1</v>
      </c>
      <c r="J21" s="9">
        <f t="shared" si="4"/>
        <v>1</v>
      </c>
      <c r="K21" s="2"/>
    </row>
    <row r="22" spans="1:11">
      <c r="A22" s="22" t="s">
        <v>19</v>
      </c>
      <c r="B22" s="5" t="s">
        <v>11</v>
      </c>
      <c r="C22" s="5">
        <v>14.883084</v>
      </c>
      <c r="D22" s="5">
        <v>14.883084</v>
      </c>
      <c r="E22" s="5">
        <v>14.883084</v>
      </c>
      <c r="F22" s="5">
        <v>14.883083999999998</v>
      </c>
      <c r="G22" s="5">
        <v>14.883084</v>
      </c>
      <c r="H22" s="5">
        <v>14.883084</v>
      </c>
      <c r="I22" s="5">
        <v>14.883084</v>
      </c>
      <c r="J22" s="5">
        <v>14.883085000000001</v>
      </c>
    </row>
    <row r="23" spans="1:11">
      <c r="A23" s="23"/>
      <c r="B23" s="5" t="s">
        <v>12</v>
      </c>
      <c r="C23" s="5">
        <v>14.883084</v>
      </c>
      <c r="D23" s="5">
        <v>14.883084</v>
      </c>
      <c r="E23" s="5">
        <v>14.883084</v>
      </c>
      <c r="F23" s="5">
        <v>14.883083999999998</v>
      </c>
      <c r="G23" s="5">
        <v>14.883084</v>
      </c>
      <c r="H23" s="5">
        <v>14.883084</v>
      </c>
      <c r="I23" s="5">
        <v>14.883084</v>
      </c>
      <c r="J23" s="5">
        <v>14.883085000000001</v>
      </c>
    </row>
    <row r="24" spans="1:11">
      <c r="A24" s="23"/>
      <c r="B24" s="5" t="s">
        <v>13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</row>
    <row r="25" spans="1:11">
      <c r="A25" s="24"/>
      <c r="B25" s="10" t="s">
        <v>14</v>
      </c>
      <c r="C25" s="9">
        <f t="shared" ref="C25:J25" si="5">+C23/C22</f>
        <v>1</v>
      </c>
      <c r="D25" s="9">
        <f t="shared" si="5"/>
        <v>1</v>
      </c>
      <c r="E25" s="9">
        <f t="shared" si="5"/>
        <v>1</v>
      </c>
      <c r="F25" s="9">
        <f t="shared" si="5"/>
        <v>1</v>
      </c>
      <c r="G25" s="9">
        <f t="shared" si="5"/>
        <v>1</v>
      </c>
      <c r="H25" s="9">
        <f t="shared" si="5"/>
        <v>1</v>
      </c>
      <c r="I25" s="9">
        <f t="shared" si="5"/>
        <v>1</v>
      </c>
      <c r="J25" s="9">
        <f t="shared" si="5"/>
        <v>1</v>
      </c>
    </row>
    <row r="26" spans="1:11">
      <c r="A26" s="22" t="s">
        <v>20</v>
      </c>
      <c r="B26" s="5" t="s">
        <v>11</v>
      </c>
      <c r="C26" s="5">
        <v>518.71561399999996</v>
      </c>
      <c r="D26" s="5">
        <v>518.71561399999996</v>
      </c>
      <c r="E26" s="5">
        <v>518.71561199999996</v>
      </c>
      <c r="F26" s="5">
        <v>518.71561399999996</v>
      </c>
      <c r="G26" s="5">
        <v>518.71561299999996</v>
      </c>
      <c r="H26" s="5">
        <v>518.71561399999996</v>
      </c>
      <c r="I26" s="5">
        <v>518.71561799999995</v>
      </c>
      <c r="J26" s="5">
        <v>518.71561399999996</v>
      </c>
    </row>
    <row r="27" spans="1:11">
      <c r="A27" s="23"/>
      <c r="B27" s="5" t="s">
        <v>12</v>
      </c>
      <c r="C27" s="5">
        <v>518.71561399999996</v>
      </c>
      <c r="D27" s="5">
        <v>518.71561399999996</v>
      </c>
      <c r="E27" s="5">
        <v>518.71561199999996</v>
      </c>
      <c r="F27" s="5">
        <v>0</v>
      </c>
      <c r="G27" s="5">
        <v>518.71561299999996</v>
      </c>
      <c r="H27" s="5">
        <v>518.71561399999996</v>
      </c>
      <c r="I27" s="5">
        <v>518.71561799999995</v>
      </c>
      <c r="J27" s="5">
        <v>518.71561399999996</v>
      </c>
    </row>
    <row r="28" spans="1:11">
      <c r="A28" s="23"/>
      <c r="B28" s="5" t="s">
        <v>13</v>
      </c>
      <c r="C28" s="5">
        <v>0</v>
      </c>
      <c r="D28" s="5">
        <v>0</v>
      </c>
      <c r="E28" s="5">
        <v>0</v>
      </c>
      <c r="F28" s="5">
        <v>518.71561399999996</v>
      </c>
      <c r="G28" s="5">
        <v>0</v>
      </c>
      <c r="H28" s="5">
        <v>0</v>
      </c>
      <c r="I28" s="5">
        <v>0</v>
      </c>
      <c r="J28" s="5">
        <v>0</v>
      </c>
    </row>
    <row r="29" spans="1:11">
      <c r="A29" s="24"/>
      <c r="B29" s="10" t="s">
        <v>14</v>
      </c>
      <c r="C29" s="9">
        <f t="shared" ref="C29:J29" si="6">+C27/C26</f>
        <v>1</v>
      </c>
      <c r="D29" s="9">
        <f t="shared" si="6"/>
        <v>1</v>
      </c>
      <c r="E29" s="9">
        <f t="shared" si="6"/>
        <v>1</v>
      </c>
      <c r="F29" s="9">
        <f t="shared" si="6"/>
        <v>0</v>
      </c>
      <c r="G29" s="9">
        <f t="shared" si="6"/>
        <v>1</v>
      </c>
      <c r="H29" s="9">
        <f t="shared" si="6"/>
        <v>1</v>
      </c>
      <c r="I29" s="9">
        <f t="shared" si="6"/>
        <v>1</v>
      </c>
      <c r="J29" s="9">
        <f t="shared" si="6"/>
        <v>1</v>
      </c>
    </row>
    <row r="30" spans="1:11">
      <c r="A30" s="22" t="s">
        <v>21</v>
      </c>
      <c r="B30" s="5" t="s">
        <v>11</v>
      </c>
      <c r="C30" s="5">
        <v>4623.0868069999988</v>
      </c>
      <c r="D30" s="5">
        <v>4623.0868199999995</v>
      </c>
      <c r="E30" s="5">
        <v>4623.0868199999986</v>
      </c>
      <c r="F30" s="5">
        <v>4623.0868209999999</v>
      </c>
      <c r="G30" s="5">
        <v>4623.0868270000019</v>
      </c>
      <c r="H30" s="5">
        <v>4623.0868130000008</v>
      </c>
      <c r="I30" s="5">
        <v>4623.0868139999993</v>
      </c>
      <c r="J30" s="5">
        <v>4623.0868119999986</v>
      </c>
    </row>
    <row r="31" spans="1:11">
      <c r="A31" s="23"/>
      <c r="B31" s="5" t="s">
        <v>12</v>
      </c>
      <c r="C31" s="5">
        <v>4575.8031189999983</v>
      </c>
      <c r="D31" s="5">
        <v>4580.1782019999991</v>
      </c>
      <c r="E31" s="5">
        <v>4601.149046999999</v>
      </c>
      <c r="F31" s="5">
        <v>6.0184650000001056</v>
      </c>
      <c r="G31" s="5">
        <v>4533.0607440000022</v>
      </c>
      <c r="H31" s="5">
        <v>4530.1438000000007</v>
      </c>
      <c r="I31" s="5">
        <v>4362.1710669999993</v>
      </c>
      <c r="J31" s="5">
        <v>4216.3223469999984</v>
      </c>
    </row>
    <row r="32" spans="1:11">
      <c r="A32" s="23"/>
      <c r="B32" s="5" t="s">
        <v>13</v>
      </c>
      <c r="C32" s="5">
        <v>47.283688000000005</v>
      </c>
      <c r="D32" s="5">
        <v>42.908617999999997</v>
      </c>
      <c r="E32" s="5">
        <v>21.937772999999996</v>
      </c>
      <c r="F32" s="5">
        <v>4617.0683559999998</v>
      </c>
      <c r="G32" s="5">
        <v>90.026083000000014</v>
      </c>
      <c r="H32" s="5">
        <v>92.943012999999993</v>
      </c>
      <c r="I32" s="5">
        <v>260.91574700000001</v>
      </c>
      <c r="J32" s="5">
        <v>406.76446500000003</v>
      </c>
    </row>
    <row r="33" spans="1:10">
      <c r="A33" s="24"/>
      <c r="B33" s="10" t="s">
        <v>14</v>
      </c>
      <c r="C33" s="9">
        <f t="shared" ref="C33:J33" si="7">+C31/C30</f>
        <v>0.98977226905443216</v>
      </c>
      <c r="D33" s="9">
        <f t="shared" si="7"/>
        <v>0.99071862163298063</v>
      </c>
      <c r="E33" s="9">
        <f t="shared" si="7"/>
        <v>0.99525473480076243</v>
      </c>
      <c r="F33" s="9">
        <f t="shared" si="7"/>
        <v>1.3018282444235555E-3</v>
      </c>
      <c r="G33" s="9">
        <f t="shared" si="7"/>
        <v>0.98052684572692328</v>
      </c>
      <c r="H33" s="9">
        <f t="shared" si="7"/>
        <v>0.97989589710090519</v>
      </c>
      <c r="I33" s="9">
        <f t="shared" si="7"/>
        <v>0.94356243836696418</v>
      </c>
      <c r="J33" s="9">
        <f t="shared" si="7"/>
        <v>0.91201453021730527</v>
      </c>
    </row>
    <row r="34" spans="1:10">
      <c r="A34" s="22" t="s">
        <v>22</v>
      </c>
      <c r="B34" s="5" t="s">
        <v>11</v>
      </c>
      <c r="C34" s="5">
        <v>1149.9494100000002</v>
      </c>
      <c r="D34" s="5">
        <v>1149.9494110000001</v>
      </c>
      <c r="E34" s="5">
        <v>1149.9494130000003</v>
      </c>
      <c r="F34" s="5">
        <v>1149.9494119999999</v>
      </c>
      <c r="G34" s="5">
        <v>1149.9494120000002</v>
      </c>
      <c r="H34" s="5">
        <v>1149.949413</v>
      </c>
      <c r="I34" s="5">
        <v>1149.9494119999999</v>
      </c>
      <c r="J34" s="5">
        <v>1149.9494159999999</v>
      </c>
    </row>
    <row r="35" spans="1:10">
      <c r="A35" s="23"/>
      <c r="B35" s="5" t="s">
        <v>12</v>
      </c>
      <c r="C35" s="5">
        <v>1144.4016250000002</v>
      </c>
      <c r="D35" s="5">
        <v>1143.725694</v>
      </c>
      <c r="E35" s="5">
        <v>1143.5862070000003</v>
      </c>
      <c r="F35" s="5">
        <v>0</v>
      </c>
      <c r="G35" s="5">
        <v>1142.6949730000001</v>
      </c>
      <c r="H35" s="5">
        <v>1142.767705</v>
      </c>
      <c r="I35" s="5">
        <v>1060.418995</v>
      </c>
      <c r="J35" s="5">
        <v>1044.058575</v>
      </c>
    </row>
    <row r="36" spans="1:10">
      <c r="A36" s="23"/>
      <c r="B36" s="5" t="s">
        <v>13</v>
      </c>
      <c r="C36" s="5">
        <v>5.5477850000000002</v>
      </c>
      <c r="D36" s="5">
        <v>6.2237169999999997</v>
      </c>
      <c r="E36" s="5">
        <v>6.3632059999999999</v>
      </c>
      <c r="F36" s="5">
        <v>1149.9494119999999</v>
      </c>
      <c r="G36" s="5">
        <v>7.2544390000000005</v>
      </c>
      <c r="H36" s="5">
        <v>7.1817080000000004</v>
      </c>
      <c r="I36" s="5">
        <v>89.530416999999986</v>
      </c>
      <c r="J36" s="5">
        <v>105.89084099999999</v>
      </c>
    </row>
    <row r="37" spans="1:10">
      <c r="A37" s="24"/>
      <c r="B37" s="10" t="s">
        <v>14</v>
      </c>
      <c r="C37" s="9">
        <f t="shared" ref="C37:J37" si="8">+C35/C34</f>
        <v>0.99517562689996952</v>
      </c>
      <c r="D37" s="9">
        <f t="shared" si="8"/>
        <v>0.99458783409038154</v>
      </c>
      <c r="E37" s="9">
        <f t="shared" si="8"/>
        <v>0.99446653398135176</v>
      </c>
      <c r="F37" s="9">
        <f t="shared" si="8"/>
        <v>0</v>
      </c>
      <c r="G37" s="9">
        <f t="shared" si="8"/>
        <v>0.99369151466638594</v>
      </c>
      <c r="H37" s="9">
        <f t="shared" si="8"/>
        <v>0.99375476180185673</v>
      </c>
      <c r="I37" s="9">
        <f t="shared" si="8"/>
        <v>0.92214403862837058</v>
      </c>
      <c r="J37" s="9">
        <f t="shared" si="8"/>
        <v>0.90791695745337031</v>
      </c>
    </row>
    <row r="38" spans="1:10">
      <c r="A38" s="22" t="s">
        <v>23</v>
      </c>
      <c r="B38" s="5" t="s">
        <v>11</v>
      </c>
      <c r="C38" s="5">
        <v>19.598534000000001</v>
      </c>
      <c r="D38" s="5">
        <v>19.598533</v>
      </c>
      <c r="E38" s="5">
        <v>19.598533</v>
      </c>
      <c r="F38" s="5">
        <v>19.598533</v>
      </c>
      <c r="G38" s="5">
        <v>19.598534000000001</v>
      </c>
      <c r="H38" s="5">
        <v>19.598533</v>
      </c>
      <c r="I38" s="5">
        <v>19.598531000000001</v>
      </c>
      <c r="J38" s="5">
        <v>19.598533</v>
      </c>
    </row>
    <row r="39" spans="1:10">
      <c r="A39" s="23"/>
      <c r="B39" s="5" t="s">
        <v>12</v>
      </c>
      <c r="C39" s="5">
        <v>19.598534000000001</v>
      </c>
      <c r="D39" s="5">
        <v>19.598533</v>
      </c>
      <c r="E39" s="5">
        <v>19.598533</v>
      </c>
      <c r="F39" s="5">
        <v>19.598533</v>
      </c>
      <c r="G39" s="5">
        <v>19.598534000000001</v>
      </c>
      <c r="H39" s="5">
        <v>19.598533</v>
      </c>
      <c r="I39" s="5">
        <v>19.598531000000001</v>
      </c>
      <c r="J39" s="5">
        <v>19.598533</v>
      </c>
    </row>
    <row r="40" spans="1:10">
      <c r="A40" s="23"/>
      <c r="B40" s="5" t="s">
        <v>13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</row>
    <row r="41" spans="1:10">
      <c r="A41" s="24"/>
      <c r="B41" s="10" t="s">
        <v>14</v>
      </c>
      <c r="C41" s="9">
        <f t="shared" ref="C41:J41" si="9">+C39/C38</f>
        <v>1</v>
      </c>
      <c r="D41" s="9">
        <f t="shared" si="9"/>
        <v>1</v>
      </c>
      <c r="E41" s="9">
        <f t="shared" si="9"/>
        <v>1</v>
      </c>
      <c r="F41" s="9">
        <f t="shared" si="9"/>
        <v>1</v>
      </c>
      <c r="G41" s="9">
        <f t="shared" si="9"/>
        <v>1</v>
      </c>
      <c r="H41" s="9">
        <f t="shared" si="9"/>
        <v>1</v>
      </c>
      <c r="I41" s="9">
        <f t="shared" si="9"/>
        <v>1</v>
      </c>
      <c r="J41" s="9">
        <f t="shared" si="9"/>
        <v>1</v>
      </c>
    </row>
    <row r="42" spans="1:10">
      <c r="A42" s="22" t="s">
        <v>24</v>
      </c>
      <c r="B42" s="5" t="s">
        <v>11</v>
      </c>
      <c r="C42" s="5">
        <v>1415.3347019999999</v>
      </c>
      <c r="D42" s="5">
        <v>1415.3347019999999</v>
      </c>
      <c r="E42" s="5">
        <v>1415.3347049999998</v>
      </c>
      <c r="F42" s="5">
        <v>1415.3347030000002</v>
      </c>
      <c r="G42" s="5">
        <v>1415.334703</v>
      </c>
      <c r="H42" s="5">
        <v>1415.3347000000001</v>
      </c>
      <c r="I42" s="5">
        <v>1415.3347019999999</v>
      </c>
      <c r="J42" s="5">
        <v>1415.334701</v>
      </c>
    </row>
    <row r="43" spans="1:10">
      <c r="A43" s="23"/>
      <c r="B43" s="5" t="s">
        <v>12</v>
      </c>
      <c r="C43" s="5">
        <v>1415.3347019999999</v>
      </c>
      <c r="D43" s="5">
        <v>1415.3347019999999</v>
      </c>
      <c r="E43" s="5">
        <v>1415.3347049999998</v>
      </c>
      <c r="F43" s="5">
        <v>290.05965600000013</v>
      </c>
      <c r="G43" s="5">
        <v>1407.948138</v>
      </c>
      <c r="H43" s="5">
        <v>1407.5457290000002</v>
      </c>
      <c r="I43" s="5">
        <v>1415.3347019999999</v>
      </c>
      <c r="J43" s="5">
        <v>1415.334701</v>
      </c>
    </row>
    <row r="44" spans="1:10">
      <c r="A44" s="23"/>
      <c r="B44" s="5" t="s">
        <v>13</v>
      </c>
      <c r="C44" s="5">
        <v>0</v>
      </c>
      <c r="D44" s="5">
        <v>0</v>
      </c>
      <c r="E44" s="5">
        <v>0</v>
      </c>
      <c r="F44" s="5">
        <v>1125.2750470000001</v>
      </c>
      <c r="G44" s="5">
        <v>7.3865649999999992</v>
      </c>
      <c r="H44" s="5">
        <v>7.7889710000000001</v>
      </c>
      <c r="I44" s="5">
        <v>0</v>
      </c>
      <c r="J44" s="5">
        <v>0</v>
      </c>
    </row>
    <row r="45" spans="1:10">
      <c r="A45" s="24"/>
      <c r="B45" s="10" t="s">
        <v>14</v>
      </c>
      <c r="C45" s="9">
        <f t="shared" ref="C45:J45" si="10">+C43/C42</f>
        <v>1</v>
      </c>
      <c r="D45" s="9">
        <f t="shared" si="10"/>
        <v>1</v>
      </c>
      <c r="E45" s="9">
        <f t="shared" si="10"/>
        <v>1</v>
      </c>
      <c r="F45" s="9">
        <f t="shared" si="10"/>
        <v>0.20494067967469323</v>
      </c>
      <c r="G45" s="9">
        <f t="shared" si="10"/>
        <v>0.99478104720788441</v>
      </c>
      <c r="H45" s="9">
        <f t="shared" si="10"/>
        <v>0.99449672858299887</v>
      </c>
      <c r="I45" s="9">
        <f t="shared" si="10"/>
        <v>1</v>
      </c>
      <c r="J45" s="9">
        <f t="shared" si="10"/>
        <v>1</v>
      </c>
    </row>
    <row r="46" spans="1:10">
      <c r="A46" s="22" t="s">
        <v>25</v>
      </c>
      <c r="B46" s="5" t="s">
        <v>11</v>
      </c>
      <c r="C46" s="5">
        <v>1115.295208</v>
      </c>
      <c r="D46" s="5">
        <v>1115.2952070000001</v>
      </c>
      <c r="E46" s="5">
        <v>1115.295208</v>
      </c>
      <c r="F46" s="5">
        <v>1115.2952070000001</v>
      </c>
      <c r="G46" s="5">
        <v>1115.2952019999998</v>
      </c>
      <c r="H46" s="5">
        <v>1115.2952089999999</v>
      </c>
      <c r="I46" s="5">
        <v>1115.2952070000001</v>
      </c>
      <c r="J46" s="5">
        <v>1115.2952070000001</v>
      </c>
    </row>
    <row r="47" spans="1:10">
      <c r="A47" s="23"/>
      <c r="B47" s="5" t="s">
        <v>12</v>
      </c>
      <c r="C47" s="5">
        <v>1115.295208</v>
      </c>
      <c r="D47" s="5">
        <v>1115.2952070000001</v>
      </c>
      <c r="E47" s="5">
        <v>1115.295208</v>
      </c>
      <c r="F47" s="5">
        <v>0</v>
      </c>
      <c r="G47" s="5">
        <v>1108.8791039999999</v>
      </c>
      <c r="H47" s="5">
        <v>1105.7046339999999</v>
      </c>
      <c r="I47" s="5">
        <v>1115.2952070000001</v>
      </c>
      <c r="J47" s="5">
        <v>1115.2952070000001</v>
      </c>
    </row>
    <row r="48" spans="1:10">
      <c r="A48" s="23"/>
      <c r="B48" s="5" t="s">
        <v>13</v>
      </c>
      <c r="C48" s="5">
        <v>0</v>
      </c>
      <c r="D48" s="5">
        <v>0</v>
      </c>
      <c r="E48" s="5">
        <v>0</v>
      </c>
      <c r="F48" s="5">
        <v>1115.2952070000001</v>
      </c>
      <c r="G48" s="5">
        <v>6.4160979999999999</v>
      </c>
      <c r="H48" s="5">
        <v>9.5905749999999994</v>
      </c>
      <c r="I48" s="5">
        <v>0</v>
      </c>
      <c r="J48" s="5">
        <v>0</v>
      </c>
    </row>
    <row r="49" spans="1:10">
      <c r="A49" s="24"/>
      <c r="B49" s="10" t="s">
        <v>14</v>
      </c>
      <c r="C49" s="9">
        <f t="shared" ref="C49:J49" si="11">+C47/C46</f>
        <v>1</v>
      </c>
      <c r="D49" s="9">
        <f t="shared" si="11"/>
        <v>1</v>
      </c>
      <c r="E49" s="9">
        <f t="shared" si="11"/>
        <v>1</v>
      </c>
      <c r="F49" s="9">
        <f t="shared" si="11"/>
        <v>0</v>
      </c>
      <c r="G49" s="9">
        <f t="shared" si="11"/>
        <v>0.99424717510799443</v>
      </c>
      <c r="H49" s="9">
        <f t="shared" si="11"/>
        <v>0.99140086416348983</v>
      </c>
      <c r="I49" s="9">
        <f t="shared" si="11"/>
        <v>1</v>
      </c>
      <c r="J49" s="9">
        <f t="shared" si="11"/>
        <v>1</v>
      </c>
    </row>
    <row r="50" spans="1:10">
      <c r="A50" s="22" t="s">
        <v>26</v>
      </c>
      <c r="B50" s="5" t="s">
        <v>11</v>
      </c>
      <c r="C50" s="5">
        <v>922.416698</v>
      </c>
      <c r="D50" s="5">
        <v>922.416698</v>
      </c>
      <c r="E50" s="5">
        <v>922.41670099999999</v>
      </c>
      <c r="F50" s="5">
        <v>922.416698</v>
      </c>
      <c r="G50" s="5">
        <v>922.41669899999999</v>
      </c>
      <c r="H50" s="5">
        <v>922.416698</v>
      </c>
      <c r="I50" s="5">
        <v>922.41669900000011</v>
      </c>
      <c r="J50" s="5">
        <v>922.41669700000011</v>
      </c>
    </row>
    <row r="51" spans="1:10">
      <c r="A51" s="23"/>
      <c r="B51" s="5" t="s">
        <v>12</v>
      </c>
      <c r="C51" s="5">
        <v>922.416698</v>
      </c>
      <c r="D51" s="5">
        <v>922.416698</v>
      </c>
      <c r="E51" s="5">
        <v>922.41670099999999</v>
      </c>
      <c r="F51" s="5">
        <v>0</v>
      </c>
      <c r="G51" s="5">
        <v>908.12338999999997</v>
      </c>
      <c r="H51" s="5">
        <v>908.66516000000001</v>
      </c>
      <c r="I51" s="5">
        <v>858.15113500000007</v>
      </c>
      <c r="J51" s="5">
        <v>863.30113300000016</v>
      </c>
    </row>
    <row r="52" spans="1:10">
      <c r="A52" s="23"/>
      <c r="B52" s="5" t="s">
        <v>13</v>
      </c>
      <c r="C52" s="5">
        <v>0</v>
      </c>
      <c r="D52" s="5">
        <v>0</v>
      </c>
      <c r="E52" s="5">
        <v>0</v>
      </c>
      <c r="F52" s="5">
        <v>922.416698</v>
      </c>
      <c r="G52" s="5">
        <v>14.293308999999999</v>
      </c>
      <c r="H52" s="5">
        <v>13.751538</v>
      </c>
      <c r="I52" s="5">
        <v>64.265563999999998</v>
      </c>
      <c r="J52" s="5">
        <v>59.115563999999999</v>
      </c>
    </row>
    <row r="53" spans="1:10">
      <c r="A53" s="24"/>
      <c r="B53" s="10" t="s">
        <v>14</v>
      </c>
      <c r="C53" s="9">
        <f t="shared" ref="C53:J53" si="12">+C51/C50</f>
        <v>1</v>
      </c>
      <c r="D53" s="9">
        <f t="shared" si="12"/>
        <v>1</v>
      </c>
      <c r="E53" s="9">
        <f t="shared" si="12"/>
        <v>1</v>
      </c>
      <c r="F53" s="9">
        <f t="shared" si="12"/>
        <v>0</v>
      </c>
      <c r="G53" s="9">
        <f t="shared" si="12"/>
        <v>0.98450449887182712</v>
      </c>
      <c r="H53" s="9">
        <f t="shared" si="12"/>
        <v>0.98509183752872609</v>
      </c>
      <c r="I53" s="9">
        <f t="shared" si="12"/>
        <v>0.93032914075637307</v>
      </c>
      <c r="J53" s="9">
        <f t="shared" si="12"/>
        <v>0.9359123005987825</v>
      </c>
    </row>
    <row r="54" spans="1:10">
      <c r="A54" s="22" t="s">
        <v>27</v>
      </c>
      <c r="B54" s="5" t="s">
        <v>11</v>
      </c>
      <c r="C54" s="5">
        <v>3580.7114879999999</v>
      </c>
      <c r="D54" s="5">
        <v>3580.7114879999995</v>
      </c>
      <c r="E54" s="5">
        <v>3580.7114859999997</v>
      </c>
      <c r="F54" s="5">
        <v>3580.7114899999997</v>
      </c>
      <c r="G54" s="5">
        <v>3580.7114939999997</v>
      </c>
      <c r="H54" s="5">
        <v>3580.7114889999993</v>
      </c>
      <c r="I54" s="5">
        <v>3580.7114890000007</v>
      </c>
      <c r="J54" s="5">
        <v>3580.7114899999997</v>
      </c>
    </row>
    <row r="55" spans="1:10">
      <c r="A55" s="23"/>
      <c r="B55" s="5" t="s">
        <v>12</v>
      </c>
      <c r="C55" s="5">
        <v>3578.1035320000001</v>
      </c>
      <c r="D55" s="5">
        <v>3577.7198479999993</v>
      </c>
      <c r="E55" s="5">
        <v>3578.0469449999996</v>
      </c>
      <c r="F55" s="5">
        <v>0</v>
      </c>
      <c r="G55" s="5">
        <v>3561.9531819999997</v>
      </c>
      <c r="H55" s="5">
        <v>3564.7959259999993</v>
      </c>
      <c r="I55" s="5">
        <v>3530.6033960000009</v>
      </c>
      <c r="J55" s="5">
        <v>3524.8390339999996</v>
      </c>
    </row>
    <row r="56" spans="1:10">
      <c r="A56" s="23"/>
      <c r="B56" s="5" t="s">
        <v>13</v>
      </c>
      <c r="C56" s="5">
        <v>2.6079559999999997</v>
      </c>
      <c r="D56" s="5">
        <v>2.9916400000000003</v>
      </c>
      <c r="E56" s="5">
        <v>2.6645410000000003</v>
      </c>
      <c r="F56" s="5">
        <v>3580.7114899999997</v>
      </c>
      <c r="G56" s="5">
        <v>18.758312</v>
      </c>
      <c r="H56" s="5">
        <v>15.915562999999999</v>
      </c>
      <c r="I56" s="5">
        <v>50.108092999999997</v>
      </c>
      <c r="J56" s="5">
        <v>55.872456</v>
      </c>
    </row>
    <row r="57" spans="1:10">
      <c r="A57" s="24"/>
      <c r="B57" s="10" t="s">
        <v>14</v>
      </c>
      <c r="C57" s="9">
        <f t="shared" ref="C57:J57" si="13">+C55/C54</f>
        <v>0.99927166541936152</v>
      </c>
      <c r="D57" s="9">
        <f t="shared" si="13"/>
        <v>0.999164512413238</v>
      </c>
      <c r="E57" s="9">
        <f t="shared" si="13"/>
        <v>0.99925586269365241</v>
      </c>
      <c r="F57" s="9">
        <f t="shared" si="13"/>
        <v>0</v>
      </c>
      <c r="G57" s="9">
        <f t="shared" si="13"/>
        <v>0.99476128919310247</v>
      </c>
      <c r="H57" s="9">
        <f t="shared" si="13"/>
        <v>0.99555519537139681</v>
      </c>
      <c r="I57" s="9">
        <f t="shared" si="13"/>
        <v>0.98600610712314229</v>
      </c>
      <c r="J57" s="9">
        <f t="shared" si="13"/>
        <v>0.98439626980390982</v>
      </c>
    </row>
    <row r="58" spans="1:10">
      <c r="A58" s="22" t="s">
        <v>28</v>
      </c>
      <c r="B58" s="5" t="s">
        <v>11</v>
      </c>
      <c r="C58" s="5">
        <v>877.35697200000004</v>
      </c>
      <c r="D58" s="5">
        <v>877.35697400000004</v>
      </c>
      <c r="E58" s="5">
        <v>877.35697199999993</v>
      </c>
      <c r="F58" s="5">
        <v>877.35697300000004</v>
      </c>
      <c r="G58" s="5">
        <v>877.35697300000004</v>
      </c>
      <c r="H58" s="5">
        <v>877.35697499999992</v>
      </c>
      <c r="I58" s="5">
        <v>877.35697200000004</v>
      </c>
      <c r="J58" s="5">
        <v>877.35697400000004</v>
      </c>
    </row>
    <row r="59" spans="1:10">
      <c r="A59" s="23"/>
      <c r="B59" s="5" t="s">
        <v>12</v>
      </c>
      <c r="C59" s="5">
        <v>874.10122000000001</v>
      </c>
      <c r="D59" s="5">
        <v>874.07495800000004</v>
      </c>
      <c r="E59" s="5">
        <v>874.01658199999997</v>
      </c>
      <c r="F59" s="5">
        <v>0</v>
      </c>
      <c r="G59" s="5">
        <v>873.32535500000006</v>
      </c>
      <c r="H59" s="5">
        <v>873.51371699999993</v>
      </c>
      <c r="I59" s="5">
        <v>871.02033700000004</v>
      </c>
      <c r="J59" s="5">
        <v>870.71223900000007</v>
      </c>
    </row>
    <row r="60" spans="1:10">
      <c r="A60" s="23"/>
      <c r="B60" s="5" t="s">
        <v>13</v>
      </c>
      <c r="C60" s="5">
        <v>3.2557520000000002</v>
      </c>
      <c r="D60" s="5">
        <v>3.2820159999999992</v>
      </c>
      <c r="E60" s="5">
        <v>3.3403899999999997</v>
      </c>
      <c r="F60" s="5">
        <v>877.35697300000004</v>
      </c>
      <c r="G60" s="5">
        <v>4.0316179999999999</v>
      </c>
      <c r="H60" s="5">
        <v>3.8432579999999996</v>
      </c>
      <c r="I60" s="5">
        <v>6.3366349999999994</v>
      </c>
      <c r="J60" s="5">
        <v>6.6447349999999998</v>
      </c>
    </row>
    <row r="61" spans="1:10">
      <c r="A61" s="24"/>
      <c r="B61" s="10" t="s">
        <v>14</v>
      </c>
      <c r="C61" s="9">
        <f t="shared" ref="C61:J61" si="14">+C59/C58</f>
        <v>0.99628913645881412</v>
      </c>
      <c r="D61" s="9">
        <f t="shared" si="14"/>
        <v>0.99625920110370036</v>
      </c>
      <c r="E61" s="9">
        <f t="shared" si="14"/>
        <v>0.99619266717356192</v>
      </c>
      <c r="F61" s="9">
        <f t="shared" si="14"/>
        <v>0</v>
      </c>
      <c r="G61" s="9">
        <f t="shared" si="14"/>
        <v>0.99540481454633634</v>
      </c>
      <c r="H61" s="9">
        <f t="shared" si="14"/>
        <v>0.99561950482014461</v>
      </c>
      <c r="I61" s="9">
        <f t="shared" si="14"/>
        <v>0.99277758631637114</v>
      </c>
      <c r="J61" s="9">
        <f t="shared" si="14"/>
        <v>0.99242641798388442</v>
      </c>
    </row>
    <row r="62" spans="1:10">
      <c r="A62" s="22" t="s">
        <v>29</v>
      </c>
      <c r="B62" s="5" t="s">
        <v>11</v>
      </c>
      <c r="C62" s="5">
        <v>41.321450000000006</v>
      </c>
      <c r="D62" s="5">
        <v>41.321473999999995</v>
      </c>
      <c r="E62" s="5">
        <v>41.321462000000004</v>
      </c>
      <c r="F62" s="5">
        <v>41.321474000000002</v>
      </c>
      <c r="G62" s="5">
        <v>41.321473999999995</v>
      </c>
      <c r="H62" s="5">
        <v>41.321460999999999</v>
      </c>
      <c r="I62" s="5">
        <v>41.321460000000002</v>
      </c>
      <c r="J62" s="5">
        <v>41.321449999999999</v>
      </c>
    </row>
    <row r="63" spans="1:10">
      <c r="A63" s="23"/>
      <c r="B63" s="5" t="s">
        <v>12</v>
      </c>
      <c r="C63" s="5">
        <v>10.028356000000006</v>
      </c>
      <c r="D63" s="5">
        <v>8.5374619999999908</v>
      </c>
      <c r="E63" s="5">
        <v>11.999694000000005</v>
      </c>
      <c r="F63" s="5">
        <v>0</v>
      </c>
      <c r="G63" s="5">
        <v>8.6878419999999963</v>
      </c>
      <c r="H63" s="5">
        <v>8.7021160000000037</v>
      </c>
      <c r="I63" s="5">
        <v>0.55669400000000024</v>
      </c>
      <c r="J63" s="5">
        <v>6.6064999999999969</v>
      </c>
    </row>
    <row r="64" spans="1:10">
      <c r="A64" s="23"/>
      <c r="B64" s="5" t="s">
        <v>13</v>
      </c>
      <c r="C64" s="5">
        <v>31.293094</v>
      </c>
      <c r="D64" s="5">
        <v>32.784012000000004</v>
      </c>
      <c r="E64" s="5">
        <v>29.321767999999999</v>
      </c>
      <c r="F64" s="5">
        <v>41.321474000000002</v>
      </c>
      <c r="G64" s="5">
        <v>32.633631999999999</v>
      </c>
      <c r="H64" s="5">
        <v>32.619344999999996</v>
      </c>
      <c r="I64" s="5">
        <v>40.764766000000002</v>
      </c>
      <c r="J64" s="5">
        <v>34.714950000000002</v>
      </c>
    </row>
    <row r="65" spans="1:10">
      <c r="A65" s="24"/>
      <c r="B65" s="10" t="s">
        <v>14</v>
      </c>
      <c r="C65" s="9">
        <f t="shared" ref="C65:J65" si="15">+C63/C62</f>
        <v>0.2426912898748714</v>
      </c>
      <c r="D65" s="9">
        <f t="shared" si="15"/>
        <v>0.20661078063188143</v>
      </c>
      <c r="E65" s="9">
        <f t="shared" si="15"/>
        <v>0.29039858270261598</v>
      </c>
      <c r="F65" s="9">
        <f t="shared" si="15"/>
        <v>0</v>
      </c>
      <c r="G65" s="9">
        <f t="shared" si="15"/>
        <v>0.21025005061532889</v>
      </c>
      <c r="H65" s="9">
        <f t="shared" si="15"/>
        <v>0.21059555469251207</v>
      </c>
      <c r="I65" s="9">
        <f t="shared" si="15"/>
        <v>1.3472273244943432E-2</v>
      </c>
      <c r="J65" s="9">
        <f t="shared" si="15"/>
        <v>0.15988064310424724</v>
      </c>
    </row>
    <row r="66" spans="1:10">
      <c r="A66" s="22" t="s">
        <v>30</v>
      </c>
      <c r="B66" s="5" t="s">
        <v>11</v>
      </c>
      <c r="C66" s="5">
        <v>543.01867900000002</v>
      </c>
      <c r="D66" s="5">
        <v>543.01867700000003</v>
      </c>
      <c r="E66" s="5">
        <v>543.01867800000002</v>
      </c>
      <c r="F66" s="5">
        <v>543.01867700000003</v>
      </c>
      <c r="G66" s="5">
        <v>543.01867700000003</v>
      </c>
      <c r="H66" s="5">
        <v>543.01867799999991</v>
      </c>
      <c r="I66" s="5">
        <v>543.01867799999991</v>
      </c>
      <c r="J66" s="5">
        <v>543.01867700000003</v>
      </c>
    </row>
    <row r="67" spans="1:10">
      <c r="A67" s="23"/>
      <c r="B67" s="5" t="s">
        <v>12</v>
      </c>
      <c r="C67" s="5">
        <v>542.81103900000005</v>
      </c>
      <c r="D67" s="5">
        <v>542.56843900000001</v>
      </c>
      <c r="E67" s="5">
        <v>542.68992200000002</v>
      </c>
      <c r="F67" s="5">
        <v>0</v>
      </c>
      <c r="G67" s="5">
        <v>542.44971499999997</v>
      </c>
      <c r="H67" s="5">
        <v>542.47896899999989</v>
      </c>
      <c r="I67" s="5">
        <v>528.62373899999989</v>
      </c>
      <c r="J67" s="5">
        <v>396.55934100000002</v>
      </c>
    </row>
    <row r="68" spans="1:10">
      <c r="A68" s="23"/>
      <c r="B68" s="5" t="s">
        <v>13</v>
      </c>
      <c r="C68" s="5">
        <v>0.20763999999999999</v>
      </c>
      <c r="D68" s="5">
        <v>0.45023800000000003</v>
      </c>
      <c r="E68" s="5">
        <v>0.32875599999999999</v>
      </c>
      <c r="F68" s="5">
        <v>543.01867700000003</v>
      </c>
      <c r="G68" s="5">
        <v>0.56896199999999997</v>
      </c>
      <c r="H68" s="5">
        <v>0.53970899999999999</v>
      </c>
      <c r="I68" s="5">
        <v>14.394939000000001</v>
      </c>
      <c r="J68" s="5">
        <v>146.45933600000001</v>
      </c>
    </row>
    <row r="69" spans="1:10">
      <c r="A69" s="24"/>
      <c r="B69" s="10" t="s">
        <v>14</v>
      </c>
      <c r="C69" s="9">
        <f t="shared" ref="C69:J69" si="16">+C67/C66</f>
        <v>0.99961761904695001</v>
      </c>
      <c r="D69" s="9">
        <f t="shared" si="16"/>
        <v>0.99917086093154761</v>
      </c>
      <c r="E69" s="9">
        <f t="shared" si="16"/>
        <v>0.99939457699464251</v>
      </c>
      <c r="F69" s="9">
        <f t="shared" si="16"/>
        <v>0</v>
      </c>
      <c r="G69" s="9">
        <f t="shared" si="16"/>
        <v>0.99895222388455696</v>
      </c>
      <c r="H69" s="9">
        <f t="shared" si="16"/>
        <v>0.99900609496161752</v>
      </c>
      <c r="I69" s="9">
        <f t="shared" si="16"/>
        <v>0.97349089528003308</v>
      </c>
      <c r="J69" s="9">
        <f t="shared" si="16"/>
        <v>0.73028674297329921</v>
      </c>
    </row>
    <row r="70" spans="1:10">
      <c r="A70" s="22" t="s">
        <v>31</v>
      </c>
      <c r="B70" s="5" t="s">
        <v>11</v>
      </c>
      <c r="C70" s="5">
        <v>712.28278200000011</v>
      </c>
      <c r="D70" s="5">
        <v>712.28277900000012</v>
      </c>
      <c r="E70" s="5">
        <v>712.28278000000012</v>
      </c>
      <c r="F70" s="5">
        <v>712.282781</v>
      </c>
      <c r="G70" s="5">
        <v>712.28277900000023</v>
      </c>
      <c r="H70" s="5">
        <v>712.28278100000023</v>
      </c>
      <c r="I70" s="5">
        <v>712.282781</v>
      </c>
      <c r="J70" s="5">
        <v>712.28278</v>
      </c>
    </row>
    <row r="71" spans="1:10">
      <c r="A71" s="23"/>
      <c r="B71" s="5" t="s">
        <v>12</v>
      </c>
      <c r="C71" s="5">
        <v>712.28278200000011</v>
      </c>
      <c r="D71" s="5">
        <v>709.08032000000014</v>
      </c>
      <c r="E71" s="5">
        <v>712.28278000000012</v>
      </c>
      <c r="F71" s="5">
        <v>0</v>
      </c>
      <c r="G71" s="5">
        <v>24.15621200000021</v>
      </c>
      <c r="H71" s="5">
        <v>35.843800000000215</v>
      </c>
      <c r="I71" s="5">
        <v>626.09354099999996</v>
      </c>
      <c r="J71" s="5">
        <v>627.51109399999996</v>
      </c>
    </row>
    <row r="72" spans="1:10">
      <c r="A72" s="23"/>
      <c r="B72" s="5" t="s">
        <v>13</v>
      </c>
      <c r="C72" s="5">
        <v>0</v>
      </c>
      <c r="D72" s="5">
        <v>3.2024590000000002</v>
      </c>
      <c r="E72" s="5">
        <v>0</v>
      </c>
      <c r="F72" s="5">
        <v>712.282781</v>
      </c>
      <c r="G72" s="5">
        <v>688.12656700000002</v>
      </c>
      <c r="H72" s="5">
        <v>676.43898100000001</v>
      </c>
      <c r="I72" s="5">
        <v>86.189239999999998</v>
      </c>
      <c r="J72" s="5">
        <v>84.771686000000003</v>
      </c>
    </row>
    <row r="73" spans="1:10">
      <c r="A73" s="24"/>
      <c r="B73" s="10" t="s">
        <v>14</v>
      </c>
      <c r="C73" s="9">
        <f t="shared" ref="C73:J73" si="17">+C71/C70</f>
        <v>1</v>
      </c>
      <c r="D73" s="9">
        <f t="shared" si="17"/>
        <v>0.99550394998388703</v>
      </c>
      <c r="E73" s="9">
        <f t="shared" si="17"/>
        <v>1</v>
      </c>
      <c r="F73" s="9">
        <f t="shared" si="17"/>
        <v>0</v>
      </c>
      <c r="G73" s="9">
        <f t="shared" si="17"/>
        <v>3.391379479076273E-2</v>
      </c>
      <c r="H73" s="9">
        <f t="shared" si="17"/>
        <v>5.032242945656748E-2</v>
      </c>
      <c r="I73" s="9">
        <f t="shared" si="17"/>
        <v>0.87899575519852413</v>
      </c>
      <c r="J73" s="9">
        <f t="shared" si="17"/>
        <v>0.88098591124159975</v>
      </c>
    </row>
    <row r="74" spans="1:10">
      <c r="A74" s="22" t="s">
        <v>32</v>
      </c>
      <c r="B74" s="5" t="s">
        <v>11</v>
      </c>
      <c r="C74" s="5">
        <v>107.06156799999999</v>
      </c>
      <c r="D74" s="5">
        <v>107.061567</v>
      </c>
      <c r="E74" s="5">
        <v>107.06156800000001</v>
      </c>
      <c r="F74" s="5">
        <v>107.061567</v>
      </c>
      <c r="G74" s="5">
        <v>107.06156800000001</v>
      </c>
      <c r="H74" s="5">
        <v>107.06156700000003</v>
      </c>
      <c r="I74" s="5">
        <v>107.061567</v>
      </c>
      <c r="J74" s="5">
        <v>107.061567</v>
      </c>
    </row>
    <row r="75" spans="1:10">
      <c r="A75" s="23"/>
      <c r="B75" s="5" t="s">
        <v>12</v>
      </c>
      <c r="C75" s="5">
        <v>107.06156799999999</v>
      </c>
      <c r="D75" s="5">
        <v>107.061567</v>
      </c>
      <c r="E75" s="5">
        <v>107.06156800000001</v>
      </c>
      <c r="F75" s="5">
        <v>0</v>
      </c>
      <c r="G75" s="5">
        <v>8.5267720000000082</v>
      </c>
      <c r="H75" s="5">
        <v>13.038710000000023</v>
      </c>
      <c r="I75" s="5">
        <v>107.061567</v>
      </c>
      <c r="J75" s="5">
        <v>107.061567</v>
      </c>
    </row>
    <row r="76" spans="1:10">
      <c r="A76" s="23"/>
      <c r="B76" s="5" t="s">
        <v>13</v>
      </c>
      <c r="C76" s="5">
        <v>0</v>
      </c>
      <c r="D76" s="5">
        <v>0</v>
      </c>
      <c r="E76" s="5">
        <v>0</v>
      </c>
      <c r="F76" s="5">
        <v>107.061567</v>
      </c>
      <c r="G76" s="5">
        <v>98.534796</v>
      </c>
      <c r="H76" s="5">
        <v>94.022857000000002</v>
      </c>
      <c r="I76" s="5">
        <v>0</v>
      </c>
      <c r="J76" s="5">
        <v>0</v>
      </c>
    </row>
    <row r="77" spans="1:10">
      <c r="A77" s="24"/>
      <c r="B77" s="10" t="s">
        <v>14</v>
      </c>
      <c r="C77" s="9">
        <f t="shared" ref="C77:J77" si="18">+C75/C74</f>
        <v>1</v>
      </c>
      <c r="D77" s="9">
        <f t="shared" si="18"/>
        <v>1</v>
      </c>
      <c r="E77" s="9">
        <f t="shared" si="18"/>
        <v>1</v>
      </c>
      <c r="F77" s="9">
        <f t="shared" si="18"/>
        <v>0</v>
      </c>
      <c r="G77" s="9">
        <f t="shared" si="18"/>
        <v>7.9643630849867697E-2</v>
      </c>
      <c r="H77" s="9">
        <f t="shared" si="18"/>
        <v>0.12178702745869599</v>
      </c>
      <c r="I77" s="9">
        <f t="shared" si="18"/>
        <v>1</v>
      </c>
      <c r="J77" s="9">
        <f t="shared" si="18"/>
        <v>1</v>
      </c>
    </row>
    <row r="78" spans="1:10">
      <c r="A78" s="22" t="s">
        <v>33</v>
      </c>
      <c r="B78" s="5" t="s">
        <v>11</v>
      </c>
      <c r="C78" s="5">
        <v>41.169817000000002</v>
      </c>
      <c r="D78" s="5">
        <v>41.169815</v>
      </c>
      <c r="E78" s="5">
        <v>41.169814000000002</v>
      </c>
      <c r="F78" s="5">
        <v>41.169815</v>
      </c>
      <c r="G78" s="5">
        <v>41.169814000000002</v>
      </c>
      <c r="H78" s="5">
        <v>41.169814000000002</v>
      </c>
      <c r="I78" s="5">
        <v>41.169815999999997</v>
      </c>
      <c r="J78" s="5">
        <v>41.169815999999997</v>
      </c>
    </row>
    <row r="79" spans="1:10">
      <c r="A79" s="23"/>
      <c r="B79" s="5" t="s">
        <v>12</v>
      </c>
      <c r="C79" s="5">
        <v>18.441078000000001</v>
      </c>
      <c r="D79" s="5">
        <v>6.7157330000000002</v>
      </c>
      <c r="E79" s="5">
        <v>6.869486000000002</v>
      </c>
      <c r="F79" s="5">
        <v>0</v>
      </c>
      <c r="G79" s="5">
        <v>7.7878129999999999</v>
      </c>
      <c r="H79" s="5">
        <v>9.5404450000000018</v>
      </c>
      <c r="I79" s="5">
        <v>3.0539440000000013</v>
      </c>
      <c r="J79" s="5">
        <v>0.92879899999999793</v>
      </c>
    </row>
    <row r="80" spans="1:10">
      <c r="A80" s="23"/>
      <c r="B80" s="5" t="s">
        <v>13</v>
      </c>
      <c r="C80" s="5">
        <v>22.728739000000001</v>
      </c>
      <c r="D80" s="5">
        <v>34.454082</v>
      </c>
      <c r="E80" s="5">
        <v>34.300328</v>
      </c>
      <c r="F80" s="5">
        <v>41.169815</v>
      </c>
      <c r="G80" s="5">
        <v>33.382001000000002</v>
      </c>
      <c r="H80" s="5">
        <v>31.629369000000001</v>
      </c>
      <c r="I80" s="5">
        <v>38.115871999999996</v>
      </c>
      <c r="J80" s="5">
        <v>40.241016999999999</v>
      </c>
    </row>
    <row r="81" spans="1:10">
      <c r="A81" s="24"/>
      <c r="B81" s="10" t="s">
        <v>14</v>
      </c>
      <c r="C81" s="9">
        <f t="shared" ref="C81:J81" si="19">+C79/C78</f>
        <v>0.44792713069382845</v>
      </c>
      <c r="D81" s="9">
        <f t="shared" si="19"/>
        <v>0.16312273931762872</v>
      </c>
      <c r="E81" s="9">
        <f t="shared" si="19"/>
        <v>0.16685734844466388</v>
      </c>
      <c r="F81" s="9">
        <f t="shared" si="19"/>
        <v>0</v>
      </c>
      <c r="G81" s="9">
        <f t="shared" si="19"/>
        <v>0.18916318154850054</v>
      </c>
      <c r="H81" s="9">
        <f t="shared" si="19"/>
        <v>0.23173398354435124</v>
      </c>
      <c r="I81" s="9">
        <f t="shared" si="19"/>
        <v>7.4179199634994766E-2</v>
      </c>
      <c r="J81" s="9">
        <f t="shared" si="19"/>
        <v>2.2560193127897341E-2</v>
      </c>
    </row>
  </sheetData>
  <autoFilter ref="A1:J81" xr:uid="{47B161EE-FE2A-42CB-9834-1D7F0451F55C}"/>
  <mergeCells count="20"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</mergeCells>
  <conditionalFormatting sqref="C5:J5">
    <cfRule type="cellIs" dxfId="65" priority="19" operator="greaterThan">
      <formula>0.25</formula>
    </cfRule>
    <cfRule type="cellIs" dxfId="64" priority="20" operator="greaterThan">
      <formula>25</formula>
    </cfRule>
  </conditionalFormatting>
  <conditionalFormatting sqref="C9:J9">
    <cfRule type="cellIs" dxfId="63" priority="13" operator="greaterThan">
      <formula>0.25</formula>
    </cfRule>
    <cfRule type="cellIs" dxfId="62" priority="14" operator="greaterThan">
      <formula>25</formula>
    </cfRule>
  </conditionalFormatting>
  <conditionalFormatting sqref="C13:J13">
    <cfRule type="cellIs" dxfId="61" priority="11" operator="greaterThan">
      <formula>0.25</formula>
    </cfRule>
    <cfRule type="cellIs" dxfId="60" priority="12" operator="greaterThan">
      <formula>25</formula>
    </cfRule>
  </conditionalFormatting>
  <conditionalFormatting sqref="C17:J17">
    <cfRule type="cellIs" dxfId="59" priority="9" operator="greaterThan">
      <formula>0.25</formula>
    </cfRule>
    <cfRule type="cellIs" dxfId="58" priority="10" operator="greaterThan">
      <formula>25</formula>
    </cfRule>
  </conditionalFormatting>
  <conditionalFormatting sqref="C21:J21">
    <cfRule type="cellIs" dxfId="57" priority="7" operator="greaterThan">
      <formula>0.25</formula>
    </cfRule>
    <cfRule type="cellIs" dxfId="56" priority="8" operator="greaterThan">
      <formula>25</formula>
    </cfRule>
  </conditionalFormatting>
  <conditionalFormatting sqref="C25:J25">
    <cfRule type="cellIs" dxfId="55" priority="5" operator="greaterThan">
      <formula>0.25</formula>
    </cfRule>
    <cfRule type="cellIs" dxfId="54" priority="6" operator="greaterThan">
      <formula>25</formula>
    </cfRule>
  </conditionalFormatting>
  <conditionalFormatting sqref="C29:J29">
    <cfRule type="cellIs" dxfId="53" priority="3" operator="greaterThan">
      <formula>0.25</formula>
    </cfRule>
    <cfRule type="cellIs" dxfId="52" priority="4" operator="greaterThan">
      <formula>25</formula>
    </cfRule>
  </conditionalFormatting>
  <conditionalFormatting sqref="C33:J33">
    <cfRule type="cellIs" dxfId="51" priority="15" operator="greaterThan">
      <formula>0.25</formula>
    </cfRule>
    <cfRule type="cellIs" dxfId="50" priority="16" operator="greaterThan">
      <formula>25</formula>
    </cfRule>
  </conditionalFormatting>
  <conditionalFormatting sqref="C37:J37 C41:J41 C45:J45 C49:J49 C53:J53 C57:J57 C61:J61 C65:J65 C69:J69 C73:J73 C77:J77">
    <cfRule type="cellIs" dxfId="49" priority="1" operator="greaterThan">
      <formula>0.25</formula>
    </cfRule>
    <cfRule type="cellIs" dxfId="48" priority="2" operator="greaterThan">
      <formula>25</formula>
    </cfRule>
  </conditionalFormatting>
  <conditionalFormatting sqref="C81:J81">
    <cfRule type="cellIs" dxfId="47" priority="17" operator="greaterThan">
      <formula>0.25</formula>
    </cfRule>
    <cfRule type="cellIs" dxfId="46" priority="18" operator="greaterThan">
      <formula>25</formula>
    </cfRule>
  </conditionalFormatting>
  <conditionalFormatting sqref="K2:K21">
    <cfRule type="beginsWith" dxfId="45" priority="71" operator="beginsWith" text="12">
      <formula>LEFT(K2,LEN("12"))="12"</formula>
    </cfRule>
    <cfRule type="beginsWith" dxfId="44" priority="72" operator="beginsWith" text="11">
      <formula>LEFT(K2,LEN("11"))="11"</formula>
    </cfRule>
    <cfRule type="beginsWith" dxfId="43" priority="73" operator="beginsWith" text="10">
      <formula>LEFT(K2,LEN("10"))="10"</formula>
    </cfRule>
    <cfRule type="beginsWith" dxfId="42" priority="74" operator="beginsWith" text="09">
      <formula>LEFT(K2,LEN("09"))="09"</formula>
    </cfRule>
    <cfRule type="beginsWith" dxfId="41" priority="75" operator="beginsWith" text="08">
      <formula>LEFT(K2,LEN("08"))="08"</formula>
    </cfRule>
    <cfRule type="beginsWith" dxfId="40" priority="76" operator="beginsWith" text="07">
      <formula>LEFT(K2,LEN("07"))="07"</formula>
    </cfRule>
    <cfRule type="beginsWith" dxfId="39" priority="77" operator="beginsWith" text="06">
      <formula>LEFT(K2,LEN("06"))="06"</formula>
    </cfRule>
    <cfRule type="beginsWith" dxfId="38" priority="78" operator="beginsWith" text="05">
      <formula>LEFT(K2,LEN("05"))="05"</formula>
    </cfRule>
    <cfRule type="beginsWith" dxfId="37" priority="79" operator="beginsWith" text="04">
      <formula>LEFT(K2,LEN("04"))="04"</formula>
    </cfRule>
    <cfRule type="beginsWith" dxfId="36" priority="80" operator="beginsWith" text="02">
      <formula>LEFT(K2,LEN("02"))="02"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0330-5566-4463-B55F-263ACD46081E}">
  <dimension ref="A1:AY31"/>
  <sheetViews>
    <sheetView tabSelected="1" workbookViewId="0">
      <selection activeCell="B1" sqref="B1:M1"/>
    </sheetView>
  </sheetViews>
  <sheetFormatPr defaultColWidth="11.42578125" defaultRowHeight="15"/>
  <cols>
    <col min="2" max="2" width="15.140625" customWidth="1"/>
    <col min="3" max="3" width="14.42578125" customWidth="1"/>
  </cols>
  <sheetData>
    <row r="1" spans="1:14">
      <c r="A1" s="6" t="s">
        <v>0</v>
      </c>
      <c r="B1" s="7" t="s">
        <v>34</v>
      </c>
      <c r="C1" s="7" t="s">
        <v>35</v>
      </c>
      <c r="D1" s="7" t="s">
        <v>36</v>
      </c>
      <c r="E1" s="7" t="s">
        <v>37</v>
      </c>
      <c r="F1" s="7" t="s">
        <v>38</v>
      </c>
      <c r="G1" s="7" t="s">
        <v>8</v>
      </c>
      <c r="H1" s="7" t="s">
        <v>39</v>
      </c>
      <c r="I1" s="7" t="s">
        <v>40</v>
      </c>
      <c r="J1" s="7" t="s">
        <v>41</v>
      </c>
      <c r="K1" s="7" t="s">
        <v>9</v>
      </c>
      <c r="L1" s="7" t="s">
        <v>42</v>
      </c>
      <c r="M1" s="7" t="s">
        <v>43</v>
      </c>
      <c r="N1" s="8" t="s">
        <v>44</v>
      </c>
    </row>
    <row r="2" spans="1:14">
      <c r="A2" s="1" t="s">
        <v>10</v>
      </c>
      <c r="B2" s="11">
        <v>1</v>
      </c>
      <c r="C2" s="11">
        <v>1</v>
      </c>
      <c r="D2" s="11">
        <v>1</v>
      </c>
      <c r="E2" s="11">
        <v>1</v>
      </c>
      <c r="F2" s="11">
        <v>1</v>
      </c>
      <c r="G2" s="11">
        <v>1</v>
      </c>
      <c r="H2" s="12">
        <v>1</v>
      </c>
      <c r="I2" s="12">
        <v>1</v>
      </c>
      <c r="J2" s="12">
        <v>1</v>
      </c>
      <c r="K2" s="11">
        <v>1</v>
      </c>
      <c r="L2" s="12">
        <v>1</v>
      </c>
      <c r="M2" s="12">
        <v>1</v>
      </c>
      <c r="N2">
        <f t="shared" ref="N2:N21" si="0">SUM(B2:M2)</f>
        <v>12</v>
      </c>
    </row>
    <row r="3" spans="1:14">
      <c r="A3" s="1" t="s">
        <v>15</v>
      </c>
      <c r="B3" s="11">
        <v>1</v>
      </c>
      <c r="C3" s="11">
        <v>1</v>
      </c>
      <c r="D3" s="11">
        <v>1</v>
      </c>
      <c r="E3" s="11">
        <v>1</v>
      </c>
      <c r="F3" s="11">
        <v>1</v>
      </c>
      <c r="G3" s="11">
        <v>1</v>
      </c>
      <c r="H3" s="12">
        <v>1</v>
      </c>
      <c r="I3" s="12">
        <v>1</v>
      </c>
      <c r="J3" s="12">
        <v>1</v>
      </c>
      <c r="K3" s="11">
        <v>1</v>
      </c>
      <c r="L3" s="12">
        <v>1</v>
      </c>
      <c r="M3" s="12">
        <v>1</v>
      </c>
      <c r="N3">
        <f t="shared" si="0"/>
        <v>12</v>
      </c>
    </row>
    <row r="4" spans="1:14">
      <c r="A4" s="1" t="s">
        <v>16</v>
      </c>
      <c r="B4" s="11">
        <v>1</v>
      </c>
      <c r="C4" s="11">
        <v>1</v>
      </c>
      <c r="D4" s="11">
        <v>1</v>
      </c>
      <c r="E4" s="11">
        <v>1</v>
      </c>
      <c r="F4" s="11">
        <v>1</v>
      </c>
      <c r="G4" s="11">
        <v>1</v>
      </c>
      <c r="H4" s="12">
        <v>1</v>
      </c>
      <c r="I4" s="12">
        <v>1</v>
      </c>
      <c r="J4" s="12">
        <v>1</v>
      </c>
      <c r="K4" s="11">
        <v>1</v>
      </c>
      <c r="L4" s="12">
        <v>1</v>
      </c>
      <c r="M4" s="12">
        <v>1</v>
      </c>
      <c r="N4">
        <f t="shared" si="0"/>
        <v>12</v>
      </c>
    </row>
    <row r="5" spans="1:14">
      <c r="A5" s="1" t="s">
        <v>17</v>
      </c>
      <c r="B5" s="11">
        <v>1</v>
      </c>
      <c r="C5" s="11">
        <v>1</v>
      </c>
      <c r="D5" s="11">
        <v>1</v>
      </c>
      <c r="E5" s="11">
        <v>1</v>
      </c>
      <c r="F5" s="11">
        <v>1</v>
      </c>
      <c r="G5" s="11">
        <v>1</v>
      </c>
      <c r="H5" s="12">
        <v>1</v>
      </c>
      <c r="I5" s="12">
        <v>1</v>
      </c>
      <c r="J5" s="12">
        <v>1</v>
      </c>
      <c r="K5" s="11">
        <v>1</v>
      </c>
      <c r="L5" s="12">
        <v>1</v>
      </c>
      <c r="M5" s="12">
        <v>1</v>
      </c>
      <c r="N5">
        <f t="shared" si="0"/>
        <v>12</v>
      </c>
    </row>
    <row r="6" spans="1:14">
      <c r="A6" s="1" t="s">
        <v>18</v>
      </c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2">
        <v>1</v>
      </c>
      <c r="I6" s="12">
        <v>1</v>
      </c>
      <c r="J6" s="12">
        <v>1</v>
      </c>
      <c r="K6" s="11">
        <v>1</v>
      </c>
      <c r="L6" s="12">
        <v>1</v>
      </c>
      <c r="M6" s="12">
        <v>1</v>
      </c>
      <c r="N6">
        <f t="shared" si="0"/>
        <v>12</v>
      </c>
    </row>
    <row r="7" spans="1:14">
      <c r="A7" s="1" t="s">
        <v>19</v>
      </c>
      <c r="B7" s="11">
        <v>1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2">
        <v>1</v>
      </c>
      <c r="I7" s="12">
        <v>1</v>
      </c>
      <c r="J7" s="12">
        <v>1</v>
      </c>
      <c r="K7" s="11">
        <v>1</v>
      </c>
      <c r="L7" s="12">
        <v>1</v>
      </c>
      <c r="M7" s="12">
        <v>1</v>
      </c>
      <c r="N7">
        <f t="shared" si="0"/>
        <v>12</v>
      </c>
    </row>
    <row r="8" spans="1:14">
      <c r="A8" s="1" t="s">
        <v>20</v>
      </c>
      <c r="B8" s="11">
        <v>1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2">
        <v>1</v>
      </c>
      <c r="I8" s="12">
        <v>1</v>
      </c>
      <c r="J8" s="12">
        <v>1</v>
      </c>
      <c r="K8" s="11">
        <v>1</v>
      </c>
      <c r="L8" s="12">
        <v>1</v>
      </c>
      <c r="M8" s="12">
        <v>1</v>
      </c>
      <c r="N8">
        <f t="shared" si="0"/>
        <v>12</v>
      </c>
    </row>
    <row r="9" spans="1:14">
      <c r="A9" s="1" t="s">
        <v>21</v>
      </c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2">
        <v>1</v>
      </c>
      <c r="I9" s="12">
        <v>1</v>
      </c>
      <c r="J9" s="12">
        <v>1</v>
      </c>
      <c r="K9" s="11">
        <v>1</v>
      </c>
      <c r="L9" s="12">
        <v>1</v>
      </c>
      <c r="M9" s="12">
        <v>1</v>
      </c>
      <c r="N9">
        <f t="shared" si="0"/>
        <v>12</v>
      </c>
    </row>
    <row r="10" spans="1:14">
      <c r="A10" s="1" t="s">
        <v>22</v>
      </c>
      <c r="B10" s="11">
        <v>1</v>
      </c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2">
        <v>1</v>
      </c>
      <c r="I10" s="12">
        <v>1</v>
      </c>
      <c r="J10" s="12">
        <v>1</v>
      </c>
      <c r="K10" s="11">
        <v>1</v>
      </c>
      <c r="L10" s="12">
        <v>1</v>
      </c>
      <c r="M10" s="12">
        <v>1</v>
      </c>
      <c r="N10">
        <f t="shared" si="0"/>
        <v>12</v>
      </c>
    </row>
    <row r="11" spans="1:14">
      <c r="A11" s="1" t="s">
        <v>23</v>
      </c>
      <c r="B11" s="11">
        <v>1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2">
        <v>1</v>
      </c>
      <c r="I11" s="12">
        <v>1</v>
      </c>
      <c r="J11" s="12">
        <v>1</v>
      </c>
      <c r="K11" s="11">
        <v>1</v>
      </c>
      <c r="L11" s="12">
        <v>1</v>
      </c>
      <c r="M11" s="12">
        <v>1</v>
      </c>
      <c r="N11">
        <f t="shared" si="0"/>
        <v>12</v>
      </c>
    </row>
    <row r="12" spans="1:14">
      <c r="A12" s="1" t="s">
        <v>24</v>
      </c>
      <c r="B12" s="11">
        <v>1</v>
      </c>
      <c r="C12" s="11">
        <v>1</v>
      </c>
      <c r="D12" s="11">
        <v>1</v>
      </c>
      <c r="E12" s="11">
        <v>1</v>
      </c>
      <c r="F12" s="11">
        <v>1</v>
      </c>
      <c r="G12" s="11">
        <v>1</v>
      </c>
      <c r="H12" s="12">
        <v>1</v>
      </c>
      <c r="I12" s="12">
        <v>1</v>
      </c>
      <c r="J12" s="12">
        <v>1</v>
      </c>
      <c r="K12" s="11">
        <v>1</v>
      </c>
      <c r="L12" s="12">
        <v>1</v>
      </c>
      <c r="M12" s="16">
        <v>1</v>
      </c>
      <c r="N12">
        <f t="shared" si="0"/>
        <v>12</v>
      </c>
    </row>
    <row r="13" spans="1:14">
      <c r="A13" s="1" t="s">
        <v>25</v>
      </c>
      <c r="B13" s="11">
        <v>1</v>
      </c>
      <c r="C13" s="11">
        <v>1</v>
      </c>
      <c r="D13" s="11">
        <v>1</v>
      </c>
      <c r="E13" s="11">
        <v>1</v>
      </c>
      <c r="F13" s="11">
        <v>1</v>
      </c>
      <c r="G13" s="11">
        <v>1</v>
      </c>
      <c r="H13" s="12">
        <v>1</v>
      </c>
      <c r="I13" s="12">
        <v>1</v>
      </c>
      <c r="J13" s="12">
        <v>1</v>
      </c>
      <c r="K13" s="11">
        <v>1</v>
      </c>
      <c r="L13" s="12">
        <v>1</v>
      </c>
      <c r="M13" s="16">
        <v>1</v>
      </c>
      <c r="N13">
        <f t="shared" si="0"/>
        <v>12</v>
      </c>
    </row>
    <row r="14" spans="1:14">
      <c r="A14" s="1" t="s">
        <v>26</v>
      </c>
      <c r="B14" s="11">
        <v>1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2">
        <v>1</v>
      </c>
      <c r="I14" s="12">
        <v>1</v>
      </c>
      <c r="J14" s="12">
        <v>1</v>
      </c>
      <c r="K14" s="11">
        <v>1</v>
      </c>
      <c r="L14" s="12">
        <v>1</v>
      </c>
      <c r="M14" s="16">
        <v>1</v>
      </c>
      <c r="N14">
        <f t="shared" si="0"/>
        <v>12</v>
      </c>
    </row>
    <row r="15" spans="1:14">
      <c r="A15" s="1" t="s">
        <v>27</v>
      </c>
      <c r="B15" s="11">
        <v>1</v>
      </c>
      <c r="C15" s="11">
        <v>1</v>
      </c>
      <c r="D15" s="11">
        <v>1</v>
      </c>
      <c r="E15" s="11">
        <v>1</v>
      </c>
      <c r="F15" s="11">
        <v>1</v>
      </c>
      <c r="G15" s="11">
        <v>1</v>
      </c>
      <c r="H15" s="12">
        <v>1</v>
      </c>
      <c r="I15" s="12">
        <v>1</v>
      </c>
      <c r="J15" s="12">
        <v>1</v>
      </c>
      <c r="K15" s="11">
        <v>1</v>
      </c>
      <c r="L15" s="12">
        <v>1</v>
      </c>
      <c r="M15" s="16">
        <v>1</v>
      </c>
      <c r="N15">
        <f t="shared" si="0"/>
        <v>12</v>
      </c>
    </row>
    <row r="16" spans="1:14">
      <c r="A16" s="1" t="s">
        <v>28</v>
      </c>
      <c r="B16" s="11">
        <v>1</v>
      </c>
      <c r="C16" s="11">
        <v>1</v>
      </c>
      <c r="D16" s="11">
        <v>1</v>
      </c>
      <c r="E16" s="11">
        <v>1</v>
      </c>
      <c r="F16" s="11">
        <v>1</v>
      </c>
      <c r="G16" s="11">
        <v>1</v>
      </c>
      <c r="H16" s="12">
        <v>1</v>
      </c>
      <c r="I16" s="12">
        <v>1</v>
      </c>
      <c r="J16" s="12">
        <v>1</v>
      </c>
      <c r="K16" s="11">
        <v>1</v>
      </c>
      <c r="L16" s="12">
        <v>1</v>
      </c>
      <c r="M16" s="16">
        <v>1</v>
      </c>
      <c r="N16">
        <f t="shared" si="0"/>
        <v>12</v>
      </c>
    </row>
    <row r="17" spans="1:51">
      <c r="A17" s="1" t="s">
        <v>29</v>
      </c>
      <c r="B17" s="17">
        <v>1</v>
      </c>
      <c r="C17" s="18">
        <v>1</v>
      </c>
      <c r="D17" s="19">
        <v>1</v>
      </c>
      <c r="E17" s="11">
        <v>1</v>
      </c>
      <c r="F17" s="11">
        <v>0</v>
      </c>
      <c r="G17" s="11">
        <v>0</v>
      </c>
      <c r="H17" s="12">
        <v>1</v>
      </c>
      <c r="I17" s="12">
        <v>1</v>
      </c>
      <c r="J17" s="12">
        <v>1</v>
      </c>
      <c r="K17" s="11">
        <v>0</v>
      </c>
      <c r="L17" s="12">
        <v>1</v>
      </c>
      <c r="M17" s="12">
        <v>1</v>
      </c>
      <c r="N17">
        <f t="shared" si="0"/>
        <v>9</v>
      </c>
    </row>
    <row r="18" spans="1:51">
      <c r="A18" s="1" t="s">
        <v>30</v>
      </c>
      <c r="B18" s="11">
        <v>1</v>
      </c>
      <c r="C18" s="11">
        <v>1</v>
      </c>
      <c r="D18" s="11">
        <v>1</v>
      </c>
      <c r="E18" s="11">
        <v>1</v>
      </c>
      <c r="F18" s="11">
        <v>1</v>
      </c>
      <c r="G18" s="11">
        <v>1</v>
      </c>
      <c r="H18" s="12">
        <v>1</v>
      </c>
      <c r="I18" s="12">
        <v>1</v>
      </c>
      <c r="J18" s="12">
        <v>1</v>
      </c>
      <c r="K18" s="11">
        <v>1</v>
      </c>
      <c r="L18" s="12">
        <v>1</v>
      </c>
      <c r="M18" s="12">
        <v>1</v>
      </c>
      <c r="N18">
        <f t="shared" si="0"/>
        <v>12</v>
      </c>
    </row>
    <row r="19" spans="1:51">
      <c r="A19" s="1" t="s">
        <v>31</v>
      </c>
      <c r="B19" s="11">
        <v>1</v>
      </c>
      <c r="C19" s="11">
        <v>1</v>
      </c>
      <c r="D19" s="11">
        <v>1</v>
      </c>
      <c r="E19" s="11">
        <v>1</v>
      </c>
      <c r="F19" s="11">
        <v>0</v>
      </c>
      <c r="G19" s="11">
        <v>1</v>
      </c>
      <c r="H19" s="12">
        <v>0</v>
      </c>
      <c r="I19" s="16">
        <v>1</v>
      </c>
      <c r="J19" s="12">
        <v>0</v>
      </c>
      <c r="K19" s="11">
        <v>1</v>
      </c>
      <c r="L19" s="12">
        <v>0</v>
      </c>
      <c r="M19" s="12">
        <v>0</v>
      </c>
      <c r="N19">
        <f t="shared" si="0"/>
        <v>7</v>
      </c>
    </row>
    <row r="20" spans="1:51">
      <c r="A20" s="1" t="s">
        <v>32</v>
      </c>
      <c r="B20" s="11">
        <v>1</v>
      </c>
      <c r="C20" s="11">
        <v>1</v>
      </c>
      <c r="D20" s="11">
        <v>1</v>
      </c>
      <c r="E20" s="11">
        <v>1</v>
      </c>
      <c r="F20" s="11">
        <v>0</v>
      </c>
      <c r="G20" s="11">
        <v>1</v>
      </c>
      <c r="H20" s="12">
        <v>0</v>
      </c>
      <c r="I20" s="16">
        <v>1</v>
      </c>
      <c r="J20" s="12">
        <v>0</v>
      </c>
      <c r="K20" s="11">
        <v>1</v>
      </c>
      <c r="L20" s="12">
        <v>0</v>
      </c>
      <c r="M20" s="12">
        <v>0</v>
      </c>
      <c r="N20">
        <f t="shared" si="0"/>
        <v>7</v>
      </c>
    </row>
    <row r="21" spans="1:51">
      <c r="A21" s="1" t="s">
        <v>33</v>
      </c>
      <c r="B21" s="11">
        <v>1</v>
      </c>
      <c r="C21" s="11">
        <v>1</v>
      </c>
      <c r="D21" s="11">
        <v>0</v>
      </c>
      <c r="E21" s="11">
        <v>0</v>
      </c>
      <c r="F21" s="19">
        <v>1</v>
      </c>
      <c r="G21" s="11">
        <v>0</v>
      </c>
      <c r="H21" s="12">
        <v>0</v>
      </c>
      <c r="I21" s="12">
        <v>0</v>
      </c>
      <c r="J21" s="12">
        <v>0</v>
      </c>
      <c r="K21" s="11">
        <v>0</v>
      </c>
      <c r="L21" s="12">
        <v>0</v>
      </c>
      <c r="M21" s="12">
        <v>0</v>
      </c>
      <c r="N21">
        <f t="shared" si="0"/>
        <v>3</v>
      </c>
    </row>
    <row r="22" spans="1:51">
      <c r="A22" s="2" t="s">
        <v>45</v>
      </c>
      <c r="B22">
        <f>SUM(B2:B21)</f>
        <v>20</v>
      </c>
      <c r="C22">
        <f t="shared" ref="C22:M22" si="1">SUM(C2:C21)</f>
        <v>20</v>
      </c>
      <c r="D22">
        <f t="shared" si="1"/>
        <v>19</v>
      </c>
      <c r="E22">
        <f t="shared" si="1"/>
        <v>19</v>
      </c>
      <c r="F22">
        <f t="shared" si="1"/>
        <v>17</v>
      </c>
      <c r="G22">
        <f t="shared" si="1"/>
        <v>18</v>
      </c>
      <c r="H22">
        <f t="shared" si="1"/>
        <v>17</v>
      </c>
      <c r="I22">
        <f t="shared" si="1"/>
        <v>19</v>
      </c>
      <c r="J22">
        <f t="shared" si="1"/>
        <v>17</v>
      </c>
      <c r="K22">
        <f t="shared" si="1"/>
        <v>18</v>
      </c>
      <c r="L22">
        <f t="shared" si="1"/>
        <v>17</v>
      </c>
      <c r="M22">
        <f t="shared" si="1"/>
        <v>17</v>
      </c>
    </row>
    <row r="24" spans="1:51">
      <c r="A24" s="3" t="s">
        <v>46</v>
      </c>
      <c r="AY24" t="s">
        <v>47</v>
      </c>
    </row>
    <row r="25" spans="1:51">
      <c r="A25" s="4" t="s">
        <v>48</v>
      </c>
    </row>
    <row r="26" spans="1:51">
      <c r="A26" s="11" t="s">
        <v>49</v>
      </c>
    </row>
    <row r="27" spans="1:51">
      <c r="A27" s="12" t="s">
        <v>50</v>
      </c>
    </row>
    <row r="29" spans="1:51">
      <c r="A29" s="20" t="s">
        <v>51</v>
      </c>
      <c r="B29" s="21" t="s">
        <v>52</v>
      </c>
    </row>
    <row r="30" spans="1:51">
      <c r="A30" s="20" t="s">
        <v>53</v>
      </c>
      <c r="B30" s="21" t="s">
        <v>54</v>
      </c>
    </row>
    <row r="31" spans="1:51">
      <c r="A31" s="20" t="s">
        <v>55</v>
      </c>
      <c r="B31" s="21" t="s">
        <v>56</v>
      </c>
    </row>
  </sheetData>
  <autoFilter ref="A1:M22" xr:uid="{F8E19569-F44F-487C-A14A-022E5C2A5D8F}"/>
  <conditionalFormatting sqref="A24:A25">
    <cfRule type="beginsWith" dxfId="35" priority="45" operator="beginsWith" text="12">
      <formula>LEFT(A24,LEN("12"))="12"</formula>
    </cfRule>
    <cfRule type="beginsWith" dxfId="34" priority="46" operator="beginsWith" text="11">
      <formula>LEFT(A24,LEN("11"))="11"</formula>
    </cfRule>
    <cfRule type="beginsWith" dxfId="33" priority="47" operator="beginsWith" text="10">
      <formula>LEFT(A24,LEN("10"))="10"</formula>
    </cfRule>
    <cfRule type="beginsWith" dxfId="32" priority="48" operator="beginsWith" text="09">
      <formula>LEFT(A24,LEN("09"))="09"</formula>
    </cfRule>
    <cfRule type="beginsWith" dxfId="31" priority="49" operator="beginsWith" text="08">
      <formula>LEFT(A24,LEN("08"))="08"</formula>
    </cfRule>
    <cfRule type="beginsWith" dxfId="30" priority="50" operator="beginsWith" text="07">
      <formula>LEFT(A24,LEN("07"))="07"</formula>
    </cfRule>
    <cfRule type="beginsWith" dxfId="29" priority="51" operator="beginsWith" text="06">
      <formula>LEFT(A24,LEN("06"))="06"</formula>
    </cfRule>
    <cfRule type="beginsWith" dxfId="28" priority="52" operator="beginsWith" text="05">
      <formula>LEFT(A24,LEN("05"))="05"</formula>
    </cfRule>
    <cfRule type="beginsWith" dxfId="27" priority="53" operator="beginsWith" text="04">
      <formula>LEFT(A24,LEN("04"))="04"</formula>
    </cfRule>
    <cfRule type="beginsWith" dxfId="26" priority="54" operator="beginsWith" text="02">
      <formula>LEFT(A24,LEN("02"))="02"</formula>
    </cfRule>
  </conditionalFormatting>
  <conditionalFormatting sqref="A25">
    <cfRule type="beginsWith" dxfId="25" priority="37" operator="beginsWith" text="11">
      <formula>LEFT(A25,LEN("11"))="11"</formula>
    </cfRule>
    <cfRule type="beginsWith" dxfId="24" priority="38" operator="beginsWith" text="10">
      <formula>LEFT(A25,LEN("10"))="10"</formula>
    </cfRule>
    <cfRule type="beginsWith" dxfId="23" priority="39" operator="beginsWith" text="09">
      <formula>LEFT(A25,LEN("09"))="09"</formula>
    </cfRule>
    <cfRule type="beginsWith" dxfId="22" priority="40" operator="beginsWith" text="07">
      <formula>LEFT(A25,LEN("07"))="07"</formula>
    </cfRule>
    <cfRule type="beginsWith" dxfId="21" priority="41" operator="beginsWith" text="06">
      <formula>LEFT(A25,LEN("06"))="06"</formula>
    </cfRule>
    <cfRule type="beginsWith" dxfId="20" priority="42" operator="beginsWith" text="05">
      <formula>LEFT(A25,LEN("05"))="05"</formula>
    </cfRule>
    <cfRule type="beginsWith" dxfId="19" priority="43" operator="beginsWith" text="04">
      <formula>LEFT(A25,LEN("04"))="04"</formula>
    </cfRule>
    <cfRule type="beginsWith" dxfId="18" priority="44" operator="beginsWith" text="03">
      <formula>LEFT(A25,LEN("03"))="03"</formula>
    </cfRule>
  </conditionalFormatting>
  <conditionalFormatting sqref="A1:A21">
    <cfRule type="beginsWith" dxfId="17" priority="10" operator="beginsWith" text="11">
      <formula>LEFT(A1,LEN("11"))="11"</formula>
    </cfRule>
    <cfRule type="beginsWith" dxfId="16" priority="11" operator="beginsWith" text="10">
      <formula>LEFT(A1,LEN("10"))="10"</formula>
    </cfRule>
    <cfRule type="beginsWith" dxfId="15" priority="12" operator="beginsWith" text="09">
      <formula>LEFT(A1,LEN("09"))="09"</formula>
    </cfRule>
    <cfRule type="beginsWith" dxfId="14" priority="13" operator="beginsWith" text="08">
      <formula>LEFT(A1,LEN("08"))="08"</formula>
    </cfRule>
    <cfRule type="beginsWith" dxfId="13" priority="14" operator="beginsWith" text="07">
      <formula>LEFT(A1,LEN("07"))="07"</formula>
    </cfRule>
    <cfRule type="beginsWith" dxfId="12" priority="15" operator="beginsWith" text="06">
      <formula>LEFT(A1,LEN("06"))="06"</formula>
    </cfRule>
    <cfRule type="beginsWith" dxfId="11" priority="16" operator="beginsWith" text="05">
      <formula>LEFT(A1,LEN("05"))="05"</formula>
    </cfRule>
    <cfRule type="beginsWith" dxfId="10" priority="17" operator="beginsWith" text="04">
      <formula>LEFT(A1,LEN("04"))="04"</formula>
    </cfRule>
    <cfRule type="beginsWith" dxfId="9" priority="18" operator="beginsWith" text="02">
      <formula>LEFT(A1,LEN("02"))="02"</formula>
    </cfRule>
  </conditionalFormatting>
  <conditionalFormatting sqref="A22">
    <cfRule type="beginsWith" dxfId="8" priority="1" operator="beginsWith" text="11">
      <formula>LEFT(A22,LEN("11"))="11"</formula>
    </cfRule>
    <cfRule type="beginsWith" dxfId="7" priority="2" operator="beginsWith" text="10">
      <formula>LEFT(A22,LEN("10"))="10"</formula>
    </cfRule>
    <cfRule type="beginsWith" dxfId="6" priority="3" operator="beginsWith" text="09">
      <formula>LEFT(A22,LEN("09"))="09"</formula>
    </cfRule>
    <cfRule type="beginsWith" dxfId="5" priority="4" operator="beginsWith" text="07">
      <formula>LEFT(A22,LEN("07"))="07"</formula>
    </cfRule>
    <cfRule type="beginsWith" dxfId="4" priority="5" operator="beginsWith" text="06">
      <formula>LEFT(A22,LEN("06"))="06"</formula>
    </cfRule>
    <cfRule type="beginsWith" dxfId="3" priority="6" operator="beginsWith" text="05">
      <formula>LEFT(A22,LEN("05"))="05"</formula>
    </cfRule>
    <cfRule type="beginsWith" dxfId="2" priority="7" operator="beginsWith" text="04">
      <formula>LEFT(A22,LEN("04"))="04"</formula>
    </cfRule>
    <cfRule type="beginsWith" dxfId="1" priority="8" operator="beginsWith" text="03">
      <formula>LEFT(A22,LEN("03"))="03"</formula>
    </cfRule>
  </conditionalFormatting>
  <conditionalFormatting sqref="A1:A21">
    <cfRule type="beginsWith" dxfId="0" priority="9" operator="beginsWith" text="12">
      <formula>LEFT(A1,LEN("12"))="12"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9dfd1c-4089-4e06-927d-add0534611cf">
      <Terms xmlns="http://schemas.microsoft.com/office/infopath/2007/PartnerControls"/>
    </lcf76f155ced4ddcb4097134ff3c332f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2024-12-11T17:23:13+00:00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EF7F8-AD6C-4D10-A771-669343D43071}"/>
</file>

<file path=customXml/itemProps2.xml><?xml version="1.0" encoding="utf-8"?>
<ds:datastoreItem xmlns:ds="http://schemas.openxmlformats.org/officeDocument/2006/customXml" ds:itemID="{3ABFDE13-C15C-4E9C-95BD-A65DF654AB94}"/>
</file>

<file path=customXml/itemProps3.xml><?xml version="1.0" encoding="utf-8"?>
<ds:datastoreItem xmlns:ds="http://schemas.openxmlformats.org/officeDocument/2006/customXml" ds:itemID="{E578D044-D97D-405C-A00F-77EC8888E4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Maria Antonia Forero Perdomo</cp:lastModifiedBy>
  <cp:revision/>
  <dcterms:created xsi:type="dcterms:W3CDTF">2024-06-25T21:10:28Z</dcterms:created>
  <dcterms:modified xsi:type="dcterms:W3CDTF">2024-07-23T02:22:26Z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0x01010066709346768E7C4BA77AFEF2710342C3</vt:lpwstr>
  </property>
</Properties>
</file>