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2"/>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órdoba/Tuchín - Córdoba/10. DTS Consolidado/Anexos/"/>
    </mc:Choice>
  </mc:AlternateContent>
  <xr:revisionPtr revIDLastSave="6" documentId="13_ncr:1_{F8B24132-E988-4B25-8CD1-C20B3106C106}" xr6:coauthVersionLast="47" xr6:coauthVersionMax="47" xr10:uidLastSave="{D8A13216-E0CF-4A12-999D-39E1DA622DC7}"/>
  <bookViews>
    <workbookView xWindow="-108" yWindow="-108" windowWidth="23256" windowHeight="12456"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SIPRA!$B$1:$D$45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9" i="13" l="1"/>
  <c r="C121" i="13"/>
  <c r="C117" i="13"/>
  <c r="C113" i="13"/>
  <c r="C105" i="13"/>
  <c r="C101" i="13"/>
  <c r="C97" i="13"/>
  <c r="C93" i="13"/>
  <c r="C89" i="13"/>
  <c r="C85" i="13"/>
  <c r="C81" i="13"/>
  <c r="C77" i="13"/>
  <c r="C73" i="13"/>
  <c r="C69" i="13"/>
  <c r="D65" i="13"/>
  <c r="E65" i="13"/>
  <c r="F65" i="13"/>
  <c r="G65" i="13"/>
  <c r="C65" i="13"/>
  <c r="C61" i="13"/>
  <c r="C57" i="13"/>
  <c r="C53" i="13"/>
  <c r="C49" i="13"/>
  <c r="C45" i="13"/>
  <c r="C41" i="13"/>
  <c r="C37" i="13"/>
  <c r="C33" i="13"/>
  <c r="C29" i="13"/>
  <c r="C25" i="13"/>
  <c r="C21" i="13"/>
  <c r="C17" i="13"/>
  <c r="C13" i="13"/>
  <c r="C9" i="13"/>
  <c r="C5" i="13"/>
  <c r="D41" i="13" l="1"/>
  <c r="E41" i="13"/>
  <c r="F41" i="13"/>
  <c r="G41" i="13"/>
  <c r="D45" i="13"/>
  <c r="E45" i="13"/>
  <c r="F45" i="13"/>
  <c r="G45" i="13"/>
  <c r="D49" i="13"/>
  <c r="E49" i="13"/>
  <c r="F49" i="13"/>
  <c r="G49" i="13"/>
  <c r="D53" i="13"/>
  <c r="E53" i="13"/>
  <c r="F53" i="13"/>
  <c r="G53" i="13"/>
  <c r="D57" i="13"/>
  <c r="E57" i="13"/>
  <c r="F57" i="13"/>
  <c r="G57" i="13"/>
  <c r="D61" i="13"/>
  <c r="E61" i="13"/>
  <c r="F61" i="13"/>
  <c r="G61" i="13"/>
  <c r="D69" i="13"/>
  <c r="E69" i="13"/>
  <c r="F69" i="13"/>
  <c r="G69" i="13"/>
  <c r="D73" i="13"/>
  <c r="E73" i="13"/>
  <c r="F73" i="13"/>
  <c r="G73" i="13"/>
  <c r="D77" i="13"/>
  <c r="E77" i="13"/>
  <c r="F77" i="13"/>
  <c r="G77" i="13"/>
  <c r="D81" i="13"/>
  <c r="E81" i="13"/>
  <c r="F81" i="13"/>
  <c r="G81" i="13"/>
  <c r="D85" i="13"/>
  <c r="E85" i="13"/>
  <c r="F85" i="13"/>
  <c r="G85" i="13"/>
  <c r="D89" i="13"/>
  <c r="E89" i="13"/>
  <c r="F89" i="13"/>
  <c r="G89" i="13"/>
  <c r="D93" i="13"/>
  <c r="E93" i="13"/>
  <c r="F93" i="13"/>
  <c r="G93" i="13"/>
  <c r="D97" i="13"/>
  <c r="E97" i="13"/>
  <c r="F97" i="13"/>
  <c r="G97" i="13"/>
  <c r="D101" i="13"/>
  <c r="E101" i="13"/>
  <c r="F101" i="13"/>
  <c r="G101" i="13"/>
  <c r="D105" i="13"/>
  <c r="E105" i="13"/>
  <c r="F105" i="13"/>
  <c r="G105" i="13"/>
  <c r="D109" i="13"/>
  <c r="E109" i="13"/>
  <c r="F109" i="13"/>
  <c r="G109" i="13"/>
  <c r="D113" i="13"/>
  <c r="E113" i="13"/>
  <c r="F113" i="13"/>
  <c r="G113" i="13"/>
  <c r="D117" i="13"/>
  <c r="E117" i="13"/>
  <c r="F117" i="13"/>
  <c r="G117" i="13"/>
  <c r="D121" i="13"/>
  <c r="E121" i="13"/>
  <c r="F121" i="13"/>
  <c r="G121" i="13"/>
  <c r="D37" i="13"/>
  <c r="E37" i="13"/>
  <c r="F37" i="13"/>
  <c r="G37" i="13"/>
  <c r="D33" i="13"/>
  <c r="E33" i="13"/>
  <c r="F33" i="13"/>
  <c r="G33" i="13"/>
  <c r="D29" i="13"/>
  <c r="E29" i="13"/>
  <c r="F29" i="13"/>
  <c r="G29" i="13"/>
  <c r="D25" i="13"/>
  <c r="E25" i="13"/>
  <c r="F25" i="13"/>
  <c r="G25" i="13"/>
  <c r="D21" i="13"/>
  <c r="E21" i="13"/>
  <c r="F21" i="13"/>
  <c r="G21" i="13"/>
  <c r="D17" i="13"/>
  <c r="E17" i="13"/>
  <c r="F17" i="13"/>
  <c r="G17" i="13"/>
  <c r="D13" i="13"/>
  <c r="E13" i="13"/>
  <c r="F13" i="13"/>
  <c r="G13" i="13"/>
  <c r="D9" i="13"/>
  <c r="E9" i="13"/>
  <c r="F9" i="13"/>
  <c r="G9" i="13"/>
  <c r="D5" i="13"/>
  <c r="E5" i="13"/>
  <c r="F5" i="13"/>
  <c r="G5" i="13"/>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U102" i="12"/>
  <c r="T102" i="12"/>
  <c r="S102" i="12"/>
  <c r="R102" i="12"/>
  <c r="Q102" i="12"/>
  <c r="P102" i="12"/>
  <c r="O102" i="12"/>
  <c r="N102" i="12"/>
  <c r="M102" i="12"/>
  <c r="L102" i="12"/>
  <c r="K102" i="12"/>
  <c r="J102" i="12"/>
  <c r="I102" i="12"/>
  <c r="H102" i="12"/>
  <c r="G102" i="12"/>
  <c r="F102" i="12"/>
  <c r="E102" i="12"/>
  <c r="D102" i="12"/>
  <c r="C102" i="12"/>
  <c r="B102" i="12"/>
  <c r="AQ102" i="12" l="1"/>
  <c r="AS100" i="12"/>
  <c r="AS26" i="12"/>
  <c r="AS57"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69" i="12"/>
  <c r="AS24" i="12"/>
  <c r="AS54" i="12"/>
  <c r="AS62" i="12"/>
  <c r="AS25" i="12"/>
  <c r="AS33" i="12"/>
  <c r="AS22" i="12"/>
  <c r="AS102" i="12" l="1"/>
  <c r="A3" i="16"/>
  <c r="A4" i="16" l="1"/>
  <c r="A5" i="16"/>
  <c r="A6" i="16"/>
  <c r="A7" i="16" s="1"/>
  <c r="A8" i="16" s="1"/>
  <c r="A9" i="16" s="1"/>
  <c r="A10" i="16" s="1"/>
  <c r="A11" i="16" s="1"/>
  <c r="A12" i="16" s="1"/>
  <c r="A13" i="16" s="1"/>
  <c r="A14" i="16" s="1"/>
  <c r="A15" i="16" s="1"/>
  <c r="A16" i="16" s="1"/>
  <c r="A1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tc={4B052801-6CDA-452E-94DB-E100BC152809}</author>
    <author>tc={6A8F9A97-C7FE-4CBC-B002-CAD00964C193}</author>
  </authors>
  <commentList>
    <comment ref="H28" authorId="0" shapeId="0" xr:uid="{4B052801-6CDA-452E-94DB-E100BC152809}">
      <text>
        <t>[Threaded comment]
Your version of Excel allows you to read this threaded comment; however, any edits to it will get removed if the file is opened in a newer version of Excel. Learn more: https://go.microsoft.com/fwlink/?linkid=870924
Comment:
    si bien es la misma UFH en Sotavento esta es muy superficial mientras que en Sotavento es moderadamente profunda</t>
      </text>
    </comment>
    <comment ref="H31" authorId="1" shapeId="0" xr:uid="{6A8F9A97-C7FE-4CBC-B002-CAD00964C193}">
      <text>
        <t>[Threaded comment]
Your version of Excel allows you to read this threaded comment; however, any edits to it will get removed if the file is opened in a newer version of Excel. Learn more: https://go.microsoft.com/fwlink/?linkid=870924
Comment:
    si bien es la misma UFH en Sotavento esta es muy superficial mientras que en Sotavento es moderadamente profunda</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<sst xmlns="http://schemas.openxmlformats.org/spreadsheetml/2006/main" count="273" uniqueCount="75">
  <si>
    <t>UFH</t>
  </si>
  <si>
    <t>maiz_tradicional</t>
  </si>
  <si>
    <t>ganadería dp</t>
  </si>
  <si>
    <t>porcicultura</t>
  </si>
  <si>
    <t>avicultura</t>
  </si>
  <si>
    <t>ovino</t>
  </si>
  <si>
    <t>02Wa-80</t>
  </si>
  <si>
    <t>Área total</t>
  </si>
  <si>
    <t>Apto</t>
  </si>
  <si>
    <t>No apto</t>
  </si>
  <si>
    <t>% aptitud</t>
  </si>
  <si>
    <t>03Vb-73</t>
  </si>
  <si>
    <t>03Vbs1-73</t>
  </si>
  <si>
    <t>03Vc-73</t>
  </si>
  <si>
    <t>03Wbs1-73</t>
  </si>
  <si>
    <t>04Vcs1-67</t>
  </si>
  <si>
    <t>04Wc-67</t>
  </si>
  <si>
    <t>05Vb-61</t>
  </si>
  <si>
    <t>05Vbs1-61</t>
  </si>
  <si>
    <t>05Vc2s1-61</t>
  </si>
  <si>
    <t>05Vci-61</t>
  </si>
  <si>
    <t>05Vd-61</t>
  </si>
  <si>
    <t>05Wb-61</t>
  </si>
  <si>
    <t>06Vd-55</t>
  </si>
  <si>
    <t>06Vd2s1-55</t>
  </si>
  <si>
    <t>06Vds1-55</t>
  </si>
  <si>
    <t>06Ve-55</t>
  </si>
  <si>
    <t>06Wd-55</t>
  </si>
  <si>
    <t>06Wd2s1-55</t>
  </si>
  <si>
    <t>06Wds1-55</t>
  </si>
  <si>
    <t>07Vc-49</t>
  </si>
  <si>
    <t>07Vd2s1-49</t>
  </si>
  <si>
    <t>07Ve-49</t>
  </si>
  <si>
    <t>07Ves1-49</t>
  </si>
  <si>
    <t>07We2s1-49</t>
  </si>
  <si>
    <t>08Ve2s1-44</t>
  </si>
  <si>
    <t>10Vf-30</t>
  </si>
  <si>
    <t>10Vfs1-30</t>
  </si>
  <si>
    <t>10Wf-30</t>
  </si>
  <si>
    <t>10Wfs1-30</t>
  </si>
  <si>
    <t>ganaderia_dp</t>
  </si>
  <si>
    <t>porcicultura_ciclo_completo</t>
  </si>
  <si>
    <t>avicultura_engorde</t>
  </si>
  <si>
    <t>ovinos</t>
  </si>
  <si>
    <t>maiz_amarillo_tradicional</t>
  </si>
  <si>
    <t>ajonjoli</t>
  </si>
  <si>
    <t>yuca_maiz</t>
  </si>
  <si>
    <t>name</t>
  </si>
  <si>
    <t>cana_flecha</t>
  </si>
  <si>
    <t>yuca</t>
  </si>
  <si>
    <t>Canastas Agrícolas</t>
  </si>
  <si>
    <t>Total Canastas</t>
  </si>
  <si>
    <t>Área aplicable (ha)</t>
  </si>
  <si>
    <t>Área aplicable (porcentaje)</t>
  </si>
  <si>
    <t>Flex UFH</t>
  </si>
  <si>
    <t>02Va-80</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</si>
  <si>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</si>
  <si>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</si>
  <si>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</si>
  <si>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</si>
  <si>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</si>
  <si>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</si>
  <si>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</si>
  <si>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</si>
  <si>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</si>
  <si>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</si>
  <si>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</si>
  <si>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</si>
  <si>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</si>
  <si>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</si>
  <si>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</si>
  <si>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</si>
  <si>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</si>
  <si>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</si>
  <si>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maiz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</si>
</sst>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0"/>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0000"/>
      <name val="Calibri"/>
      <family val="2"/>
    </font>
  </fonts>
  <fills count="29">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005CE6"/>
      </patternFill>
    </fill>
    <fill>
      <patternFill patternType="solid">
        <fgColor rgb="FF00A9E6"/>
      </patternFill>
    </fill>
    <fill>
      <patternFill patternType="solid">
        <fgColor rgb="FF00FFFF"/>
      </patternFill>
    </fill>
    <fill>
      <patternFill patternType="solid">
        <fgColor rgb="FF266600"/>
      </patternFill>
    </fill>
    <fill>
      <patternFill patternType="solid">
        <fgColor rgb="FF38D400"/>
      </patternFill>
    </fill>
    <fill>
      <patternFill patternType="solid">
        <fgColor rgb="FFAAFF00"/>
      </patternFill>
    </fill>
    <fill>
      <patternFill patternType="solid">
        <fgColor rgb="FFFFF29C"/>
      </patternFill>
    </fill>
    <fill>
      <patternFill patternType="solid">
        <fgColor rgb="FFFF8C3C"/>
      </patternFill>
    </fill>
    <fill>
      <patternFill patternType="solid">
        <fgColor rgb="FF266600"/>
        <bgColor indexed="64"/>
      </patternFill>
    </fill>
    <fill>
      <patternFill patternType="solid">
        <fgColor rgb="FF38D400"/>
        <bgColor indexed="64"/>
      </patternFill>
    </fill>
    <fill>
      <patternFill patternType="solid">
        <fgColor rgb="FFAAFF00"/>
        <bgColor indexed="64"/>
      </patternFill>
    </fill>
    <fill>
      <patternFill patternType="solid">
        <fgColor rgb="FFFFF29C"/>
        <bgColor indexed="64"/>
      </patternFill>
    </fill>
    <fill>
      <patternFill patternType="solid">
        <fgColor rgb="FF005CE6"/>
        <bgColor indexed="64"/>
      </patternFill>
    </fill>
    <fill>
      <patternFill patternType="solid">
        <fgColor rgb="FF00A9E6"/>
        <bgColor indexed="64"/>
      </patternFill>
    </fill>
    <fill>
      <patternFill patternType="solid">
        <fgColor rgb="FF00FFFF"/>
        <bgColor indexed="64"/>
      </patternFill>
    </fill>
    <fill>
      <patternFill patternType="solid">
        <fgColor theme="9"/>
        <bgColor indexed="64"/>
      </patternFill>
    </fill>
    <fill>
      <patternFill patternType="solid">
        <fgColor rgb="FFD9E1F2"/>
        <bgColor rgb="FF000000"/>
      </patternFill>
    </fill>
    <fill>
      <patternFill patternType="solid">
        <fgColor rgb="FFE2EFDA"/>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2" fillId="0" borderId="0"/>
  </cellStyleXfs>
  <cellXfs count="96">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3"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3" fillId="8" borderId="0" xfId="0" applyFont="1" applyFill="1" applyAlignment="1">
      <alignment horizontal="center" vertical="center" wrapText="1"/>
    </xf>
    <xf numFmtId="0" fontId="10" fillId="0" borderId="0" xfId="0" applyFont="1"/>
    <xf numFmtId="0" fontId="13" fillId="8" borderId="0" xfId="0" applyFont="1" applyFill="1" applyAlignment="1">
      <alignment horizontal="center" vertical="center"/>
    </xf>
    <xf numFmtId="0" fontId="13" fillId="0" borderId="0" xfId="0" applyFont="1" applyAlignment="1">
      <alignment horizontal="center" vertical="center"/>
    </xf>
    <xf numFmtId="0" fontId="14" fillId="0" borderId="0" xfId="0" applyFont="1" applyAlignment="1">
      <alignment horizontal="center" vertical="center" wrapText="1"/>
    </xf>
    <xf numFmtId="0" fontId="15" fillId="0" borderId="0" xfId="0" applyFont="1" applyAlignment="1">
      <alignment vertical="center" wrapText="1"/>
    </xf>
    <xf numFmtId="0" fontId="10" fillId="0" borderId="0" xfId="0" applyFont="1" applyAlignment="1">
      <alignment vertical="center" wrapText="1"/>
    </xf>
    <xf numFmtId="0" fontId="13" fillId="0" borderId="0" xfId="0" applyFont="1" applyAlignment="1">
      <alignment horizontal="center" vertical="center" wrapText="1"/>
    </xf>
    <xf numFmtId="0" fontId="13"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3"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9" fillId="11" borderId="6" xfId="0" applyFont="1" applyFill="1" applyBorder="1" applyAlignment="1">
      <alignment horizontal="center"/>
    </xf>
    <xf numFmtId="0" fontId="9" fillId="12" borderId="6" xfId="0" applyFont="1" applyFill="1" applyBorder="1" applyAlignment="1">
      <alignment horizontal="center"/>
    </xf>
    <xf numFmtId="0" fontId="9" fillId="13" borderId="6" xfId="0" applyFont="1" applyFill="1" applyBorder="1" applyAlignment="1">
      <alignment horizontal="center"/>
    </xf>
    <xf numFmtId="0" fontId="9" fillId="14" borderId="6" xfId="0" applyFont="1" applyFill="1" applyBorder="1" applyAlignment="1">
      <alignment horizontal="center"/>
    </xf>
    <xf numFmtId="0" fontId="9" fillId="15" borderId="6" xfId="0" applyFont="1" applyFill="1" applyBorder="1" applyAlignment="1">
      <alignment horizontal="center"/>
    </xf>
    <xf numFmtId="0" fontId="9" fillId="16" borderId="6" xfId="0" applyFont="1" applyFill="1" applyBorder="1" applyAlignment="1">
      <alignment horizontal="center"/>
    </xf>
    <xf numFmtId="0" fontId="9" fillId="17" borderId="6" xfId="0" applyFont="1" applyFill="1" applyBorder="1" applyAlignment="1">
      <alignment horizontal="center"/>
    </xf>
    <xf numFmtId="0" fontId="9" fillId="18" borderId="6" xfId="0" applyFont="1" applyFill="1" applyBorder="1" applyAlignment="1">
      <alignment horizontal="center"/>
    </xf>
    <xf numFmtId="0" fontId="11" fillId="14" borderId="6" xfId="0" applyFont="1" applyFill="1" applyBorder="1" applyAlignment="1">
      <alignment horizontal="center"/>
    </xf>
    <xf numFmtId="164" fontId="10" fillId="0" borderId="1" xfId="0" applyNumberFormat="1" applyFont="1" applyBorder="1" applyAlignment="1">
      <alignment horizontal="center"/>
    </xf>
    <xf numFmtId="0" fontId="8" fillId="26" borderId="1" xfId="0" applyFont="1" applyFill="1" applyBorder="1" applyAlignment="1">
      <alignment horizontal="center" vertical="center"/>
    </xf>
    <xf numFmtId="0" fontId="3" fillId="27" borderId="2" xfId="0" applyFont="1" applyFill="1" applyBorder="1" applyAlignment="1">
      <alignment horizontal="center" vertical="center"/>
    </xf>
    <xf numFmtId="0" fontId="3" fillId="27" borderId="8" xfId="0" applyFont="1" applyFill="1" applyBorder="1" applyAlignment="1">
      <alignment horizontal="center" vertical="center"/>
    </xf>
    <xf numFmtId="0" fontId="3" fillId="28" borderId="9" xfId="0" applyFont="1" applyFill="1" applyBorder="1" applyAlignment="1">
      <alignment horizontal="center" vertical="center"/>
    </xf>
    <xf numFmtId="0" fontId="17" fillId="27" borderId="8" xfId="0" applyFont="1" applyFill="1" applyBorder="1" applyAlignment="1">
      <alignment horizontal="center" vertical="center"/>
    </xf>
    <xf numFmtId="0" fontId="3" fillId="4" borderId="2" xfId="0" applyFont="1" applyFill="1" applyBorder="1" applyAlignment="1">
      <alignment horizontal="center" wrapText="1"/>
    </xf>
    <xf numFmtId="0" fontId="3" fillId="4" borderId="9" xfId="0" applyFont="1" applyFill="1" applyBorder="1" applyAlignment="1">
      <alignment horizontal="center" vertical="center"/>
    </xf>
    <xf numFmtId="10" fontId="3" fillId="4" borderId="1" xfId="1" applyNumberFormat="1" applyFont="1" applyFill="1" applyBorder="1" applyAlignment="1">
      <alignment horizontal="center"/>
    </xf>
    <xf numFmtId="0" fontId="9" fillId="28" borderId="7" xfId="0" applyFont="1" applyFill="1" applyBorder="1" applyAlignment="1">
      <alignment horizontal="center" vertical="center"/>
    </xf>
    <xf numFmtId="0" fontId="9" fillId="28" borderId="9" xfId="0" applyFont="1" applyFill="1" applyBorder="1" applyAlignment="1">
      <alignment horizontal="center" vertical="center"/>
    </xf>
    <xf numFmtId="0" fontId="4" fillId="19" borderId="1" xfId="0" applyFont="1" applyFill="1" applyBorder="1" applyAlignment="1">
      <alignment horizontal="center" vertical="center"/>
    </xf>
    <xf numFmtId="0" fontId="4" fillId="25" borderId="1" xfId="0" applyFont="1" applyFill="1" applyBorder="1" applyAlignment="1">
      <alignment horizontal="center" vertical="center"/>
    </xf>
    <xf numFmtId="0" fontId="4" fillId="23" borderId="1" xfId="0" applyFont="1" applyFill="1" applyBorder="1" applyAlignment="1">
      <alignment horizontal="center" vertical="center"/>
    </xf>
    <xf numFmtId="0" fontId="4" fillId="24" borderId="1" xfId="0" applyFont="1" applyFill="1" applyBorder="1" applyAlignment="1">
      <alignment horizontal="center" vertical="center"/>
    </xf>
    <xf numFmtId="0" fontId="4" fillId="20" borderId="1" xfId="0" applyFont="1" applyFill="1" applyBorder="1" applyAlignment="1">
      <alignment horizontal="center" vertical="center"/>
    </xf>
    <xf numFmtId="0" fontId="4" fillId="21" borderId="1" xfId="0" applyFont="1" applyFill="1" applyBorder="1" applyAlignment="1">
      <alignment horizontal="center" vertical="center"/>
    </xf>
    <xf numFmtId="0" fontId="4" fillId="22" borderId="1" xfId="0" applyFont="1" applyFill="1" applyBorder="1" applyAlignment="1">
      <alignment horizontal="center" vertical="center"/>
    </xf>
    <xf numFmtId="0" fontId="9" fillId="18" borderId="1" xfId="0" applyFont="1" applyFill="1" applyBorder="1" applyAlignment="1">
      <alignment horizontal="center" vertical="center"/>
    </xf>
    <xf numFmtId="0" fontId="16" fillId="0" borderId="3" xfId="0" applyFont="1" applyBorder="1" applyAlignment="1">
      <alignment horizontal="left" wrapText="1"/>
    </xf>
    <xf numFmtId="0" fontId="16"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72">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arroz_secano_manual</v>
          </cell>
          <cell r="C16" t="str">
            <v>arroz secano manual</v>
          </cell>
        </row>
        <row r="17">
          <cell r="A17" t="str">
            <v>agricola</v>
          </cell>
          <cell r="B17" t="str">
            <v>arveja</v>
          </cell>
          <cell r="C17" t="str">
            <v>arveja</v>
          </cell>
        </row>
        <row r="18">
          <cell r="A18" t="str">
            <v>agricola</v>
          </cell>
          <cell r="B18" t="str">
            <v>asai</v>
          </cell>
          <cell r="C18" t="str">
            <v>açaí</v>
          </cell>
        </row>
        <row r="19">
          <cell r="A19" t="str">
            <v>agricola</v>
          </cell>
          <cell r="B19" t="str">
            <v>asai_platano</v>
          </cell>
          <cell r="C19" t="str">
            <v>açaí en asocio con plátano</v>
          </cell>
        </row>
        <row r="20">
          <cell r="A20" t="str">
            <v>agricola</v>
          </cell>
          <cell r="B20" t="str">
            <v>asai_cacao</v>
          </cell>
          <cell r="C20" t="str">
            <v>açaí en asocio con cacao</v>
          </cell>
        </row>
        <row r="21">
          <cell r="A21" t="str">
            <v>pecuaria</v>
          </cell>
          <cell r="B21" t="str">
            <v>avicultura_engorde</v>
          </cell>
          <cell r="C21" t="str">
            <v>avicultura de engorde</v>
          </cell>
        </row>
        <row r="22">
          <cell r="A22" t="str">
            <v>pecuaria</v>
          </cell>
          <cell r="B22" t="str">
            <v>avicultura_postura</v>
          </cell>
          <cell r="C22" t="str">
            <v>avicultura de postura</v>
          </cell>
        </row>
        <row r="23">
          <cell r="A23" t="str">
            <v>agricola</v>
          </cell>
          <cell r="B23" t="str">
            <v>banano</v>
          </cell>
          <cell r="C23" t="str">
            <v>banano</v>
          </cell>
        </row>
        <row r="24">
          <cell r="A24" t="str">
            <v>agricola</v>
          </cell>
          <cell r="B24" t="str">
            <v>batata</v>
          </cell>
          <cell r="C24" t="str">
            <v>batata</v>
          </cell>
        </row>
        <row r="25">
          <cell r="A25" t="str">
            <v>agricola</v>
          </cell>
          <cell r="B25" t="str">
            <v>berenjena</v>
          </cell>
          <cell r="C25" t="str">
            <v>berenjena</v>
          </cell>
        </row>
        <row r="26">
          <cell r="A26" t="str">
            <v>agricola</v>
          </cell>
          <cell r="B26" t="str">
            <v>bijao</v>
          </cell>
          <cell r="C26" t="str">
            <v>bijao</v>
          </cell>
        </row>
        <row r="27">
          <cell r="A27" t="str">
            <v>agricola</v>
          </cell>
          <cell r="B27" t="str">
            <v>brocoli</v>
          </cell>
          <cell r="C27" t="str">
            <v>brócoli</v>
          </cell>
        </row>
        <row r="28">
          <cell r="A28" t="str">
            <v>pecuaria</v>
          </cell>
          <cell r="B28" t="str">
            <v>bufalos</v>
          </cell>
          <cell r="C28" t="str">
            <v>búfalos</v>
          </cell>
        </row>
        <row r="29">
          <cell r="A29" t="str">
            <v>agricola</v>
          </cell>
          <cell r="B29" t="str">
            <v>cacao</v>
          </cell>
          <cell r="C29" t="str">
            <v>cacao</v>
          </cell>
        </row>
        <row r="30">
          <cell r="A30" t="str">
            <v>agricola</v>
          </cell>
          <cell r="B30" t="str">
            <v>cacao_aguacate_criollo</v>
          </cell>
          <cell r="C30" t="str">
            <v>cacao en asocio con aguacate criollo</v>
          </cell>
        </row>
        <row r="31">
          <cell r="A31" t="str">
            <v>agricola</v>
          </cell>
          <cell r="B31" t="str">
            <v>cacao_aguacate_papelillo</v>
          </cell>
          <cell r="C31" t="str">
            <v>cacao en asocio con aguacate papelillo</v>
          </cell>
        </row>
        <row r="32">
          <cell r="A32" t="str">
            <v>agricola</v>
          </cell>
          <cell r="B32" t="str">
            <v>cacao_banano</v>
          </cell>
          <cell r="C32" t="str">
            <v>cacao en asocio con banano</v>
          </cell>
        </row>
        <row r="33">
          <cell r="A33" t="str">
            <v>agricola</v>
          </cell>
          <cell r="B33" t="str">
            <v>cacao_banano_aguacate</v>
          </cell>
          <cell r="C33" t="str">
            <v>cacao en asocio con banano y aguacate</v>
          </cell>
        </row>
        <row r="34">
          <cell r="A34" t="str">
            <v>agricola</v>
          </cell>
          <cell r="B34" t="str">
            <v>cacao_banano_aguacate_mandarina_naranja</v>
          </cell>
          <cell r="C34" t="str">
            <v>cacao en asocio con banano,aguacate, mandarina y naranja</v>
          </cell>
        </row>
        <row r="35">
          <cell r="A35" t="str">
            <v>agricola</v>
          </cell>
          <cell r="B35" t="str">
            <v>cacao_platano</v>
          </cell>
          <cell r="C35" t="str">
            <v>cacao en asocio con plátano</v>
          </cell>
        </row>
        <row r="36">
          <cell r="A36" t="str">
            <v>agricola</v>
          </cell>
          <cell r="B36" t="str">
            <v>cacao_platano_limon</v>
          </cell>
          <cell r="C36" t="str">
            <v>cacao plátano limón</v>
          </cell>
        </row>
        <row r="37">
          <cell r="A37" t="str">
            <v>agricola</v>
          </cell>
          <cell r="B37" t="str">
            <v>cacao_sombrio</v>
          </cell>
          <cell r="C37" t="str">
            <v>cacao sombrío</v>
          </cell>
        </row>
        <row r="38">
          <cell r="A38" t="str">
            <v>agricola</v>
          </cell>
          <cell r="B38" t="str">
            <v>cachaco</v>
          </cell>
          <cell r="C38" t="str">
            <v>cachaco</v>
          </cell>
        </row>
        <row r="39">
          <cell r="A39" t="str">
            <v>agricola</v>
          </cell>
          <cell r="B39" t="str">
            <v>cafe</v>
          </cell>
          <cell r="C39" t="str">
            <v>café</v>
          </cell>
        </row>
        <row r="40">
          <cell r="A40" t="str">
            <v>agricola</v>
          </cell>
          <cell r="B40" t="str">
            <v>cafe_aguacate</v>
          </cell>
          <cell r="C40" t="str">
            <v>café en asocio con aguacate</v>
          </cell>
        </row>
        <row r="41">
          <cell r="A41" t="str">
            <v>agricola</v>
          </cell>
          <cell r="B41" t="str">
            <v>cafe_frijol_arbustivo</v>
          </cell>
          <cell r="C41" t="str">
            <v>café en asocio con frijol arbustivo</v>
          </cell>
        </row>
        <row r="42">
          <cell r="A42" t="str">
            <v>agricola</v>
          </cell>
          <cell r="B42" t="str">
            <v>cafe_maiz</v>
          </cell>
          <cell r="C42" t="str">
            <v>café en asocio con maíz</v>
          </cell>
        </row>
        <row r="43">
          <cell r="A43" t="str">
            <v>agricola</v>
          </cell>
          <cell r="B43" t="str">
            <v>cafe_platano</v>
          </cell>
          <cell r="C43" t="str">
            <v>café en asocio con plátano</v>
          </cell>
        </row>
        <row r="44">
          <cell r="A44" t="str">
            <v>agricola</v>
          </cell>
          <cell r="B44" t="str">
            <v>cafe_platano_frutales_forestal</v>
          </cell>
          <cell r="C44" t="str">
            <v>café en asocio con plátano, frutales y sistema forestal</v>
          </cell>
        </row>
        <row r="45">
          <cell r="A45" t="str">
            <v>agricola</v>
          </cell>
          <cell r="B45" t="str">
            <v>cafe_sombrio</v>
          </cell>
          <cell r="C45" t="str">
            <v>Café sombrío</v>
          </cell>
        </row>
        <row r="46">
          <cell r="A46" t="str">
            <v>agricola</v>
          </cell>
          <cell r="B46" t="str">
            <v>calabacin</v>
          </cell>
          <cell r="C46" t="str">
            <v>calabacín</v>
          </cell>
        </row>
        <row r="47">
          <cell r="A47" t="str">
            <v>pecuaria</v>
          </cell>
          <cell r="B47" t="str">
            <v>camaron</v>
          </cell>
          <cell r="C47" t="str">
            <v>camarón</v>
          </cell>
        </row>
        <row r="48">
          <cell r="A48" t="str">
            <v>agricola</v>
          </cell>
          <cell r="B48" t="str">
            <v>cana</v>
          </cell>
          <cell r="C48" t="str">
            <v>caña</v>
          </cell>
        </row>
        <row r="49">
          <cell r="A49" t="str">
            <v>agricola</v>
          </cell>
          <cell r="B49" t="str">
            <v>cana_flecha</v>
          </cell>
          <cell r="C49" t="str">
            <v>caña flecha</v>
          </cell>
        </row>
        <row r="50">
          <cell r="A50" t="str">
            <v>agricola</v>
          </cell>
          <cell r="B50" t="str">
            <v>cana_panelera</v>
          </cell>
          <cell r="C50" t="str">
            <v>caña panelera</v>
          </cell>
        </row>
        <row r="51">
          <cell r="A51" t="str">
            <v>pecuaria</v>
          </cell>
          <cell r="B51" t="str">
            <v>caprinos</v>
          </cell>
          <cell r="C51" t="str">
            <v>caprinos</v>
          </cell>
        </row>
        <row r="52">
          <cell r="A52" t="str">
            <v>agricola</v>
          </cell>
          <cell r="B52" t="str">
            <v>caucho</v>
          </cell>
          <cell r="C52" t="str">
            <v>caucho</v>
          </cell>
        </row>
        <row r="53">
          <cell r="A53" t="str">
            <v>agricola</v>
          </cell>
          <cell r="B53" t="str">
            <v>cebolla_bulbo</v>
          </cell>
          <cell r="C53" t="str">
            <v>cebolla bulbo</v>
          </cell>
        </row>
        <row r="54">
          <cell r="A54" t="str">
            <v>agricola</v>
          </cell>
          <cell r="B54" t="str">
            <v>cebolla_junca</v>
          </cell>
          <cell r="C54" t="str">
            <v>cebolla junca</v>
          </cell>
        </row>
        <row r="55">
          <cell r="A55" t="str">
            <v>agricola</v>
          </cell>
          <cell r="B55" t="str">
            <v>chontaduro</v>
          </cell>
          <cell r="C55" t="str">
            <v>chontaduro</v>
          </cell>
        </row>
        <row r="56">
          <cell r="A56" t="str">
            <v>agricola</v>
          </cell>
          <cell r="B56" t="str">
            <v>cilantro</v>
          </cell>
          <cell r="C56" t="str">
            <v>cilantro</v>
          </cell>
        </row>
        <row r="57">
          <cell r="A57" t="str">
            <v>agricola</v>
          </cell>
          <cell r="B57" t="str">
            <v>cilantro_morron</v>
          </cell>
          <cell r="C57" t="str">
            <v>cilantro morrón</v>
          </cell>
        </row>
        <row r="58">
          <cell r="A58" t="str">
            <v>agricola</v>
          </cell>
          <cell r="B58" t="str">
            <v>cilantro_repollo</v>
          </cell>
          <cell r="C58" t="str">
            <v>cilantro_repollo</v>
          </cell>
        </row>
        <row r="59">
          <cell r="A59" t="str">
            <v>agricola</v>
          </cell>
          <cell r="B59" t="str">
            <v>ciruela</v>
          </cell>
          <cell r="C59" t="str">
            <v>ciruela</v>
          </cell>
        </row>
        <row r="60">
          <cell r="A60" t="str">
            <v>agricola</v>
          </cell>
          <cell r="B60" t="str">
            <v>ciruela_castilla</v>
          </cell>
          <cell r="C60" t="str">
            <v>ciruela castilla</v>
          </cell>
        </row>
        <row r="61">
          <cell r="A61" t="str">
            <v>agricola</v>
          </cell>
          <cell r="B61" t="str">
            <v>ciruela_costena</v>
          </cell>
          <cell r="C61" t="str">
            <v>ciruela costeña</v>
          </cell>
        </row>
        <row r="62">
          <cell r="A62" t="str">
            <v>agricola</v>
          </cell>
          <cell r="B62" t="str">
            <v>citricos</v>
          </cell>
          <cell r="C62" t="str">
            <v>cítricos</v>
          </cell>
        </row>
        <row r="63">
          <cell r="A63" t="str">
            <v>agricola</v>
          </cell>
          <cell r="B63" t="str">
            <v>coco</v>
          </cell>
          <cell r="C63" t="str">
            <v>coco</v>
          </cell>
        </row>
        <row r="64">
          <cell r="A64" t="str">
            <v>pecuaria</v>
          </cell>
          <cell r="B64" t="str">
            <v>codornices</v>
          </cell>
          <cell r="C64" t="str">
            <v>codornices</v>
          </cell>
        </row>
        <row r="65">
          <cell r="A65" t="str">
            <v>agricola</v>
          </cell>
          <cell r="B65" t="str">
            <v>coliflor</v>
          </cell>
          <cell r="C65" t="str">
            <v>coliflor</v>
          </cell>
        </row>
        <row r="66">
          <cell r="A66" t="str">
            <v>pecuaria</v>
          </cell>
          <cell r="B66" t="str">
            <v>cunicultura</v>
          </cell>
          <cell r="C66" t="str">
            <v>cunicultura</v>
          </cell>
        </row>
        <row r="67">
          <cell r="A67" t="str">
            <v>pecuaria</v>
          </cell>
          <cell r="B67" t="str">
            <v>cuyicultura</v>
          </cell>
          <cell r="C67" t="str">
            <v>cuyicultura</v>
          </cell>
        </row>
        <row r="68">
          <cell r="A68" t="str">
            <v>agricola</v>
          </cell>
          <cell r="B68" t="str">
            <v>esparrago</v>
          </cell>
          <cell r="C68" t="str">
            <v>espárrago</v>
          </cell>
        </row>
        <row r="69">
          <cell r="A69" t="str">
            <v>agricola</v>
          </cell>
          <cell r="B69" t="str">
            <v>espinaca</v>
          </cell>
          <cell r="C69" t="str">
            <v>espinaca</v>
          </cell>
        </row>
        <row r="70">
          <cell r="A70" t="str">
            <v>agricola</v>
          </cell>
          <cell r="B70" t="str">
            <v>fique</v>
          </cell>
          <cell r="C70" t="str">
            <v>fique</v>
          </cell>
        </row>
        <row r="71">
          <cell r="A71" t="str">
            <v>agricola</v>
          </cell>
          <cell r="B71" t="str">
            <v>frijol</v>
          </cell>
          <cell r="C71" t="str">
            <v>frijol</v>
          </cell>
        </row>
        <row r="72">
          <cell r="A72" t="str">
            <v>agricola</v>
          </cell>
          <cell r="B72" t="str">
            <v>frijol_arbustivo</v>
          </cell>
          <cell r="C72" t="str">
            <v>frjiol arbustivo</v>
          </cell>
        </row>
        <row r="73">
          <cell r="A73" t="str">
            <v>agricola</v>
          </cell>
          <cell r="B73" t="str">
            <v>frijol_cabeza_negra</v>
          </cell>
          <cell r="C73" t="str">
            <v>frijol cabeza negra</v>
          </cell>
        </row>
        <row r="74">
          <cell r="A74" t="str">
            <v>agricola</v>
          </cell>
          <cell r="B74" t="str">
            <v>frijol_caraota</v>
          </cell>
          <cell r="C74" t="str">
            <v>frijol caraota</v>
          </cell>
        </row>
        <row r="75">
          <cell r="A75" t="str">
            <v>agricola</v>
          </cell>
          <cell r="B75" t="str">
            <v>frijol_caupi</v>
          </cell>
          <cell r="C75" t="str">
            <v>frijol caupí</v>
          </cell>
        </row>
        <row r="76">
          <cell r="A76" t="str">
            <v>agricola</v>
          </cell>
          <cell r="B76" t="str">
            <v>frijol_rosado_zaragoza</v>
          </cell>
          <cell r="C76" t="str">
            <v>frijol rosado zaragoza</v>
          </cell>
        </row>
        <row r="77">
          <cell r="A77" t="str">
            <v>agricola</v>
          </cell>
          <cell r="B77" t="str">
            <v>frijol_voluble</v>
          </cell>
          <cell r="C77" t="str">
            <v>frijol voluble</v>
          </cell>
        </row>
        <row r="78">
          <cell r="A78" t="str">
            <v>agricola</v>
          </cell>
          <cell r="B78" t="str">
            <v>frijol_zaragoza</v>
          </cell>
          <cell r="C78" t="str">
            <v>frijol zaragoza</v>
          </cell>
        </row>
        <row r="79">
          <cell r="A79" t="str">
            <v>agricola</v>
          </cell>
          <cell r="B79" t="str">
            <v>frijol_zaragoza</v>
          </cell>
          <cell r="C79" t="str">
            <v>frijol zaragoza</v>
          </cell>
        </row>
        <row r="80">
          <cell r="A80" t="str">
            <v>pecuaria</v>
          </cell>
          <cell r="B80" t="str">
            <v>ganaderia_carne</v>
          </cell>
          <cell r="C80" t="str">
            <v>ganadería de carne</v>
          </cell>
        </row>
        <row r="81">
          <cell r="A81" t="str">
            <v>pecuaria</v>
          </cell>
          <cell r="B81" t="str">
            <v>ganaderia_dp</v>
          </cell>
          <cell r="C81" t="str">
            <v>ganadería doble propósito</v>
          </cell>
        </row>
        <row r="82">
          <cell r="A82" t="str">
            <v>pecuaria</v>
          </cell>
          <cell r="B82" t="str">
            <v>ganaderia_leche</v>
          </cell>
          <cell r="C82" t="str">
            <v>ganadería de leche</v>
          </cell>
        </row>
        <row r="83">
          <cell r="A83" t="str">
            <v>agricola</v>
          </cell>
          <cell r="B83" t="str">
            <v>granadilla</v>
          </cell>
          <cell r="C83" t="str">
            <v>granadilla</v>
          </cell>
        </row>
        <row r="84">
          <cell r="A84" t="str">
            <v>agricola</v>
          </cell>
          <cell r="B84" t="str">
            <v>guandul</v>
          </cell>
          <cell r="C84" t="str">
            <v>guandul</v>
          </cell>
        </row>
        <row r="85">
          <cell r="A85" t="str">
            <v>agricola</v>
          </cell>
          <cell r="B85" t="str">
            <v>guayaba</v>
          </cell>
          <cell r="C85" t="str">
            <v>guayaba</v>
          </cell>
        </row>
        <row r="86">
          <cell r="A86" t="str">
            <v>agricola</v>
          </cell>
          <cell r="B86" t="str">
            <v>gulupa</v>
          </cell>
          <cell r="C86" t="str">
            <v>gulupa</v>
          </cell>
        </row>
        <row r="87">
          <cell r="A87" t="str">
            <v>agricola</v>
          </cell>
          <cell r="B87" t="str">
            <v>hierbabuena</v>
          </cell>
          <cell r="C87" t="str">
            <v>hierbabuena</v>
          </cell>
        </row>
        <row r="88">
          <cell r="A88" t="str">
            <v>agricola</v>
          </cell>
          <cell r="B88" t="str">
            <v>hortalizas</v>
          </cell>
          <cell r="C88" t="str">
            <v>hortalizas</v>
          </cell>
        </row>
        <row r="89">
          <cell r="A89" t="str">
            <v>agricola</v>
          </cell>
          <cell r="B89" t="str">
            <v xml:space="preserve">lechuga </v>
          </cell>
          <cell r="C89" t="str">
            <v>lechuga</v>
          </cell>
        </row>
        <row r="90">
          <cell r="A90" t="str">
            <v>agricola</v>
          </cell>
          <cell r="B90" t="str">
            <v>lechuga_gourmet</v>
          </cell>
          <cell r="C90" t="str">
            <v>lechuga gourmet</v>
          </cell>
        </row>
        <row r="91">
          <cell r="A91" t="str">
            <v>agricola</v>
          </cell>
          <cell r="B91" t="str">
            <v>limon</v>
          </cell>
          <cell r="C91" t="str">
            <v>limón</v>
          </cell>
        </row>
        <row r="92">
          <cell r="A92" t="str">
            <v>agricola</v>
          </cell>
          <cell r="B92" t="str">
            <v>limon_castilla</v>
          </cell>
          <cell r="C92" t="str">
            <v>limón de castilla</v>
          </cell>
        </row>
        <row r="93">
          <cell r="A93" t="str">
            <v>agricola</v>
          </cell>
          <cell r="B93" t="str">
            <v>limon_castilla_limon_mandarino</v>
          </cell>
          <cell r="C93" t="str">
            <v>limón de castilla y limón mandarino</v>
          </cell>
        </row>
        <row r="94">
          <cell r="A94" t="str">
            <v>agricola</v>
          </cell>
          <cell r="B94" t="str">
            <v>limon_criollo</v>
          </cell>
          <cell r="C94" t="str">
            <v>limón criollo</v>
          </cell>
        </row>
        <row r="95">
          <cell r="A95" t="str">
            <v>agricola</v>
          </cell>
          <cell r="B95" t="str">
            <v>limon_mandarina</v>
          </cell>
          <cell r="C95" t="str">
            <v xml:space="preserve">limón en asocio con mandarina </v>
          </cell>
        </row>
        <row r="96">
          <cell r="A96" t="str">
            <v>agricola</v>
          </cell>
          <cell r="B96" t="str">
            <v>limon_mandarino</v>
          </cell>
          <cell r="C96" t="str">
            <v>limón mandarino</v>
          </cell>
        </row>
        <row r="97">
          <cell r="A97" t="str">
            <v>agricola</v>
          </cell>
          <cell r="B97" t="str">
            <v>limon_tahiti</v>
          </cell>
          <cell r="C97" t="str">
            <v>limón Tahití</v>
          </cell>
        </row>
        <row r="98">
          <cell r="A98" t="str">
            <v>agricola</v>
          </cell>
          <cell r="B98" t="str">
            <v>maiz</v>
          </cell>
          <cell r="C98" t="str">
            <v>maíz</v>
          </cell>
        </row>
        <row r="99">
          <cell r="A99" t="str">
            <v>agricola</v>
          </cell>
          <cell r="B99" t="str">
            <v>maiz amarillo</v>
          </cell>
          <cell r="C99" t="str">
            <v>maíz amarillo</v>
          </cell>
        </row>
        <row r="100">
          <cell r="A100" t="str">
            <v>agricola</v>
          </cell>
          <cell r="B100" t="str">
            <v>maiz puya</v>
          </cell>
          <cell r="C100" t="str">
            <v>maíz puya</v>
          </cell>
        </row>
        <row r="101">
          <cell r="A101" t="str">
            <v>agricola</v>
          </cell>
          <cell r="B101" t="str">
            <v>maiz_amarillo</v>
          </cell>
          <cell r="C101" t="str">
            <v xml:space="preserve">Maíz amarillo </v>
          </cell>
        </row>
        <row r="102">
          <cell r="A102" t="str">
            <v>agricola</v>
          </cell>
          <cell r="B102" t="str">
            <v>maiz_amarillo_tradicional</v>
          </cell>
          <cell r="C102" t="str">
            <v>maíz amarillo  tradicional</v>
          </cell>
        </row>
        <row r="103">
          <cell r="A103" t="str">
            <v>agricola</v>
          </cell>
          <cell r="B103" t="str">
            <v>maiz_blanco</v>
          </cell>
          <cell r="C103" t="str">
            <v>Maíz blanco tradicional</v>
          </cell>
        </row>
        <row r="104">
          <cell r="A104" t="str">
            <v>agricola</v>
          </cell>
          <cell r="B104" t="str">
            <v>maiz_blanco_tradicional</v>
          </cell>
          <cell r="C104" t="str">
            <v>maíz blanco tradicional</v>
          </cell>
        </row>
        <row r="105">
          <cell r="A105" t="str">
            <v>agricola</v>
          </cell>
          <cell r="B105" t="str">
            <v>maiz_puya</v>
          </cell>
          <cell r="C105" t="str">
            <v>maíz puya</v>
          </cell>
        </row>
        <row r="106">
          <cell r="A106" t="str">
            <v>agricola</v>
          </cell>
          <cell r="B106" t="str">
            <v>maiz_tecnificado</v>
          </cell>
          <cell r="C106" t="str">
            <v>maíz tecnificado</v>
          </cell>
        </row>
        <row r="107">
          <cell r="A107" t="str">
            <v>agricola</v>
          </cell>
          <cell r="B107" t="str">
            <v>maiz_tradicional</v>
          </cell>
          <cell r="C107" t="str">
            <v>maíz tradicional</v>
          </cell>
        </row>
        <row r="108">
          <cell r="A108" t="str">
            <v>agricola</v>
          </cell>
          <cell r="B108" t="str">
            <v>malanga</v>
          </cell>
          <cell r="C108" t="str">
            <v>malanga</v>
          </cell>
        </row>
        <row r="109">
          <cell r="A109" t="str">
            <v>agricola</v>
          </cell>
          <cell r="B109" t="str">
            <v>mamoncillo</v>
          </cell>
          <cell r="C109" t="str">
            <v>mamoncillo</v>
          </cell>
        </row>
        <row r="110">
          <cell r="A110" t="str">
            <v>agricola</v>
          </cell>
          <cell r="B110" t="str">
            <v>mamoncillo</v>
          </cell>
          <cell r="C110" t="str">
            <v>mamoncillo</v>
          </cell>
        </row>
        <row r="111">
          <cell r="A111" t="str">
            <v>agricola</v>
          </cell>
          <cell r="B111" t="str">
            <v>mandarina</v>
          </cell>
          <cell r="C111" t="str">
            <v>mandarina</v>
          </cell>
        </row>
        <row r="112">
          <cell r="A112" t="str">
            <v>agricola</v>
          </cell>
          <cell r="B112" t="str">
            <v>mango</v>
          </cell>
          <cell r="C112" t="str">
            <v>mango</v>
          </cell>
        </row>
        <row r="113">
          <cell r="A113" t="str">
            <v>agricola</v>
          </cell>
          <cell r="B113" t="str">
            <v>mango_hilaza</v>
          </cell>
          <cell r="C113" t="str">
            <v>mango hilaza</v>
          </cell>
        </row>
        <row r="114">
          <cell r="A114" t="str">
            <v>agricola</v>
          </cell>
          <cell r="B114" t="str">
            <v>mango_keitt</v>
          </cell>
          <cell r="C114" t="str">
            <v>mango keitt</v>
          </cell>
        </row>
        <row r="115">
          <cell r="A115" t="str">
            <v>agricola</v>
          </cell>
          <cell r="B115" t="str">
            <v>mango_tommy</v>
          </cell>
          <cell r="C115" t="str">
            <v>mango tommy</v>
          </cell>
        </row>
        <row r="116">
          <cell r="A116" t="str">
            <v>agricola</v>
          </cell>
          <cell r="B116" t="str">
            <v>maracuya</v>
          </cell>
          <cell r="C116" t="str">
            <v>maracuyá</v>
          </cell>
        </row>
        <row r="117">
          <cell r="A117" t="str">
            <v>agricola</v>
          </cell>
          <cell r="B117" t="str">
            <v>melon</v>
          </cell>
          <cell r="C117" t="str">
            <v xml:space="preserve">melón </v>
          </cell>
        </row>
        <row r="118">
          <cell r="A118" t="str">
            <v>agricola</v>
          </cell>
          <cell r="B118" t="str">
            <v>mora</v>
          </cell>
          <cell r="C118" t="str">
            <v>mora</v>
          </cell>
        </row>
        <row r="119">
          <cell r="A119" t="str">
            <v>agricola</v>
          </cell>
          <cell r="B119" t="str">
            <v>name</v>
          </cell>
          <cell r="C119" t="str">
            <v>ñame</v>
          </cell>
        </row>
        <row r="120">
          <cell r="A120" t="str">
            <v>agricola</v>
          </cell>
          <cell r="B120" t="str">
            <v>name_diamante</v>
          </cell>
          <cell r="C120" t="str">
            <v>ñame diamante</v>
          </cell>
        </row>
        <row r="121">
          <cell r="A121" t="str">
            <v>agricola</v>
          </cell>
          <cell r="B121" t="str">
            <v>name_espino</v>
          </cell>
          <cell r="C121" t="str">
            <v>ñame espino</v>
          </cell>
        </row>
        <row r="122">
          <cell r="A122" t="str">
            <v>agricola</v>
          </cell>
          <cell r="B122" t="str">
            <v>naranja</v>
          </cell>
          <cell r="C122" t="str">
            <v>naranja</v>
          </cell>
        </row>
        <row r="123">
          <cell r="A123" t="str">
            <v>agricola</v>
          </cell>
          <cell r="B123" t="str">
            <v>naranja_valencia</v>
          </cell>
          <cell r="C123" t="str">
            <v>naranja valencia</v>
          </cell>
        </row>
        <row r="124">
          <cell r="A124" t="str">
            <v>pecuaria</v>
          </cell>
          <cell r="B124" t="str">
            <v>ovinos</v>
          </cell>
          <cell r="C124" t="str">
            <v>ovinos</v>
          </cell>
        </row>
        <row r="125">
          <cell r="A125" t="str">
            <v>agricola</v>
          </cell>
          <cell r="B125" t="str">
            <v>palma_aceite</v>
          </cell>
          <cell r="C125" t="str">
            <v>palma de aceite</v>
          </cell>
        </row>
        <row r="126">
          <cell r="A126" t="str">
            <v>agricola</v>
          </cell>
          <cell r="B126" t="str">
            <v>papa</v>
          </cell>
          <cell r="C126" t="str">
            <v>papa</v>
          </cell>
        </row>
        <row r="127">
          <cell r="A127" t="str">
            <v>agricola</v>
          </cell>
          <cell r="B127" t="str">
            <v>papa_criolla</v>
          </cell>
          <cell r="C127" t="str">
            <v>papa criolla</v>
          </cell>
        </row>
        <row r="128">
          <cell r="A128" t="str">
            <v>agricola</v>
          </cell>
          <cell r="B128" t="str">
            <v>papaya</v>
          </cell>
          <cell r="C128" t="str">
            <v>papaya</v>
          </cell>
        </row>
        <row r="129">
          <cell r="A129" t="str">
            <v>agricola</v>
          </cell>
          <cell r="B129" t="str">
            <v>patilla</v>
          </cell>
          <cell r="C129" t="str">
            <v>patilla</v>
          </cell>
        </row>
        <row r="130">
          <cell r="A130" t="str">
            <v>agricola</v>
          </cell>
          <cell r="B130" t="str">
            <v>patilla_melon</v>
          </cell>
          <cell r="C130" t="str">
            <v>patilla en asocio con melón</v>
          </cell>
        </row>
        <row r="131">
          <cell r="A131" t="str">
            <v>agricola</v>
          </cell>
          <cell r="B131" t="str">
            <v>pepino_guiso</v>
          </cell>
          <cell r="C131" t="str">
            <v>pepino guiso</v>
          </cell>
        </row>
        <row r="132">
          <cell r="A132" t="str">
            <v>pecuaria</v>
          </cell>
          <cell r="B132" t="str">
            <v>piangua</v>
          </cell>
          <cell r="C132" t="str">
            <v>piangua</v>
          </cell>
        </row>
        <row r="133">
          <cell r="A133" t="str">
            <v>agricola</v>
          </cell>
          <cell r="B133" t="str">
            <v>pimenton</v>
          </cell>
          <cell r="C133" t="str">
            <v>pimentón</v>
          </cell>
        </row>
        <row r="134">
          <cell r="A134" t="str">
            <v>agricola</v>
          </cell>
          <cell r="B134" t="str">
            <v>pimienta</v>
          </cell>
          <cell r="C134" t="str">
            <v>pimienta</v>
          </cell>
        </row>
        <row r="135">
          <cell r="A135" t="str">
            <v>agricola</v>
          </cell>
          <cell r="B135" t="str">
            <v>pimientos</v>
          </cell>
          <cell r="C135" t="str">
            <v>pimientos</v>
          </cell>
        </row>
        <row r="136">
          <cell r="A136" t="str">
            <v>agricola</v>
          </cell>
          <cell r="B136" t="str">
            <v>piña</v>
          </cell>
          <cell r="C136" t="str">
            <v>piña</v>
          </cell>
        </row>
        <row r="137">
          <cell r="A137" t="str">
            <v>pecuaria</v>
          </cell>
          <cell r="B137" t="str">
            <v>piscicultura_bocachico</v>
          </cell>
          <cell r="C137" t="str">
            <v>piscicultura</v>
          </cell>
        </row>
        <row r="138">
          <cell r="A138" t="str">
            <v>pecuaria</v>
          </cell>
          <cell r="B138" t="str">
            <v>piscicultura_cachama</v>
          </cell>
          <cell r="C138" t="str">
            <v>piscicultura cachama</v>
          </cell>
        </row>
        <row r="139">
          <cell r="A139" t="str">
            <v>pecuaria</v>
          </cell>
          <cell r="B139" t="str">
            <v>piscicultura_cachama_bocachico</v>
          </cell>
          <cell r="C139" t="str">
            <v>piscicultura cachama bocachico</v>
          </cell>
        </row>
        <row r="140">
          <cell r="A140" t="str">
            <v>pecuaria</v>
          </cell>
          <cell r="B140" t="str">
            <v>piscicultura_tilapia</v>
          </cell>
          <cell r="C140" t="str">
            <v>piscicultura tilapia</v>
          </cell>
        </row>
        <row r="141">
          <cell r="A141" t="str">
            <v>pecuaria</v>
          </cell>
          <cell r="B141" t="str">
            <v>piscicultura_tilapia_bocachico</v>
          </cell>
          <cell r="C141" t="str">
            <v>piscicultura tilapia y bocachico</v>
          </cell>
        </row>
        <row r="142">
          <cell r="A142" t="str">
            <v>pecuaria</v>
          </cell>
          <cell r="B142" t="str">
            <v>piscicultura_tilapia_cachama</v>
          </cell>
          <cell r="C142" t="str">
            <v>piscicultura tilapia y cachama</v>
          </cell>
        </row>
        <row r="143">
          <cell r="A143" t="str">
            <v>pecuaria</v>
          </cell>
          <cell r="B143" t="str">
            <v>piscicultura_cachama_mojarra</v>
          </cell>
          <cell r="C143" t="str">
            <v>piscicultura cachama y mojarra</v>
          </cell>
        </row>
        <row r="144">
          <cell r="A144" t="str">
            <v>pecuaria</v>
          </cell>
          <cell r="B144" t="str">
            <v>piscicultura_trucha</v>
          </cell>
          <cell r="C144" t="str">
            <v>piscicultura trucha</v>
          </cell>
        </row>
        <row r="145">
          <cell r="A145" t="str">
            <v>agricola</v>
          </cell>
          <cell r="B145" t="str">
            <v>platano</v>
          </cell>
          <cell r="C145" t="str">
            <v>plátano</v>
          </cell>
        </row>
        <row r="146">
          <cell r="A146" t="str">
            <v>agricola</v>
          </cell>
          <cell r="B146" t="str">
            <v>platano_harton</v>
          </cell>
          <cell r="C146" t="str">
            <v>plátano hartón</v>
          </cell>
        </row>
        <row r="147">
          <cell r="A147" t="str">
            <v>pecuaria</v>
          </cell>
          <cell r="B147" t="str">
            <v>porcicultura_ceba</v>
          </cell>
          <cell r="C147" t="str">
            <v>porcicultura de ceba</v>
          </cell>
        </row>
        <row r="148">
          <cell r="A148" t="str">
            <v>pecuaria</v>
          </cell>
          <cell r="B148" t="str">
            <v>porcicultura_ciclo_completo</v>
          </cell>
          <cell r="C148" t="str">
            <v>porcicultura de ciclo completo</v>
          </cell>
        </row>
        <row r="149">
          <cell r="A149" t="str">
            <v>pecuaria</v>
          </cell>
          <cell r="B149" t="str">
            <v>porcicultura_cria</v>
          </cell>
          <cell r="C149" t="str">
            <v>porcicultura de cría</v>
          </cell>
        </row>
        <row r="150">
          <cell r="A150" t="str">
            <v>pecuaria</v>
          </cell>
          <cell r="B150" t="str">
            <v>porcicultura_cria_levante</v>
          </cell>
          <cell r="C150" t="str">
            <v>porcicultura de cría y levante</v>
          </cell>
        </row>
        <row r="151">
          <cell r="A151" t="str">
            <v>agricola</v>
          </cell>
          <cell r="B151" t="str">
            <v>rambutan</v>
          </cell>
          <cell r="C151" t="str">
            <v>rambutan</v>
          </cell>
        </row>
        <row r="152">
          <cell r="A152" t="str">
            <v>agricola</v>
          </cell>
          <cell r="B152" t="str">
            <v>remolacha</v>
          </cell>
          <cell r="C152" t="str">
            <v>remolacha</v>
          </cell>
        </row>
        <row r="153">
          <cell r="A153" t="str">
            <v>agricola</v>
          </cell>
          <cell r="B153" t="str">
            <v>repollo</v>
          </cell>
          <cell r="C153" t="str">
            <v>repollo</v>
          </cell>
        </row>
        <row r="154">
          <cell r="A154" t="str">
            <v>agricola</v>
          </cell>
          <cell r="B154" t="str">
            <v>sacha_inchi</v>
          </cell>
          <cell r="C154" t="str">
            <v>sacha inchi</v>
          </cell>
        </row>
        <row r="155">
          <cell r="A155" t="str">
            <v>agricola</v>
          </cell>
          <cell r="B155" t="str">
            <v>sorgo</v>
          </cell>
          <cell r="C155" t="str">
            <v>sorgo</v>
          </cell>
        </row>
        <row r="156">
          <cell r="A156" t="str">
            <v>agricola</v>
          </cell>
          <cell r="B156" t="str">
            <v>soya</v>
          </cell>
          <cell r="C156" t="str">
            <v>soya</v>
          </cell>
        </row>
        <row r="157">
          <cell r="A157" t="str">
            <v>agricola</v>
          </cell>
          <cell r="B157" t="str">
            <v>stevia</v>
          </cell>
          <cell r="C157" t="str">
            <v>stevia</v>
          </cell>
        </row>
        <row r="158">
          <cell r="A158" t="str">
            <v>agricola</v>
          </cell>
          <cell r="B158" t="str">
            <v>tabaco</v>
          </cell>
          <cell r="C158" t="str">
            <v>tabaco</v>
          </cell>
        </row>
        <row r="159">
          <cell r="A159" t="str">
            <v>agricola</v>
          </cell>
          <cell r="B159" t="str">
            <v>tomate_arbol</v>
          </cell>
          <cell r="C159" t="str">
            <v>tomate de árbol</v>
          </cell>
        </row>
        <row r="160">
          <cell r="A160" t="str">
            <v>agricola</v>
          </cell>
          <cell r="B160" t="str">
            <v>tomate_cherry</v>
          </cell>
          <cell r="C160" t="str">
            <v>tomate cherry</v>
          </cell>
        </row>
        <row r="161">
          <cell r="A161" t="str">
            <v>agricola</v>
          </cell>
          <cell r="B161" t="str">
            <v>tomate_mesa</v>
          </cell>
          <cell r="C161" t="str">
            <v>tomate de mesa</v>
          </cell>
        </row>
        <row r="162">
          <cell r="A162" t="str">
            <v>agricola</v>
          </cell>
          <cell r="B162" t="str">
            <v>uchuva</v>
          </cell>
          <cell r="C162" t="str">
            <v>uchuva</v>
          </cell>
        </row>
        <row r="163">
          <cell r="A163" t="str">
            <v>agricola</v>
          </cell>
          <cell r="B163" t="str">
            <v>uva</v>
          </cell>
          <cell r="C163" t="str">
            <v>uva</v>
          </cell>
        </row>
        <row r="164">
          <cell r="A164" t="str">
            <v>agricola</v>
          </cell>
          <cell r="B164" t="str">
            <v>yuca</v>
          </cell>
          <cell r="C164" t="str">
            <v>yuca</v>
          </cell>
        </row>
        <row r="165">
          <cell r="A165" t="str">
            <v>agricola</v>
          </cell>
          <cell r="B165" t="str">
            <v>yuca_industrial</v>
          </cell>
          <cell r="C165" t="str">
            <v>yuca para uso industrial</v>
          </cell>
        </row>
        <row r="166">
          <cell r="A166" t="str">
            <v>agricola</v>
          </cell>
          <cell r="B166" t="str">
            <v>yuca_maiz</v>
          </cell>
          <cell r="C166" t="str">
            <v>yuca en asocio con maíz</v>
          </cell>
        </row>
        <row r="167">
          <cell r="A167" t="str">
            <v>agricola</v>
          </cell>
          <cell r="B167" t="str">
            <v>yuca_maiz_ahuyama</v>
          </cell>
          <cell r="C167" t="str">
            <v>yuca en asocio con maíz y ahuyama</v>
          </cell>
        </row>
        <row r="168">
          <cell r="A168" t="str">
            <v>agricola</v>
          </cell>
          <cell r="B168" t="str">
            <v>yuca_maiz_name</v>
          </cell>
          <cell r="C168" t="str">
            <v>yuca en asocio con maíz y ñame</v>
          </cell>
        </row>
        <row r="169">
          <cell r="A169" t="str">
            <v>agricola</v>
          </cell>
          <cell r="B169" t="str">
            <v>yuca_maiz_name_patilla</v>
          </cell>
          <cell r="C169" t="str">
            <v>Yuca en asocio con maíz, ñame y patilla</v>
          </cell>
        </row>
        <row r="170">
          <cell r="A170" t="str">
            <v>agricola</v>
          </cell>
          <cell r="B170" t="str">
            <v>yuca_maiz_patilla</v>
          </cell>
          <cell r="C170" t="str">
            <v>yuca en asocio con maíz y patilla</v>
          </cell>
        </row>
        <row r="171">
          <cell r="A171" t="str">
            <v>agricola</v>
          </cell>
          <cell r="B171" t="str">
            <v>yuca_name</v>
          </cell>
          <cell r="C171" t="str">
            <v>yuca en asocio con ñame</v>
          </cell>
        </row>
        <row r="172">
          <cell r="A172" t="str">
            <v>agricola</v>
          </cell>
          <cell r="B172" t="str">
            <v>zanahoria</v>
          </cell>
          <cell r="C172" t="str">
            <v>zanahoria</v>
          </cell>
        </row>
        <row r="173">
          <cell r="A173" t="str">
            <v>agricola</v>
          </cell>
          <cell r="B173" t="str">
            <v>pepino_cohombro</v>
          </cell>
          <cell r="C173" t="str">
            <v>pepino cohombro</v>
          </cell>
        </row>
        <row r="174">
          <cell r="A174" t="str">
            <v>agricola</v>
          </cell>
          <cell r="B174" t="str">
            <v>habichuela</v>
          </cell>
          <cell r="C174" t="str">
            <v>habichuela</v>
          </cell>
        </row>
        <row r="175">
          <cell r="A175" t="str">
            <v>pecuaria</v>
          </cell>
          <cell r="B175" t="str">
            <v>porcicultura_levante</v>
          </cell>
          <cell r="C175" t="str">
            <v>porcicultura de levante</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Vanessa Carolina Gutierrez Madrid" id="{47AFC91E-0398-4EA9-9008-AF95BD429390}" userId="S::vanessa.gutierrezm@ant.gov.co::cd12bd37-1fd7-4e1f-80e9-7bcd738712f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8" dT="2025-06-05T18:00:18.84" personId="{47AFC91E-0398-4EA9-9008-AF95BD429390}" id="{4B052801-6CDA-452E-94DB-E100BC152809}">
    <text>si bien es la misma UFH en Sotavento esta es muy superficial mientras que en Sotavento es moderadamente profunda</text>
  </threadedComment>
  <threadedComment ref="H31" dT="2025-06-05T18:00:42.20" personId="{47AFC91E-0398-4EA9-9008-AF95BD429390}" id="{6A8F9A97-C7FE-4CBC-B002-CAD00964C193}">
    <text>si bien es la misma UFH en Sotavento esta es muy superficial mientras que en Sotavento es moderadamente profunda</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G125"/>
  <sheetViews>
    <sheetView tabSelected="1" zoomScale="80" zoomScaleNormal="80" workbookViewId="0">
      <pane ySplit="1" topLeftCell="A13" activePane="bottomLeft" state="frozen"/>
      <selection pane="bottomLeft" activeCell="H105" sqref="H105"/>
    </sheetView>
  </sheetViews>
  <sheetFormatPr defaultColWidth="11.42578125" defaultRowHeight="14.45"/>
  <cols>
    <col min="1" max="1" width="16.42578125" style="1" customWidth="1"/>
    <col min="2" max="2" width="11.42578125" style="1"/>
    <col min="3" max="3" width="15.42578125" style="1" customWidth="1"/>
    <col min="4" max="4" width="16.42578125" style="1" customWidth="1"/>
    <col min="5" max="5" width="14.85546875" style="1" customWidth="1"/>
    <col min="6" max="6" width="16" style="1" customWidth="1"/>
    <col min="7" max="7" width="19.42578125" style="1" customWidth="1"/>
    <col min="8" max="8" width="18" style="1" customWidth="1"/>
    <col min="9" max="16384" width="11.42578125" style="1"/>
  </cols>
  <sheetData>
    <row r="1" spans="1:7">
      <c r="A1" s="3" t="s">
        <v>0</v>
      </c>
      <c r="B1" s="3"/>
      <c r="C1" s="3" t="s">
        <v>1</v>
      </c>
      <c r="D1" s="3" t="s">
        <v>2</v>
      </c>
      <c r="E1" s="3" t="s">
        <v>3</v>
      </c>
      <c r="F1" s="3" t="s">
        <v>4</v>
      </c>
      <c r="G1" s="3" t="s">
        <v>5</v>
      </c>
    </row>
    <row r="2" spans="1:7">
      <c r="A2" s="88" t="s">
        <v>6</v>
      </c>
      <c r="B2" s="25" t="s">
        <v>7</v>
      </c>
      <c r="C2" s="5">
        <v>124.85348144064299</v>
      </c>
      <c r="D2" s="75">
        <v>124.85348159462499</v>
      </c>
      <c r="E2" s="75">
        <v>124.853481977135</v>
      </c>
      <c r="F2" s="75">
        <v>124.85348273650986</v>
      </c>
      <c r="G2" s="75">
        <v>124.85348144064299</v>
      </c>
    </row>
    <row r="3" spans="1:7">
      <c r="A3" s="88"/>
      <c r="B3" s="25" t="s">
        <v>8</v>
      </c>
      <c r="C3" s="5">
        <v>124.85348144064299</v>
      </c>
      <c r="D3" s="75">
        <v>124.85348159462499</v>
      </c>
      <c r="E3" s="75">
        <v>124.853481977135</v>
      </c>
      <c r="F3" s="75">
        <v>116.459948949636</v>
      </c>
      <c r="G3" s="75">
        <v>124.85348144064299</v>
      </c>
    </row>
    <row r="4" spans="1:7">
      <c r="A4" s="88"/>
      <c r="B4" s="25" t="s">
        <v>9</v>
      </c>
      <c r="C4" s="5">
        <v>0</v>
      </c>
      <c r="D4" s="75">
        <v>0</v>
      </c>
      <c r="E4" s="75">
        <v>0</v>
      </c>
      <c r="F4" s="75">
        <v>8.39353378687386</v>
      </c>
      <c r="G4" s="75">
        <v>0</v>
      </c>
    </row>
    <row r="5" spans="1:7">
      <c r="A5" s="88"/>
      <c r="B5" s="26" t="s">
        <v>10</v>
      </c>
      <c r="C5" s="27">
        <f t="shared" ref="C5:G5" si="0">+C3/C2</f>
        <v>1</v>
      </c>
      <c r="D5" s="27">
        <f t="shared" si="0"/>
        <v>1</v>
      </c>
      <c r="E5" s="27">
        <f t="shared" si="0"/>
        <v>1</v>
      </c>
      <c r="F5" s="27">
        <f t="shared" si="0"/>
        <v>0.93277293029472375</v>
      </c>
      <c r="G5" s="27">
        <f t="shared" si="0"/>
        <v>1</v>
      </c>
    </row>
    <row r="6" spans="1:7">
      <c r="A6" s="89" t="s">
        <v>11</v>
      </c>
      <c r="B6" s="25" t="s">
        <v>7</v>
      </c>
      <c r="C6" s="5">
        <v>229.30867201305139</v>
      </c>
      <c r="D6" s="75">
        <v>229.308669139134</v>
      </c>
      <c r="E6" s="75">
        <v>229.308670163187</v>
      </c>
      <c r="F6" s="75">
        <v>229.308670163187</v>
      </c>
      <c r="G6" s="75">
        <v>229.308670163187</v>
      </c>
    </row>
    <row r="7" spans="1:7">
      <c r="A7" s="89"/>
      <c r="B7" s="25" t="s">
        <v>8</v>
      </c>
      <c r="C7" s="5">
        <v>166.981047790454</v>
      </c>
      <c r="D7" s="75">
        <v>229.308669139134</v>
      </c>
      <c r="E7" s="75">
        <v>229.308670163187</v>
      </c>
      <c r="F7" s="75">
        <v>229.308670163187</v>
      </c>
      <c r="G7" s="75">
        <v>229.308670163187</v>
      </c>
    </row>
    <row r="8" spans="1:7">
      <c r="A8" s="89"/>
      <c r="B8" s="25" t="s">
        <v>9</v>
      </c>
      <c r="C8" s="5">
        <v>62.3276242225974</v>
      </c>
      <c r="D8" s="75">
        <v>0</v>
      </c>
      <c r="E8" s="75">
        <v>0</v>
      </c>
      <c r="F8" s="75">
        <v>0</v>
      </c>
      <c r="G8" s="75">
        <v>0</v>
      </c>
    </row>
    <row r="9" spans="1:7">
      <c r="A9" s="89"/>
      <c r="B9" s="26" t="s">
        <v>10</v>
      </c>
      <c r="C9" s="27">
        <f t="shared" ref="C9:G9" si="1">+C7/C6</f>
        <v>0.72819334011471692</v>
      </c>
      <c r="D9" s="27">
        <f t="shared" si="1"/>
        <v>1</v>
      </c>
      <c r="E9" s="27">
        <f t="shared" si="1"/>
        <v>1</v>
      </c>
      <c r="F9" s="27">
        <f t="shared" si="1"/>
        <v>1</v>
      </c>
      <c r="G9" s="27">
        <f t="shared" si="1"/>
        <v>1</v>
      </c>
    </row>
    <row r="10" spans="1:7">
      <c r="A10" s="89" t="s">
        <v>12</v>
      </c>
      <c r="B10" s="25" t="s">
        <v>7</v>
      </c>
      <c r="C10" s="5">
        <v>719.46035734411089</v>
      </c>
      <c r="D10" s="75">
        <v>719.46035562780219</v>
      </c>
      <c r="E10" s="75">
        <v>719.46035692336272</v>
      </c>
      <c r="F10" s="75">
        <v>719.46035884555818</v>
      </c>
      <c r="G10" s="75">
        <v>719.46035797713671</v>
      </c>
    </row>
    <row r="11" spans="1:7">
      <c r="A11" s="89"/>
      <c r="B11" s="25" t="s">
        <v>8</v>
      </c>
      <c r="C11" s="5">
        <v>711.22926668797595</v>
      </c>
      <c r="D11" s="75">
        <v>717.84180791820597</v>
      </c>
      <c r="E11" s="75">
        <v>717.84181037532699</v>
      </c>
      <c r="F11" s="75">
        <v>718.63378778387903</v>
      </c>
      <c r="G11" s="75">
        <v>717.84181142910097</v>
      </c>
    </row>
    <row r="12" spans="1:7">
      <c r="A12" s="89"/>
      <c r="B12" s="25" t="s">
        <v>9</v>
      </c>
      <c r="C12" s="5">
        <v>8.2310906561349793</v>
      </c>
      <c r="D12" s="75">
        <v>1.6185477095962</v>
      </c>
      <c r="E12" s="75">
        <v>1.61854654803569</v>
      </c>
      <c r="F12" s="75">
        <v>0.82657106167909999</v>
      </c>
      <c r="G12" s="75">
        <v>1.61854654803569</v>
      </c>
    </row>
    <row r="13" spans="1:7">
      <c r="A13" s="89"/>
      <c r="B13" s="26" t="s">
        <v>10</v>
      </c>
      <c r="C13" s="27">
        <f t="shared" ref="C13:G13" si="2">+C11/C10</f>
        <v>0.98855935483850699</v>
      </c>
      <c r="D13" s="27">
        <f t="shared" si="2"/>
        <v>0.99775033092937571</v>
      </c>
      <c r="E13" s="27">
        <f t="shared" si="2"/>
        <v>0.99775033254791534</v>
      </c>
      <c r="F13" s="27">
        <f t="shared" si="2"/>
        <v>0.99885112355181671</v>
      </c>
      <c r="G13" s="27">
        <f t="shared" si="2"/>
        <v>0.99775033255121026</v>
      </c>
    </row>
    <row r="14" spans="1:7">
      <c r="A14" s="89" t="s">
        <v>13</v>
      </c>
      <c r="B14" s="25" t="s">
        <v>7</v>
      </c>
      <c r="C14" s="5">
        <v>108.32037695678525</v>
      </c>
      <c r="D14" s="75">
        <v>108.32038032669945</v>
      </c>
      <c r="E14" s="75">
        <v>108.32037935566542</v>
      </c>
      <c r="F14" s="75">
        <v>108.320379604679</v>
      </c>
      <c r="G14" s="75">
        <v>108.32038363414043</v>
      </c>
    </row>
    <row r="15" spans="1:7">
      <c r="A15" s="89"/>
      <c r="B15" s="25" t="s">
        <v>8</v>
      </c>
      <c r="C15" s="5">
        <v>107.46631793100801</v>
      </c>
      <c r="D15" s="75">
        <v>101.67448995695401</v>
      </c>
      <c r="E15" s="75">
        <v>107.466318249026</v>
      </c>
      <c r="F15" s="75">
        <v>108.320379604679</v>
      </c>
      <c r="G15" s="75">
        <v>107.46632252750101</v>
      </c>
    </row>
    <row r="16" spans="1:7">
      <c r="A16" s="89"/>
      <c r="B16" s="25" t="s">
        <v>9</v>
      </c>
      <c r="C16" s="5">
        <v>0.85405902577724302</v>
      </c>
      <c r="D16" s="75">
        <v>6.6458903697454401</v>
      </c>
      <c r="E16" s="75">
        <v>0.85406110663942503</v>
      </c>
      <c r="F16" s="75">
        <v>0</v>
      </c>
      <c r="G16" s="75">
        <v>0.85406110663942503</v>
      </c>
    </row>
    <row r="17" spans="1:7">
      <c r="A17" s="89"/>
      <c r="B17" s="26" t="s">
        <v>10</v>
      </c>
      <c r="C17" s="27">
        <f t="shared" ref="C17:G17" si="3">+C15/C14</f>
        <v>0.99211543525076562</v>
      </c>
      <c r="D17" s="27">
        <f t="shared" si="3"/>
        <v>0.93864598379639064</v>
      </c>
      <c r="E17" s="27">
        <f t="shared" si="3"/>
        <v>0.99211541621512289</v>
      </c>
      <c r="F17" s="27">
        <f t="shared" si="3"/>
        <v>1</v>
      </c>
      <c r="G17" s="27">
        <f t="shared" si="3"/>
        <v>0.99211541652655078</v>
      </c>
    </row>
    <row r="18" spans="1:7">
      <c r="A18" s="89" t="s">
        <v>14</v>
      </c>
      <c r="B18" s="25" t="s">
        <v>7</v>
      </c>
      <c r="C18" s="5">
        <v>407.8454503345057</v>
      </c>
      <c r="D18" s="75">
        <v>407.84545069225697</v>
      </c>
      <c r="E18" s="75">
        <v>407.84545016851621</v>
      </c>
      <c r="F18" s="75">
        <v>407.84544632483158</v>
      </c>
      <c r="G18" s="75">
        <v>407.84545181742317</v>
      </c>
    </row>
    <row r="19" spans="1:7">
      <c r="A19" s="89"/>
      <c r="B19" s="25" t="s">
        <v>8</v>
      </c>
      <c r="C19" s="5">
        <v>352.64384004048998</v>
      </c>
      <c r="D19" s="75">
        <v>365.34945192486799</v>
      </c>
      <c r="E19" s="75">
        <v>369.05440831957401</v>
      </c>
      <c r="F19" s="75">
        <v>348.13118724405098</v>
      </c>
      <c r="G19" s="75">
        <v>371.36305908481398</v>
      </c>
    </row>
    <row r="20" spans="1:7">
      <c r="A20" s="89"/>
      <c r="B20" s="25" t="s">
        <v>9</v>
      </c>
      <c r="C20" s="5">
        <v>55.201610294015701</v>
      </c>
      <c r="D20" s="75">
        <v>42.495998767388997</v>
      </c>
      <c r="E20" s="75">
        <v>38.7910418489422</v>
      </c>
      <c r="F20" s="75">
        <v>59.7142590807806</v>
      </c>
      <c r="G20" s="75">
        <v>36.482392732609199</v>
      </c>
    </row>
    <row r="21" spans="1:7">
      <c r="A21" s="89"/>
      <c r="B21" s="26" t="s">
        <v>10</v>
      </c>
      <c r="C21" s="27">
        <f t="shared" ref="C21:G21" si="4">+C19/C18</f>
        <v>0.86465066546962677</v>
      </c>
      <c r="D21" s="27">
        <f t="shared" si="4"/>
        <v>0.89580367098552072</v>
      </c>
      <c r="E21" s="27">
        <f t="shared" si="4"/>
        <v>0.90488788870167791</v>
      </c>
      <c r="F21" s="27">
        <f t="shared" si="4"/>
        <v>0.85358605908469376</v>
      </c>
      <c r="G21" s="27">
        <f t="shared" si="4"/>
        <v>0.91054848700644342</v>
      </c>
    </row>
    <row r="22" spans="1:7">
      <c r="A22" s="87" t="s">
        <v>15</v>
      </c>
      <c r="B22" s="25" t="s">
        <v>7</v>
      </c>
      <c r="C22" s="5">
        <v>32.372817006146001</v>
      </c>
      <c r="D22" s="75">
        <v>32.3728167032939</v>
      </c>
      <c r="E22" s="75">
        <v>32.372816725419298</v>
      </c>
      <c r="F22" s="75">
        <v>32.3728167032939</v>
      </c>
      <c r="G22" s="75">
        <v>32.3728167032939</v>
      </c>
    </row>
    <row r="23" spans="1:7">
      <c r="A23" s="87"/>
      <c r="B23" s="25" t="s">
        <v>8</v>
      </c>
      <c r="C23" s="5">
        <v>32.372817006146001</v>
      </c>
      <c r="D23" s="75">
        <v>32.3728167032939</v>
      </c>
      <c r="E23" s="75">
        <v>32.372816725419298</v>
      </c>
      <c r="F23" s="75">
        <v>32.3728167032939</v>
      </c>
      <c r="G23" s="75">
        <v>32.3728167032939</v>
      </c>
    </row>
    <row r="24" spans="1:7">
      <c r="A24" s="87"/>
      <c r="B24" s="25" t="s">
        <v>9</v>
      </c>
      <c r="C24" s="5">
        <v>0</v>
      </c>
      <c r="D24" s="75">
        <v>0</v>
      </c>
      <c r="E24" s="75">
        <v>0</v>
      </c>
      <c r="F24" s="75">
        <v>0</v>
      </c>
      <c r="G24" s="75">
        <v>0</v>
      </c>
    </row>
    <row r="25" spans="1:7">
      <c r="A25" s="87"/>
      <c r="B25" s="28" t="s">
        <v>10</v>
      </c>
      <c r="C25" s="27">
        <f t="shared" ref="C25:G25" si="5">+C23/C22</f>
        <v>1</v>
      </c>
      <c r="D25" s="27">
        <f t="shared" si="5"/>
        <v>1</v>
      </c>
      <c r="E25" s="27">
        <f t="shared" si="5"/>
        <v>1</v>
      </c>
      <c r="F25" s="27">
        <f t="shared" si="5"/>
        <v>1</v>
      </c>
      <c r="G25" s="27">
        <f t="shared" si="5"/>
        <v>1</v>
      </c>
    </row>
    <row r="26" spans="1:7">
      <c r="A26" s="87" t="s">
        <v>16</v>
      </c>
      <c r="B26" s="25" t="s">
        <v>7</v>
      </c>
      <c r="C26" s="5">
        <v>151.22109646618989</v>
      </c>
      <c r="D26" s="75">
        <v>151.22109738905669</v>
      </c>
      <c r="E26" s="75">
        <v>151.2210982849748</v>
      </c>
      <c r="F26" s="75">
        <v>151.22109380405689</v>
      </c>
      <c r="G26" s="75">
        <v>151.22109899908241</v>
      </c>
    </row>
    <row r="27" spans="1:7">
      <c r="A27" s="87"/>
      <c r="B27" s="25" t="s">
        <v>8</v>
      </c>
      <c r="C27" s="5">
        <v>133.149783837614</v>
      </c>
      <c r="D27" s="75">
        <v>124.35611531213701</v>
      </c>
      <c r="E27" s="75">
        <v>132.777330521501</v>
      </c>
      <c r="F27" s="75">
        <v>109.674636945576</v>
      </c>
      <c r="G27" s="75">
        <v>133.48515542950901</v>
      </c>
    </row>
    <row r="28" spans="1:7">
      <c r="A28" s="87"/>
      <c r="B28" s="25" t="s">
        <v>9</v>
      </c>
      <c r="C28" s="5">
        <v>18.0713126285759</v>
      </c>
      <c r="D28" s="75">
        <v>26.864982076919699</v>
      </c>
      <c r="E28" s="75">
        <v>18.443767763473801</v>
      </c>
      <c r="F28" s="75">
        <v>41.546456858480902</v>
      </c>
      <c r="G28" s="75">
        <v>17.735943569573401</v>
      </c>
    </row>
    <row r="29" spans="1:7">
      <c r="A29" s="87"/>
      <c r="B29" s="26" t="s">
        <v>10</v>
      </c>
      <c r="C29" s="27">
        <f t="shared" ref="C29:G29" si="6">+C27/C26</f>
        <v>0.88049741040849883</v>
      </c>
      <c r="D29" s="27">
        <f t="shared" si="6"/>
        <v>0.82234633565842774</v>
      </c>
      <c r="E29" s="27">
        <f t="shared" si="6"/>
        <v>0.87803442791615838</v>
      </c>
      <c r="F29" s="27">
        <f t="shared" si="6"/>
        <v>0.72526017493092421</v>
      </c>
      <c r="G29" s="27">
        <f t="shared" si="6"/>
        <v>0.88271515227064301</v>
      </c>
    </row>
    <row r="30" spans="1:7">
      <c r="A30" s="86" t="s">
        <v>17</v>
      </c>
      <c r="B30" s="25" t="s">
        <v>7</v>
      </c>
      <c r="C30" s="5">
        <v>43.782757704685068</v>
      </c>
      <c r="D30" s="75">
        <v>43.782759252364443</v>
      </c>
      <c r="E30" s="75">
        <v>43.782758545410559</v>
      </c>
      <c r="F30" s="75">
        <v>43.78275703479077</v>
      </c>
      <c r="G30" s="75">
        <v>43.782757091029637</v>
      </c>
    </row>
    <row r="31" spans="1:7">
      <c r="A31" s="86"/>
      <c r="B31" s="25" t="s">
        <v>8</v>
      </c>
      <c r="C31" s="5">
        <v>38.6986394507597</v>
      </c>
      <c r="D31" s="75">
        <v>36.052876980468703</v>
      </c>
      <c r="E31" s="75">
        <v>39.049124924434899</v>
      </c>
      <c r="F31" s="75">
        <v>43.046288794404099</v>
      </c>
      <c r="G31" s="75">
        <v>39.428224508184101</v>
      </c>
    </row>
    <row r="32" spans="1:7">
      <c r="A32" s="86"/>
      <c r="B32" s="25" t="s">
        <v>9</v>
      </c>
      <c r="C32" s="5">
        <v>5.0841182539253698</v>
      </c>
      <c r="D32" s="75">
        <v>7.7298822718957396</v>
      </c>
      <c r="E32" s="75">
        <v>4.7336336209756604</v>
      </c>
      <c r="F32" s="75">
        <v>0.73646824038667402</v>
      </c>
      <c r="G32" s="75">
        <v>4.3545325828455397</v>
      </c>
    </row>
    <row r="33" spans="1:7">
      <c r="A33" s="86"/>
      <c r="B33" s="26" t="s">
        <v>10</v>
      </c>
      <c r="C33" s="27">
        <f t="shared" ref="C33:G33" si="7">+C31/C30</f>
        <v>0.88387852843309289</v>
      </c>
      <c r="D33" s="27">
        <f t="shared" si="7"/>
        <v>0.82344917488318659</v>
      </c>
      <c r="E33" s="27">
        <f t="shared" si="7"/>
        <v>0.89188361404715888</v>
      </c>
      <c r="F33" s="27">
        <f t="shared" si="7"/>
        <v>0.98317903461854961</v>
      </c>
      <c r="G33" s="27">
        <f t="shared" si="7"/>
        <v>0.90054229399505525</v>
      </c>
    </row>
    <row r="34" spans="1:7">
      <c r="A34" s="86" t="s">
        <v>18</v>
      </c>
      <c r="B34" s="25" t="s">
        <v>7</v>
      </c>
      <c r="C34" s="5">
        <v>28.958000343439199</v>
      </c>
      <c r="D34" s="75">
        <v>28.95800061073572</v>
      </c>
      <c r="E34" s="75">
        <v>28.957999981414801</v>
      </c>
      <c r="F34" s="75">
        <v>28.958000343439199</v>
      </c>
      <c r="G34" s="75">
        <v>28.958000343439199</v>
      </c>
    </row>
    <row r="35" spans="1:7">
      <c r="A35" s="86"/>
      <c r="B35" s="25" t="s">
        <v>8</v>
      </c>
      <c r="C35" s="5">
        <v>28.958000343439199</v>
      </c>
      <c r="D35" s="75">
        <v>28.934406376532401</v>
      </c>
      <c r="E35" s="75">
        <v>28.957999981414801</v>
      </c>
      <c r="F35" s="75">
        <v>28.958000343439199</v>
      </c>
      <c r="G35" s="75">
        <v>28.958000343439199</v>
      </c>
    </row>
    <row r="36" spans="1:7">
      <c r="A36" s="86"/>
      <c r="B36" s="25" t="s">
        <v>9</v>
      </c>
      <c r="C36" s="5">
        <v>0</v>
      </c>
      <c r="D36" s="75">
        <v>2.3594234203318801E-2</v>
      </c>
      <c r="E36" s="75">
        <v>0</v>
      </c>
      <c r="F36" s="75">
        <v>0</v>
      </c>
      <c r="G36" s="75">
        <v>0</v>
      </c>
    </row>
    <row r="37" spans="1:7">
      <c r="A37" s="86"/>
      <c r="B37" s="26" t="s">
        <v>10</v>
      </c>
      <c r="C37" s="27">
        <f t="shared" ref="C37:G37" si="8">+C35/C34</f>
        <v>1</v>
      </c>
      <c r="D37" s="27">
        <f t="shared" si="8"/>
        <v>0.99918522571635793</v>
      </c>
      <c r="E37" s="27">
        <f t="shared" si="8"/>
        <v>1</v>
      </c>
      <c r="F37" s="27">
        <f t="shared" si="8"/>
        <v>1</v>
      </c>
      <c r="G37" s="27">
        <f t="shared" si="8"/>
        <v>1</v>
      </c>
    </row>
    <row r="38" spans="1:7">
      <c r="A38" s="86" t="s">
        <v>19</v>
      </c>
      <c r="B38" s="25" t="s">
        <v>7</v>
      </c>
      <c r="C38" s="5">
        <v>79.108763131682281</v>
      </c>
      <c r="D38" s="75">
        <v>79.108762875411003</v>
      </c>
      <c r="E38" s="75">
        <v>79.108762875411003</v>
      </c>
      <c r="F38" s="75">
        <v>79.108762875411003</v>
      </c>
      <c r="G38" s="75">
        <v>79.108762875411003</v>
      </c>
    </row>
    <row r="39" spans="1:7">
      <c r="A39" s="86"/>
      <c r="B39" s="25" t="s">
        <v>8</v>
      </c>
      <c r="C39" s="5">
        <v>77.593229915265695</v>
      </c>
      <c r="D39" s="75">
        <v>79.108762875411003</v>
      </c>
      <c r="E39" s="75">
        <v>79.108762875411003</v>
      </c>
      <c r="F39" s="75">
        <v>79.108762875411003</v>
      </c>
      <c r="G39" s="75">
        <v>79.108762875411003</v>
      </c>
    </row>
    <row r="40" spans="1:7">
      <c r="A40" s="86"/>
      <c r="B40" s="25" t="s">
        <v>9</v>
      </c>
      <c r="C40" s="5">
        <v>1.51553321641659</v>
      </c>
      <c r="D40" s="75">
        <v>0</v>
      </c>
      <c r="E40" s="75">
        <v>0</v>
      </c>
      <c r="F40" s="75">
        <v>0</v>
      </c>
      <c r="G40" s="75">
        <v>0</v>
      </c>
    </row>
    <row r="41" spans="1:7">
      <c r="A41" s="86"/>
      <c r="B41" s="26" t="s">
        <v>10</v>
      </c>
      <c r="C41" s="27">
        <f t="shared" ref="C41:G41" si="9">+C39/C38</f>
        <v>0.98084241041799791</v>
      </c>
      <c r="D41" s="27">
        <f t="shared" si="9"/>
        <v>1</v>
      </c>
      <c r="E41" s="27">
        <f t="shared" si="9"/>
        <v>1</v>
      </c>
      <c r="F41" s="27">
        <f t="shared" si="9"/>
        <v>1</v>
      </c>
      <c r="G41" s="27">
        <f t="shared" si="9"/>
        <v>1</v>
      </c>
    </row>
    <row r="42" spans="1:7">
      <c r="A42" s="86" t="s">
        <v>20</v>
      </c>
      <c r="B42" s="25" t="s">
        <v>7</v>
      </c>
      <c r="C42" s="5">
        <v>52.996405909894378</v>
      </c>
      <c r="D42" s="75">
        <v>52.996407215711614</v>
      </c>
      <c r="E42" s="75">
        <v>52.996407528119889</v>
      </c>
      <c r="F42" s="75">
        <v>52.996407131996399</v>
      </c>
      <c r="G42" s="75">
        <v>52.996407019477488</v>
      </c>
    </row>
    <row r="43" spans="1:7">
      <c r="A43" s="86"/>
      <c r="B43" s="25" t="s">
        <v>8</v>
      </c>
      <c r="C43" s="5">
        <v>49.278565050845799</v>
      </c>
      <c r="D43" s="75">
        <v>52.919772318056303</v>
      </c>
      <c r="E43" s="75">
        <v>52.919772676816599</v>
      </c>
      <c r="F43" s="75">
        <v>52.996407131996399</v>
      </c>
      <c r="G43" s="75">
        <v>52.919772114666401</v>
      </c>
    </row>
    <row r="44" spans="1:7">
      <c r="A44" s="86"/>
      <c r="B44" s="25" t="s">
        <v>9</v>
      </c>
      <c r="C44" s="5">
        <v>3.7178408590485801</v>
      </c>
      <c r="D44" s="75">
        <v>7.66348976553137E-2</v>
      </c>
      <c r="E44" s="75">
        <v>7.6634851303287593E-2</v>
      </c>
      <c r="F44" s="75">
        <v>0</v>
      </c>
      <c r="G44" s="75">
        <v>7.6634904811089893E-2</v>
      </c>
    </row>
    <row r="45" spans="1:7">
      <c r="A45" s="86"/>
      <c r="B45" s="26" t="s">
        <v>10</v>
      </c>
      <c r="C45" s="27">
        <f t="shared" ref="C45:G45" si="10">+C43/C42</f>
        <v>0.92984730199686128</v>
      </c>
      <c r="D45" s="27">
        <f t="shared" si="10"/>
        <v>0.99855396051012701</v>
      </c>
      <c r="E45" s="27">
        <f t="shared" si="10"/>
        <v>0.9985539613932769</v>
      </c>
      <c r="F45" s="27">
        <f t="shared" si="10"/>
        <v>1</v>
      </c>
      <c r="G45" s="27">
        <f t="shared" si="10"/>
        <v>0.99855396036974886</v>
      </c>
    </row>
    <row r="46" spans="1:7">
      <c r="A46" s="86" t="s">
        <v>21</v>
      </c>
      <c r="B46" s="25" t="s">
        <v>7</v>
      </c>
      <c r="C46" s="5">
        <v>401.01960071472899</v>
      </c>
      <c r="D46" s="75">
        <v>401.0196002303789</v>
      </c>
      <c r="E46" s="75">
        <v>401.0196000421941</v>
      </c>
      <c r="F46" s="75">
        <v>401.01960031369327</v>
      </c>
      <c r="G46" s="75">
        <v>401.01959912823503</v>
      </c>
    </row>
    <row r="47" spans="1:7">
      <c r="A47" s="86"/>
      <c r="B47" s="25" t="s">
        <v>8</v>
      </c>
      <c r="C47" s="5">
        <v>387.48477781177002</v>
      </c>
      <c r="D47" s="75">
        <v>385.52790688406202</v>
      </c>
      <c r="E47" s="75">
        <v>389.16914185447501</v>
      </c>
      <c r="F47" s="75">
        <v>397.87271297973501</v>
      </c>
      <c r="G47" s="75">
        <v>389.14868710058602</v>
      </c>
    </row>
    <row r="48" spans="1:7">
      <c r="A48" s="86"/>
      <c r="B48" s="25" t="s">
        <v>9</v>
      </c>
      <c r="C48" s="5">
        <v>13.534822902959</v>
      </c>
      <c r="D48" s="75">
        <v>15.4916933463169</v>
      </c>
      <c r="E48" s="75">
        <v>11.8504581877191</v>
      </c>
      <c r="F48" s="75">
        <v>3.1468873339582402</v>
      </c>
      <c r="G48" s="75">
        <v>11.870912027649</v>
      </c>
    </row>
    <row r="49" spans="1:7">
      <c r="A49" s="86"/>
      <c r="B49" s="26" t="s">
        <v>10</v>
      </c>
      <c r="C49" s="27">
        <f t="shared" ref="C49:G49" si="11">+C47/C46</f>
        <v>0.96624897416775601</v>
      </c>
      <c r="D49" s="27">
        <f t="shared" si="11"/>
        <v>0.96136923647268824</v>
      </c>
      <c r="E49" s="27">
        <f t="shared" si="11"/>
        <v>0.97044917957508259</v>
      </c>
      <c r="F49" s="27">
        <f t="shared" si="11"/>
        <v>0.99215278422427078</v>
      </c>
      <c r="G49" s="27">
        <f t="shared" si="11"/>
        <v>0.97039817491849567</v>
      </c>
    </row>
    <row r="50" spans="1:7">
      <c r="A50" s="86" t="s">
        <v>22</v>
      </c>
      <c r="B50" s="25" t="s">
        <v>7</v>
      </c>
      <c r="C50" s="5">
        <v>6.0433177227878749</v>
      </c>
      <c r="D50" s="75">
        <v>6.0433178404673189</v>
      </c>
      <c r="E50" s="75">
        <v>6.04331781370675</v>
      </c>
      <c r="F50" s="75">
        <v>6.043317812136328</v>
      </c>
      <c r="G50" s="75">
        <v>6.043317665579937</v>
      </c>
    </row>
    <row r="51" spans="1:7">
      <c r="A51" s="86"/>
      <c r="B51" s="25" t="s">
        <v>8</v>
      </c>
      <c r="C51" s="5">
        <v>4.48732110915145E-2</v>
      </c>
      <c r="D51" s="75">
        <v>0.326170020021329</v>
      </c>
      <c r="E51" s="75">
        <v>0.25171833944996003</v>
      </c>
      <c r="F51" s="75">
        <v>0.17879743983735799</v>
      </c>
      <c r="G51" s="75">
        <v>0.340999435184347</v>
      </c>
    </row>
    <row r="52" spans="1:7">
      <c r="A52" s="86"/>
      <c r="B52" s="25" t="s">
        <v>9</v>
      </c>
      <c r="C52" s="5">
        <v>5.9984445116963601</v>
      </c>
      <c r="D52" s="75">
        <v>5.71714782044599</v>
      </c>
      <c r="E52" s="75">
        <v>5.79159947425679</v>
      </c>
      <c r="F52" s="75">
        <v>5.8645203722989701</v>
      </c>
      <c r="G52" s="75">
        <v>5.7023182303955897</v>
      </c>
    </row>
    <row r="53" spans="1:7">
      <c r="A53" s="86"/>
      <c r="B53" s="26" t="s">
        <v>10</v>
      </c>
      <c r="C53" s="27">
        <f t="shared" ref="C53:G53" si="12">+C51/C50</f>
        <v>7.4252609493471742E-3</v>
      </c>
      <c r="D53" s="27">
        <f t="shared" si="12"/>
        <v>5.3972011506200519E-2</v>
      </c>
      <c r="E53" s="27">
        <f t="shared" si="12"/>
        <v>4.1652341844250158E-2</v>
      </c>
      <c r="F53" s="27">
        <f t="shared" si="12"/>
        <v>2.9585973366863631E-2</v>
      </c>
      <c r="G53" s="27">
        <f t="shared" si="12"/>
        <v>5.6425866395627168E-2</v>
      </c>
    </row>
    <row r="54" spans="1:7">
      <c r="A54" s="90" t="s">
        <v>23</v>
      </c>
      <c r="B54" s="25" t="s">
        <v>7</v>
      </c>
      <c r="C54" s="5">
        <v>580.91026903813326</v>
      </c>
      <c r="D54" s="75">
        <v>580.91027210908567</v>
      </c>
      <c r="E54" s="75">
        <v>580.91027221540094</v>
      </c>
      <c r="F54" s="75">
        <v>580.91027138031575</v>
      </c>
      <c r="G54" s="75">
        <v>580.91027079645778</v>
      </c>
    </row>
    <row r="55" spans="1:7">
      <c r="A55" s="90"/>
      <c r="B55" s="25" t="s">
        <v>8</v>
      </c>
      <c r="C55" s="5">
        <v>551.36489716172605</v>
      </c>
      <c r="D55" s="75">
        <v>578.36473832310003</v>
      </c>
      <c r="E55" s="75">
        <v>579.00968680769495</v>
      </c>
      <c r="F55" s="75">
        <v>578.97432457565606</v>
      </c>
      <c r="G55" s="75">
        <v>578.71035691336999</v>
      </c>
    </row>
    <row r="56" spans="1:7">
      <c r="A56" s="90"/>
      <c r="B56" s="25" t="s">
        <v>9</v>
      </c>
      <c r="C56" s="5">
        <v>29.545371876407199</v>
      </c>
      <c r="D56" s="75">
        <v>2.5455337859856799</v>
      </c>
      <c r="E56" s="75">
        <v>1.9005854077059801</v>
      </c>
      <c r="F56" s="75">
        <v>1.9359468046597199</v>
      </c>
      <c r="G56" s="75">
        <v>2.1999138830877598</v>
      </c>
    </row>
    <row r="57" spans="1:7">
      <c r="A57" s="90"/>
      <c r="B57" s="26" t="s">
        <v>10</v>
      </c>
      <c r="C57" s="27">
        <f t="shared" ref="C57:G57" si="13">+C55/C54</f>
        <v>0.94913952558399728</v>
      </c>
      <c r="D57" s="27">
        <f t="shared" si="13"/>
        <v>0.99561802586698345</v>
      </c>
      <c r="E57" s="27">
        <f t="shared" si="13"/>
        <v>0.99672826338488085</v>
      </c>
      <c r="F57" s="27">
        <f t="shared" si="13"/>
        <v>0.99666739098955914</v>
      </c>
      <c r="G57" s="27">
        <f t="shared" si="13"/>
        <v>0.99621298848775464</v>
      </c>
    </row>
    <row r="58" spans="1:7">
      <c r="A58" s="90" t="s">
        <v>24</v>
      </c>
      <c r="B58" s="25" t="s">
        <v>7</v>
      </c>
      <c r="C58" s="5">
        <v>128.91732184995323</v>
      </c>
      <c r="D58" s="75">
        <v>128.91733531394263</v>
      </c>
      <c r="E58" s="75">
        <v>128.91733532082364</v>
      </c>
      <c r="F58" s="75">
        <v>128.91733890507109</v>
      </c>
      <c r="G58" s="75">
        <v>128.91732746652431</v>
      </c>
    </row>
    <row r="59" spans="1:7">
      <c r="A59" s="90"/>
      <c r="B59" s="25" t="s">
        <v>8</v>
      </c>
      <c r="C59" s="5">
        <v>122.716809490909</v>
      </c>
      <c r="D59" s="75">
        <v>126.155244190354</v>
      </c>
      <c r="E59" s="75">
        <v>125.687165826274</v>
      </c>
      <c r="F59" s="75">
        <v>114.485291427945</v>
      </c>
      <c r="G59" s="75">
        <v>125.290791796253</v>
      </c>
    </row>
    <row r="60" spans="1:7">
      <c r="A60" s="90"/>
      <c r="B60" s="25" t="s">
        <v>9</v>
      </c>
      <c r="C60" s="5">
        <v>6.2005123590442199</v>
      </c>
      <c r="D60" s="75">
        <v>2.7620911235886201</v>
      </c>
      <c r="E60" s="75">
        <v>3.23016949454964</v>
      </c>
      <c r="F60" s="75">
        <v>14.432047477126099</v>
      </c>
      <c r="G60" s="75">
        <v>3.6265356702712999</v>
      </c>
    </row>
    <row r="61" spans="1:7">
      <c r="A61" s="90"/>
      <c r="B61" s="26" t="s">
        <v>10</v>
      </c>
      <c r="C61" s="27">
        <f t="shared" ref="C61:G61" si="14">+C59/C58</f>
        <v>0.9519031867086023</v>
      </c>
      <c r="D61" s="27">
        <f t="shared" si="14"/>
        <v>0.9785747113306188</v>
      </c>
      <c r="E61" s="27">
        <f t="shared" si="14"/>
        <v>0.97494387014352224</v>
      </c>
      <c r="F61" s="27">
        <f t="shared" si="14"/>
        <v>0.88805192847059</v>
      </c>
      <c r="G61" s="27">
        <f t="shared" si="14"/>
        <v>0.97186929219260298</v>
      </c>
    </row>
    <row r="62" spans="1:7">
      <c r="A62" s="90" t="s">
        <v>25</v>
      </c>
      <c r="B62" s="25" t="s">
        <v>7</v>
      </c>
      <c r="C62" s="5">
        <v>741.35906080777943</v>
      </c>
      <c r="D62" s="75">
        <v>741.35905960193145</v>
      </c>
      <c r="E62" s="75">
        <v>741.35905904938659</v>
      </c>
      <c r="F62" s="75">
        <v>741.35905923170378</v>
      </c>
      <c r="G62" s="75">
        <v>741.35905936722884</v>
      </c>
    </row>
    <row r="63" spans="1:7">
      <c r="A63" s="90"/>
      <c r="B63" s="25" t="s">
        <v>8</v>
      </c>
      <c r="C63" s="5">
        <v>720.71302638865404</v>
      </c>
      <c r="D63" s="75">
        <v>739.87563323908103</v>
      </c>
      <c r="E63" s="75">
        <v>739.96757266847499</v>
      </c>
      <c r="F63" s="75">
        <v>739.83423031643599</v>
      </c>
      <c r="G63" s="75">
        <v>739.98468146276196</v>
      </c>
    </row>
    <row r="64" spans="1:7">
      <c r="A64" s="90"/>
      <c r="B64" s="25" t="s">
        <v>9</v>
      </c>
      <c r="C64" s="5">
        <v>20.646034419125399</v>
      </c>
      <c r="D64" s="75">
        <v>1.4834263628503901</v>
      </c>
      <c r="E64" s="75">
        <v>1.3914863809115601</v>
      </c>
      <c r="F64" s="75">
        <v>1.5248289152678101</v>
      </c>
      <c r="G64" s="75">
        <v>1.3743779044669</v>
      </c>
    </row>
    <row r="65" spans="1:7">
      <c r="A65" s="90"/>
      <c r="B65" s="26" t="s">
        <v>10</v>
      </c>
      <c r="C65" s="27">
        <f>+C63/C62</f>
        <v>0.97215109990477544</v>
      </c>
      <c r="D65" s="27">
        <f t="shared" ref="D65:G65" si="15">+D63/D62</f>
        <v>0.99799904466852141</v>
      </c>
      <c r="E65" s="27">
        <f t="shared" si="15"/>
        <v>0.99812306012326091</v>
      </c>
      <c r="F65" s="27">
        <f t="shared" si="15"/>
        <v>0.99794319783878005</v>
      </c>
      <c r="G65" s="27">
        <f t="shared" si="15"/>
        <v>0.99814613730404811</v>
      </c>
    </row>
    <row r="66" spans="1:7">
      <c r="A66" s="90" t="s">
        <v>26</v>
      </c>
      <c r="B66" s="25" t="s">
        <v>7</v>
      </c>
      <c r="C66" s="5">
        <v>66.252576722235403</v>
      </c>
      <c r="D66" s="75">
        <v>66.252579559478406</v>
      </c>
      <c r="E66" s="75">
        <v>66.252580937476495</v>
      </c>
      <c r="F66" s="75">
        <v>66.252581007488999</v>
      </c>
      <c r="G66" s="75">
        <v>66.252576552970098</v>
      </c>
    </row>
    <row r="67" spans="1:7">
      <c r="A67" s="90"/>
      <c r="B67" s="25" t="s">
        <v>8</v>
      </c>
      <c r="C67" s="5">
        <v>44.518694043127901</v>
      </c>
      <c r="D67" s="75">
        <v>44.753730336533003</v>
      </c>
      <c r="E67" s="75">
        <v>42.839147872431397</v>
      </c>
      <c r="F67" s="75">
        <v>66.252581007488999</v>
      </c>
      <c r="G67" s="75">
        <v>42.946778206330798</v>
      </c>
    </row>
    <row r="68" spans="1:7">
      <c r="A68" s="90"/>
      <c r="B68" s="25" t="s">
        <v>9</v>
      </c>
      <c r="C68" s="5">
        <v>21.733882679107499</v>
      </c>
      <c r="D68" s="75">
        <v>21.498849222945399</v>
      </c>
      <c r="E68" s="75">
        <v>23.413433065045101</v>
      </c>
      <c r="F68" s="75">
        <v>0</v>
      </c>
      <c r="G68" s="75">
        <v>23.3057983466393</v>
      </c>
    </row>
    <row r="69" spans="1:7">
      <c r="A69" s="90"/>
      <c r="B69" s="26" t="s">
        <v>10</v>
      </c>
      <c r="C69" s="27">
        <f t="shared" ref="C69:G69" si="16">+C67/C66</f>
        <v>0.6719541525120295</v>
      </c>
      <c r="D69" s="27">
        <f t="shared" si="16"/>
        <v>0.67550170324093173</v>
      </c>
      <c r="E69" s="27">
        <f t="shared" si="16"/>
        <v>0.64660345704659128</v>
      </c>
      <c r="F69" s="27">
        <f t="shared" si="16"/>
        <v>1</v>
      </c>
      <c r="G69" s="27">
        <f t="shared" si="16"/>
        <v>0.64822804547071611</v>
      </c>
    </row>
    <row r="70" spans="1:7">
      <c r="A70" s="90" t="s">
        <v>27</v>
      </c>
      <c r="B70" s="25" t="s">
        <v>7</v>
      </c>
      <c r="C70" s="5">
        <v>468.74107692189602</v>
      </c>
      <c r="D70" s="75">
        <v>468.7410818670549</v>
      </c>
      <c r="E70" s="75">
        <v>468.7410795619511</v>
      </c>
      <c r="F70" s="75">
        <v>468.74107972613234</v>
      </c>
      <c r="G70" s="75">
        <v>468.74107672971058</v>
      </c>
    </row>
    <row r="71" spans="1:7">
      <c r="A71" s="90"/>
      <c r="B71" s="25" t="s">
        <v>8</v>
      </c>
      <c r="C71" s="5">
        <v>454.82357570935</v>
      </c>
      <c r="D71" s="75">
        <v>450.02363956127999</v>
      </c>
      <c r="E71" s="75">
        <v>463.78772493047802</v>
      </c>
      <c r="F71" s="75">
        <v>461.08066128222401</v>
      </c>
      <c r="G71" s="75">
        <v>463.448905380778</v>
      </c>
    </row>
    <row r="72" spans="1:7">
      <c r="A72" s="90"/>
      <c r="B72" s="25" t="s">
        <v>9</v>
      </c>
      <c r="C72" s="5">
        <v>13.917501212546</v>
      </c>
      <c r="D72" s="75">
        <v>18.717442305774899</v>
      </c>
      <c r="E72" s="75">
        <v>4.9533546314730899</v>
      </c>
      <c r="F72" s="75">
        <v>7.66041844390835</v>
      </c>
      <c r="G72" s="75">
        <v>5.2921713489325901</v>
      </c>
    </row>
    <row r="73" spans="1:7">
      <c r="A73" s="90"/>
      <c r="B73" s="26" t="s">
        <v>10</v>
      </c>
      <c r="C73" s="27">
        <f t="shared" ref="C73:G73" si="17">+C71/C70</f>
        <v>0.97030876554719991</v>
      </c>
      <c r="D73" s="27">
        <f t="shared" si="17"/>
        <v>0.96006869670731443</v>
      </c>
      <c r="E73" s="27">
        <f t="shared" si="17"/>
        <v>0.98943264235321104</v>
      </c>
      <c r="F73" s="27">
        <f t="shared" si="17"/>
        <v>0.98365746298919643</v>
      </c>
      <c r="G73" s="27">
        <f t="shared" si="17"/>
        <v>0.98870981953223569</v>
      </c>
    </row>
    <row r="74" spans="1:7">
      <c r="A74" s="90" t="s">
        <v>28</v>
      </c>
      <c r="B74" s="25" t="s">
        <v>7</v>
      </c>
      <c r="C74" s="5">
        <v>31.796638527503401</v>
      </c>
      <c r="D74" s="75">
        <v>31.796638527503401</v>
      </c>
      <c r="E74" s="75">
        <v>31.796638305975499</v>
      </c>
      <c r="F74" s="75">
        <v>31.796637179177701</v>
      </c>
      <c r="G74" s="75">
        <v>31.796637850465601</v>
      </c>
    </row>
    <row r="75" spans="1:7">
      <c r="A75" s="90"/>
      <c r="B75" s="25" t="s">
        <v>8</v>
      </c>
      <c r="C75" s="5">
        <v>31.796638527503401</v>
      </c>
      <c r="D75" s="75">
        <v>31.796638527503401</v>
      </c>
      <c r="E75" s="75">
        <v>31.796638305975499</v>
      </c>
      <c r="F75" s="75">
        <v>31.796637179177701</v>
      </c>
      <c r="G75" s="75">
        <v>31.796637850465601</v>
      </c>
    </row>
    <row r="76" spans="1:7">
      <c r="A76" s="90"/>
      <c r="B76" s="25" t="s">
        <v>9</v>
      </c>
      <c r="C76" s="5">
        <v>0</v>
      </c>
      <c r="D76" s="75">
        <v>0</v>
      </c>
      <c r="E76" s="75">
        <v>0</v>
      </c>
      <c r="F76" s="75">
        <v>0</v>
      </c>
      <c r="G76" s="75">
        <v>0</v>
      </c>
    </row>
    <row r="77" spans="1:7">
      <c r="A77" s="90"/>
      <c r="B77" s="26" t="s">
        <v>10</v>
      </c>
      <c r="C77" s="27">
        <f t="shared" ref="C77:G77" si="18">+C75/C74</f>
        <v>1</v>
      </c>
      <c r="D77" s="27">
        <f t="shared" si="18"/>
        <v>1</v>
      </c>
      <c r="E77" s="27">
        <f t="shared" si="18"/>
        <v>1</v>
      </c>
      <c r="F77" s="27">
        <f t="shared" si="18"/>
        <v>1</v>
      </c>
      <c r="G77" s="27">
        <f t="shared" si="18"/>
        <v>1</v>
      </c>
    </row>
    <row r="78" spans="1:7">
      <c r="A78" s="90" t="s">
        <v>29</v>
      </c>
      <c r="B78" s="25" t="s">
        <v>7</v>
      </c>
      <c r="C78" s="5">
        <v>1494.1399136222183</v>
      </c>
      <c r="D78" s="75">
        <v>1494.1399175210745</v>
      </c>
      <c r="E78" s="75">
        <v>1494.1399179275584</v>
      </c>
      <c r="F78" s="75">
        <v>1494.1399200473327</v>
      </c>
      <c r="G78" s="75">
        <v>1494.1399132409995</v>
      </c>
    </row>
    <row r="79" spans="1:7">
      <c r="A79" s="90"/>
      <c r="B79" s="25" t="s">
        <v>8</v>
      </c>
      <c r="C79" s="5">
        <v>1454.9398144844799</v>
      </c>
      <c r="D79" s="75">
        <v>1447.5077487948399</v>
      </c>
      <c r="E79" s="75">
        <v>1453.3069759545399</v>
      </c>
      <c r="F79" s="75">
        <v>1451.2794000020699</v>
      </c>
      <c r="G79" s="75">
        <v>1452.36147386008</v>
      </c>
    </row>
    <row r="80" spans="1:7">
      <c r="A80" s="90"/>
      <c r="B80" s="25" t="s">
        <v>9</v>
      </c>
      <c r="C80" s="5">
        <v>39.200099137738299</v>
      </c>
      <c r="D80" s="75">
        <v>46.632168726234603</v>
      </c>
      <c r="E80" s="75">
        <v>40.8329419730184</v>
      </c>
      <c r="F80" s="75">
        <v>42.860520045262703</v>
      </c>
      <c r="G80" s="75">
        <v>41.778439380919401</v>
      </c>
    </row>
    <row r="81" spans="1:7">
      <c r="A81" s="90"/>
      <c r="B81" s="26" t="s">
        <v>10</v>
      </c>
      <c r="C81" s="27">
        <f t="shared" ref="C81:G81" si="19">+C79/C78</f>
        <v>0.9737641041643107</v>
      </c>
      <c r="D81" s="27">
        <f t="shared" si="19"/>
        <v>0.96878995857121475</v>
      </c>
      <c r="E81" s="27">
        <f t="shared" si="19"/>
        <v>0.97267127296240385</v>
      </c>
      <c r="F81" s="27">
        <f t="shared" si="19"/>
        <v>0.97131425278838346</v>
      </c>
      <c r="G81" s="27">
        <f t="shared" si="19"/>
        <v>0.97203846908132174</v>
      </c>
    </row>
    <row r="82" spans="1:7">
      <c r="A82" s="91" t="s">
        <v>30</v>
      </c>
      <c r="B82" s="25" t="s">
        <v>7</v>
      </c>
      <c r="C82" s="5">
        <v>801.13668956338199</v>
      </c>
      <c r="D82" s="75">
        <v>801.13668559148584</v>
      </c>
      <c r="E82" s="75">
        <v>801.1366851036463</v>
      </c>
      <c r="F82" s="75">
        <v>801.1366864032384</v>
      </c>
      <c r="G82" s="75">
        <v>801.13668972499261</v>
      </c>
    </row>
    <row r="83" spans="1:7">
      <c r="A83" s="91"/>
      <c r="B83" s="25" t="s">
        <v>8</v>
      </c>
      <c r="C83" s="5">
        <v>688.21299730307499</v>
      </c>
      <c r="D83" s="75">
        <v>732.61094795691201</v>
      </c>
      <c r="E83" s="75">
        <v>736.71698300996297</v>
      </c>
      <c r="F83" s="75">
        <v>786.07486638767102</v>
      </c>
      <c r="G83" s="75">
        <v>734.73441128843399</v>
      </c>
    </row>
    <row r="84" spans="1:7">
      <c r="A84" s="91"/>
      <c r="B84" s="25" t="s">
        <v>9</v>
      </c>
      <c r="C84" s="5">
        <v>112.92369226030701</v>
      </c>
      <c r="D84" s="75">
        <v>68.525737634573801</v>
      </c>
      <c r="E84" s="75">
        <v>64.419702093683298</v>
      </c>
      <c r="F84" s="75">
        <v>15.061820015567401</v>
      </c>
      <c r="G84" s="75">
        <v>66.402278436558603</v>
      </c>
    </row>
    <row r="85" spans="1:7">
      <c r="A85" s="91"/>
      <c r="B85" s="26" t="s">
        <v>10</v>
      </c>
      <c r="C85" s="27">
        <f t="shared" ref="C85:G85" si="20">+C83/C82</f>
        <v>0.85904566133171334</v>
      </c>
      <c r="D85" s="27">
        <f t="shared" si="20"/>
        <v>0.9144643618660645</v>
      </c>
      <c r="E85" s="27">
        <f t="shared" si="20"/>
        <v>0.91958962397864841</v>
      </c>
      <c r="F85" s="27">
        <f t="shared" si="20"/>
        <v>0.98119943790966746</v>
      </c>
      <c r="G85" s="27">
        <f t="shared" si="20"/>
        <v>0.91711492022746754</v>
      </c>
    </row>
    <row r="86" spans="1:7">
      <c r="A86" s="91" t="s">
        <v>31</v>
      </c>
      <c r="B86" s="25" t="s">
        <v>7</v>
      </c>
      <c r="C86" s="5">
        <v>159.97996525813201</v>
      </c>
      <c r="D86" s="75">
        <v>159.97996584966299</v>
      </c>
      <c r="E86" s="75">
        <v>159.97996584966299</v>
      </c>
      <c r="F86" s="75">
        <v>159.97996568511101</v>
      </c>
      <c r="G86" s="75">
        <v>159.97996540825849</v>
      </c>
    </row>
    <row r="87" spans="1:7">
      <c r="A87" s="91"/>
      <c r="B87" s="25" t="s">
        <v>8</v>
      </c>
      <c r="C87" s="5">
        <v>159.97996525813201</v>
      </c>
      <c r="D87" s="75">
        <v>159.97996584966299</v>
      </c>
      <c r="E87" s="75">
        <v>159.97996584966299</v>
      </c>
      <c r="F87" s="75">
        <v>159.97996568511101</v>
      </c>
      <c r="G87" s="75">
        <v>159.957508806454</v>
      </c>
    </row>
    <row r="88" spans="1:7">
      <c r="A88" s="91"/>
      <c r="B88" s="25" t="s">
        <v>9</v>
      </c>
      <c r="C88" s="5">
        <v>0</v>
      </c>
      <c r="D88" s="75">
        <v>0</v>
      </c>
      <c r="E88" s="75">
        <v>0</v>
      </c>
      <c r="F88" s="75">
        <v>0</v>
      </c>
      <c r="G88" s="75">
        <v>2.2456601804479101E-2</v>
      </c>
    </row>
    <row r="89" spans="1:7">
      <c r="A89" s="91"/>
      <c r="B89" s="26" t="s">
        <v>10</v>
      </c>
      <c r="C89" s="27">
        <f t="shared" ref="C89:G89" si="21">+C87/C86</f>
        <v>1</v>
      </c>
      <c r="D89" s="27">
        <f t="shared" si="21"/>
        <v>1</v>
      </c>
      <c r="E89" s="27">
        <f t="shared" si="21"/>
        <v>1</v>
      </c>
      <c r="F89" s="27">
        <f t="shared" si="21"/>
        <v>1</v>
      </c>
      <c r="G89" s="27">
        <f t="shared" si="21"/>
        <v>0.99985962866195666</v>
      </c>
    </row>
    <row r="90" spans="1:7">
      <c r="A90" s="91" t="s">
        <v>32</v>
      </c>
      <c r="B90" s="25" t="s">
        <v>7</v>
      </c>
      <c r="C90" s="5">
        <v>90.833323598542535</v>
      </c>
      <c r="D90" s="75">
        <v>90.833321984788199</v>
      </c>
      <c r="E90" s="75">
        <v>90.833322498251363</v>
      </c>
      <c r="F90" s="75">
        <v>90.833320276170895</v>
      </c>
      <c r="G90" s="75">
        <v>90.833320944914774</v>
      </c>
    </row>
    <row r="91" spans="1:7">
      <c r="A91" s="91"/>
      <c r="B91" s="25" t="s">
        <v>8</v>
      </c>
      <c r="C91" s="5">
        <v>89.623950905958296</v>
      </c>
      <c r="D91" s="75">
        <v>89.3373626570271</v>
      </c>
      <c r="E91" s="75">
        <v>88.927877309731599</v>
      </c>
      <c r="F91" s="75">
        <v>89.178071455022305</v>
      </c>
      <c r="G91" s="75">
        <v>84.945843242371396</v>
      </c>
    </row>
    <row r="92" spans="1:7">
      <c r="A92" s="91"/>
      <c r="B92" s="25" t="s">
        <v>9</v>
      </c>
      <c r="C92" s="5">
        <v>1.2093726925842401</v>
      </c>
      <c r="D92" s="75">
        <v>1.4959593277611001</v>
      </c>
      <c r="E92" s="75">
        <v>1.9054451885197701</v>
      </c>
      <c r="F92" s="75">
        <v>1.6552488211485901</v>
      </c>
      <c r="G92" s="75">
        <v>5.8874777025433804</v>
      </c>
    </row>
    <row r="93" spans="1:7">
      <c r="A93" s="91"/>
      <c r="B93" s="26" t="s">
        <v>10</v>
      </c>
      <c r="C93" s="27">
        <f t="shared" ref="C93:G93" si="22">+C91/C90</f>
        <v>0.98668580379234694</v>
      </c>
      <c r="D93" s="27">
        <f t="shared" si="22"/>
        <v>0.9835307209394849</v>
      </c>
      <c r="E93" s="27">
        <f t="shared" si="22"/>
        <v>0.97902261927547074</v>
      </c>
      <c r="F93" s="27">
        <f t="shared" si="22"/>
        <v>0.98177707457884456</v>
      </c>
      <c r="G93" s="27">
        <f t="shared" si="22"/>
        <v>0.93518372287506923</v>
      </c>
    </row>
    <row r="94" spans="1:7">
      <c r="A94" s="91" t="s">
        <v>33</v>
      </c>
      <c r="B94" s="25" t="s">
        <v>7</v>
      </c>
      <c r="C94" s="5">
        <v>36.830964654020299</v>
      </c>
      <c r="D94" s="75">
        <v>36.830964646466001</v>
      </c>
      <c r="E94" s="75">
        <v>36.830964646466001</v>
      </c>
      <c r="F94" s="75">
        <v>36.830964646466001</v>
      </c>
      <c r="G94" s="75">
        <v>36.830964646466001</v>
      </c>
    </row>
    <row r="95" spans="1:7">
      <c r="A95" s="91"/>
      <c r="B95" s="25" t="s">
        <v>8</v>
      </c>
      <c r="C95" s="5">
        <v>36.830964654020299</v>
      </c>
      <c r="D95" s="75">
        <v>36.830964646466001</v>
      </c>
      <c r="E95" s="75">
        <v>36.830964646466001</v>
      </c>
      <c r="F95" s="75">
        <v>36.830964646466001</v>
      </c>
      <c r="G95" s="75">
        <v>36.830964646466001</v>
      </c>
    </row>
    <row r="96" spans="1:7">
      <c r="A96" s="91"/>
      <c r="B96" s="25" t="s">
        <v>9</v>
      </c>
      <c r="C96" s="5">
        <v>0</v>
      </c>
      <c r="D96" s="75">
        <v>0</v>
      </c>
      <c r="E96" s="75">
        <v>0</v>
      </c>
      <c r="F96" s="75">
        <v>0</v>
      </c>
      <c r="G96" s="75">
        <v>0</v>
      </c>
    </row>
    <row r="97" spans="1:7" ht="15">
      <c r="A97" s="91"/>
      <c r="B97" s="26" t="s">
        <v>10</v>
      </c>
      <c r="C97" s="27">
        <f t="shared" ref="C97:G97" si="23">+C95/C94</f>
        <v>1</v>
      </c>
      <c r="D97" s="27">
        <f t="shared" si="23"/>
        <v>1</v>
      </c>
      <c r="E97" s="27">
        <f t="shared" si="23"/>
        <v>1</v>
      </c>
      <c r="F97" s="27">
        <f t="shared" si="23"/>
        <v>1</v>
      </c>
      <c r="G97" s="27">
        <f t="shared" si="23"/>
        <v>1</v>
      </c>
    </row>
    <row r="98" spans="1:7" ht="15">
      <c r="A98" s="91" t="s">
        <v>34</v>
      </c>
      <c r="B98" s="25" t="s">
        <v>7</v>
      </c>
      <c r="C98" s="5">
        <v>233.43624089752478</v>
      </c>
      <c r="D98" s="75">
        <v>233.43624084869347</v>
      </c>
      <c r="E98" s="75">
        <v>233.43624140242994</v>
      </c>
      <c r="F98" s="75">
        <v>233.436241441341</v>
      </c>
      <c r="G98" s="75">
        <v>233.43624140242994</v>
      </c>
    </row>
    <row r="99" spans="1:7">
      <c r="A99" s="91"/>
      <c r="B99" s="25" t="s">
        <v>8</v>
      </c>
      <c r="C99" s="5">
        <v>232.66075359495801</v>
      </c>
      <c r="D99" s="75">
        <v>233.01500896846099</v>
      </c>
      <c r="E99" s="75">
        <v>233.39898177058799</v>
      </c>
      <c r="F99" s="75">
        <v>233.436241441341</v>
      </c>
      <c r="G99" s="75">
        <v>233.39898177058799</v>
      </c>
    </row>
    <row r="100" spans="1:7">
      <c r="A100" s="91"/>
      <c r="B100" s="25" t="s">
        <v>9</v>
      </c>
      <c r="C100" s="5">
        <v>0.775487302566784</v>
      </c>
      <c r="D100" s="75">
        <v>0.42123188023248598</v>
      </c>
      <c r="E100" s="75">
        <v>3.7259631841934301E-2</v>
      </c>
      <c r="F100" s="75">
        <v>0</v>
      </c>
      <c r="G100" s="75">
        <v>3.7259631841934301E-2</v>
      </c>
    </row>
    <row r="101" spans="1:7">
      <c r="A101" s="91"/>
      <c r="B101" s="26" t="s">
        <v>10</v>
      </c>
      <c r="C101" s="27">
        <f t="shared" ref="C101:G101" si="24">+C99/C98</f>
        <v>0.99667794812157207</v>
      </c>
      <c r="D101" s="27">
        <f t="shared" si="24"/>
        <v>0.99819551634869963</v>
      </c>
      <c r="E101" s="27">
        <f t="shared" si="24"/>
        <v>0.99984038625871419</v>
      </c>
      <c r="F101" s="27">
        <f t="shared" si="24"/>
        <v>1</v>
      </c>
      <c r="G101" s="27">
        <f t="shared" si="24"/>
        <v>0.99984038625871419</v>
      </c>
    </row>
    <row r="102" spans="1:7">
      <c r="A102" s="92" t="s">
        <v>35</v>
      </c>
      <c r="B102" s="25" t="s">
        <v>7</v>
      </c>
      <c r="C102" s="5">
        <v>11.77631740280933</v>
      </c>
      <c r="D102" s="75">
        <v>11.776314170219379</v>
      </c>
      <c r="E102" s="75">
        <v>11.77631297050911</v>
      </c>
      <c r="F102" s="75">
        <v>11.776311099693036</v>
      </c>
      <c r="G102" s="75">
        <v>11.77631616691666</v>
      </c>
    </row>
    <row r="103" spans="1:7">
      <c r="A103" s="92"/>
      <c r="B103" s="25" t="s">
        <v>8</v>
      </c>
      <c r="C103" s="5">
        <v>7.6123067914576499</v>
      </c>
      <c r="D103" s="75">
        <v>7.9921894423121103</v>
      </c>
      <c r="E103" s="75">
        <v>7.6414321193045396</v>
      </c>
      <c r="F103" s="75">
        <v>0.49537031017383698</v>
      </c>
      <c r="G103" s="75">
        <v>7.7254639595818499</v>
      </c>
    </row>
    <row r="104" spans="1:7">
      <c r="A104" s="92"/>
      <c r="B104" s="25" t="s">
        <v>9</v>
      </c>
      <c r="C104" s="5">
        <v>4.1640106113516797</v>
      </c>
      <c r="D104" s="75">
        <v>3.7841247279072698</v>
      </c>
      <c r="E104" s="75">
        <v>4.1348808512045698</v>
      </c>
      <c r="F104" s="75">
        <v>11.2809407895192</v>
      </c>
      <c r="G104" s="75">
        <v>4.0508522073348097</v>
      </c>
    </row>
    <row r="105" spans="1:7">
      <c r="A105" s="92"/>
      <c r="B105" s="26" t="s">
        <v>10</v>
      </c>
      <c r="C105" s="27">
        <f t="shared" ref="C105:G105" si="25">+C103/C102</f>
        <v>0.64640808591331589</v>
      </c>
      <c r="D105" s="27">
        <f t="shared" si="25"/>
        <v>0.67866645936834957</v>
      </c>
      <c r="E105" s="27">
        <f t="shared" si="25"/>
        <v>0.64888154199371517</v>
      </c>
      <c r="F105" s="27">
        <f t="shared" si="25"/>
        <v>4.2064981638159117E-2</v>
      </c>
      <c r="G105" s="27">
        <f t="shared" si="25"/>
        <v>0.65601703029043024</v>
      </c>
    </row>
    <row r="106" spans="1:7">
      <c r="A106" s="93" t="s">
        <v>36</v>
      </c>
      <c r="B106" s="25" t="s">
        <v>7</v>
      </c>
      <c r="C106" s="5">
        <v>330.99767654031689</v>
      </c>
      <c r="D106" s="75">
        <v>330.99767349641218</v>
      </c>
      <c r="E106" s="75">
        <v>330.99767309194601</v>
      </c>
      <c r="F106" s="75">
        <v>330.99767393023495</v>
      </c>
      <c r="G106" s="75">
        <v>330.99767167120797</v>
      </c>
    </row>
    <row r="107" spans="1:7">
      <c r="A107" s="93"/>
      <c r="B107" s="25" t="s">
        <v>8</v>
      </c>
      <c r="C107" s="5">
        <v>78.367353134100895</v>
      </c>
      <c r="D107" s="75">
        <v>9.6605027394301892</v>
      </c>
      <c r="E107" s="75">
        <v>166.904944132949</v>
      </c>
      <c r="F107" s="75">
        <v>329.11012194346699</v>
      </c>
      <c r="G107" s="75">
        <v>162.96374768250499</v>
      </c>
    </row>
    <row r="108" spans="1:7">
      <c r="A108" s="93"/>
      <c r="B108" s="25" t="s">
        <v>9</v>
      </c>
      <c r="C108" s="5">
        <v>252.63032340621601</v>
      </c>
      <c r="D108" s="75">
        <v>321.337170756982</v>
      </c>
      <c r="E108" s="75">
        <v>164.09272895899699</v>
      </c>
      <c r="F108" s="75">
        <v>1.88755198676798</v>
      </c>
      <c r="G108" s="75">
        <v>168.03392398870301</v>
      </c>
    </row>
    <row r="109" spans="1:7">
      <c r="A109" s="93"/>
      <c r="B109" s="26" t="s">
        <v>10</v>
      </c>
      <c r="C109" s="83">
        <f>+C107/C106</f>
        <v>0.23676103697530163</v>
      </c>
      <c r="D109" s="27">
        <f t="shared" ref="D109:G109" si="26">+D107/D106</f>
        <v>2.91860140205333E-2</v>
      </c>
      <c r="E109" s="27">
        <f t="shared" si="26"/>
        <v>0.50424808903893836</v>
      </c>
      <c r="F109" s="27">
        <f t="shared" si="26"/>
        <v>0.99429738594729278</v>
      </c>
      <c r="G109" s="27">
        <f t="shared" si="26"/>
        <v>0.49234106952988721</v>
      </c>
    </row>
    <row r="110" spans="1:7">
      <c r="A110" s="93" t="s">
        <v>37</v>
      </c>
      <c r="B110" s="25" t="s">
        <v>7</v>
      </c>
      <c r="C110" s="5">
        <v>117.7193374929538</v>
      </c>
      <c r="D110" s="75">
        <v>117.719338269297</v>
      </c>
      <c r="E110" s="75">
        <v>117.71933851300368</v>
      </c>
      <c r="F110" s="75">
        <v>117.7193378374344</v>
      </c>
      <c r="G110" s="75">
        <v>117.7193389765109</v>
      </c>
    </row>
    <row r="111" spans="1:7">
      <c r="A111" s="93"/>
      <c r="B111" s="25" t="s">
        <v>8</v>
      </c>
      <c r="C111" s="5">
        <v>103.404064143884</v>
      </c>
      <c r="D111" s="75">
        <v>0</v>
      </c>
      <c r="E111" s="75">
        <v>108.774567438432</v>
      </c>
      <c r="F111" s="75">
        <v>48.989033054022002</v>
      </c>
      <c r="G111" s="75">
        <v>49.192908149827801</v>
      </c>
    </row>
    <row r="112" spans="1:7">
      <c r="A112" s="93"/>
      <c r="B112" s="25" t="s">
        <v>9</v>
      </c>
      <c r="C112" s="5">
        <v>14.3152733490698</v>
      </c>
      <c r="D112" s="75">
        <v>117.719338269297</v>
      </c>
      <c r="E112" s="75">
        <v>8.9447710745716709</v>
      </c>
      <c r="F112" s="75">
        <v>68.730304783412393</v>
      </c>
      <c r="G112" s="75">
        <v>68.526430826683097</v>
      </c>
    </row>
    <row r="113" spans="1:7">
      <c r="A113" s="93"/>
      <c r="B113" s="26" t="s">
        <v>10</v>
      </c>
      <c r="C113" s="27">
        <f t="shared" ref="C113:G113" si="27">+C111/C110</f>
        <v>0.878394886906948</v>
      </c>
      <c r="D113" s="27">
        <f t="shared" si="27"/>
        <v>0</v>
      </c>
      <c r="E113" s="27">
        <f t="shared" si="27"/>
        <v>0.92401612863647198</v>
      </c>
      <c r="F113" s="27">
        <f t="shared" si="27"/>
        <v>0.41615110952861339</v>
      </c>
      <c r="G113" s="27">
        <f t="shared" si="27"/>
        <v>0.41788297978502492</v>
      </c>
    </row>
    <row r="114" spans="1:7">
      <c r="A114" s="93" t="s">
        <v>38</v>
      </c>
      <c r="B114" s="25" t="s">
        <v>7</v>
      </c>
      <c r="C114" s="5">
        <v>68.227480762463202</v>
      </c>
      <c r="D114" s="75">
        <v>68.22748514388266</v>
      </c>
      <c r="E114" s="75">
        <v>68.227486234295412</v>
      </c>
      <c r="F114" s="75">
        <v>68.227488644566506</v>
      </c>
      <c r="G114" s="75">
        <v>68.227484814126001</v>
      </c>
    </row>
    <row r="115" spans="1:7">
      <c r="A115" s="93"/>
      <c r="B115" s="25" t="s">
        <v>8</v>
      </c>
      <c r="C115" s="5">
        <v>30.0456718726467</v>
      </c>
      <c r="D115" s="75">
        <v>0.535901176575167</v>
      </c>
      <c r="E115" s="75">
        <v>32.563272159076803</v>
      </c>
      <c r="F115" s="75">
        <v>33.902160145441997</v>
      </c>
      <c r="G115" s="75">
        <v>31.513899499122399</v>
      </c>
    </row>
    <row r="116" spans="1:7">
      <c r="A116" s="93"/>
      <c r="B116" s="25" t="s">
        <v>9</v>
      </c>
      <c r="C116" s="5">
        <v>38.181808889816502</v>
      </c>
      <c r="D116" s="75">
        <v>67.691583967307494</v>
      </c>
      <c r="E116" s="75">
        <v>35.664214075218602</v>
      </c>
      <c r="F116" s="75">
        <v>34.325328499124502</v>
      </c>
      <c r="G116" s="75">
        <v>36.713585315003598</v>
      </c>
    </row>
    <row r="117" spans="1:7">
      <c r="A117" s="93"/>
      <c r="B117" s="26" t="s">
        <v>10</v>
      </c>
      <c r="C117" s="27">
        <f t="shared" ref="C117:G117" si="28">+C115/C114</f>
        <v>0.44037492718296239</v>
      </c>
      <c r="D117" s="27">
        <f t="shared" si="28"/>
        <v>7.8546230371092079E-3</v>
      </c>
      <c r="E117" s="27">
        <f t="shared" si="28"/>
        <v>0.47727498045660754</v>
      </c>
      <c r="F117" s="27">
        <f t="shared" si="28"/>
        <v>0.49689884266525608</v>
      </c>
      <c r="G117" s="27">
        <f t="shared" si="28"/>
        <v>0.46189449288621109</v>
      </c>
    </row>
    <row r="118" spans="1:7">
      <c r="A118" s="93" t="s">
        <v>39</v>
      </c>
      <c r="B118" s="25" t="s">
        <v>7</v>
      </c>
      <c r="C118" s="5">
        <v>236.90636495517202</v>
      </c>
      <c r="D118" s="75">
        <v>236.90635653221827</v>
      </c>
      <c r="E118" s="75">
        <v>236.9063548664131</v>
      </c>
      <c r="F118" s="75">
        <v>236.90635468316799</v>
      </c>
      <c r="G118" s="75">
        <v>236.90635962230101</v>
      </c>
    </row>
    <row r="119" spans="1:7">
      <c r="A119" s="93"/>
      <c r="B119" s="25" t="s">
        <v>8</v>
      </c>
      <c r="C119" s="5">
        <v>191.12268156094001</v>
      </c>
      <c r="D119" s="75">
        <v>0.72042938418326097</v>
      </c>
      <c r="E119" s="75">
        <v>197.40198154250501</v>
      </c>
      <c r="F119" s="75">
        <v>102.78187213650099</v>
      </c>
      <c r="G119" s="75">
        <v>131.599520277902</v>
      </c>
    </row>
    <row r="120" spans="1:7">
      <c r="A120" s="93"/>
      <c r="B120" s="25" t="s">
        <v>9</v>
      </c>
      <c r="C120" s="5">
        <v>45.783683394232</v>
      </c>
      <c r="D120" s="75">
        <v>236.18592714803501</v>
      </c>
      <c r="E120" s="75">
        <v>39.504373323908098</v>
      </c>
      <c r="F120" s="75">
        <v>134.124482546667</v>
      </c>
      <c r="G120" s="75">
        <v>105.30683934439899</v>
      </c>
    </row>
    <row r="121" spans="1:7">
      <c r="A121" s="93"/>
      <c r="B121" s="26" t="s">
        <v>10</v>
      </c>
      <c r="C121" s="27">
        <f t="shared" ref="C121:G121" si="29">+C119/C118</f>
        <v>0.80674354864676046</v>
      </c>
      <c r="D121" s="27">
        <f t="shared" si="29"/>
        <v>3.04098798668277E-3</v>
      </c>
      <c r="E121" s="27">
        <f t="shared" si="29"/>
        <v>0.83324899264021923</v>
      </c>
      <c r="F121" s="27">
        <f t="shared" si="29"/>
        <v>0.43385021171744687</v>
      </c>
      <c r="G121" s="27">
        <f t="shared" si="29"/>
        <v>0.55549171616882997</v>
      </c>
    </row>
    <row r="122" spans="1:7" ht="15"/>
    <row r="123" spans="1:7" ht="15"/>
    <row r="124" spans="1:7" ht="15"/>
    <row r="125" spans="1:7" ht="15"/>
  </sheetData>
  <autoFilter ref="B1:D45" xr:uid="{0A81C690-5968-40EA-9542-AD00D72632C9}"/>
  <mergeCells count="30">
    <mergeCell ref="A102:A105"/>
    <mergeCell ref="A106:A109"/>
    <mergeCell ref="A110:A113"/>
    <mergeCell ref="A114:A117"/>
    <mergeCell ref="A118:A121"/>
    <mergeCell ref="A86:A89"/>
    <mergeCell ref="A90:A93"/>
    <mergeCell ref="A94:A97"/>
    <mergeCell ref="A98:A101"/>
    <mergeCell ref="A66:A69"/>
    <mergeCell ref="A70:A73"/>
    <mergeCell ref="A74:A77"/>
    <mergeCell ref="A78:A81"/>
    <mergeCell ref="A82:A85"/>
    <mergeCell ref="A46:A49"/>
    <mergeCell ref="A50:A53"/>
    <mergeCell ref="A54:A57"/>
    <mergeCell ref="A58:A61"/>
    <mergeCell ref="A62:A65"/>
    <mergeCell ref="A2:A5"/>
    <mergeCell ref="A6:A9"/>
    <mergeCell ref="A10:A13"/>
    <mergeCell ref="A14:A17"/>
    <mergeCell ref="A18:A21"/>
    <mergeCell ref="A42:A45"/>
    <mergeCell ref="A22:A25"/>
    <mergeCell ref="A26:A29"/>
    <mergeCell ref="A30:A33"/>
    <mergeCell ref="A34:A37"/>
    <mergeCell ref="A38:A41"/>
  </mergeCells>
  <phoneticPr fontId="6" type="noConversion"/>
  <conditionalFormatting sqref="A2 A6 A10 A14 A22">
    <cfRule type="beginsWith" dxfId="71" priority="47" operator="beginsWith" text="8">
      <formula>LEFT((A2),LEN("8"))=("8")</formula>
    </cfRule>
    <cfRule type="beginsWith" dxfId="70" priority="48" operator="beginsWith" text="7">
      <formula>LEFT((A2),LEN("7"))=("7")</formula>
    </cfRule>
    <cfRule type="beginsWith" dxfId="69" priority="49" operator="beginsWith" text="4">
      <formula>LEFT((A2),LEN("4"))=("4")</formula>
    </cfRule>
  </conditionalFormatting>
  <conditionalFormatting sqref="A18">
    <cfRule type="beginsWith" dxfId="68" priority="26" operator="beginsWith" text="8">
      <formula>LEFT((A18),LEN("8"))=("8")</formula>
    </cfRule>
    <cfRule type="beginsWith" dxfId="67" priority="27" operator="beginsWith" text="7">
      <formula>LEFT((A18),LEN("7"))=("7")</formula>
    </cfRule>
    <cfRule type="beginsWith" dxfId="66" priority="28" operator="beginsWith" text="4">
      <formula>LEFT((A18),LEN("4"))=("4")</formula>
    </cfRule>
  </conditionalFormatting>
  <conditionalFormatting sqref="A26">
    <cfRule type="beginsWith" dxfId="65" priority="41" operator="beginsWith" text="8">
      <formula>LEFT((A26),LEN("8"))=("8")</formula>
    </cfRule>
    <cfRule type="beginsWith" dxfId="64" priority="42" operator="beginsWith" text="7">
      <formula>LEFT((A26),LEN("7"))=("7")</formula>
    </cfRule>
    <cfRule type="beginsWith" dxfId="63" priority="43" operator="beginsWith" text="4">
      <formula>LEFT((A26),LEN("4"))=("4")</formula>
    </cfRule>
  </conditionalFormatting>
  <conditionalFormatting sqref="A30">
    <cfRule type="beginsWith" dxfId="62" priority="23" operator="beginsWith" text="8">
      <formula>LEFT((A30),LEN("8"))=("8")</formula>
    </cfRule>
    <cfRule type="beginsWith" dxfId="61" priority="24" operator="beginsWith" text="7">
      <formula>LEFT((A30),LEN("7"))=("7")</formula>
    </cfRule>
    <cfRule type="beginsWith" dxfId="60" priority="25" operator="beginsWith" text="4">
      <formula>LEFT((A30),LEN("4"))=("4")</formula>
    </cfRule>
  </conditionalFormatting>
  <conditionalFormatting sqref="A34">
    <cfRule type="beginsWith" dxfId="59" priority="20" operator="beginsWith" text="8">
      <formula>LEFT((A34),LEN("8"))=("8")</formula>
    </cfRule>
    <cfRule type="beginsWith" dxfId="58" priority="21" operator="beginsWith" text="7">
      <formula>LEFT((A34),LEN("7"))=("7")</formula>
    </cfRule>
    <cfRule type="beginsWith" dxfId="57" priority="22" operator="beginsWith" text="4">
      <formula>LEFT((A34),LEN("4"))=("4")</formula>
    </cfRule>
  </conditionalFormatting>
  <conditionalFormatting sqref="A38 A58 A82">
    <cfRule type="beginsWith" dxfId="56" priority="38" operator="beginsWith" text="8">
      <formula>LEFT((A38),LEN("8"))=("8")</formula>
    </cfRule>
    <cfRule type="beginsWith" dxfId="55" priority="39" operator="beginsWith" text="7">
      <formula>LEFT((A38),LEN("7"))=("7")</formula>
    </cfRule>
    <cfRule type="beginsWith" dxfId="54" priority="40" operator="beginsWith" text="4">
      <formula>LEFT((A38),LEN("4"))=("4")</formula>
    </cfRule>
  </conditionalFormatting>
  <conditionalFormatting sqref="A42 A46 A50">
    <cfRule type="beginsWith" dxfId="53" priority="35" operator="beginsWith" text="8">
      <formula>LEFT((A42),LEN("8"))=("8")</formula>
    </cfRule>
    <cfRule type="beginsWith" dxfId="52" priority="36" operator="beginsWith" text="7">
      <formula>LEFT((A42),LEN("7"))=("7")</formula>
    </cfRule>
    <cfRule type="beginsWith" dxfId="51" priority="37" operator="beginsWith" text="4">
      <formula>LEFT((A42),LEN("4"))=("4")</formula>
    </cfRule>
  </conditionalFormatting>
  <conditionalFormatting sqref="A54">
    <cfRule type="beginsWith" dxfId="50" priority="17" operator="beginsWith" text="8">
      <formula>LEFT((A54),LEN("8"))=("8")</formula>
    </cfRule>
    <cfRule type="beginsWith" dxfId="49" priority="18" operator="beginsWith" text="7">
      <formula>LEFT((A54),LEN("7"))=("7")</formula>
    </cfRule>
    <cfRule type="beginsWith" dxfId="48" priority="19" operator="beginsWith" text="4">
      <formula>LEFT((A54),LEN("4"))=("4")</formula>
    </cfRule>
  </conditionalFormatting>
  <conditionalFormatting sqref="A62 A66 A70 A74 A78">
    <cfRule type="beginsWith" dxfId="47" priority="32" operator="beginsWith" text="8">
      <formula>LEFT((A62),LEN("8"))=("8")</formula>
    </cfRule>
    <cfRule type="beginsWith" dxfId="46" priority="33" operator="beginsWith" text="7">
      <formula>LEFT((A62),LEN("7"))=("7")</formula>
    </cfRule>
    <cfRule type="beginsWith" dxfId="45" priority="34" operator="beginsWith" text="4">
      <formula>LEFT((A62),LEN("4"))=("4")</formula>
    </cfRule>
  </conditionalFormatting>
  <conditionalFormatting sqref="A86">
    <cfRule type="beginsWith" dxfId="44" priority="11" operator="beginsWith" text="8">
      <formula>LEFT((A86),LEN("8"))=("8")</formula>
    </cfRule>
    <cfRule type="beginsWith" dxfId="43" priority="12" operator="beginsWith" text="7">
      <formula>LEFT((A86),LEN("7"))=("7")</formula>
    </cfRule>
    <cfRule type="beginsWith" dxfId="42" priority="13" operator="beginsWith" text="4">
      <formula>LEFT((A86),LEN("4"))=("4")</formula>
    </cfRule>
  </conditionalFormatting>
  <conditionalFormatting sqref="A90">
    <cfRule type="beginsWith" dxfId="41" priority="8" operator="beginsWith" text="8">
      <formula>LEFT((A90),LEN("8"))=("8")</formula>
    </cfRule>
    <cfRule type="beginsWith" dxfId="40" priority="9" operator="beginsWith" text="7">
      <formula>LEFT((A90),LEN("7"))=("7")</formula>
    </cfRule>
    <cfRule type="beginsWith" dxfId="39" priority="10" operator="beginsWith" text="4">
      <formula>LEFT((A90),LEN("4"))=("4")</formula>
    </cfRule>
  </conditionalFormatting>
  <conditionalFormatting sqref="A94 A98 A106">
    <cfRule type="beginsWith" dxfId="38" priority="29" operator="beginsWith" text="8">
      <formula>LEFT((A94),LEN("8"))=("8")</formula>
    </cfRule>
    <cfRule type="beginsWith" dxfId="37" priority="30" operator="beginsWith" text="7">
      <formula>LEFT((A94),LEN("7"))=("7")</formula>
    </cfRule>
    <cfRule type="beginsWith" dxfId="36" priority="31" operator="beginsWith" text="4">
      <formula>LEFT((A94),LEN("4"))=("4")</formula>
    </cfRule>
  </conditionalFormatting>
  <conditionalFormatting sqref="A102">
    <cfRule type="beginsWith" dxfId="35" priority="5" operator="beginsWith" text="8">
      <formula>LEFT((A102),LEN("8"))=("8")</formula>
    </cfRule>
    <cfRule type="beginsWith" dxfId="34" priority="6" operator="beginsWith" text="7">
      <formula>LEFT((A102),LEN("7"))=("7")</formula>
    </cfRule>
    <cfRule type="beginsWith" dxfId="33" priority="7" operator="beginsWith" text="4">
      <formula>LEFT((A102),LEN("4"))=("4")</formula>
    </cfRule>
  </conditionalFormatting>
  <conditionalFormatting sqref="A110 A114 A118">
    <cfRule type="beginsWith" dxfId="32" priority="2" operator="beginsWith" text="8">
      <formula>LEFT((A110),LEN("8"))=("8")</formula>
    </cfRule>
    <cfRule type="beginsWith" dxfId="31" priority="3" operator="beginsWith" text="7">
      <formula>LEFT((A110),LEN("7"))=("7")</formula>
    </cfRule>
    <cfRule type="beginsWith" dxfId="30" priority="4" operator="beginsWith" text="4">
      <formula>LEFT((A110),LEN("4"))=("4")</formula>
    </cfRule>
  </conditionalFormatting>
  <conditionalFormatting sqref="C5:G5 C9:G9 C13:G13 C17:G17 C21:G21 C25:G25 C29:G29 C33:G33 C37:G37 C41:G41 C45:G45 C49:G49 C53:G53 C57:G57 C61:G61 C65:G65 C69:G69 C73:G73 C77:G77 C81:G81 C85:G85 C89:G89 C93:G93 C97:G97 C101:G101 C105:G105 C109:G109 C113:G113 C117:G117 C121:G121">
    <cfRule type="cellIs" dxfId="29" priority="50"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70" zoomScaleNormal="70" workbookViewId="0">
      <pane xSplit="1" ySplit="1" topLeftCell="B16" activePane="bottomRight" state="frozen"/>
      <selection pane="bottomRight" activeCell="A23" sqref="A23"/>
      <selection pane="bottomLeft" activeCell="A2" sqref="A2"/>
      <selection pane="topRight" activeCell="B1" sqref="B1"/>
    </sheetView>
  </sheetViews>
  <sheetFormatPr defaultColWidth="11.42578125" defaultRowHeight="15" customHeight="1"/>
  <cols>
    <col min="1" max="1" width="28.85546875" style="47" customWidth="1"/>
    <col min="2" max="6" width="15.42578125" style="35" customWidth="1"/>
    <col min="7" max="10" width="15.85546875" style="35" customWidth="1"/>
    <col min="11" max="11" width="21.7109375" style="35"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28.9">
      <c r="A1" s="32" t="s">
        <v>0</v>
      </c>
      <c r="B1" s="33" t="s">
        <v>40</v>
      </c>
      <c r="C1" s="65" t="s">
        <v>41</v>
      </c>
      <c r="D1" s="65" t="s">
        <v>42</v>
      </c>
      <c r="E1" s="33" t="s">
        <v>43</v>
      </c>
      <c r="F1" s="65" t="s">
        <v>44</v>
      </c>
      <c r="G1" s="76" t="s">
        <v>45</v>
      </c>
      <c r="H1" s="76" t="s">
        <v>46</v>
      </c>
      <c r="I1" s="76" t="s">
        <v>47</v>
      </c>
      <c r="J1" s="76" t="s">
        <v>48</v>
      </c>
      <c r="K1" s="76" t="s">
        <v>49</v>
      </c>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50</v>
      </c>
      <c r="AQ1" s="15" t="s">
        <v>51</v>
      </c>
      <c r="AR1" s="48" t="s">
        <v>52</v>
      </c>
      <c r="AS1" s="48" t="s">
        <v>53</v>
      </c>
      <c r="AT1" s="34" t="s">
        <v>54</v>
      </c>
    </row>
    <row r="2" spans="1:46" ht="14.45">
      <c r="A2" s="66" t="s">
        <v>55</v>
      </c>
      <c r="B2" s="22">
        <v>1</v>
      </c>
      <c r="C2" s="22">
        <v>1</v>
      </c>
      <c r="D2" s="22">
        <v>1</v>
      </c>
      <c r="E2" s="22">
        <v>1</v>
      </c>
      <c r="F2" s="77">
        <v>1</v>
      </c>
      <c r="G2" s="84">
        <v>1</v>
      </c>
      <c r="H2" s="84">
        <v>1</v>
      </c>
      <c r="I2" s="84">
        <v>1</v>
      </c>
      <c r="J2" s="84">
        <v>1</v>
      </c>
      <c r="K2" s="23">
        <v>1</v>
      </c>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9</v>
      </c>
      <c r="AR2" s="49">
        <v>124.8534823262529</v>
      </c>
      <c r="AS2" s="49">
        <f t="shared" ref="AS2:AS33" si="0">IFERROR(AR2/$AR$102,0)*100</f>
        <v>1.5635508715347572</v>
      </c>
      <c r="AT2" s="8"/>
    </row>
    <row r="3" spans="1:46" ht="14.45">
      <c r="A3" s="67" t="s">
        <v>11</v>
      </c>
      <c r="B3" s="22">
        <v>1</v>
      </c>
      <c r="C3" s="22">
        <v>1</v>
      </c>
      <c r="D3" s="22">
        <v>1</v>
      </c>
      <c r="E3" s="22">
        <v>1</v>
      </c>
      <c r="F3" s="78">
        <v>1</v>
      </c>
      <c r="G3" s="85">
        <v>1</v>
      </c>
      <c r="H3" s="85">
        <v>1</v>
      </c>
      <c r="I3" s="85">
        <v>1</v>
      </c>
      <c r="J3" s="85">
        <v>1</v>
      </c>
      <c r="K3" s="23">
        <v>1</v>
      </c>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66" si="1">SUMIFS(B3:AO3,$B$103:$AO$103,"X")</f>
        <v>9</v>
      </c>
      <c r="AR3" s="49">
        <v>229.30867016318689</v>
      </c>
      <c r="AS3" s="49">
        <f t="shared" si="0"/>
        <v>2.8716521510168387</v>
      </c>
      <c r="AT3" s="36"/>
    </row>
    <row r="4" spans="1:46" ht="14.45">
      <c r="A4" s="67" t="s">
        <v>12</v>
      </c>
      <c r="B4" s="22">
        <v>1</v>
      </c>
      <c r="C4" s="22">
        <v>1</v>
      </c>
      <c r="D4" s="22">
        <v>1</v>
      </c>
      <c r="E4" s="22">
        <v>1</v>
      </c>
      <c r="F4" s="78">
        <v>1</v>
      </c>
      <c r="G4" s="85">
        <v>1</v>
      </c>
      <c r="H4" s="85">
        <v>1</v>
      </c>
      <c r="I4" s="85">
        <v>1</v>
      </c>
      <c r="J4" s="85">
        <v>1</v>
      </c>
      <c r="K4" s="23">
        <v>1</v>
      </c>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5</v>
      </c>
      <c r="AQ4" s="17">
        <f t="shared" si="1"/>
        <v>9</v>
      </c>
      <c r="AR4" s="49">
        <v>719.46035900032621</v>
      </c>
      <c r="AS4" s="49">
        <f t="shared" si="0"/>
        <v>9.0098638050813449</v>
      </c>
      <c r="AT4" s="36"/>
    </row>
    <row r="5" spans="1:46" ht="14.45">
      <c r="A5" s="67" t="s">
        <v>13</v>
      </c>
      <c r="B5" s="22">
        <v>1</v>
      </c>
      <c r="C5" s="22">
        <v>1</v>
      </c>
      <c r="D5" s="22">
        <v>1</v>
      </c>
      <c r="E5" s="22">
        <v>1</v>
      </c>
      <c r="F5" s="78">
        <v>1</v>
      </c>
      <c r="G5" s="85">
        <v>1</v>
      </c>
      <c r="H5" s="85">
        <v>1</v>
      </c>
      <c r="I5" s="85">
        <v>1</v>
      </c>
      <c r="J5" s="85">
        <v>1</v>
      </c>
      <c r="K5" s="23">
        <v>1</v>
      </c>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9</v>
      </c>
      <c r="AR5" s="49">
        <v>108.3203795664776</v>
      </c>
      <c r="AS5" s="49">
        <f t="shared" si="0"/>
        <v>1.3565054071425731</v>
      </c>
      <c r="AT5" s="8"/>
    </row>
    <row r="6" spans="1:46" ht="14.45">
      <c r="A6" s="67" t="s">
        <v>14</v>
      </c>
      <c r="B6" s="22">
        <v>1</v>
      </c>
      <c r="C6" s="22">
        <v>1</v>
      </c>
      <c r="D6" s="22">
        <v>1</v>
      </c>
      <c r="E6" s="22">
        <v>1</v>
      </c>
      <c r="F6" s="78">
        <v>1</v>
      </c>
      <c r="G6" s="79">
        <v>1</v>
      </c>
      <c r="H6" s="79">
        <v>1</v>
      </c>
      <c r="I6" s="79">
        <v>1</v>
      </c>
      <c r="J6" s="79">
        <v>1</v>
      </c>
      <c r="K6" s="23">
        <v>1</v>
      </c>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5</v>
      </c>
      <c r="AQ6" s="17">
        <f t="shared" si="1"/>
        <v>9</v>
      </c>
      <c r="AR6" s="49">
        <v>407.84544619143583</v>
      </c>
      <c r="AS6" s="49">
        <f t="shared" si="0"/>
        <v>5.1074835155800464</v>
      </c>
      <c r="AT6" s="36"/>
    </row>
    <row r="7" spans="1:46" ht="14.45">
      <c r="A7" s="68" t="s">
        <v>15</v>
      </c>
      <c r="B7" s="22">
        <v>1</v>
      </c>
      <c r="C7" s="22">
        <v>1</v>
      </c>
      <c r="D7" s="22">
        <v>1</v>
      </c>
      <c r="E7" s="22">
        <v>1</v>
      </c>
      <c r="F7" s="78">
        <v>1</v>
      </c>
      <c r="G7" s="79">
        <v>1</v>
      </c>
      <c r="H7" s="79">
        <v>1</v>
      </c>
      <c r="I7" s="79">
        <v>1</v>
      </c>
      <c r="J7" s="79">
        <v>1</v>
      </c>
      <c r="K7" s="23">
        <v>1</v>
      </c>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5</v>
      </c>
      <c r="AQ7" s="17">
        <f t="shared" si="1"/>
        <v>9</v>
      </c>
      <c r="AR7" s="49">
        <v>32.372816703293907</v>
      </c>
      <c r="AS7" s="49">
        <f t="shared" si="0"/>
        <v>0.4054075611459898</v>
      </c>
      <c r="AT7" s="36"/>
    </row>
    <row r="8" spans="1:46" ht="14.45">
      <c r="A8" s="68" t="s">
        <v>16</v>
      </c>
      <c r="B8" s="22">
        <v>1</v>
      </c>
      <c r="C8" s="22">
        <v>1</v>
      </c>
      <c r="D8" s="22">
        <v>1</v>
      </c>
      <c r="E8" s="22">
        <v>1</v>
      </c>
      <c r="F8" s="78">
        <v>1</v>
      </c>
      <c r="G8" s="79">
        <v>1</v>
      </c>
      <c r="H8" s="79">
        <v>1</v>
      </c>
      <c r="I8" s="79">
        <v>1</v>
      </c>
      <c r="J8" s="79">
        <v>1</v>
      </c>
      <c r="K8" s="23">
        <v>1</v>
      </c>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9</v>
      </c>
      <c r="AR8" s="49">
        <v>151.22109770705239</v>
      </c>
      <c r="AS8" s="49">
        <f t="shared" si="0"/>
        <v>1.8937547812760354</v>
      </c>
      <c r="AT8" s="36"/>
    </row>
    <row r="9" spans="1:46" ht="14.45">
      <c r="A9" s="74" t="s">
        <v>17</v>
      </c>
      <c r="B9" s="22">
        <v>1</v>
      </c>
      <c r="C9" s="22">
        <v>1</v>
      </c>
      <c r="D9" s="22">
        <v>1</v>
      </c>
      <c r="E9" s="22">
        <v>1</v>
      </c>
      <c r="F9" s="78">
        <v>1</v>
      </c>
      <c r="G9" s="79">
        <v>1</v>
      </c>
      <c r="H9" s="79">
        <v>1</v>
      </c>
      <c r="I9" s="79">
        <v>1</v>
      </c>
      <c r="J9" s="79">
        <v>1</v>
      </c>
      <c r="K9" s="23">
        <v>1</v>
      </c>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9</v>
      </c>
      <c r="AR9" s="49">
        <v>43.782758002124552</v>
      </c>
      <c r="AS9" s="49">
        <f t="shared" si="0"/>
        <v>0.54829523499820609</v>
      </c>
      <c r="AT9" s="8"/>
    </row>
    <row r="10" spans="1:46" ht="14.45">
      <c r="A10" s="74" t="s">
        <v>18</v>
      </c>
      <c r="B10" s="22">
        <v>1</v>
      </c>
      <c r="C10" s="22">
        <v>1</v>
      </c>
      <c r="D10" s="22">
        <v>1</v>
      </c>
      <c r="E10" s="22">
        <v>1</v>
      </c>
      <c r="F10" s="78">
        <v>1</v>
      </c>
      <c r="G10" s="79">
        <v>1</v>
      </c>
      <c r="H10" s="79">
        <v>1</v>
      </c>
      <c r="I10" s="79">
        <v>1</v>
      </c>
      <c r="J10" s="79">
        <v>1</v>
      </c>
      <c r="K10" s="23">
        <v>1</v>
      </c>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5</v>
      </c>
      <c r="AQ10" s="17">
        <f t="shared" si="1"/>
        <v>9</v>
      </c>
      <c r="AR10" s="49">
        <v>28.958000343439299</v>
      </c>
      <c r="AS10" s="49">
        <f t="shared" si="0"/>
        <v>0.36264352288208357</v>
      </c>
      <c r="AT10" s="8"/>
    </row>
    <row r="11" spans="1:46" ht="14.45">
      <c r="A11" s="74" t="s">
        <v>19</v>
      </c>
      <c r="B11" s="22">
        <v>1</v>
      </c>
      <c r="C11" s="22">
        <v>1</v>
      </c>
      <c r="D11" s="22">
        <v>1</v>
      </c>
      <c r="E11" s="22">
        <v>1</v>
      </c>
      <c r="F11" s="78">
        <v>1</v>
      </c>
      <c r="G11" s="79">
        <v>1</v>
      </c>
      <c r="H11" s="79">
        <v>1</v>
      </c>
      <c r="I11" s="79">
        <v>1</v>
      </c>
      <c r="J11" s="79">
        <v>1</v>
      </c>
      <c r="K11" s="23">
        <v>1</v>
      </c>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5</v>
      </c>
      <c r="AQ11" s="17">
        <f t="shared" si="1"/>
        <v>9</v>
      </c>
      <c r="AR11" s="49">
        <v>79.108762875411003</v>
      </c>
      <c r="AS11" s="49">
        <f t="shared" si="0"/>
        <v>0.9906858249790037</v>
      </c>
      <c r="AT11" s="36"/>
    </row>
    <row r="12" spans="1:46" ht="14.45">
      <c r="A12" s="74" t="s">
        <v>20</v>
      </c>
      <c r="B12" s="22">
        <v>1</v>
      </c>
      <c r="C12" s="22">
        <v>1</v>
      </c>
      <c r="D12" s="22">
        <v>1</v>
      </c>
      <c r="E12" s="22">
        <v>1</v>
      </c>
      <c r="F12" s="78">
        <v>1</v>
      </c>
      <c r="G12" s="79">
        <v>0</v>
      </c>
      <c r="H12" s="79">
        <v>1</v>
      </c>
      <c r="I12" s="79">
        <v>1</v>
      </c>
      <c r="J12" s="79">
        <v>1</v>
      </c>
      <c r="K12" s="23">
        <v>1</v>
      </c>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4</v>
      </c>
      <c r="AQ12" s="17">
        <f t="shared" si="1"/>
        <v>8</v>
      </c>
      <c r="AR12" s="49">
        <v>52.996407099523388</v>
      </c>
      <c r="AS12" s="49">
        <f t="shared" si="0"/>
        <v>0.66367855317117652</v>
      </c>
      <c r="AT12" s="36"/>
    </row>
    <row r="13" spans="1:46" ht="14.45">
      <c r="A13" s="69" t="s">
        <v>21</v>
      </c>
      <c r="B13" s="22">
        <v>1</v>
      </c>
      <c r="C13" s="22">
        <v>1</v>
      </c>
      <c r="D13" s="22">
        <v>1</v>
      </c>
      <c r="E13" s="22">
        <v>1</v>
      </c>
      <c r="F13" s="78">
        <v>1</v>
      </c>
      <c r="G13" s="79">
        <v>1</v>
      </c>
      <c r="H13" s="79">
        <v>1</v>
      </c>
      <c r="I13" s="79">
        <v>1</v>
      </c>
      <c r="J13" s="79">
        <v>1</v>
      </c>
      <c r="K13" s="23">
        <v>1</v>
      </c>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5</v>
      </c>
      <c r="AQ13" s="17">
        <f t="shared" si="1"/>
        <v>9</v>
      </c>
      <c r="AR13" s="49">
        <v>401.01960024015</v>
      </c>
      <c r="AS13" s="49">
        <f t="shared" si="0"/>
        <v>5.0220028610781027</v>
      </c>
      <c r="AT13" s="8"/>
    </row>
    <row r="14" spans="1:46" ht="14.45">
      <c r="A14" s="69" t="s">
        <v>22</v>
      </c>
      <c r="B14" s="81">
        <v>1</v>
      </c>
      <c r="C14" s="81">
        <v>1</v>
      </c>
      <c r="D14" s="81">
        <v>1</v>
      </c>
      <c r="E14" s="81">
        <v>1</v>
      </c>
      <c r="F14" s="78">
        <v>0</v>
      </c>
      <c r="G14" s="79">
        <v>1</v>
      </c>
      <c r="H14" s="79">
        <v>1</v>
      </c>
      <c r="I14" s="79">
        <v>1</v>
      </c>
      <c r="J14" s="79">
        <v>1</v>
      </c>
      <c r="K14" s="23">
        <v>1</v>
      </c>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4</v>
      </c>
      <c r="AQ14" s="17">
        <f t="shared" si="1"/>
        <v>8</v>
      </c>
      <c r="AR14" s="49">
        <v>6.0433178139518722</v>
      </c>
      <c r="AS14" s="49">
        <f t="shared" si="0"/>
        <v>7.5680987497608057E-2</v>
      </c>
      <c r="AT14" s="36" t="s">
        <v>56</v>
      </c>
    </row>
    <row r="15" spans="1:46" ht="14.45">
      <c r="A15" s="70" t="s">
        <v>23</v>
      </c>
      <c r="B15" s="22">
        <v>1</v>
      </c>
      <c r="C15" s="22">
        <v>1</v>
      </c>
      <c r="D15" s="22">
        <v>1</v>
      </c>
      <c r="E15" s="22">
        <v>1</v>
      </c>
      <c r="F15" s="78">
        <v>1</v>
      </c>
      <c r="G15" s="79">
        <v>1</v>
      </c>
      <c r="H15" s="79">
        <v>1</v>
      </c>
      <c r="I15" s="79">
        <v>1</v>
      </c>
      <c r="J15" s="79">
        <v>1</v>
      </c>
      <c r="K15" s="23">
        <v>1</v>
      </c>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5</v>
      </c>
      <c r="AQ15" s="17">
        <f t="shared" si="1"/>
        <v>9</v>
      </c>
      <c r="AR15" s="49">
        <v>580.91027046395845</v>
      </c>
      <c r="AS15" s="49">
        <f t="shared" si="0"/>
        <v>7.2747891588157128</v>
      </c>
      <c r="AT15" s="36"/>
    </row>
    <row r="16" spans="1:46" ht="14.45">
      <c r="A16" s="70" t="s">
        <v>24</v>
      </c>
      <c r="B16" s="22">
        <v>1</v>
      </c>
      <c r="C16" s="22">
        <v>1</v>
      </c>
      <c r="D16" s="22">
        <v>1</v>
      </c>
      <c r="E16" s="22">
        <v>1</v>
      </c>
      <c r="F16" s="78">
        <v>1</v>
      </c>
      <c r="G16" s="79">
        <v>1</v>
      </c>
      <c r="H16" s="79">
        <v>1</v>
      </c>
      <c r="I16" s="79">
        <v>1</v>
      </c>
      <c r="J16" s="79">
        <v>1</v>
      </c>
      <c r="K16" s="23">
        <v>1</v>
      </c>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5</v>
      </c>
      <c r="AQ16" s="17">
        <f t="shared" si="1"/>
        <v>9</v>
      </c>
      <c r="AR16" s="49">
        <v>128.91733594527261</v>
      </c>
      <c r="AS16" s="49">
        <f t="shared" si="0"/>
        <v>1.6144428590822435</v>
      </c>
      <c r="AT16" s="8"/>
    </row>
    <row r="17" spans="1:46" ht="14.45">
      <c r="A17" s="70" t="s">
        <v>25</v>
      </c>
      <c r="B17" s="22">
        <v>1</v>
      </c>
      <c r="C17" s="22">
        <v>1</v>
      </c>
      <c r="D17" s="22">
        <v>1</v>
      </c>
      <c r="E17" s="22">
        <v>1</v>
      </c>
      <c r="F17" s="78">
        <v>1</v>
      </c>
      <c r="G17" s="79">
        <v>1</v>
      </c>
      <c r="H17" s="79">
        <v>1</v>
      </c>
      <c r="I17" s="79">
        <v>1</v>
      </c>
      <c r="J17" s="79">
        <v>1</v>
      </c>
      <c r="K17" s="23">
        <v>1</v>
      </c>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5</v>
      </c>
      <c r="AQ17" s="17">
        <f t="shared" si="1"/>
        <v>9</v>
      </c>
      <c r="AR17" s="49">
        <v>741.35905946134494</v>
      </c>
      <c r="AS17" s="49">
        <f t="shared" si="0"/>
        <v>9.2841031098516584</v>
      </c>
      <c r="AT17" s="36"/>
    </row>
    <row r="18" spans="1:46" ht="14.45">
      <c r="A18" s="70" t="s">
        <v>26</v>
      </c>
      <c r="B18" s="22">
        <v>1</v>
      </c>
      <c r="C18" s="22">
        <v>1</v>
      </c>
      <c r="D18" s="22">
        <v>1</v>
      </c>
      <c r="E18" s="22">
        <v>1</v>
      </c>
      <c r="F18" s="78">
        <v>1</v>
      </c>
      <c r="G18" s="79">
        <v>0</v>
      </c>
      <c r="H18" s="82">
        <v>1</v>
      </c>
      <c r="I18" s="79">
        <v>0</v>
      </c>
      <c r="J18" s="79">
        <v>0</v>
      </c>
      <c r="K18" s="82">
        <v>1</v>
      </c>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2</v>
      </c>
      <c r="AQ18" s="17">
        <f t="shared" si="1"/>
        <v>6</v>
      </c>
      <c r="AR18" s="49">
        <v>66.252579110330444</v>
      </c>
      <c r="AS18" s="49">
        <f t="shared" si="0"/>
        <v>0.82968673263509718</v>
      </c>
      <c r="AT18" s="36" t="s">
        <v>56</v>
      </c>
    </row>
    <row r="19" spans="1:46" ht="14.45">
      <c r="A19" s="70" t="s">
        <v>27</v>
      </c>
      <c r="B19" s="22">
        <v>1</v>
      </c>
      <c r="C19" s="22">
        <v>1</v>
      </c>
      <c r="D19" s="22">
        <v>1</v>
      </c>
      <c r="E19" s="22">
        <v>1</v>
      </c>
      <c r="F19" s="78">
        <v>1</v>
      </c>
      <c r="G19" s="79">
        <v>1</v>
      </c>
      <c r="H19" s="79">
        <v>1</v>
      </c>
      <c r="I19" s="79">
        <v>1</v>
      </c>
      <c r="J19" s="79">
        <v>1</v>
      </c>
      <c r="K19" s="79">
        <v>1</v>
      </c>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5</v>
      </c>
      <c r="AQ19" s="17">
        <f t="shared" si="1"/>
        <v>9</v>
      </c>
      <c r="AR19" s="49">
        <v>468.74107911105898</v>
      </c>
      <c r="AS19" s="49">
        <f t="shared" si="0"/>
        <v>5.8700847514457521</v>
      </c>
      <c r="AT19" s="36"/>
    </row>
    <row r="20" spans="1:46" ht="14.45">
      <c r="A20" s="70" t="s">
        <v>28</v>
      </c>
      <c r="B20" s="22">
        <v>1</v>
      </c>
      <c r="C20" s="22">
        <v>1</v>
      </c>
      <c r="D20" s="22">
        <v>1</v>
      </c>
      <c r="E20" s="22">
        <v>1</v>
      </c>
      <c r="F20" s="78">
        <v>1</v>
      </c>
      <c r="G20" s="79">
        <v>1</v>
      </c>
      <c r="H20" s="79">
        <v>1</v>
      </c>
      <c r="I20" s="79">
        <v>1</v>
      </c>
      <c r="J20" s="79">
        <v>1</v>
      </c>
      <c r="K20" s="79">
        <v>1</v>
      </c>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5</v>
      </c>
      <c r="AQ20" s="17">
        <f t="shared" si="1"/>
        <v>9</v>
      </c>
      <c r="AR20" s="49">
        <v>31.796637179177761</v>
      </c>
      <c r="AS20" s="49">
        <f t="shared" si="0"/>
        <v>0.39819201552958333</v>
      </c>
      <c r="AT20" s="36"/>
    </row>
    <row r="21" spans="1:46" ht="14.45">
      <c r="A21" s="70" t="s">
        <v>29</v>
      </c>
      <c r="B21" s="22">
        <v>1</v>
      </c>
      <c r="C21" s="22">
        <v>1</v>
      </c>
      <c r="D21" s="22">
        <v>1</v>
      </c>
      <c r="E21" s="22">
        <v>1</v>
      </c>
      <c r="F21" s="80">
        <v>1</v>
      </c>
      <c r="G21" s="79">
        <v>1</v>
      </c>
      <c r="H21" s="79">
        <v>1</v>
      </c>
      <c r="I21" s="79">
        <v>1</v>
      </c>
      <c r="J21" s="79">
        <v>1</v>
      </c>
      <c r="K21" s="79">
        <v>1</v>
      </c>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5</v>
      </c>
      <c r="AQ21" s="17">
        <f t="shared" si="1"/>
        <v>9</v>
      </c>
      <c r="AR21" s="49">
        <v>1494.1399190063109</v>
      </c>
      <c r="AS21" s="49">
        <f t="shared" si="0"/>
        <v>18.711242402134943</v>
      </c>
      <c r="AT21" s="36"/>
    </row>
    <row r="22" spans="1:46" ht="14.45">
      <c r="A22" s="71" t="s">
        <v>30</v>
      </c>
      <c r="B22" s="22">
        <v>1</v>
      </c>
      <c r="C22" s="22">
        <v>1</v>
      </c>
      <c r="D22" s="22">
        <v>1</v>
      </c>
      <c r="E22" s="22">
        <v>1</v>
      </c>
      <c r="F22" s="78">
        <v>1</v>
      </c>
      <c r="G22" s="79">
        <v>1</v>
      </c>
      <c r="H22" s="79">
        <v>1</v>
      </c>
      <c r="I22" s="79">
        <v>1</v>
      </c>
      <c r="J22" s="79">
        <v>1</v>
      </c>
      <c r="K22" s="79">
        <v>1</v>
      </c>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5</v>
      </c>
      <c r="AQ22" s="17">
        <f t="shared" si="1"/>
        <v>9</v>
      </c>
      <c r="AR22" s="49">
        <v>801.13668786669905</v>
      </c>
      <c r="AS22" s="49">
        <f t="shared" si="0"/>
        <v>10.032703479260974</v>
      </c>
      <c r="AT22" s="36"/>
    </row>
    <row r="23" spans="1:46" ht="14.45">
      <c r="A23" s="71" t="s">
        <v>31</v>
      </c>
      <c r="B23" s="22">
        <v>1</v>
      </c>
      <c r="C23" s="22">
        <v>1</v>
      </c>
      <c r="D23" s="22">
        <v>1</v>
      </c>
      <c r="E23" s="22">
        <v>1</v>
      </c>
      <c r="F23" s="78">
        <v>1</v>
      </c>
      <c r="G23" s="79">
        <v>1</v>
      </c>
      <c r="H23" s="79">
        <v>1</v>
      </c>
      <c r="I23" s="79">
        <v>1</v>
      </c>
      <c r="J23" s="79">
        <v>1</v>
      </c>
      <c r="K23" s="79">
        <v>1</v>
      </c>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5</v>
      </c>
      <c r="AQ23" s="17">
        <f t="shared" si="1"/>
        <v>9</v>
      </c>
      <c r="AR23" s="49">
        <v>159.97996582718511</v>
      </c>
      <c r="AS23" s="49">
        <f t="shared" si="0"/>
        <v>2.0034428382507339</v>
      </c>
      <c r="AT23" s="36"/>
    </row>
    <row r="24" spans="1:46" ht="14.45">
      <c r="A24" s="71" t="s">
        <v>32</v>
      </c>
      <c r="B24" s="22">
        <v>1</v>
      </c>
      <c r="C24" s="22">
        <v>1</v>
      </c>
      <c r="D24" s="22">
        <v>1</v>
      </c>
      <c r="E24" s="22">
        <v>1</v>
      </c>
      <c r="F24" s="78">
        <v>1</v>
      </c>
      <c r="G24" s="79">
        <v>0</v>
      </c>
      <c r="H24" s="82">
        <v>1</v>
      </c>
      <c r="I24" s="79">
        <v>0</v>
      </c>
      <c r="J24" s="79">
        <v>0</v>
      </c>
      <c r="K24" s="82">
        <v>1</v>
      </c>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2</v>
      </c>
      <c r="AQ24" s="17">
        <f t="shared" si="1"/>
        <v>6</v>
      </c>
      <c r="AR24" s="49">
        <v>90.833321773170326</v>
      </c>
      <c r="AS24" s="49">
        <f t="shared" si="0"/>
        <v>1.1375134820166282</v>
      </c>
      <c r="AT24" s="36" t="s">
        <v>56</v>
      </c>
    </row>
    <row r="25" spans="1:46" ht="14.45">
      <c r="A25" s="71" t="s">
        <v>33</v>
      </c>
      <c r="B25" s="22">
        <v>1</v>
      </c>
      <c r="C25" s="22">
        <v>1</v>
      </c>
      <c r="D25" s="22">
        <v>1</v>
      </c>
      <c r="E25" s="22">
        <v>1</v>
      </c>
      <c r="F25" s="78">
        <v>1</v>
      </c>
      <c r="G25" s="79">
        <v>0</v>
      </c>
      <c r="H25" s="82">
        <v>1</v>
      </c>
      <c r="I25" s="79">
        <v>0</v>
      </c>
      <c r="J25" s="79">
        <v>0</v>
      </c>
      <c r="K25" s="82">
        <v>1</v>
      </c>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2</v>
      </c>
      <c r="AQ25" s="17">
        <f t="shared" si="1"/>
        <v>6</v>
      </c>
      <c r="AR25" s="49">
        <v>36.830964646466057</v>
      </c>
      <c r="AS25" s="49">
        <f t="shared" si="0"/>
        <v>0.46123733034508257</v>
      </c>
      <c r="AT25" s="36" t="s">
        <v>56</v>
      </c>
    </row>
    <row r="26" spans="1:46" ht="14.45">
      <c r="A26" s="71" t="s">
        <v>34</v>
      </c>
      <c r="B26" s="22">
        <v>1</v>
      </c>
      <c r="C26" s="22">
        <v>1</v>
      </c>
      <c r="D26" s="22">
        <v>1</v>
      </c>
      <c r="E26" s="22">
        <v>1</v>
      </c>
      <c r="F26" s="78">
        <v>1</v>
      </c>
      <c r="G26" s="79">
        <v>0</v>
      </c>
      <c r="H26" s="82">
        <v>1</v>
      </c>
      <c r="I26" s="79">
        <v>0</v>
      </c>
      <c r="J26" s="79">
        <v>0</v>
      </c>
      <c r="K26" s="82">
        <v>1</v>
      </c>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2</v>
      </c>
      <c r="AQ26" s="17">
        <f t="shared" si="1"/>
        <v>6</v>
      </c>
      <c r="AR26" s="49">
        <v>233.43624144134179</v>
      </c>
      <c r="AS26" s="49">
        <f t="shared" si="0"/>
        <v>2.9233420802766168</v>
      </c>
      <c r="AT26" s="36" t="s">
        <v>56</v>
      </c>
    </row>
    <row r="27" spans="1:46" ht="14.45">
      <c r="A27" s="72" t="s">
        <v>35</v>
      </c>
      <c r="B27" s="22">
        <v>1</v>
      </c>
      <c r="C27" s="22">
        <v>1</v>
      </c>
      <c r="D27" s="22">
        <v>0</v>
      </c>
      <c r="E27" s="22">
        <v>1</v>
      </c>
      <c r="F27" s="78">
        <v>1</v>
      </c>
      <c r="G27" s="79">
        <v>0</v>
      </c>
      <c r="H27" s="82">
        <v>1</v>
      </c>
      <c r="I27" s="79">
        <v>0</v>
      </c>
      <c r="J27" s="79">
        <v>0</v>
      </c>
      <c r="K27" s="82">
        <v>1</v>
      </c>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2</v>
      </c>
      <c r="AQ27" s="17">
        <f t="shared" si="1"/>
        <v>5</v>
      </c>
      <c r="AR27" s="49">
        <v>11.77631150684363</v>
      </c>
      <c r="AS27" s="49">
        <f t="shared" ref="AS27:AS32" si="3">IFERROR(AR27/$AR$102,0)*100</f>
        <v>0.14747575940153396</v>
      </c>
      <c r="AT27" s="36" t="s">
        <v>56</v>
      </c>
    </row>
    <row r="28" spans="1:46" ht="14.45">
      <c r="A28" s="73" t="s">
        <v>36</v>
      </c>
      <c r="B28" s="22">
        <v>0</v>
      </c>
      <c r="C28" s="22">
        <v>1</v>
      </c>
      <c r="D28" s="22">
        <v>1</v>
      </c>
      <c r="E28" s="22">
        <v>1</v>
      </c>
      <c r="F28" s="82">
        <v>1</v>
      </c>
      <c r="G28" s="79">
        <v>0</v>
      </c>
      <c r="H28" s="79">
        <v>0</v>
      </c>
      <c r="I28" s="79">
        <v>0</v>
      </c>
      <c r="J28" s="79">
        <v>0</v>
      </c>
      <c r="K28" s="23">
        <v>0</v>
      </c>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1</v>
      </c>
      <c r="AQ28" s="17">
        <f t="shared" si="1"/>
        <v>4</v>
      </c>
      <c r="AR28" s="49">
        <v>330.99767388442001</v>
      </c>
      <c r="AS28" s="49">
        <f t="shared" si="3"/>
        <v>4.1451122694808573</v>
      </c>
      <c r="AT28" s="36"/>
    </row>
    <row r="29" spans="1:46" ht="14.45">
      <c r="A29" s="73" t="s">
        <v>37</v>
      </c>
      <c r="B29" s="22">
        <v>0</v>
      </c>
      <c r="C29" s="22">
        <v>1</v>
      </c>
      <c r="D29" s="22">
        <v>1</v>
      </c>
      <c r="E29" s="22">
        <v>1</v>
      </c>
      <c r="F29" s="78">
        <v>1</v>
      </c>
      <c r="G29" s="79">
        <v>0</v>
      </c>
      <c r="H29" s="79">
        <v>0</v>
      </c>
      <c r="I29" s="79">
        <v>0</v>
      </c>
      <c r="J29" s="79">
        <v>0</v>
      </c>
      <c r="K29" s="23">
        <v>0</v>
      </c>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1</v>
      </c>
      <c r="AQ29" s="17">
        <f t="shared" si="1"/>
        <v>4</v>
      </c>
      <c r="AR29" s="49">
        <v>117.7193382692972</v>
      </c>
      <c r="AS29" s="49">
        <f t="shared" si="3"/>
        <v>1.4742093734036943</v>
      </c>
      <c r="AT29" s="36"/>
    </row>
    <row r="30" spans="1:46" ht="14.45">
      <c r="A30" s="73" t="s">
        <v>38</v>
      </c>
      <c r="B30" s="22">
        <v>0</v>
      </c>
      <c r="C30" s="22">
        <v>1</v>
      </c>
      <c r="D30" s="22">
        <v>1</v>
      </c>
      <c r="E30" s="22">
        <v>1</v>
      </c>
      <c r="F30" s="78">
        <v>1</v>
      </c>
      <c r="G30" s="79">
        <v>0</v>
      </c>
      <c r="H30" s="79">
        <v>0</v>
      </c>
      <c r="I30" s="79">
        <v>0</v>
      </c>
      <c r="J30" s="79">
        <v>0</v>
      </c>
      <c r="K30" s="23">
        <v>0</v>
      </c>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1</v>
      </c>
      <c r="AQ30" s="17">
        <f t="shared" si="1"/>
        <v>4</v>
      </c>
      <c r="AR30" s="49">
        <v>68.227486738162554</v>
      </c>
      <c r="AS30" s="49">
        <f t="shared" si="3"/>
        <v>0.85441867030447394</v>
      </c>
      <c r="AT30" s="36"/>
    </row>
    <row r="31" spans="1:46" ht="14.45">
      <c r="A31" s="73" t="s">
        <v>39</v>
      </c>
      <c r="B31" s="22">
        <v>0</v>
      </c>
      <c r="C31" s="22">
        <v>1</v>
      </c>
      <c r="D31" s="22">
        <v>1</v>
      </c>
      <c r="E31" s="22">
        <v>1</v>
      </c>
      <c r="F31" s="78">
        <v>1</v>
      </c>
      <c r="G31" s="79">
        <v>0</v>
      </c>
      <c r="H31" s="79">
        <v>0</v>
      </c>
      <c r="I31" s="79">
        <v>0</v>
      </c>
      <c r="J31" s="79">
        <v>0</v>
      </c>
      <c r="K31" s="23">
        <v>0</v>
      </c>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1</v>
      </c>
      <c r="AQ31" s="17">
        <f t="shared" si="1"/>
        <v>4</v>
      </c>
      <c r="AR31" s="49">
        <v>236.90635502196079</v>
      </c>
      <c r="AS31" s="49">
        <f t="shared" si="3"/>
        <v>2.9667986103806281</v>
      </c>
      <c r="AT31" s="36"/>
    </row>
    <row r="32" spans="1:46" ht="14.45" hidden="1">
      <c r="A32" s="73"/>
      <c r="B32" s="22"/>
      <c r="C32" s="22"/>
      <c r="D32" s="22"/>
      <c r="E32" s="22"/>
      <c r="F32" s="22"/>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9"/>
      <c r="AS32" s="49">
        <f t="shared" si="3"/>
        <v>0</v>
      </c>
      <c r="AT32" s="36"/>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9"/>
      <c r="AS33" s="49">
        <f t="shared" si="0"/>
        <v>0</v>
      </c>
      <c r="AT33" s="36"/>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9"/>
      <c r="AS34" s="49">
        <f t="shared" ref="AS34:AS65" si="4">IFERROR(AR34/$AR$102,0)*100</f>
        <v>0</v>
      </c>
      <c r="AT34" s="36"/>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9"/>
      <c r="AS35" s="49">
        <f t="shared" si="4"/>
        <v>0</v>
      </c>
      <c r="AT35" s="36"/>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9"/>
      <c r="AS36" s="49">
        <f t="shared" si="4"/>
        <v>0</v>
      </c>
      <c r="AT36" s="36"/>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4"/>
        <v>0</v>
      </c>
      <c r="AT37" s="36"/>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4"/>
        <v>0</v>
      </c>
      <c r="AT38" s="36"/>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4"/>
        <v>0</v>
      </c>
      <c r="AT39" s="36"/>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4"/>
        <v>0</v>
      </c>
      <c r="AT40" s="36"/>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4"/>
        <v>0</v>
      </c>
      <c r="AT41" s="36"/>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4"/>
        <v>0</v>
      </c>
      <c r="AT42" s="36"/>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4"/>
        <v>0</v>
      </c>
      <c r="AT43" s="36"/>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4"/>
        <v>0</v>
      </c>
      <c r="AT44" s="36"/>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4"/>
        <v>0</v>
      </c>
      <c r="AT45" s="36"/>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4"/>
        <v>0</v>
      </c>
      <c r="AT46" s="36"/>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4"/>
        <v>0</v>
      </c>
      <c r="AT47" s="36"/>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4"/>
        <v>0</v>
      </c>
      <c r="AT48" s="36"/>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4"/>
        <v>0</v>
      </c>
      <c r="AT49" s="36"/>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4"/>
        <v>0</v>
      </c>
      <c r="AT50" s="36"/>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4"/>
        <v>0</v>
      </c>
      <c r="AT51" s="36"/>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4"/>
        <v>0</v>
      </c>
      <c r="AT52" s="36"/>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4"/>
        <v>0</v>
      </c>
      <c r="AT53" s="36"/>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4"/>
        <v>0</v>
      </c>
      <c r="AT54" s="36"/>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4"/>
        <v>0</v>
      </c>
      <c r="AT55" s="36"/>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4"/>
        <v>0</v>
      </c>
      <c r="AT56" s="36"/>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4"/>
        <v>0</v>
      </c>
      <c r="AT57" s="36"/>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4"/>
        <v>0</v>
      </c>
      <c r="AT58" s="36"/>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4"/>
        <v>0</v>
      </c>
      <c r="AT59" s="36"/>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4"/>
        <v>0</v>
      </c>
      <c r="AT60" s="36"/>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4"/>
        <v>0</v>
      </c>
      <c r="AT61" s="36"/>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4"/>
        <v>0</v>
      </c>
      <c r="AT62" s="36"/>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4"/>
        <v>0</v>
      </c>
      <c r="AT63" s="36"/>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4"/>
        <v>0</v>
      </c>
      <c r="AT64" s="36"/>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4"/>
        <v>0</v>
      </c>
      <c r="AT65" s="36"/>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97" si="5">IFERROR(AR66/$AR$102,0)*100</f>
        <v>0</v>
      </c>
      <c r="AT66" s="36"/>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6">SUMIFS(B67:AO67,$B$103:$AO$103,"X")</f>
        <v>0</v>
      </c>
      <c r="AR67" s="49"/>
      <c r="AS67" s="49">
        <f t="shared" si="5"/>
        <v>0</v>
      </c>
      <c r="AT67" s="36"/>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7">SUMIF($B$106:$U$106,"X",B68:U68)</f>
        <v>0</v>
      </c>
      <c r="AQ68" s="17">
        <f t="shared" si="6"/>
        <v>0</v>
      </c>
      <c r="AR68" s="49"/>
      <c r="AS68" s="49">
        <f t="shared" si="5"/>
        <v>0</v>
      </c>
      <c r="AT68" s="36"/>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7"/>
        <v>0</v>
      </c>
      <c r="AQ69" s="17">
        <f t="shared" si="6"/>
        <v>0</v>
      </c>
      <c r="AR69" s="49"/>
      <c r="AS69" s="49">
        <f t="shared" si="5"/>
        <v>0</v>
      </c>
      <c r="AT69" s="36"/>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7"/>
        <v>0</v>
      </c>
      <c r="AQ70" s="17">
        <f t="shared" si="6"/>
        <v>0</v>
      </c>
      <c r="AR70" s="49"/>
      <c r="AS70" s="49">
        <f t="shared" si="5"/>
        <v>0</v>
      </c>
      <c r="AT70" s="36"/>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7"/>
        <v>0</v>
      </c>
      <c r="AQ71" s="17">
        <f t="shared" si="6"/>
        <v>0</v>
      </c>
      <c r="AR71" s="49"/>
      <c r="AS71" s="49">
        <f t="shared" si="5"/>
        <v>0</v>
      </c>
      <c r="AT71" s="36"/>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7"/>
        <v>0</v>
      </c>
      <c r="AQ72" s="17">
        <f t="shared" si="6"/>
        <v>0</v>
      </c>
      <c r="AR72" s="49"/>
      <c r="AS72" s="49">
        <f t="shared" si="5"/>
        <v>0</v>
      </c>
      <c r="AT72" s="36"/>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7"/>
        <v>0</v>
      </c>
      <c r="AQ73" s="17">
        <f t="shared" si="6"/>
        <v>0</v>
      </c>
      <c r="AR73" s="49"/>
      <c r="AS73" s="49">
        <f t="shared" si="5"/>
        <v>0</v>
      </c>
      <c r="AT73" s="36"/>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7"/>
        <v>0</v>
      </c>
      <c r="AQ74" s="17">
        <f t="shared" si="6"/>
        <v>0</v>
      </c>
      <c r="AR74" s="49"/>
      <c r="AS74" s="49">
        <f t="shared" si="5"/>
        <v>0</v>
      </c>
      <c r="AT74" s="36"/>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7"/>
        <v>0</v>
      </c>
      <c r="AQ75" s="17">
        <f t="shared" si="6"/>
        <v>0</v>
      </c>
      <c r="AR75" s="49"/>
      <c r="AS75" s="49">
        <f t="shared" si="5"/>
        <v>0</v>
      </c>
      <c r="AT75" s="36"/>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7"/>
        <v>0</v>
      </c>
      <c r="AQ76" s="17">
        <f t="shared" si="6"/>
        <v>0</v>
      </c>
      <c r="AR76" s="49"/>
      <c r="AS76" s="49">
        <f t="shared" si="5"/>
        <v>0</v>
      </c>
      <c r="AT76" s="36"/>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7"/>
        <v>0</v>
      </c>
      <c r="AQ77" s="17">
        <f t="shared" si="6"/>
        <v>0</v>
      </c>
      <c r="AR77" s="49"/>
      <c r="AS77" s="49">
        <f t="shared" si="5"/>
        <v>0</v>
      </c>
      <c r="AT77" s="36"/>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7"/>
        <v>0</v>
      </c>
      <c r="AQ78" s="17">
        <f t="shared" si="6"/>
        <v>0</v>
      </c>
      <c r="AR78" s="49"/>
      <c r="AS78" s="49">
        <f t="shared" si="5"/>
        <v>0</v>
      </c>
      <c r="AT78" s="36"/>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7"/>
        <v>0</v>
      </c>
      <c r="AQ79" s="17">
        <f t="shared" si="6"/>
        <v>0</v>
      </c>
      <c r="AR79" s="49"/>
      <c r="AS79" s="49">
        <f t="shared" si="5"/>
        <v>0</v>
      </c>
      <c r="AT79" s="36"/>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7"/>
        <v>0</v>
      </c>
      <c r="AQ80" s="17">
        <f t="shared" si="6"/>
        <v>0</v>
      </c>
      <c r="AR80" s="49"/>
      <c r="AS80" s="49">
        <f t="shared" si="5"/>
        <v>0</v>
      </c>
      <c r="AT80" s="36"/>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7"/>
        <v>0</v>
      </c>
      <c r="AQ81" s="17">
        <f t="shared" si="6"/>
        <v>0</v>
      </c>
      <c r="AR81" s="49"/>
      <c r="AS81" s="49">
        <f t="shared" si="5"/>
        <v>0</v>
      </c>
      <c r="AT81" s="36"/>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7"/>
        <v>0</v>
      </c>
      <c r="AQ82" s="17">
        <f t="shared" si="6"/>
        <v>0</v>
      </c>
      <c r="AR82" s="49"/>
      <c r="AS82" s="49">
        <f t="shared" si="5"/>
        <v>0</v>
      </c>
      <c r="AT82" s="36"/>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7"/>
        <v>0</v>
      </c>
      <c r="AQ83" s="17">
        <f t="shared" si="6"/>
        <v>0</v>
      </c>
      <c r="AR83" s="49"/>
      <c r="AS83" s="49">
        <f t="shared" si="5"/>
        <v>0</v>
      </c>
      <c r="AT83" s="36"/>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7"/>
        <v>0</v>
      </c>
      <c r="AQ84" s="17">
        <f t="shared" si="6"/>
        <v>0</v>
      </c>
      <c r="AR84" s="49"/>
      <c r="AS84" s="49">
        <f t="shared" si="5"/>
        <v>0</v>
      </c>
      <c r="AT84" s="36"/>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7"/>
        <v>0</v>
      </c>
      <c r="AQ85" s="17">
        <f t="shared" si="6"/>
        <v>0</v>
      </c>
      <c r="AR85" s="49"/>
      <c r="AS85" s="49">
        <f t="shared" si="5"/>
        <v>0</v>
      </c>
      <c r="AT85" s="36"/>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7"/>
        <v>0</v>
      </c>
      <c r="AQ86" s="17">
        <f t="shared" si="6"/>
        <v>0</v>
      </c>
      <c r="AR86" s="49"/>
      <c r="AS86" s="49">
        <f t="shared" si="5"/>
        <v>0</v>
      </c>
      <c r="AT86" s="36"/>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7"/>
        <v>0</v>
      </c>
      <c r="AQ87" s="17">
        <f t="shared" si="6"/>
        <v>0</v>
      </c>
      <c r="AR87" s="49"/>
      <c r="AS87" s="49">
        <f t="shared" si="5"/>
        <v>0</v>
      </c>
      <c r="AT87" s="36"/>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7"/>
        <v>0</v>
      </c>
      <c r="AQ88" s="17">
        <f t="shared" si="6"/>
        <v>0</v>
      </c>
      <c r="AR88" s="49"/>
      <c r="AS88" s="49">
        <f t="shared" si="5"/>
        <v>0</v>
      </c>
      <c r="AT88" s="36"/>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7"/>
        <v>0</v>
      </c>
      <c r="AQ89" s="17">
        <f t="shared" si="6"/>
        <v>0</v>
      </c>
      <c r="AR89" s="49"/>
      <c r="AS89" s="49">
        <f t="shared" si="5"/>
        <v>0</v>
      </c>
      <c r="AT89" s="36"/>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7"/>
        <v>0</v>
      </c>
      <c r="AQ90" s="17">
        <f t="shared" si="6"/>
        <v>0</v>
      </c>
      <c r="AR90" s="49"/>
      <c r="AS90" s="49">
        <f t="shared" si="5"/>
        <v>0</v>
      </c>
      <c r="AT90" s="36"/>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7"/>
        <v>0</v>
      </c>
      <c r="AQ91" s="17">
        <f t="shared" si="6"/>
        <v>0</v>
      </c>
      <c r="AR91" s="49"/>
      <c r="AS91" s="49">
        <f t="shared" si="5"/>
        <v>0</v>
      </c>
      <c r="AT91" s="36"/>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7"/>
        <v>0</v>
      </c>
      <c r="AQ92" s="17">
        <f t="shared" si="6"/>
        <v>0</v>
      </c>
      <c r="AR92" s="49"/>
      <c r="AS92" s="49">
        <f t="shared" si="5"/>
        <v>0</v>
      </c>
      <c r="AT92" s="36"/>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7"/>
        <v>0</v>
      </c>
      <c r="AQ93" s="17">
        <f t="shared" si="6"/>
        <v>0</v>
      </c>
      <c r="AR93" s="49"/>
      <c r="AS93" s="49">
        <f t="shared" si="5"/>
        <v>0</v>
      </c>
      <c r="AT93" s="36"/>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7"/>
        <v>0</v>
      </c>
      <c r="AQ94" s="17">
        <f t="shared" si="6"/>
        <v>0</v>
      </c>
      <c r="AR94" s="49"/>
      <c r="AS94" s="49">
        <f t="shared" si="5"/>
        <v>0</v>
      </c>
      <c r="AT94" s="36"/>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7"/>
        <v>0</v>
      </c>
      <c r="AQ95" s="17">
        <f t="shared" si="6"/>
        <v>0</v>
      </c>
      <c r="AR95" s="49"/>
      <c r="AS95" s="49">
        <f t="shared" si="5"/>
        <v>0</v>
      </c>
      <c r="AT95" s="36"/>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7"/>
        <v>0</v>
      </c>
      <c r="AQ96" s="17">
        <f t="shared" si="6"/>
        <v>0</v>
      </c>
      <c r="AR96" s="49"/>
      <c r="AS96" s="49">
        <f t="shared" si="5"/>
        <v>0</v>
      </c>
      <c r="AT96" s="36"/>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7"/>
        <v>0</v>
      </c>
      <c r="AQ97" s="17">
        <f t="shared" si="6"/>
        <v>0</v>
      </c>
      <c r="AR97" s="49"/>
      <c r="AS97" s="49">
        <f t="shared" si="5"/>
        <v>0</v>
      </c>
      <c r="AT97" s="36"/>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7"/>
        <v>0</v>
      </c>
      <c r="AQ98" s="17">
        <f t="shared" si="6"/>
        <v>0</v>
      </c>
      <c r="AR98" s="49"/>
      <c r="AS98" s="49">
        <f t="shared" ref="AS98:AS101" si="8">IFERROR(AR98/$AR$102,0)*100</f>
        <v>0</v>
      </c>
      <c r="AT98" s="36"/>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7"/>
        <v>0</v>
      </c>
      <c r="AQ99" s="17">
        <f t="shared" si="6"/>
        <v>0</v>
      </c>
      <c r="AR99" s="49"/>
      <c r="AS99" s="49">
        <f t="shared" si="8"/>
        <v>0</v>
      </c>
      <c r="AT99" s="36"/>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7"/>
        <v>0</v>
      </c>
      <c r="AQ100" s="17">
        <f t="shared" si="6"/>
        <v>0</v>
      </c>
      <c r="AR100" s="49"/>
      <c r="AS100" s="49">
        <f t="shared" si="8"/>
        <v>0</v>
      </c>
      <c r="AT100" s="36"/>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7"/>
        <v>0</v>
      </c>
      <c r="AQ101" s="17">
        <f t="shared" si="6"/>
        <v>0</v>
      </c>
      <c r="AR101" s="49"/>
      <c r="AS101" s="49">
        <f t="shared" si="8"/>
        <v>0</v>
      </c>
      <c r="AT101" s="36"/>
    </row>
    <row r="102" spans="1:47" ht="14.45">
      <c r="A102" s="16" t="s">
        <v>57</v>
      </c>
      <c r="B102" s="20">
        <f>SUM(B2:B101)</f>
        <v>26</v>
      </c>
      <c r="C102" s="20">
        <f t="shared" ref="C102:AO102" si="9">SUM(C2:C101)</f>
        <v>30</v>
      </c>
      <c r="D102" s="20">
        <f t="shared" si="9"/>
        <v>29</v>
      </c>
      <c r="E102" s="20">
        <f t="shared" si="9"/>
        <v>30</v>
      </c>
      <c r="F102" s="20">
        <f t="shared" si="9"/>
        <v>29</v>
      </c>
      <c r="G102" s="20">
        <f t="shared" si="9"/>
        <v>20</v>
      </c>
      <c r="H102" s="20">
        <f t="shared" si="9"/>
        <v>26</v>
      </c>
      <c r="I102" s="20">
        <f t="shared" si="9"/>
        <v>21</v>
      </c>
      <c r="J102" s="20">
        <f t="shared" si="9"/>
        <v>21</v>
      </c>
      <c r="K102" s="20">
        <f t="shared" si="9"/>
        <v>26</v>
      </c>
      <c r="L102" s="20">
        <f t="shared" si="9"/>
        <v>0</v>
      </c>
      <c r="M102" s="20">
        <f t="shared" si="9"/>
        <v>0</v>
      </c>
      <c r="N102" s="20">
        <f t="shared" si="9"/>
        <v>0</v>
      </c>
      <c r="O102" s="20">
        <f t="shared" si="9"/>
        <v>0</v>
      </c>
      <c r="P102" s="20">
        <f t="shared" si="9"/>
        <v>0</v>
      </c>
      <c r="Q102" s="20">
        <f t="shared" si="9"/>
        <v>0</v>
      </c>
      <c r="R102" s="20">
        <f t="shared" si="9"/>
        <v>0</v>
      </c>
      <c r="S102" s="20">
        <f t="shared" si="9"/>
        <v>0</v>
      </c>
      <c r="T102" s="20">
        <f t="shared" si="9"/>
        <v>0</v>
      </c>
      <c r="U102" s="20">
        <f t="shared" si="9"/>
        <v>0</v>
      </c>
      <c r="V102" s="20">
        <f t="shared" si="9"/>
        <v>0</v>
      </c>
      <c r="W102" s="20">
        <f t="shared" si="9"/>
        <v>0</v>
      </c>
      <c r="X102" s="20">
        <f t="shared" si="9"/>
        <v>0</v>
      </c>
      <c r="Y102" s="20">
        <f t="shared" si="9"/>
        <v>0</v>
      </c>
      <c r="Z102" s="20">
        <f t="shared" si="9"/>
        <v>0</v>
      </c>
      <c r="AA102" s="20">
        <f t="shared" si="9"/>
        <v>0</v>
      </c>
      <c r="AB102" s="20">
        <f t="shared" si="9"/>
        <v>0</v>
      </c>
      <c r="AC102" s="20">
        <f t="shared" si="9"/>
        <v>0</v>
      </c>
      <c r="AD102" s="20">
        <f t="shared" si="9"/>
        <v>0</v>
      </c>
      <c r="AE102" s="20">
        <f t="shared" si="9"/>
        <v>0</v>
      </c>
      <c r="AF102" s="20">
        <f t="shared" si="9"/>
        <v>0</v>
      </c>
      <c r="AG102" s="20">
        <f t="shared" si="9"/>
        <v>0</v>
      </c>
      <c r="AH102" s="20">
        <f t="shared" si="9"/>
        <v>0</v>
      </c>
      <c r="AI102" s="20">
        <f t="shared" si="9"/>
        <v>0</v>
      </c>
      <c r="AJ102" s="20">
        <f t="shared" si="9"/>
        <v>0</v>
      </c>
      <c r="AK102" s="20">
        <f t="shared" si="9"/>
        <v>0</v>
      </c>
      <c r="AL102" s="20">
        <f t="shared" si="9"/>
        <v>0</v>
      </c>
      <c r="AM102" s="20">
        <f t="shared" si="9"/>
        <v>0</v>
      </c>
      <c r="AN102" s="20">
        <f t="shared" si="9"/>
        <v>0</v>
      </c>
      <c r="AO102" s="20">
        <f t="shared" si="9"/>
        <v>0</v>
      </c>
      <c r="AP102" s="17">
        <f t="shared" si="7"/>
        <v>117</v>
      </c>
      <c r="AQ102" s="17">
        <f t="shared" si="6"/>
        <v>232</v>
      </c>
      <c r="AR102" s="50">
        <f>SUM(AR2:AR101)</f>
        <v>7985.2523252856281</v>
      </c>
      <c r="AS102" s="50">
        <f>SUM(AS2:AS101)</f>
        <v>99.999999999999972</v>
      </c>
      <c r="AT102" s="36"/>
    </row>
    <row r="103" spans="1:47" ht="14.45">
      <c r="A103" s="59" t="s">
        <v>58</v>
      </c>
      <c r="B103" s="59" t="s">
        <v>56</v>
      </c>
      <c r="C103" s="59" t="s">
        <v>56</v>
      </c>
      <c r="D103" s="59" t="s">
        <v>56</v>
      </c>
      <c r="E103" s="59" t="s">
        <v>56</v>
      </c>
      <c r="F103" s="59" t="s">
        <v>56</v>
      </c>
      <c r="G103" s="59" t="s">
        <v>56</v>
      </c>
      <c r="H103" s="59" t="s">
        <v>56</v>
      </c>
      <c r="I103" s="59" t="s">
        <v>56</v>
      </c>
      <c r="J103" s="59" t="s">
        <v>56</v>
      </c>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ht="14.45">
      <c r="A104" s="8" t="s">
        <v>59</v>
      </c>
      <c r="B104" s="8"/>
      <c r="C104" s="8"/>
      <c r="D104" s="8"/>
      <c r="E104" s="8"/>
      <c r="F104" s="8"/>
      <c r="G104" s="8" t="s">
        <v>56</v>
      </c>
      <c r="H104" s="8"/>
      <c r="I104" s="8"/>
      <c r="J104" s="8" t="s">
        <v>56</v>
      </c>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ht="14.45">
      <c r="A105" s="8" t="s">
        <v>60</v>
      </c>
      <c r="B105" s="8" t="s">
        <v>56</v>
      </c>
      <c r="C105" s="8" t="s">
        <v>56</v>
      </c>
      <c r="D105" s="8" t="s">
        <v>56</v>
      </c>
      <c r="E105" s="8" t="s">
        <v>56</v>
      </c>
      <c r="F105" s="8" t="s">
        <v>56</v>
      </c>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ht="14.45">
      <c r="A106" s="8" t="s">
        <v>61</v>
      </c>
      <c r="B106" s="8"/>
      <c r="C106" s="8"/>
      <c r="D106" s="8"/>
      <c r="E106" s="8"/>
      <c r="F106" s="8" t="s">
        <v>56</v>
      </c>
      <c r="G106" s="60" t="s">
        <v>56</v>
      </c>
      <c r="H106" s="60" t="s">
        <v>56</v>
      </c>
      <c r="I106" s="60" t="s">
        <v>56</v>
      </c>
      <c r="J106" s="60" t="s">
        <v>56</v>
      </c>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ht="14.45">
      <c r="A107" s="8" t="s">
        <v>62</v>
      </c>
      <c r="B107" s="8" t="s">
        <v>56</v>
      </c>
      <c r="C107" s="8" t="s">
        <v>56</v>
      </c>
      <c r="D107" s="8" t="s">
        <v>56</v>
      </c>
      <c r="E107" s="8" t="s">
        <v>56</v>
      </c>
      <c r="F107" s="8"/>
      <c r="G107" s="60"/>
      <c r="H107" s="60" t="s">
        <v>56</v>
      </c>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ht="14.45">
      <c r="A108" s="8" t="s">
        <v>63</v>
      </c>
      <c r="B108" s="8"/>
      <c r="C108" s="8" t="s">
        <v>56</v>
      </c>
      <c r="D108" s="8" t="s">
        <v>56</v>
      </c>
      <c r="E108" s="8" t="s">
        <v>56</v>
      </c>
      <c r="F108" s="8"/>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ht="14.45">
      <c r="A109" s="61" t="s">
        <v>64</v>
      </c>
      <c r="B109" s="62"/>
      <c r="C109" s="62"/>
      <c r="D109" s="62"/>
      <c r="E109" s="62"/>
      <c r="F109" s="62"/>
      <c r="G109" s="63"/>
      <c r="H109" s="63" t="s">
        <v>56</v>
      </c>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ht="14.45">
      <c r="A111" s="38" t="s">
        <v>65</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ht="14.45">
      <c r="A112" s="31" t="s">
        <v>66</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ht="14.45">
      <c r="A113" s="6" t="s">
        <v>67</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ht="14.45">
      <c r="A114" s="7" t="s">
        <v>68</v>
      </c>
      <c r="B114" s="94" t="s">
        <v>69</v>
      </c>
      <c r="C114" s="95"/>
      <c r="D114" s="95"/>
      <c r="E114" s="95"/>
      <c r="F114" s="95"/>
      <c r="G114" s="95"/>
      <c r="H114" s="95"/>
      <c r="I114" s="95"/>
      <c r="J114" s="95"/>
      <c r="K114" s="95"/>
      <c r="L114" s="95"/>
      <c r="M114" s="95"/>
      <c r="N114" s="95"/>
      <c r="O114" s="95"/>
      <c r="P114" s="95"/>
      <c r="Q114" s="9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70</v>
      </c>
    </row>
  </sheetData>
  <mergeCells count="1">
    <mergeCell ref="B114:Q114"/>
  </mergeCells>
  <phoneticPr fontId="6" type="noConversion"/>
  <conditionalFormatting sqref="A1 A13:A110 A111:F111 B112:F112 A113:F113 B114 A115:F1048576">
    <cfRule type="beginsWith" dxfId="28" priority="85" operator="beginsWith" text="13">
      <formula>LEFT(A1,LEN("13"))="13"</formula>
    </cfRule>
    <cfRule type="beginsWith" dxfId="27" priority="86" operator="beginsWith" text="12">
      <formula>LEFT(A1,LEN("12"))="12"</formula>
    </cfRule>
    <cfRule type="beginsWith" dxfId="26" priority="87" operator="beginsWith" text="11">
      <formula>LEFT(A1,LEN("11"))="11"</formula>
    </cfRule>
    <cfRule type="beginsWith" dxfId="25" priority="88" operator="beginsWith" text="10">
      <formula>LEFT(A1,LEN("10"))="10"</formula>
    </cfRule>
    <cfRule type="beginsWith" dxfId="24" priority="89" operator="beginsWith" text="09">
      <formula>LEFT(A1,LEN("09"))="09"</formula>
    </cfRule>
    <cfRule type="beginsWith" dxfId="23" priority="90" operator="beginsWith" text="08">
      <formula>LEFT(A1,LEN("08"))="08"</formula>
    </cfRule>
    <cfRule type="beginsWith" dxfId="22" priority="91" operator="beginsWith" text="07">
      <formula>LEFT(A1,LEN("07"))="07"</formula>
    </cfRule>
    <cfRule type="beginsWith" dxfId="21" priority="92" operator="beginsWith" text="06">
      <formula>LEFT(A1,LEN("06"))="06"</formula>
    </cfRule>
    <cfRule type="beginsWith" dxfId="20" priority="93" operator="beginsWith" text="05">
      <formula>LEFT(A1,LEN("05"))="05"</formula>
    </cfRule>
    <cfRule type="beginsWith" dxfId="19" priority="94" operator="beginsWith" text="04">
      <formula>LEFT(A1,LEN("04"))="04"</formula>
    </cfRule>
    <cfRule type="beginsWith" dxfId="18" priority="95" operator="beginsWith" text="03">
      <formula>LEFT(A1,LEN("03"))="03"</formula>
    </cfRule>
    <cfRule type="beginsWith" dxfId="17" priority="96" operator="beginsWith" text="02">
      <formula>LEFT(A1,LEN("02"))="02"</formula>
    </cfRule>
    <cfRule type="beginsWith" dxfId="16" priority="97" operator="beginsWith" text="01">
      <formula>LEFT(A1,LEN("01"))="01"</formula>
    </cfRule>
  </conditionalFormatting>
  <conditionalFormatting sqref="A2:A12">
    <cfRule type="beginsWith" dxfId="15" priority="1" operator="beginsWith" text="8">
      <formula>LEFT((A2),LEN("8"))=("8")</formula>
    </cfRule>
    <cfRule type="beginsWith" dxfId="14" priority="2" operator="beginsWith" text="7">
      <formula>LEFT((A2),LEN("7"))=("7")</formula>
    </cfRule>
    <cfRule type="beginsWith" dxfId="13" priority="3" operator="beginsWith" text="4">
      <formula>LEFT((A2),LEN("4"))=("4")</formula>
    </cfRule>
  </conditionalFormatting>
  <conditionalFormatting sqref="AT1:AT2 R2:AO12 AT5 AT9:AT10 AT13 L13:AO31 AT16 G32:AO32 F33: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E11" sqref="E11"/>
    </sheetView>
  </sheetViews>
  <sheetFormatPr defaultColWidth="11.42578125" defaultRowHeight="14.45"/>
  <cols>
    <col min="1" max="3" width="28.42578125" style="30" customWidth="1"/>
  </cols>
  <sheetData>
    <row r="1" spans="1:3">
      <c r="A1" s="64" t="s">
        <v>71</v>
      </c>
      <c r="B1" s="64" t="s">
        <v>72</v>
      </c>
      <c r="C1" s="64" t="s">
        <v>73</v>
      </c>
    </row>
    <row r="2" spans="1:3">
      <c r="A2" s="29">
        <v>1</v>
      </c>
      <c r="B2" s="29" t="s">
        <v>40</v>
      </c>
      <c r="C2" s="29" t="s">
        <v>55</v>
      </c>
    </row>
    <row r="3" spans="1:3">
      <c r="A3" s="29">
        <f>IF(B3="","",A2+1)</f>
        <v>2</v>
      </c>
      <c r="B3" s="29" t="s">
        <v>41</v>
      </c>
      <c r="C3" s="29" t="s">
        <v>55</v>
      </c>
    </row>
    <row r="4" spans="1:3">
      <c r="A4" s="29">
        <f t="shared" ref="A4:A67" si="0">IF(B4="","",A3+1)</f>
        <v>3</v>
      </c>
      <c r="B4" s="29" t="s">
        <v>42</v>
      </c>
      <c r="C4" s="29" t="s">
        <v>55</v>
      </c>
    </row>
    <row r="5" spans="1:3">
      <c r="A5" s="29">
        <f t="shared" si="0"/>
        <v>4</v>
      </c>
      <c r="B5" s="29" t="s">
        <v>43</v>
      </c>
      <c r="C5" s="29" t="s">
        <v>55</v>
      </c>
    </row>
    <row r="6" spans="1:3">
      <c r="A6" s="29">
        <f t="shared" si="0"/>
        <v>5</v>
      </c>
      <c r="B6" s="29" t="s">
        <v>74</v>
      </c>
      <c r="C6" s="29" t="s">
        <v>55</v>
      </c>
    </row>
    <row r="7" spans="1:3">
      <c r="A7" s="29">
        <f t="shared" si="0"/>
        <v>6</v>
      </c>
      <c r="B7" s="29" t="s">
        <v>45</v>
      </c>
      <c r="C7" s="29" t="s">
        <v>55</v>
      </c>
    </row>
    <row r="8" spans="1:3">
      <c r="A8" s="29">
        <f t="shared" si="0"/>
        <v>7</v>
      </c>
      <c r="B8" s="29" t="s">
        <v>46</v>
      </c>
      <c r="C8" s="29" t="s">
        <v>55</v>
      </c>
    </row>
    <row r="9" spans="1:3">
      <c r="A9" s="29">
        <f t="shared" si="0"/>
        <v>8</v>
      </c>
      <c r="B9" s="29" t="s">
        <v>47</v>
      </c>
      <c r="C9" s="29" t="s">
        <v>55</v>
      </c>
    </row>
    <row r="10" spans="1:3">
      <c r="A10" s="29">
        <f t="shared" si="0"/>
        <v>9</v>
      </c>
      <c r="B10" s="29" t="s">
        <v>48</v>
      </c>
      <c r="C10" s="29" t="s">
        <v>55</v>
      </c>
    </row>
    <row r="11" spans="1:3">
      <c r="A11" s="29" t="str">
        <f t="shared" si="0"/>
        <v/>
      </c>
      <c r="B11" s="29"/>
      <c r="C11" s="29"/>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arroz_secano_manual</v>
      </c>
      <c r="C16" t="str">
        <v>arroz secano manual</v>
      </c>
    </row>
    <row r="17" spans="1:3">
      <c r="A17" s="1" t="str">
        <v>agricola</v>
      </c>
      <c r="B17" s="1" t="str">
        <v>arveja</v>
      </c>
      <c r="C17" t="str">
        <v>arveja</v>
      </c>
    </row>
    <row r="18" spans="1:3">
      <c r="A18" s="1" t="str">
        <v>agricola</v>
      </c>
      <c r="B18" s="1" t="str">
        <v>asai</v>
      </c>
      <c r="C18" t="str">
        <v>açaí</v>
      </c>
    </row>
    <row r="19" spans="1:3">
      <c r="A19" s="1" t="str">
        <v>agricola</v>
      </c>
      <c r="B19" s="1" t="str">
        <v>asai_platano</v>
      </c>
      <c r="C19" t="str">
        <v>açaí en asocio con plátano</v>
      </c>
    </row>
    <row r="20" spans="1:3">
      <c r="A20" s="1" t="str">
        <v>agricola</v>
      </c>
      <c r="B20" s="1" t="str">
        <v>asai_cacao</v>
      </c>
      <c r="C20" t="str">
        <v>açaí en asocio con cacao</v>
      </c>
    </row>
    <row r="21" spans="1:3">
      <c r="A21" s="1" t="str">
        <v>pecuaria</v>
      </c>
      <c r="B21" s="1" t="str">
        <v>avicultura_engorde</v>
      </c>
      <c r="C21" t="str">
        <v>avicultura de engorde</v>
      </c>
    </row>
    <row r="22" spans="1:3">
      <c r="A22" s="1" t="str">
        <v>pecuaria</v>
      </c>
      <c r="B22" s="1" t="str">
        <v>avicultura_postura</v>
      </c>
      <c r="C22" t="str">
        <v>avicultura de postura</v>
      </c>
    </row>
    <row r="23" spans="1:3">
      <c r="A23" s="1" t="str">
        <v>agricola</v>
      </c>
      <c r="B23" s="1" t="str">
        <v>banano</v>
      </c>
      <c r="C23" t="str">
        <v>banano</v>
      </c>
    </row>
    <row r="24" spans="1:3">
      <c r="A24" s="1" t="str">
        <v>agricola</v>
      </c>
      <c r="B24" s="1" t="str">
        <v>batata</v>
      </c>
      <c r="C24" t="str">
        <v>batata</v>
      </c>
    </row>
    <row r="25" spans="1:3">
      <c r="A25" s="1" t="str">
        <v>agricola</v>
      </c>
      <c r="B25" s="1" t="str">
        <v>berenjena</v>
      </c>
      <c r="C25" t="str">
        <v>berenjena</v>
      </c>
    </row>
    <row r="26" spans="1:3">
      <c r="A26" s="1" t="str">
        <v>agricola</v>
      </c>
      <c r="B26" s="1" t="str">
        <v>bijao</v>
      </c>
      <c r="C26" t="str">
        <v>bijao</v>
      </c>
    </row>
    <row r="27" spans="1:3">
      <c r="A27" s="1" t="str">
        <v>agricola</v>
      </c>
      <c r="B27" s="1" t="str">
        <v>brocoli</v>
      </c>
      <c r="C27" t="str">
        <v>brócoli</v>
      </c>
    </row>
    <row r="28" spans="1:3">
      <c r="A28" s="1" t="str">
        <v>pecuaria</v>
      </c>
      <c r="B28" s="1" t="str">
        <v>bufalos</v>
      </c>
      <c r="C28" t="str">
        <v>búfalos</v>
      </c>
    </row>
    <row r="29" spans="1:3">
      <c r="A29" s="1" t="str">
        <v>agricola</v>
      </c>
      <c r="B29" s="1" t="str">
        <v>cacao</v>
      </c>
      <c r="C29" t="str">
        <v>cacao</v>
      </c>
    </row>
    <row r="30" spans="1:3">
      <c r="A30" s="1" t="str">
        <v>agricola</v>
      </c>
      <c r="B30" s="1" t="str">
        <v>cacao_aguacate_criollo</v>
      </c>
      <c r="C30" t="str">
        <v>cacao en asocio con aguacate criollo</v>
      </c>
    </row>
    <row r="31" spans="1:3">
      <c r="A31" s="1" t="str">
        <v>agricola</v>
      </c>
      <c r="B31" s="1" t="str">
        <v>cacao_aguacate_papelillo</v>
      </c>
      <c r="C31" t="str">
        <v>cacao en asocio con aguacate papelillo</v>
      </c>
    </row>
    <row r="32" spans="1:3">
      <c r="A32" s="1" t="str">
        <v>agricola</v>
      </c>
      <c r="B32" s="1" t="str">
        <v>cacao_banano</v>
      </c>
      <c r="C32" t="str">
        <v>cacao en asocio con banano</v>
      </c>
    </row>
    <row r="33" spans="1:3">
      <c r="A33" s="1" t="str">
        <v>agricola</v>
      </c>
      <c r="B33" s="1" t="str">
        <v>cacao_banano_aguacate</v>
      </c>
      <c r="C33" t="str">
        <v>cacao en asocio con banano y aguacate</v>
      </c>
    </row>
    <row r="34" spans="1:3">
      <c r="A34" s="1" t="str">
        <v>agricola</v>
      </c>
      <c r="B34" s="1" t="str">
        <v>cacao_banano_aguacate_mandarina_naranja</v>
      </c>
      <c r="C34" t="str">
        <v>cacao en asocio con banano,aguacate, mandarina y naranja</v>
      </c>
    </row>
    <row r="35" spans="1:3">
      <c r="A35" s="1" t="str">
        <v>agricola</v>
      </c>
      <c r="B35" s="1" t="str">
        <v>cacao_platano</v>
      </c>
      <c r="C35" t="str">
        <v>cacao en asocio con plátano</v>
      </c>
    </row>
    <row r="36" spans="1:3">
      <c r="A36" s="1" t="str">
        <v>agricola</v>
      </c>
      <c r="B36" s="1" t="str">
        <v>cacao_platano_limon</v>
      </c>
      <c r="C36" t="str">
        <v>cacao plátano limón</v>
      </c>
    </row>
    <row r="37" spans="1:3">
      <c r="A37" s="1" t="str">
        <v>agricola</v>
      </c>
      <c r="B37" s="1" t="str">
        <v>cacao_sombrio</v>
      </c>
      <c r="C37" t="str">
        <v>cacao sombrío</v>
      </c>
    </row>
    <row r="38" spans="1:3">
      <c r="A38" s="1" t="str">
        <v>agricola</v>
      </c>
      <c r="B38" s="1" t="str">
        <v>cachaco</v>
      </c>
      <c r="C38" t="str">
        <v>cachaco</v>
      </c>
    </row>
    <row r="39" spans="1:3">
      <c r="A39" s="1" t="str">
        <v>agricola</v>
      </c>
      <c r="B39" s="1" t="str">
        <v>cafe</v>
      </c>
      <c r="C39" t="str">
        <v>café</v>
      </c>
    </row>
    <row r="40" spans="1:3">
      <c r="A40" s="1" t="str">
        <v>agricola</v>
      </c>
      <c r="B40" s="1" t="str">
        <v>cafe_aguacate</v>
      </c>
      <c r="C40" t="str">
        <v>café en asocio con aguacate</v>
      </c>
    </row>
    <row r="41" spans="1:3">
      <c r="A41" s="1" t="str">
        <v>agricola</v>
      </c>
      <c r="B41" s="1" t="str">
        <v>cafe_frijol_arbustivo</v>
      </c>
      <c r="C41" t="str">
        <v>café en asocio con frijol arbustivo</v>
      </c>
    </row>
    <row r="42" spans="1:3">
      <c r="A42" s="1" t="str">
        <v>agricola</v>
      </c>
      <c r="B42" s="1" t="str">
        <v>cafe_maiz</v>
      </c>
      <c r="C42" t="str">
        <v>café en asocio con maíz</v>
      </c>
    </row>
    <row r="43" spans="1:3">
      <c r="A43" s="1" t="str">
        <v>agricola</v>
      </c>
      <c r="B43" s="1" t="str">
        <v>cafe_platano</v>
      </c>
      <c r="C43" t="str">
        <v>café en asocio con plátano</v>
      </c>
    </row>
    <row r="44" spans="1:3">
      <c r="A44" s="1" t="str">
        <v>agricola</v>
      </c>
      <c r="B44" s="1" t="str">
        <v>cafe_platano_frutales_forestal</v>
      </c>
      <c r="C44" t="str">
        <v>café en asocio con plátano, frutales y sistema forestal</v>
      </c>
    </row>
    <row r="45" spans="1:3">
      <c r="A45" s="1" t="str">
        <v>agricola</v>
      </c>
      <c r="B45" s="1" t="str">
        <v>cafe_sombrio</v>
      </c>
      <c r="C45" t="str">
        <v>Café sombrío</v>
      </c>
    </row>
    <row r="46" spans="1:3">
      <c r="A46" s="1" t="str">
        <v>agricola</v>
      </c>
      <c r="B46" s="1" t="str">
        <v>calabacin</v>
      </c>
      <c r="C46" t="str">
        <v>calabacín</v>
      </c>
    </row>
    <row r="47" spans="1:3">
      <c r="A47" s="1" t="str">
        <v>pecuaria</v>
      </c>
      <c r="B47" s="1" t="str">
        <v>camaron</v>
      </c>
      <c r="C47" t="str">
        <v>camarón</v>
      </c>
    </row>
    <row r="48" spans="1:3">
      <c r="A48" s="1" t="str">
        <v>agricola</v>
      </c>
      <c r="B48" s="1" t="str">
        <v>cana</v>
      </c>
      <c r="C48" t="str">
        <v>caña</v>
      </c>
    </row>
    <row r="49" spans="1:3">
      <c r="A49" s="1" t="str">
        <v>agricola</v>
      </c>
      <c r="B49" s="1" t="str">
        <v>cana_flecha</v>
      </c>
      <c r="C49" t="str">
        <v>caña flecha</v>
      </c>
    </row>
    <row r="50" spans="1:3">
      <c r="A50" s="1" t="str">
        <v>agricola</v>
      </c>
      <c r="B50" s="1" t="str">
        <v>cana_panelera</v>
      </c>
      <c r="C50" t="str">
        <v>caña panelera</v>
      </c>
    </row>
    <row r="51" spans="1:3">
      <c r="A51" s="1" t="str">
        <v>pecuaria</v>
      </c>
      <c r="B51" s="1" t="str">
        <v>caprinos</v>
      </c>
      <c r="C51" t="str">
        <v>caprinos</v>
      </c>
    </row>
    <row r="52" spans="1:3">
      <c r="A52" s="1" t="str">
        <v>agricola</v>
      </c>
      <c r="B52" s="1" t="str">
        <v>caucho</v>
      </c>
      <c r="C52" t="str">
        <v>caucho</v>
      </c>
    </row>
    <row r="53" spans="1:3">
      <c r="A53" s="1" t="str">
        <v>agricola</v>
      </c>
      <c r="B53" s="1" t="str">
        <v>cebolla_bulbo</v>
      </c>
      <c r="C53" t="str">
        <v>cebolla bulbo</v>
      </c>
    </row>
    <row r="54" spans="1:3">
      <c r="A54" s="1" t="str">
        <v>agricola</v>
      </c>
      <c r="B54" s="1" t="str">
        <v>cebolla_junca</v>
      </c>
      <c r="C54" t="str">
        <v>cebolla junca</v>
      </c>
    </row>
    <row r="55" spans="1:3">
      <c r="A55" s="1" t="str">
        <v>agricola</v>
      </c>
      <c r="B55" s="1" t="str">
        <v>chontaduro</v>
      </c>
      <c r="C55" t="str">
        <v>chontaduro</v>
      </c>
    </row>
    <row r="56" spans="1:3">
      <c r="A56" s="1" t="str">
        <v>agricola</v>
      </c>
      <c r="B56" s="1" t="str">
        <v>cilantro</v>
      </c>
      <c r="C56" t="str">
        <v>cilantro</v>
      </c>
    </row>
    <row r="57" spans="1:3">
      <c r="A57" s="1" t="str">
        <v>agricola</v>
      </c>
      <c r="B57" s="1" t="str">
        <v>cilantro_morron</v>
      </c>
      <c r="C57" t="str">
        <v>cilantro morrón</v>
      </c>
    </row>
    <row r="58" spans="1:3">
      <c r="A58" s="1" t="str">
        <v>agricola</v>
      </c>
      <c r="B58" s="1" t="str">
        <v>cilantro_repollo</v>
      </c>
      <c r="C58" t="str">
        <v>cilantro_repollo</v>
      </c>
    </row>
    <row r="59" spans="1:3">
      <c r="A59" s="1" t="str">
        <v>agricola</v>
      </c>
      <c r="B59" s="1" t="str">
        <v>ciruela</v>
      </c>
      <c r="C59" t="str">
        <v>ciruela</v>
      </c>
    </row>
    <row r="60" spans="1:3">
      <c r="A60" s="1" t="str">
        <v>agricola</v>
      </c>
      <c r="B60" s="1" t="str">
        <v>ciruela_castilla</v>
      </c>
      <c r="C60" t="str">
        <v>ciruela castilla</v>
      </c>
    </row>
    <row r="61" spans="1:3">
      <c r="A61" s="1" t="str">
        <v>agricola</v>
      </c>
      <c r="B61" s="1" t="str">
        <v>ciruela_costena</v>
      </c>
      <c r="C61" t="str">
        <v>ciruela costeña</v>
      </c>
    </row>
    <row r="62" spans="1:3">
      <c r="A62" s="1" t="str">
        <v>agricola</v>
      </c>
      <c r="B62" s="1" t="str">
        <v>citricos</v>
      </c>
      <c r="C62" t="str">
        <v>cítricos</v>
      </c>
    </row>
    <row r="63" spans="1:3">
      <c r="A63" s="1" t="str">
        <v>agricola</v>
      </c>
      <c r="B63" s="1" t="str">
        <v>coco</v>
      </c>
      <c r="C63" t="str">
        <v>coco</v>
      </c>
    </row>
    <row r="64" spans="1:3">
      <c r="A64" s="1" t="str">
        <v>pecuaria</v>
      </c>
      <c r="B64" s="1" t="str">
        <v>codornices</v>
      </c>
      <c r="C64" t="str">
        <v>codornices</v>
      </c>
    </row>
    <row r="65" spans="1:3">
      <c r="A65" s="1" t="str">
        <v>agricola</v>
      </c>
      <c r="B65" s="1" t="str">
        <v>coliflor</v>
      </c>
      <c r="C65" t="str">
        <v>coliflor</v>
      </c>
    </row>
    <row r="66" spans="1:3">
      <c r="A66" s="1" t="str">
        <v>pecuaria</v>
      </c>
      <c r="B66" s="1" t="str">
        <v>cunicultura</v>
      </c>
      <c r="C66" t="str">
        <v>cunicultura</v>
      </c>
    </row>
    <row r="67" spans="1:3">
      <c r="A67" s="1" t="str">
        <v>pecuaria</v>
      </c>
      <c r="B67" s="1" t="str">
        <v>cuyicultura</v>
      </c>
      <c r="C67" t="str">
        <v>cuyicultura</v>
      </c>
    </row>
    <row r="68" spans="1:3">
      <c r="A68" s="1" t="str">
        <v>agricola</v>
      </c>
      <c r="B68" s="1" t="str">
        <v>esparrago</v>
      </c>
      <c r="C68" t="str">
        <v>espárrago</v>
      </c>
    </row>
    <row r="69" spans="1:3">
      <c r="A69" s="1" t="str">
        <v>agricola</v>
      </c>
      <c r="B69" s="1" t="str">
        <v>espinaca</v>
      </c>
      <c r="C69" t="str">
        <v>espinaca</v>
      </c>
    </row>
    <row r="70" spans="1:3">
      <c r="A70" s="1" t="str">
        <v>agricola</v>
      </c>
      <c r="B70" s="1" t="str">
        <v>fique</v>
      </c>
      <c r="C70" t="str">
        <v>fique</v>
      </c>
    </row>
    <row r="71" spans="1:3">
      <c r="A71" s="1" t="str">
        <v>agricola</v>
      </c>
      <c r="B71" s="1" t="str">
        <v>frijol</v>
      </c>
      <c r="C71" t="str">
        <v>frijol</v>
      </c>
    </row>
    <row r="72" spans="1:3">
      <c r="A72" s="1" t="str">
        <v>agricola</v>
      </c>
      <c r="B72" s="1" t="str">
        <v>frijol_arbustivo</v>
      </c>
      <c r="C72" t="str">
        <v>frjiol arbustivo</v>
      </c>
    </row>
    <row r="73" spans="1:3">
      <c r="A73" s="1" t="str">
        <v>agricola</v>
      </c>
      <c r="B73" s="1" t="str">
        <v>frijol_cabeza_negra</v>
      </c>
      <c r="C73" t="str">
        <v>frijol cabeza negra</v>
      </c>
    </row>
    <row r="74" spans="1:3">
      <c r="A74" s="1" t="str">
        <v>agricola</v>
      </c>
      <c r="B74" s="1" t="str">
        <v>frijol_caraota</v>
      </c>
      <c r="C74" t="str">
        <v>frijol caraota</v>
      </c>
    </row>
    <row r="75" spans="1:3">
      <c r="A75" s="1" t="str">
        <v>agricola</v>
      </c>
      <c r="B75" s="1" t="str">
        <v>frijol_caupi</v>
      </c>
      <c r="C75" t="str">
        <v>frijol caupí</v>
      </c>
    </row>
    <row r="76" spans="1:3">
      <c r="A76" s="1" t="str">
        <v>agricola</v>
      </c>
      <c r="B76" s="1" t="str">
        <v>frijol_rosado_zaragoza</v>
      </c>
      <c r="C76" t="str">
        <v>frijol rosado zaragoza</v>
      </c>
    </row>
    <row r="77" spans="1:3">
      <c r="A77" s="1" t="str">
        <v>agricola</v>
      </c>
      <c r="B77" s="1" t="str">
        <v>frijol_voluble</v>
      </c>
      <c r="C77" t="str">
        <v>frijol voluble</v>
      </c>
    </row>
    <row r="78" spans="1:3">
      <c r="A78" s="1" t="str">
        <v>agricola</v>
      </c>
      <c r="B78" s="1" t="str">
        <v>frijol_zaragoza</v>
      </c>
      <c r="C78" t="str">
        <v>frijol zaragoza</v>
      </c>
    </row>
    <row r="79" spans="1:3">
      <c r="A79" s="1" t="str">
        <v>agricola</v>
      </c>
      <c r="B79" s="1" t="str">
        <v>frijol_zaragoza</v>
      </c>
      <c r="C79" t="str">
        <v>frijol zaragoza</v>
      </c>
    </row>
    <row r="80" spans="1:3">
      <c r="A80" s="1" t="str">
        <v>pecuaria</v>
      </c>
      <c r="B80" s="1" t="str">
        <v>ganaderia_carne</v>
      </c>
      <c r="C80" t="str">
        <v>ganadería de carne</v>
      </c>
    </row>
    <row r="81" spans="1:3">
      <c r="A81" s="1" t="str">
        <v>pecuaria</v>
      </c>
      <c r="B81" s="1" t="str">
        <v>ganaderia_dp</v>
      </c>
      <c r="C81" t="str">
        <v>ganadería doble propósito</v>
      </c>
    </row>
    <row r="82" spans="1:3">
      <c r="A82" s="1" t="str">
        <v>pecuaria</v>
      </c>
      <c r="B82" s="1" t="str">
        <v>ganaderia_leche</v>
      </c>
      <c r="C82" t="str">
        <v>ganadería de leche</v>
      </c>
    </row>
    <row r="83" spans="1:3">
      <c r="A83" s="1" t="str">
        <v>agricola</v>
      </c>
      <c r="B83" s="1" t="str">
        <v>granadilla</v>
      </c>
      <c r="C83" t="str">
        <v>granadilla</v>
      </c>
    </row>
    <row r="84" spans="1:3">
      <c r="A84" s="1" t="str">
        <v>agricola</v>
      </c>
      <c r="B84" s="1" t="str">
        <v>guandul</v>
      </c>
      <c r="C84" t="str">
        <v>guandul</v>
      </c>
    </row>
    <row r="85" spans="1:3">
      <c r="A85" s="1" t="str">
        <v>agricola</v>
      </c>
      <c r="B85" s="1" t="str">
        <v>guayaba</v>
      </c>
      <c r="C85" t="str">
        <v>guayaba</v>
      </c>
    </row>
    <row r="86" spans="1:3">
      <c r="A86" s="1" t="str">
        <v>agricola</v>
      </c>
      <c r="B86" s="1" t="str">
        <v>gulupa</v>
      </c>
      <c r="C86" t="str">
        <v>gulupa</v>
      </c>
    </row>
    <row r="87" spans="1:3">
      <c r="A87" s="1" t="str">
        <v>agricola</v>
      </c>
      <c r="B87" s="1" t="str">
        <v>hierbabuena</v>
      </c>
      <c r="C87" t="str">
        <v>hierbabuena</v>
      </c>
    </row>
    <row r="88" spans="1:3">
      <c r="A88" s="1" t="str">
        <v>agricola</v>
      </c>
      <c r="B88" s="1" t="str">
        <v>hortalizas</v>
      </c>
      <c r="C88" t="str">
        <v>hortalizas</v>
      </c>
    </row>
    <row r="89" spans="1:3">
      <c r="A89" s="1" t="str">
        <v>agricola</v>
      </c>
      <c r="B89" s="1" t="str">
        <v xml:space="preserve">lechuga </v>
      </c>
      <c r="C89" t="str">
        <v>lechuga</v>
      </c>
    </row>
    <row r="90" spans="1:3">
      <c r="A90" s="1" t="str">
        <v>agricola</v>
      </c>
      <c r="B90" s="1" t="str">
        <v>lechuga_gourmet</v>
      </c>
      <c r="C90" t="str">
        <v>lechuga gourmet</v>
      </c>
    </row>
    <row r="91" spans="1:3">
      <c r="A91" s="1" t="str">
        <v>agricola</v>
      </c>
      <c r="B91" s="1" t="str">
        <v>limon</v>
      </c>
      <c r="C91" t="str">
        <v>limón</v>
      </c>
    </row>
    <row r="92" spans="1:3">
      <c r="A92" s="1" t="str">
        <v>agricola</v>
      </c>
      <c r="B92" s="1" t="str">
        <v>limon_castilla</v>
      </c>
      <c r="C92" t="str">
        <v>limón de castilla</v>
      </c>
    </row>
    <row r="93" spans="1:3">
      <c r="A93" s="1" t="str">
        <v>agricola</v>
      </c>
      <c r="B93" s="1" t="str">
        <v>limon_castilla_limon_mandarino</v>
      </c>
      <c r="C93" t="str">
        <v>limón de castilla y limón mandarino</v>
      </c>
    </row>
    <row r="94" spans="1:3">
      <c r="A94" s="1" t="str">
        <v>agricola</v>
      </c>
      <c r="B94" s="1" t="str">
        <v>limon_criollo</v>
      </c>
      <c r="C94" t="str">
        <v>limón criollo</v>
      </c>
    </row>
    <row r="95" spans="1:3">
      <c r="A95" s="1" t="str">
        <v>agricola</v>
      </c>
      <c r="B95" s="1" t="str">
        <v>limon_mandarina</v>
      </c>
      <c r="C95" t="str">
        <v xml:space="preserve">limón en asocio con mandarina </v>
      </c>
    </row>
    <row r="96" spans="1:3">
      <c r="A96" s="1" t="str">
        <v>agricola</v>
      </c>
      <c r="B96" s="1" t="str">
        <v>limon_mandarino</v>
      </c>
      <c r="C96" t="str">
        <v>limón mandarino</v>
      </c>
    </row>
    <row r="97" spans="1:3">
      <c r="A97" s="1" t="str">
        <v>agricola</v>
      </c>
      <c r="B97" s="1" t="str">
        <v>limon_tahiti</v>
      </c>
      <c r="C97" t="str">
        <v>limón Tahití</v>
      </c>
    </row>
    <row r="98" spans="1:3">
      <c r="A98" s="1" t="str">
        <v>agricola</v>
      </c>
      <c r="B98" s="1" t="str">
        <v>maiz</v>
      </c>
      <c r="C98" t="str">
        <v>maíz</v>
      </c>
    </row>
    <row r="99" spans="1:3">
      <c r="A99" s="1" t="str">
        <v>agricola</v>
      </c>
      <c r="B99" s="1" t="str">
        <v>maiz amarillo</v>
      </c>
      <c r="C99" t="str">
        <v>maíz amarillo</v>
      </c>
    </row>
    <row r="100" spans="1:3">
      <c r="A100" s="1" t="str">
        <v>agricola</v>
      </c>
      <c r="B100" s="1" t="str">
        <v>maiz puya</v>
      </c>
      <c r="C100" t="str">
        <v>maíz puya</v>
      </c>
    </row>
    <row r="101" spans="1:3">
      <c r="A101" s="1" t="str">
        <v>agricola</v>
      </c>
      <c r="B101" s="1" t="str">
        <v>maiz_amarillo</v>
      </c>
      <c r="C101" t="str">
        <v xml:space="preserve">Maíz amarillo </v>
      </c>
    </row>
    <row r="102" spans="1:3">
      <c r="A102" s="1" t="str">
        <v>agricola</v>
      </c>
      <c r="B102" s="1" t="str">
        <v>maiz_amarillo_tradicional</v>
      </c>
      <c r="C102" t="str">
        <v>maíz amarillo  tradicional</v>
      </c>
    </row>
    <row r="103" spans="1:3">
      <c r="A103" s="1" t="str">
        <v>agricola</v>
      </c>
      <c r="B103" s="1" t="str">
        <v>maiz_blanco</v>
      </c>
      <c r="C103" t="str">
        <v>Maíz blanco tradicional</v>
      </c>
    </row>
    <row r="104" spans="1:3">
      <c r="A104" s="1" t="str">
        <v>agricola</v>
      </c>
      <c r="B104" s="1" t="str">
        <v>maiz_blanco_tradicional</v>
      </c>
      <c r="C104" t="str">
        <v>maíz blanco tradicional</v>
      </c>
    </row>
    <row r="105" spans="1:3">
      <c r="A105" s="1" t="str">
        <v>agricola</v>
      </c>
      <c r="B105" s="1" t="str">
        <v>maiz_puya</v>
      </c>
      <c r="C105" t="str">
        <v>maíz puya</v>
      </c>
    </row>
    <row r="106" spans="1:3">
      <c r="A106" s="1" t="str">
        <v>agricola</v>
      </c>
      <c r="B106" s="1" t="str">
        <v>maiz_tecnificado</v>
      </c>
      <c r="C106" t="str">
        <v>maíz tecnificado</v>
      </c>
    </row>
    <row r="107" spans="1:3">
      <c r="A107" s="1" t="str">
        <v>agricola</v>
      </c>
      <c r="B107" s="1" t="str">
        <v>maiz_tradicional</v>
      </c>
      <c r="C107" t="str">
        <v>maíz tradicional</v>
      </c>
    </row>
    <row r="108" spans="1:3">
      <c r="A108" s="1" t="str">
        <v>agricola</v>
      </c>
      <c r="B108" s="1" t="str">
        <v>malanga</v>
      </c>
      <c r="C108" t="str">
        <v>malanga</v>
      </c>
    </row>
    <row r="109" spans="1:3">
      <c r="A109" s="1" t="str">
        <v>agricola</v>
      </c>
      <c r="B109" s="1" t="str">
        <v>mamoncillo</v>
      </c>
      <c r="C109" t="str">
        <v>mamoncillo</v>
      </c>
    </row>
    <row r="110" spans="1:3">
      <c r="A110" s="1" t="str">
        <v>agricola</v>
      </c>
      <c r="B110" s="1" t="str">
        <v>mamoncillo</v>
      </c>
      <c r="C110" t="str">
        <v>mamoncillo</v>
      </c>
    </row>
    <row r="111" spans="1:3">
      <c r="A111" s="1" t="str">
        <v>agricola</v>
      </c>
      <c r="B111" s="1" t="str">
        <v>mandarina</v>
      </c>
      <c r="C111" t="str">
        <v>mandarina</v>
      </c>
    </row>
    <row r="112" spans="1:3">
      <c r="A112" s="1" t="str">
        <v>agricola</v>
      </c>
      <c r="B112" s="1" t="str">
        <v>mango</v>
      </c>
      <c r="C112" t="str">
        <v>mango</v>
      </c>
    </row>
    <row r="113" spans="1:3">
      <c r="A113" s="1" t="str">
        <v>agricola</v>
      </c>
      <c r="B113" s="1" t="str">
        <v>mango_hilaza</v>
      </c>
      <c r="C113" t="str">
        <v>mango hilaza</v>
      </c>
    </row>
    <row r="114" spans="1:3">
      <c r="A114" s="1" t="str">
        <v>agricola</v>
      </c>
      <c r="B114" s="1" t="str">
        <v>mango_keitt</v>
      </c>
      <c r="C114" t="str">
        <v>mango keitt</v>
      </c>
    </row>
    <row r="115" spans="1:3">
      <c r="A115" s="1" t="str">
        <v>agricola</v>
      </c>
      <c r="B115" s="1" t="str">
        <v>mango_tommy</v>
      </c>
      <c r="C115" t="str">
        <v>mango tommy</v>
      </c>
    </row>
    <row r="116" spans="1:3">
      <c r="A116" s="1" t="str">
        <v>agricola</v>
      </c>
      <c r="B116" s="1" t="str">
        <v>maracuya</v>
      </c>
      <c r="C116" t="str">
        <v>maracuyá</v>
      </c>
    </row>
    <row r="117" spans="1:3">
      <c r="A117" s="1" t="str">
        <v>agricola</v>
      </c>
      <c r="B117" s="1" t="str">
        <v>melon</v>
      </c>
      <c r="C117" t="str">
        <v xml:space="preserve">melón </v>
      </c>
    </row>
    <row r="118" spans="1:3">
      <c r="A118" s="1" t="str">
        <v>agricola</v>
      </c>
      <c r="B118" s="1" t="str">
        <v>mora</v>
      </c>
      <c r="C118" t="str">
        <v>mora</v>
      </c>
    </row>
    <row r="119" spans="1:3">
      <c r="A119" s="1" t="str">
        <v>agricola</v>
      </c>
      <c r="B119" s="1" t="str">
        <v>name</v>
      </c>
      <c r="C119" t="str">
        <v>ñame</v>
      </c>
    </row>
    <row r="120" spans="1:3">
      <c r="A120" s="1" t="str">
        <v>agricola</v>
      </c>
      <c r="B120" s="1" t="str">
        <v>name_diamante</v>
      </c>
      <c r="C120" t="str">
        <v>ñame diamante</v>
      </c>
    </row>
    <row r="121" spans="1:3">
      <c r="A121" s="1" t="str">
        <v>agricola</v>
      </c>
      <c r="B121" s="1" t="str">
        <v>name_espino</v>
      </c>
      <c r="C121" t="str">
        <v>ñame espino</v>
      </c>
    </row>
    <row r="122" spans="1:3">
      <c r="A122" s="1" t="str">
        <v>agricola</v>
      </c>
      <c r="B122" s="1" t="str">
        <v>naranja</v>
      </c>
      <c r="C122" t="str">
        <v>naranja</v>
      </c>
    </row>
    <row r="123" spans="1:3">
      <c r="A123" s="1" t="str">
        <v>agricola</v>
      </c>
      <c r="B123" s="1" t="str">
        <v>naranja_valencia</v>
      </c>
      <c r="C123" t="str">
        <v>naranja valencia</v>
      </c>
    </row>
    <row r="124" spans="1:3">
      <c r="A124" s="1" t="str">
        <v>pecuaria</v>
      </c>
      <c r="B124" s="1" t="str">
        <v>ovinos</v>
      </c>
      <c r="C124" t="str">
        <v>ovinos</v>
      </c>
    </row>
    <row r="125" spans="1:3">
      <c r="A125" s="1" t="str">
        <v>agricola</v>
      </c>
      <c r="B125" s="1" t="str">
        <v>palma_aceite</v>
      </c>
      <c r="C125" t="str">
        <v>palma de aceite</v>
      </c>
    </row>
    <row r="126" spans="1:3">
      <c r="A126" s="1" t="str">
        <v>agricola</v>
      </c>
      <c r="B126" s="1" t="str">
        <v>papa</v>
      </c>
      <c r="C126" t="str">
        <v>papa</v>
      </c>
    </row>
    <row r="127" spans="1:3">
      <c r="A127" s="1" t="str">
        <v>agricola</v>
      </c>
      <c r="B127" s="1" t="str">
        <v>papa_criolla</v>
      </c>
      <c r="C127" t="str">
        <v>papa criolla</v>
      </c>
    </row>
    <row r="128" spans="1:3">
      <c r="A128" s="1" t="str">
        <v>agricola</v>
      </c>
      <c r="B128" s="1" t="str">
        <v>papaya</v>
      </c>
      <c r="C128" t="str">
        <v>papaya</v>
      </c>
    </row>
    <row r="129" spans="1:3">
      <c r="A129" s="1" t="str">
        <v>agricola</v>
      </c>
      <c r="B129" s="1" t="str">
        <v>patilla</v>
      </c>
      <c r="C129" t="str">
        <v>patilla</v>
      </c>
    </row>
    <row r="130" spans="1:3">
      <c r="A130" s="1" t="str">
        <v>agricola</v>
      </c>
      <c r="B130" s="1" t="str">
        <v>patilla_melon</v>
      </c>
      <c r="C130" t="str">
        <v>patilla en asocio con melón</v>
      </c>
    </row>
    <row r="131" spans="1:3">
      <c r="A131" s="1" t="str">
        <v>agricola</v>
      </c>
      <c r="B131" s="1" t="str">
        <v>pepino_guiso</v>
      </c>
      <c r="C131" t="str">
        <v>pepino guiso</v>
      </c>
    </row>
    <row r="132" spans="1:3">
      <c r="A132" s="1" t="str">
        <v>pecuaria</v>
      </c>
      <c r="B132" s="1" t="str">
        <v>piangua</v>
      </c>
      <c r="C132" t="str">
        <v>piangua</v>
      </c>
    </row>
    <row r="133" spans="1:3">
      <c r="A133" s="1" t="str">
        <v>agricola</v>
      </c>
      <c r="B133" s="1" t="str">
        <v>pimenton</v>
      </c>
      <c r="C133" t="str">
        <v>pimentón</v>
      </c>
    </row>
    <row r="134" spans="1:3">
      <c r="A134" s="1" t="str">
        <v>agricola</v>
      </c>
      <c r="B134" s="1" t="str">
        <v>pimienta</v>
      </c>
      <c r="C134" t="str">
        <v>pimienta</v>
      </c>
    </row>
    <row r="135" spans="1:3">
      <c r="A135" s="1" t="str">
        <v>agricola</v>
      </c>
      <c r="B135" s="1" t="str">
        <v>pimientos</v>
      </c>
      <c r="C135" t="str">
        <v>pimientos</v>
      </c>
    </row>
    <row r="136" spans="1:3">
      <c r="A136" s="1" t="str">
        <v>agricola</v>
      </c>
      <c r="B136" s="1" t="str">
        <v>piña</v>
      </c>
      <c r="C136" t="str">
        <v>piña</v>
      </c>
    </row>
    <row r="137" spans="1:3">
      <c r="A137" s="1" t="str">
        <v>pecuaria</v>
      </c>
      <c r="B137" s="1" t="str">
        <v>piscicultura_bocachico</v>
      </c>
      <c r="C137" t="str">
        <v>piscicultura</v>
      </c>
    </row>
    <row r="138" spans="1:3">
      <c r="A138" s="1" t="str">
        <v>pecuaria</v>
      </c>
      <c r="B138" s="1" t="str">
        <v>piscicultura_cachama</v>
      </c>
      <c r="C138" t="str">
        <v>piscicultura cachama</v>
      </c>
    </row>
    <row r="139" spans="1:3">
      <c r="A139" s="1" t="str">
        <v>pecuaria</v>
      </c>
      <c r="B139" s="1" t="str">
        <v>piscicultura_cachama_bocachico</v>
      </c>
      <c r="C139" t="str">
        <v>piscicultura cachama bocachico</v>
      </c>
    </row>
    <row r="140" spans="1:3">
      <c r="A140" s="1" t="str">
        <v>pecuaria</v>
      </c>
      <c r="B140" s="1" t="str">
        <v>piscicultura_tilapia</v>
      </c>
      <c r="C140" t="str">
        <v>piscicultura tilapia</v>
      </c>
    </row>
    <row r="141" spans="1:3">
      <c r="A141" s="1" t="str">
        <v>pecuaria</v>
      </c>
      <c r="B141" s="1" t="str">
        <v>piscicultura_tilapia_bocachico</v>
      </c>
      <c r="C141" t="str">
        <v>piscicultura tilapia y bocachico</v>
      </c>
    </row>
    <row r="142" spans="1:3">
      <c r="A142" s="1" t="str">
        <v>pecuaria</v>
      </c>
      <c r="B142" s="1" t="str">
        <v>piscicultura_tilapia_cachama</v>
      </c>
      <c r="C142" t="str">
        <v>piscicultura tilapia y cachama</v>
      </c>
    </row>
    <row r="143" spans="1:3">
      <c r="A143" s="1" t="str">
        <v>pecuaria</v>
      </c>
      <c r="B143" s="1" t="str">
        <v>piscicultura_cachama_mojarra</v>
      </c>
      <c r="C143" t="str">
        <v>piscicultura cachama y mojarra</v>
      </c>
    </row>
    <row r="144" spans="1:3">
      <c r="A144" s="1" t="str">
        <v>pecuaria</v>
      </c>
      <c r="B144" s="1" t="str">
        <v>piscicultura_trucha</v>
      </c>
      <c r="C144" t="str">
        <v>piscicultura trucha</v>
      </c>
    </row>
    <row r="145" spans="1:3">
      <c r="A145" s="1" t="str">
        <v>agricola</v>
      </c>
      <c r="B145" s="1" t="str">
        <v>platano</v>
      </c>
      <c r="C145" t="str">
        <v>plátano</v>
      </c>
    </row>
    <row r="146" spans="1:3">
      <c r="A146" s="1" t="str">
        <v>agricola</v>
      </c>
      <c r="B146" s="1" t="str">
        <v>platano_harton</v>
      </c>
      <c r="C146" t="str">
        <v>plátano hartón</v>
      </c>
    </row>
    <row r="147" spans="1:3">
      <c r="A147" s="1" t="str">
        <v>pecuaria</v>
      </c>
      <c r="B147" s="1" t="str">
        <v>porcicultura_ceba</v>
      </c>
      <c r="C147" t="str">
        <v>porcicultura de ceba</v>
      </c>
    </row>
    <row r="148" spans="1:3">
      <c r="A148" s="1" t="str">
        <v>pecuaria</v>
      </c>
      <c r="B148" s="1" t="str">
        <v>porcicultura_ciclo_completo</v>
      </c>
      <c r="C148" t="str">
        <v>porcicultura de ciclo completo</v>
      </c>
    </row>
    <row r="149" spans="1:3">
      <c r="A149" s="1" t="str">
        <v>pecuaria</v>
      </c>
      <c r="B149" s="1" t="str">
        <v>porcicultura_cria</v>
      </c>
      <c r="C149" t="str">
        <v>porcicultura de cría</v>
      </c>
    </row>
    <row r="150" spans="1:3">
      <c r="A150" s="1" t="str">
        <v>pecuaria</v>
      </c>
      <c r="B150" s="1" t="str">
        <v>porcicultura_cria_levante</v>
      </c>
      <c r="C150" t="str">
        <v>porcicultura de cría y levante</v>
      </c>
    </row>
    <row r="151" spans="1:3">
      <c r="A151" s="1" t="str">
        <v>agricola</v>
      </c>
      <c r="B151" s="1" t="str">
        <v>rambutan</v>
      </c>
      <c r="C151" t="str">
        <v>rambutan</v>
      </c>
    </row>
    <row r="152" spans="1:3">
      <c r="A152" s="1" t="str">
        <v>agricola</v>
      </c>
      <c r="B152" s="1" t="str">
        <v>remolacha</v>
      </c>
      <c r="C152" t="str">
        <v>remolacha</v>
      </c>
    </row>
    <row r="153" spans="1:3">
      <c r="A153" s="1" t="str">
        <v>agricola</v>
      </c>
      <c r="B153" s="1" t="str">
        <v>repollo</v>
      </c>
      <c r="C153" t="str">
        <v>repollo</v>
      </c>
    </row>
    <row r="154" spans="1:3">
      <c r="A154" s="1" t="str">
        <v>agricola</v>
      </c>
      <c r="B154" s="1" t="str">
        <v>sacha_inchi</v>
      </c>
      <c r="C154" t="str">
        <v>sacha inchi</v>
      </c>
    </row>
    <row r="155" spans="1:3">
      <c r="A155" s="1" t="str">
        <v>agricola</v>
      </c>
      <c r="B155" s="1" t="str">
        <v>sorgo</v>
      </c>
      <c r="C155" t="str">
        <v>sorgo</v>
      </c>
    </row>
    <row r="156" spans="1:3">
      <c r="A156" s="1" t="str">
        <v>agricola</v>
      </c>
      <c r="B156" s="1" t="str">
        <v>soya</v>
      </c>
      <c r="C156" t="str">
        <v>soya</v>
      </c>
    </row>
    <row r="157" spans="1:3">
      <c r="A157" s="1" t="str">
        <v>agricola</v>
      </c>
      <c r="B157" s="1" t="str">
        <v>stevia</v>
      </c>
      <c r="C157" t="str">
        <v>stevia</v>
      </c>
    </row>
    <row r="158" spans="1:3">
      <c r="A158" s="1" t="str">
        <v>agricola</v>
      </c>
      <c r="B158" s="1" t="str">
        <v>tabaco</v>
      </c>
      <c r="C158" t="str">
        <v>tabaco</v>
      </c>
    </row>
    <row r="159" spans="1:3">
      <c r="A159" s="1" t="str">
        <v>agricola</v>
      </c>
      <c r="B159" s="1" t="str">
        <v>tomate_arbol</v>
      </c>
      <c r="C159" t="str">
        <v>tomate de árbol</v>
      </c>
    </row>
    <row r="160" spans="1:3">
      <c r="A160" s="1" t="str">
        <v>agricola</v>
      </c>
      <c r="B160" s="1" t="str">
        <v>tomate_cherry</v>
      </c>
      <c r="C160" t="str">
        <v>tomate cherry</v>
      </c>
    </row>
    <row r="161" spans="1:3">
      <c r="A161" s="1" t="str">
        <v>agricola</v>
      </c>
      <c r="B161" s="1" t="str">
        <v>tomate_mesa</v>
      </c>
      <c r="C161" t="str">
        <v>tomate de mesa</v>
      </c>
    </row>
    <row r="162" spans="1:3">
      <c r="A162" s="1" t="str">
        <v>agricola</v>
      </c>
      <c r="B162" s="1" t="str">
        <v>uchuva</v>
      </c>
      <c r="C162" t="str">
        <v>uchuva</v>
      </c>
    </row>
    <row r="163" spans="1:3">
      <c r="A163" s="1" t="str">
        <v>agricola</v>
      </c>
      <c r="B163" s="1" t="str">
        <v>uva</v>
      </c>
      <c r="C163" t="str">
        <v>uva</v>
      </c>
    </row>
    <row r="164" spans="1:3">
      <c r="A164" s="1" t="str">
        <v>agricola</v>
      </c>
      <c r="B164" s="1" t="str">
        <v>yuca</v>
      </c>
      <c r="C164" t="str">
        <v>yuca</v>
      </c>
    </row>
    <row r="165" spans="1:3">
      <c r="A165" s="1" t="str">
        <v>agricola</v>
      </c>
      <c r="B165" s="1" t="str">
        <v>yuca_industrial</v>
      </c>
      <c r="C165" t="str">
        <v>yuca para uso industrial</v>
      </c>
    </row>
    <row r="166" spans="1:3">
      <c r="A166" s="1" t="str">
        <v>agricola</v>
      </c>
      <c r="B166" s="1" t="str">
        <v>yuca_maiz</v>
      </c>
      <c r="C166" t="str">
        <v>yuca en asocio con maíz</v>
      </c>
    </row>
    <row r="167" spans="1:3">
      <c r="A167" s="1" t="str">
        <v>agricola</v>
      </c>
      <c r="B167" s="1" t="str">
        <v>yuca_maiz_ahuyama</v>
      </c>
      <c r="C167" t="str">
        <v>yuca en asocio con maíz y ahuyama</v>
      </c>
    </row>
    <row r="168" spans="1:3">
      <c r="A168" s="1" t="str">
        <v>agricola</v>
      </c>
      <c r="B168" s="1" t="str">
        <v>yuca_maiz_name</v>
      </c>
      <c r="C168" t="str">
        <v>yuca en asocio con maíz y ñame</v>
      </c>
    </row>
    <row r="169" spans="1:3">
      <c r="A169" s="1" t="str">
        <v>agricola</v>
      </c>
      <c r="B169" s="1" t="str">
        <v>yuca_maiz_name_patilla</v>
      </c>
      <c r="C169" t="str">
        <v>Yuca en asocio con maíz, ñame y patilla</v>
      </c>
    </row>
    <row r="170" spans="1:3">
      <c r="A170" s="1" t="str">
        <v>agricola</v>
      </c>
      <c r="B170" s="1" t="str">
        <v>yuca_maiz_patilla</v>
      </c>
      <c r="C170" t="str">
        <v>yuca en asocio con maíz y patilla</v>
      </c>
    </row>
    <row r="171" spans="1:3">
      <c r="A171" s="1" t="str">
        <v>agricola</v>
      </c>
      <c r="B171" s="1" t="str">
        <v>yuca_name</v>
      </c>
      <c r="C171" t="str">
        <v>yuca en asocio con ñame</v>
      </c>
    </row>
    <row r="172" spans="1:3">
      <c r="A172" s="1" t="str">
        <v>agricola</v>
      </c>
      <c r="B172" s="1" t="str">
        <v>zanahoria</v>
      </c>
      <c r="C172" t="str">
        <v>zanahoria</v>
      </c>
    </row>
    <row r="173" spans="1:3">
      <c r="A173" s="1" t="str">
        <v>agricola</v>
      </c>
      <c r="B173" s="1" t="str">
        <v>pepino_cohombro</v>
      </c>
      <c r="C173" t="str">
        <v>pepino cohombro</v>
      </c>
    </row>
    <row r="174" spans="1:3">
      <c r="A174" s="1" t="str">
        <v>agricola</v>
      </c>
      <c r="B174" s="1" t="str">
        <v>habichuela</v>
      </c>
      <c r="C174" t="str">
        <v>habichuela</v>
      </c>
    </row>
    <row r="175" spans="1:3">
      <c r="A175" s="1" t="str">
        <v>pecuaria</v>
      </c>
      <c r="B175" s="1" t="str">
        <v>porcicultura_levante</v>
      </c>
      <c r="C175" t="str">
        <v>porcicultura de levante</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Nilson Fernando Hernandez Andrade</cp:lastModifiedBy>
  <cp:revision/>
  <dcterms:created xsi:type="dcterms:W3CDTF">2023-06-01T14:44:35Z</dcterms:created>
  <dcterms:modified xsi:type="dcterms:W3CDTF">2025-06-18T20:20:43Z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