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Campoalegre - Huila/10. DTS consolidado/ANEXOS/"/>
    </mc:Choice>
  </mc:AlternateContent>
  <xr:revisionPtr revIDLastSave="18" documentId="13_ncr:1_{1F5DA958-1605-4EBB-9202-061D07ABAAA5}" xr6:coauthVersionLast="47" xr6:coauthVersionMax="47" xr10:uidLastSave="{DB116D46-9C05-40BC-B0B8-30124BB2A528}"/>
  <bookViews>
    <workbookView xWindow="0" yWindow="0" windowWidth="28800" windowHeight="18000" activeTab="1" xr2:uid="{00000000-000D-0000-FFFF-FFFF00000000}"/>
  </bookViews>
  <sheets>
    <sheet name="SIPRA" sheetId="13" r:id="rId1"/>
    <sheet name="Aptitud final Campo Alegre" sheetId="12" r:id="rId2"/>
  </sheets>
  <externalReferences>
    <externalReference r:id="rId3"/>
  </externalReferences>
  <definedNames>
    <definedName name="_xlnm._FilterDatabase" localSheetId="1" hidden="1">'Aptitud final Campo Alegre'!$A$1:$H$19</definedName>
    <definedName name="_xlnm._FilterDatabase" localSheetId="0" hidden="1">SIPRA!$B$1:$G$69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3" l="1"/>
  <c r="C65" i="13"/>
  <c r="C61" i="13"/>
  <c r="C57" i="13"/>
  <c r="C53" i="13"/>
  <c r="C49" i="13"/>
  <c r="C45" i="13"/>
  <c r="C41" i="13"/>
  <c r="C37" i="13"/>
  <c r="C33" i="13"/>
  <c r="C29" i="13"/>
  <c r="C25" i="13"/>
  <c r="C21" i="13"/>
  <c r="C17" i="13"/>
  <c r="C13" i="13"/>
  <c r="C9" i="13"/>
  <c r="C5" i="13"/>
  <c r="A30" i="12" l="1"/>
  <c r="A29" i="12"/>
  <c r="G18" i="12"/>
  <c r="B31" i="12" s="1"/>
  <c r="F18" i="12"/>
  <c r="B33" i="12" s="1"/>
  <c r="E18" i="12"/>
  <c r="B32" i="12" s="1"/>
  <c r="D18" i="12"/>
  <c r="B34" i="12" s="1"/>
  <c r="C18" i="12"/>
  <c r="B30" i="12" s="1"/>
  <c r="B18" i="12"/>
  <c r="B29" i="12" s="1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I6" i="12"/>
  <c r="H6" i="12"/>
  <c r="I5" i="12"/>
  <c r="H5" i="12"/>
  <c r="I4" i="12"/>
  <c r="H4" i="12"/>
  <c r="I3" i="12"/>
  <c r="H3" i="12"/>
  <c r="I2" i="12"/>
  <c r="H2" i="12"/>
</calcChain>
</file>

<file path=xl/sharedStrings.xml><?xml version="1.0" encoding="utf-8"?>
<sst xmlns="http://schemas.openxmlformats.org/spreadsheetml/2006/main" count="128" uniqueCount="40">
  <si>
    <t>UFH</t>
  </si>
  <si>
    <t>Arroz</t>
  </si>
  <si>
    <t>Maiz</t>
  </si>
  <si>
    <t>Avicultura</t>
  </si>
  <si>
    <t>Ganadería DP</t>
  </si>
  <si>
    <t>Porcicultura</t>
  </si>
  <si>
    <t>Piscicultura Tilapia</t>
  </si>
  <si>
    <t>01Wa-92</t>
  </si>
  <si>
    <t>Área total</t>
  </si>
  <si>
    <t>Apto</t>
  </si>
  <si>
    <t>No apto</t>
  </si>
  <si>
    <t>% aptitud</t>
  </si>
  <si>
    <t>03Wa-73</t>
  </si>
  <si>
    <t>03Wb-73</t>
  </si>
  <si>
    <t>04Va-67</t>
  </si>
  <si>
    <t>04Vb-67</t>
  </si>
  <si>
    <t>04Wa-67</t>
  </si>
  <si>
    <t>04Wb-67</t>
  </si>
  <si>
    <t>05Va-61</t>
  </si>
  <si>
    <t>05Wa-61</t>
  </si>
  <si>
    <t>06Wbs1-55</t>
  </si>
  <si>
    <t>09We3s2-38</t>
  </si>
  <si>
    <t>12Vg2s1-17</t>
  </si>
  <si>
    <t>12Wg2s1-17</t>
  </si>
  <si>
    <t>12Wg2s2-17</t>
  </si>
  <si>
    <t>13Vg2s3-6</t>
  </si>
  <si>
    <t>13Was3-6</t>
  </si>
  <si>
    <t>13Wg2s3-6</t>
  </si>
  <si>
    <t>Arroz riego, maiz amarillo tecnificado, Ganadería DP, porcicultura cría, piscicultura tilapia: SIPRA territorial</t>
  </si>
  <si>
    <t>Avicultura engorde SIPRA nacional</t>
  </si>
  <si>
    <t>Arroz_riego</t>
  </si>
  <si>
    <t>maiz_amarillo tecnificado</t>
  </si>
  <si>
    <t>Avicultura engorde</t>
  </si>
  <si>
    <t>Agrícolas</t>
  </si>
  <si>
    <t>TOTAL</t>
  </si>
  <si>
    <t>Ruta SIPRA</t>
  </si>
  <si>
    <t>flexibilizacion de criterios</t>
  </si>
  <si>
    <t>Línea</t>
  </si>
  <si>
    <t>Número UFH con aptitud por línea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</si>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</sst>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2288C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2" xfId="2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0" xfId="2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3" fillId="8" borderId="5" xfId="0" applyFont="1" applyFill="1" applyBorder="1" applyAlignment="1">
      <alignment wrapText="1"/>
    </xf>
    <xf numFmtId="0" fontId="3" fillId="13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13" fillId="9" borderId="5" xfId="0" applyFont="1" applyFill="1" applyBorder="1" applyAlignment="1">
      <alignment wrapText="1"/>
    </xf>
    <xf numFmtId="0" fontId="4" fillId="10" borderId="5" xfId="0" applyFont="1" applyFill="1" applyBorder="1" applyAlignment="1">
      <alignment wrapText="1"/>
    </xf>
    <xf numFmtId="0" fontId="4" fillId="11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3" fillId="12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/>
    </xf>
    <xf numFmtId="0" fontId="14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14" fillId="14" borderId="6" xfId="0" applyFont="1" applyFill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10" fontId="3" fillId="0" borderId="9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14" fillId="15" borderId="6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15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</cellXfs>
  <cellStyles count="3">
    <cellStyle name="Normal" xfId="0" builtinId="0"/>
    <cellStyle name="Normal 2 2" xfId="2" xr:uid="{22C3CC89-1C23-4790-B118-D85F2A655827}"/>
    <cellStyle name="Percent" xfId="1" builtinId="5"/>
  </cellStyles>
  <dxfs count="0"/>
  <tableStyles count="0" defaultTableStyle="TableStyleMedium2" defaultPivotStyle="PivotStyleLight16"/>
  <colors>
    <mruColors>
      <color rgb="FF00A9E6"/>
      <color rgb="FF8EA9DB"/>
      <color rgb="FF548235"/>
      <color rgb="FFCC0000"/>
      <color rgb="FF473626"/>
      <color rgb="FFFFFF00"/>
      <color rgb="FF266600"/>
      <color rgb="FF005C8C"/>
      <color rgb="FF42288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3491806841603"/>
          <c:y val="0.1862097577318779"/>
          <c:w val="0.70286891497053439"/>
          <c:h val="0.589066088348617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'Aptitud final Campo Alegre'!$B$28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E8-4A6C-9E7B-BAEAEBA504E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5E-48F6-B242-492C77AE26C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D7-4362-B4B3-7F57880ABC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Campo Alegre'!$A$29:$A$34</c:f>
              <c:strCache>
                <c:ptCount val="6"/>
                <c:pt idx="0">
                  <c:v>Arroz_riego</c:v>
                </c:pt>
                <c:pt idx="1">
                  <c:v>maiz_amarillo tecnificado</c:v>
                </c:pt>
                <c:pt idx="2">
                  <c:v>Piscicultura Tilapia</c:v>
                </c:pt>
                <c:pt idx="3">
                  <c:v>Ganadería DP</c:v>
                </c:pt>
                <c:pt idx="4">
                  <c:v>Porcicultura</c:v>
                </c:pt>
                <c:pt idx="5">
                  <c:v>Avicultura engorde</c:v>
                </c:pt>
              </c:strCache>
            </c:strRef>
          </c:cat>
          <c:val>
            <c:numRef>
              <c:f>'Aptitud final Campo Alegre'!$B$29:$B$34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7-4CA9-8C0D-260738B33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5769424"/>
        <c:axId val="695770736"/>
      </c:barChart>
      <c:catAx>
        <c:axId val="695769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770736"/>
        <c:crosses val="autoZero"/>
        <c:auto val="1"/>
        <c:lblAlgn val="ctr"/>
        <c:lblOffset val="100"/>
        <c:noMultiLvlLbl val="0"/>
      </c:catAx>
      <c:valAx>
        <c:axId val="69577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7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827089</xdr:colOff>
      <xdr:row>25</xdr:row>
      <xdr:rowOff>120650</xdr:rowOff>
    </xdr:from>
    <xdr:to>
      <xdr:col>7</xdr:col>
      <xdr:colOff>200024</xdr:colOff>
      <xdr:row>37</xdr:row>
      <xdr:rowOff>33336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A5667-DAA0-4437-A050-7DF5C6D2D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F4BA-F4EA-48BB-941B-392DCE07E5BF}">
  <dimension ref="A1:H73"/>
  <sheetViews>
    <sheetView zoomScale="90" zoomScaleNormal="90" workbookViewId="0">
      <pane ySplit="1" topLeftCell="A2" activePane="bottomLeft" state="frozen"/>
      <selection pane="bottomLeft" activeCell="C78" sqref="C78"/>
    </sheetView>
  </sheetViews>
  <sheetFormatPr baseColWidth="10" defaultColWidth="11.5" defaultRowHeight="15" x14ac:dyDescent="0.2"/>
  <cols>
    <col min="1" max="1" width="16.6640625" style="1" customWidth="1"/>
    <col min="2" max="2" width="11.5" style="1"/>
    <col min="3" max="4" width="15.5" style="1" customWidth="1"/>
    <col min="5" max="5" width="18" style="1" customWidth="1"/>
    <col min="6" max="6" width="13.5" style="1" customWidth="1"/>
    <col min="7" max="7" width="16.5" style="1" customWidth="1"/>
    <col min="8" max="8" width="14.83203125" style="1" customWidth="1"/>
    <col min="9" max="16384" width="11.5" style="1"/>
  </cols>
  <sheetData>
    <row r="1" spans="1:8" x14ac:dyDescent="0.2">
      <c r="A1" s="6" t="s">
        <v>0</v>
      </c>
      <c r="B1" s="6"/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2">
      <c r="A2" s="47" t="s">
        <v>7</v>
      </c>
      <c r="B2" s="10" t="s">
        <v>8</v>
      </c>
      <c r="C2" s="11">
        <v>457.79507100000001</v>
      </c>
      <c r="D2" s="11">
        <v>457.795072</v>
      </c>
      <c r="E2" s="11">
        <v>457.79507100000001</v>
      </c>
      <c r="F2" s="11">
        <v>457.79507100000001</v>
      </c>
      <c r="G2" s="11">
        <v>457.79507100000001</v>
      </c>
      <c r="H2" s="28">
        <v>457.79507100000001</v>
      </c>
    </row>
    <row r="3" spans="1:8" x14ac:dyDescent="0.2">
      <c r="A3" s="47"/>
      <c r="B3" s="10" t="s">
        <v>9</v>
      </c>
      <c r="C3" s="11">
        <v>162.167576</v>
      </c>
      <c r="D3" s="11">
        <v>144.36490400000002</v>
      </c>
      <c r="E3" s="11">
        <v>174.88107600000001</v>
      </c>
      <c r="F3" s="11">
        <v>133.97129699999999</v>
      </c>
      <c r="G3" s="11">
        <v>172.29163299999999</v>
      </c>
      <c r="H3" s="28">
        <v>153.26189599999998</v>
      </c>
    </row>
    <row r="4" spans="1:8" x14ac:dyDescent="0.2">
      <c r="A4" s="47"/>
      <c r="B4" s="10" t="s">
        <v>10</v>
      </c>
      <c r="C4" s="11">
        <v>295.62749500000001</v>
      </c>
      <c r="D4" s="11">
        <v>313.43016799999998</v>
      </c>
      <c r="E4" s="11">
        <v>282.913995</v>
      </c>
      <c r="F4" s="11">
        <v>323.82377400000001</v>
      </c>
      <c r="G4" s="11">
        <v>285.50343800000002</v>
      </c>
      <c r="H4" s="28">
        <v>304.53317500000003</v>
      </c>
    </row>
    <row r="5" spans="1:8" x14ac:dyDescent="0.2">
      <c r="A5" s="47"/>
      <c r="B5" s="8" t="s">
        <v>11</v>
      </c>
      <c r="C5" s="12">
        <f t="shared" ref="C5" si="0">+C3/C2</f>
        <v>0.35423617743582037</v>
      </c>
      <c r="D5" s="12">
        <v>0.31534831375380123</v>
      </c>
      <c r="E5" s="12">
        <v>0.38200733707768558</v>
      </c>
      <c r="F5" s="12">
        <v>0.29264469079441002</v>
      </c>
      <c r="G5" s="12">
        <v>0.37635100051131826</v>
      </c>
      <c r="H5" s="12">
        <v>0.33478275697730259</v>
      </c>
    </row>
    <row r="6" spans="1:8" x14ac:dyDescent="0.2">
      <c r="A6" s="48" t="s">
        <v>12</v>
      </c>
      <c r="B6" s="10" t="s">
        <v>8</v>
      </c>
      <c r="C6" s="11">
        <v>172.925513</v>
      </c>
      <c r="D6" s="11">
        <v>172.92551</v>
      </c>
      <c r="E6" s="11">
        <v>172.925512</v>
      </c>
      <c r="F6" s="11">
        <v>172.925512</v>
      </c>
      <c r="G6" s="11">
        <v>172.925512</v>
      </c>
      <c r="H6" s="28">
        <v>172.925513</v>
      </c>
    </row>
    <row r="7" spans="1:8" x14ac:dyDescent="0.2">
      <c r="A7" s="45"/>
      <c r="B7" s="10" t="s">
        <v>9</v>
      </c>
      <c r="C7" s="11">
        <v>60.825466000000006</v>
      </c>
      <c r="D7" s="11">
        <v>148.224819</v>
      </c>
      <c r="E7" s="11">
        <v>164.90034499999999</v>
      </c>
      <c r="F7" s="11">
        <v>142.00212199999999</v>
      </c>
      <c r="G7" s="11">
        <v>149.749268</v>
      </c>
      <c r="H7" s="28">
        <v>172.649428</v>
      </c>
    </row>
    <row r="8" spans="1:8" x14ac:dyDescent="0.2">
      <c r="A8" s="45"/>
      <c r="B8" s="10" t="s">
        <v>10</v>
      </c>
      <c r="C8" s="11">
        <v>112.10004699999999</v>
      </c>
      <c r="D8" s="11">
        <v>24.700691000000003</v>
      </c>
      <c r="E8" s="11">
        <v>8.0251669999999997</v>
      </c>
      <c r="F8" s="11">
        <v>30.923389999999998</v>
      </c>
      <c r="G8" s="11">
        <v>23.176244000000001</v>
      </c>
      <c r="H8" s="28">
        <v>0.27608500000000002</v>
      </c>
    </row>
    <row r="9" spans="1:8" x14ac:dyDescent="0.2">
      <c r="A9" s="45"/>
      <c r="B9" s="8" t="s">
        <v>11</v>
      </c>
      <c r="C9" s="12">
        <f t="shared" ref="C9" si="1">+C7/C6</f>
        <v>0.35174373604431641</v>
      </c>
      <c r="D9" s="12">
        <v>0.85715993551211733</v>
      </c>
      <c r="E9" s="12">
        <v>0.95359176961696657</v>
      </c>
      <c r="F9" s="12">
        <v>0.82117508491170454</v>
      </c>
      <c r="G9" s="12">
        <v>0.86597556524800112</v>
      </c>
      <c r="H9" s="12">
        <v>0.99840344553437876</v>
      </c>
    </row>
    <row r="10" spans="1:8" x14ac:dyDescent="0.2">
      <c r="A10" s="48" t="s">
        <v>13</v>
      </c>
      <c r="B10" s="10" t="s">
        <v>8</v>
      </c>
      <c r="C10" s="11">
        <v>150.636685</v>
      </c>
      <c r="D10" s="11">
        <v>150.63668200000001</v>
      </c>
      <c r="E10" s="11">
        <v>150.636685</v>
      </c>
      <c r="F10" s="11">
        <v>150.63668699999999</v>
      </c>
      <c r="G10" s="11">
        <v>150.636686</v>
      </c>
      <c r="H10" s="28">
        <v>150.636685</v>
      </c>
    </row>
    <row r="11" spans="1:8" x14ac:dyDescent="0.2">
      <c r="A11" s="45"/>
      <c r="B11" s="10" t="s">
        <v>9</v>
      </c>
      <c r="C11" s="11">
        <v>53.835922999999994</v>
      </c>
      <c r="D11" s="11">
        <v>131.72753500000002</v>
      </c>
      <c r="E11" s="11">
        <v>114.77616</v>
      </c>
      <c r="F11" s="11">
        <v>122.131439</v>
      </c>
      <c r="G11" s="11">
        <v>128.96129500000001</v>
      </c>
      <c r="H11" s="28">
        <v>148.511808</v>
      </c>
    </row>
    <row r="12" spans="1:8" x14ac:dyDescent="0.2">
      <c r="A12" s="45"/>
      <c r="B12" s="10" t="s">
        <v>10</v>
      </c>
      <c r="C12" s="11">
        <v>96.800762000000006</v>
      </c>
      <c r="D12" s="11">
        <v>18.909147000000001</v>
      </c>
      <c r="E12" s="11">
        <v>35.860524999999996</v>
      </c>
      <c r="F12" s="11">
        <v>28.505248000000002</v>
      </c>
      <c r="G12" s="11">
        <v>21.675391000000001</v>
      </c>
      <c r="H12" s="28">
        <v>2.1248770000000001</v>
      </c>
    </row>
    <row r="13" spans="1:8" x14ac:dyDescent="0.2">
      <c r="A13" s="45"/>
      <c r="B13" s="8" t="s">
        <v>11</v>
      </c>
      <c r="C13" s="12">
        <f t="shared" ref="C13" si="2">+C11/C10</f>
        <v>0.35738919108582345</v>
      </c>
      <c r="D13" s="12">
        <v>0.87447183017480434</v>
      </c>
      <c r="E13" s="12">
        <v>0.76194029362767779</v>
      </c>
      <c r="F13" s="12">
        <v>0.81076822275041138</v>
      </c>
      <c r="G13" s="12">
        <v>0.85610815283071218</v>
      </c>
      <c r="H13" s="12">
        <v>0.98589402707580831</v>
      </c>
    </row>
    <row r="14" spans="1:8" x14ac:dyDescent="0.2">
      <c r="A14" s="49" t="s">
        <v>14</v>
      </c>
      <c r="B14" s="10" t="s">
        <v>8</v>
      </c>
      <c r="C14" s="11">
        <v>412.70711000000006</v>
      </c>
      <c r="D14" s="11">
        <v>412.70710199999996</v>
      </c>
      <c r="E14" s="11">
        <v>412.70711</v>
      </c>
      <c r="F14" s="11">
        <v>412.70710899999995</v>
      </c>
      <c r="G14" s="11">
        <v>412.70710799999995</v>
      </c>
      <c r="H14" s="28">
        <v>412.70710799999995</v>
      </c>
    </row>
    <row r="15" spans="1:8" x14ac:dyDescent="0.2">
      <c r="A15" s="45"/>
      <c r="B15" s="10" t="s">
        <v>9</v>
      </c>
      <c r="C15" s="11">
        <v>339.70792500000005</v>
      </c>
      <c r="D15" s="11">
        <v>284.84140099999996</v>
      </c>
      <c r="E15" s="11">
        <v>405.197453</v>
      </c>
      <c r="F15" s="11">
        <v>298.89363999999995</v>
      </c>
      <c r="G15" s="11">
        <v>320.56316299999992</v>
      </c>
      <c r="H15" s="28">
        <v>385.98709599999995</v>
      </c>
    </row>
    <row r="16" spans="1:8" x14ac:dyDescent="0.2">
      <c r="A16" s="45"/>
      <c r="B16" s="10" t="s">
        <v>10</v>
      </c>
      <c r="C16" s="11">
        <v>72.999185000000011</v>
      </c>
      <c r="D16" s="11">
        <v>127.865701</v>
      </c>
      <c r="E16" s="11">
        <v>7.5096569999999998</v>
      </c>
      <c r="F16" s="11">
        <v>113.81346900000001</v>
      </c>
      <c r="G16" s="11">
        <v>92.143945000000002</v>
      </c>
      <c r="H16" s="28">
        <v>26.720012000000001</v>
      </c>
    </row>
    <row r="17" spans="1:8" x14ac:dyDescent="0.2">
      <c r="A17" s="45"/>
      <c r="B17" s="8" t="s">
        <v>11</v>
      </c>
      <c r="C17" s="12">
        <f t="shared" ref="C17" si="3">+C15/C14</f>
        <v>0.82312108701010744</v>
      </c>
      <c r="D17" s="12">
        <v>0.69017809390641405</v>
      </c>
      <c r="E17" s="12">
        <v>0.98180390689174213</v>
      </c>
      <c r="F17" s="12">
        <v>0.72422702076595435</v>
      </c>
      <c r="G17" s="12">
        <v>0.77673283737095211</v>
      </c>
      <c r="H17" s="12">
        <v>0.93525671963953672</v>
      </c>
    </row>
    <row r="18" spans="1:8" x14ac:dyDescent="0.2">
      <c r="A18" s="49" t="s">
        <v>15</v>
      </c>
      <c r="B18" s="10" t="s">
        <v>8</v>
      </c>
      <c r="C18" s="11">
        <v>680.59426999999994</v>
      </c>
      <c r="D18" s="11">
        <v>680.59426000000008</v>
      </c>
      <c r="E18" s="11">
        <v>680.59426800000006</v>
      </c>
      <c r="F18" s="11">
        <v>680.59426899999994</v>
      </c>
      <c r="G18" s="11">
        <v>680.59426899999994</v>
      </c>
      <c r="H18" s="28">
        <v>680.59427000000005</v>
      </c>
    </row>
    <row r="19" spans="1:8" x14ac:dyDescent="0.2">
      <c r="A19" s="45"/>
      <c r="B19" s="10" t="s">
        <v>9</v>
      </c>
      <c r="C19" s="28">
        <v>584.30970899999988</v>
      </c>
      <c r="D19" s="28">
        <v>639.51764000000003</v>
      </c>
      <c r="E19" s="28">
        <v>610.02469200000007</v>
      </c>
      <c r="F19" s="28">
        <v>628.23296699999992</v>
      </c>
      <c r="G19" s="28">
        <v>571.89920199999995</v>
      </c>
      <c r="H19" s="28">
        <v>120.61463700000002</v>
      </c>
    </row>
    <row r="20" spans="1:8" x14ac:dyDescent="0.2">
      <c r="A20" s="45"/>
      <c r="B20" s="10" t="s">
        <v>10</v>
      </c>
      <c r="C20" s="28">
        <v>96.284560999999997</v>
      </c>
      <c r="D20" s="28">
        <v>41.076619999999998</v>
      </c>
      <c r="E20" s="28">
        <v>70.569575999999998</v>
      </c>
      <c r="F20" s="28">
        <v>52.361302000000002</v>
      </c>
      <c r="G20" s="28">
        <v>108.69506699999999</v>
      </c>
      <c r="H20" s="28">
        <v>559.97963300000004</v>
      </c>
    </row>
    <row r="21" spans="1:8" x14ac:dyDescent="0.2">
      <c r="A21" s="45"/>
      <c r="B21" s="8" t="s">
        <v>11</v>
      </c>
      <c r="C21" s="12">
        <f t="shared" ref="C21" si="4">+C19/C18</f>
        <v>0.85852869287306799</v>
      </c>
      <c r="D21" s="12">
        <v>0.93964594999669837</v>
      </c>
      <c r="E21" s="12">
        <v>0.89631182729855141</v>
      </c>
      <c r="F21" s="12">
        <v>0.92306532043395739</v>
      </c>
      <c r="G21" s="12">
        <v>0.84029388440236774</v>
      </c>
      <c r="H21" s="12">
        <v>0.17721958928628653</v>
      </c>
    </row>
    <row r="22" spans="1:8" x14ac:dyDescent="0.2">
      <c r="A22" s="49" t="s">
        <v>16</v>
      </c>
      <c r="B22" s="10" t="s">
        <v>8</v>
      </c>
      <c r="C22" s="28">
        <v>4000.5530180000001</v>
      </c>
      <c r="D22" s="28">
        <v>4000.5530229999999</v>
      </c>
      <c r="E22" s="28">
        <v>4000.553018000001</v>
      </c>
      <c r="F22" s="28">
        <v>4000.5530210000006</v>
      </c>
      <c r="G22" s="28">
        <v>4000.5530210000006</v>
      </c>
      <c r="H22" s="28">
        <v>4000.5530169999993</v>
      </c>
    </row>
    <row r="23" spans="1:8" x14ac:dyDescent="0.2">
      <c r="A23" s="45"/>
      <c r="B23" s="10" t="s">
        <v>9</v>
      </c>
      <c r="C23" s="28">
        <v>2924.6102010000004</v>
      </c>
      <c r="D23" s="28">
        <v>2156.7471610000002</v>
      </c>
      <c r="E23" s="28">
        <v>3918.2941300000011</v>
      </c>
      <c r="F23" s="28">
        <v>3511.3395020000007</v>
      </c>
      <c r="G23" s="28">
        <v>3540.0952240000006</v>
      </c>
      <c r="H23" s="28">
        <v>3880.0823089999994</v>
      </c>
    </row>
    <row r="24" spans="1:8" x14ac:dyDescent="0.2">
      <c r="A24" s="45"/>
      <c r="B24" s="10" t="s">
        <v>10</v>
      </c>
      <c r="C24" s="28">
        <v>1075.9428169999999</v>
      </c>
      <c r="D24" s="28">
        <v>1843.8058619999997</v>
      </c>
      <c r="E24" s="28">
        <v>82.258887999999999</v>
      </c>
      <c r="F24" s="28">
        <v>489.21351900000002</v>
      </c>
      <c r="G24" s="28">
        <v>460.45779699999997</v>
      </c>
      <c r="H24" s="28">
        <v>120.47070800000002</v>
      </c>
    </row>
    <row r="25" spans="1:8" x14ac:dyDescent="0.2">
      <c r="A25" s="45"/>
      <c r="B25" s="8" t="s">
        <v>11</v>
      </c>
      <c r="C25" s="12">
        <f t="shared" ref="C25" si="5">+C23/C22</f>
        <v>0.73105147909328383</v>
      </c>
      <c r="D25" s="12">
        <v>0.53911225488086734</v>
      </c>
      <c r="E25" s="12">
        <v>0.97943812077233172</v>
      </c>
      <c r="F25" s="12">
        <v>0.87771352699689675</v>
      </c>
      <c r="G25" s="12">
        <v>0.88490146372690703</v>
      </c>
      <c r="H25" s="12">
        <v>0.96988648632124852</v>
      </c>
    </row>
    <row r="26" spans="1:8" x14ac:dyDescent="0.2">
      <c r="A26" s="49" t="s">
        <v>17</v>
      </c>
      <c r="B26" s="10" t="s">
        <v>8</v>
      </c>
      <c r="C26" s="28">
        <v>1503.2036770000002</v>
      </c>
      <c r="D26" s="28">
        <v>1503.203679</v>
      </c>
      <c r="E26" s="28">
        <v>1503.2036770000002</v>
      </c>
      <c r="F26" s="28">
        <v>1503.2036760000003</v>
      </c>
      <c r="G26" s="28">
        <v>1503.2036750000002</v>
      </c>
      <c r="H26" s="28">
        <v>1503.203675</v>
      </c>
    </row>
    <row r="27" spans="1:8" x14ac:dyDescent="0.2">
      <c r="A27" s="45"/>
      <c r="B27" s="10" t="s">
        <v>9</v>
      </c>
      <c r="C27" s="28">
        <v>924.51885800000014</v>
      </c>
      <c r="D27" s="28">
        <v>905.21815299999992</v>
      </c>
      <c r="E27" s="28">
        <v>1258.2709470000002</v>
      </c>
      <c r="F27" s="28">
        <v>1123.9715200000003</v>
      </c>
      <c r="G27" s="28">
        <v>970.71730300000013</v>
      </c>
      <c r="H27" s="28">
        <v>1198.004003</v>
      </c>
    </row>
    <row r="28" spans="1:8" x14ac:dyDescent="0.2">
      <c r="A28" s="45"/>
      <c r="B28" s="10" t="s">
        <v>10</v>
      </c>
      <c r="C28" s="28">
        <v>578.68481900000006</v>
      </c>
      <c r="D28" s="28">
        <v>597.98552600000005</v>
      </c>
      <c r="E28" s="28">
        <v>244.93273000000002</v>
      </c>
      <c r="F28" s="28">
        <v>379.23215600000009</v>
      </c>
      <c r="G28" s="28">
        <v>532.48637200000007</v>
      </c>
      <c r="H28" s="28">
        <v>305.19967199999996</v>
      </c>
    </row>
    <row r="29" spans="1:8" x14ac:dyDescent="0.2">
      <c r="A29" s="45"/>
      <c r="B29" s="8" t="s">
        <v>11</v>
      </c>
      <c r="C29" s="12">
        <f t="shared" ref="C29" si="6">+C27/C26</f>
        <v>0.6150323287161571</v>
      </c>
      <c r="D29" s="12">
        <v>0.60219261411214253</v>
      </c>
      <c r="E29" s="12">
        <v>0.83705951911398901</v>
      </c>
      <c r="F29" s="12">
        <v>0.74771738384173569</v>
      </c>
      <c r="G29" s="12">
        <v>0.64576565314743528</v>
      </c>
      <c r="H29" s="12">
        <v>0.79696718610004735</v>
      </c>
    </row>
    <row r="30" spans="1:8" x14ac:dyDescent="0.2">
      <c r="A30" s="50" t="s">
        <v>18</v>
      </c>
      <c r="B30" s="10" t="s">
        <v>8</v>
      </c>
      <c r="C30" s="28">
        <v>562.69128699999987</v>
      </c>
      <c r="D30" s="35">
        <v>562.69129199999998</v>
      </c>
      <c r="E30" s="28">
        <v>562.69128899999998</v>
      </c>
      <c r="F30" s="28">
        <v>562.69128599999999</v>
      </c>
      <c r="G30" s="28">
        <v>562.69128899999998</v>
      </c>
      <c r="H30" s="28">
        <v>562.69128899999998</v>
      </c>
    </row>
    <row r="31" spans="1:8" x14ac:dyDescent="0.2">
      <c r="A31" s="45"/>
      <c r="B31" s="10" t="s">
        <v>9</v>
      </c>
      <c r="C31" s="28">
        <v>549.98473199999989</v>
      </c>
      <c r="D31" s="36">
        <v>2.3196199999999862</v>
      </c>
      <c r="E31" s="28">
        <v>558.49894099999995</v>
      </c>
      <c r="F31" s="28">
        <v>542.92075199999999</v>
      </c>
      <c r="G31" s="28">
        <v>546.51126199999999</v>
      </c>
      <c r="H31" s="28">
        <v>552.76173499999993</v>
      </c>
    </row>
    <row r="32" spans="1:8" x14ac:dyDescent="0.2">
      <c r="A32" s="45"/>
      <c r="B32" s="10" t="s">
        <v>10</v>
      </c>
      <c r="C32" s="28">
        <v>12.706555</v>
      </c>
      <c r="D32" s="36">
        <v>560.37167199999999</v>
      </c>
      <c r="E32" s="28">
        <v>4.192348</v>
      </c>
      <c r="F32" s="28">
        <v>19.770534000000005</v>
      </c>
      <c r="G32" s="28">
        <v>16.180026999999999</v>
      </c>
      <c r="H32" s="28">
        <v>9.9295539999999995</v>
      </c>
    </row>
    <row r="33" spans="1:8" x14ac:dyDescent="0.2">
      <c r="A33" s="45"/>
      <c r="B33" s="8" t="s">
        <v>11</v>
      </c>
      <c r="C33" s="12">
        <f t="shared" ref="C33" si="7">+C35/C34</f>
        <v>0.99112521396245057</v>
      </c>
      <c r="D33" s="37">
        <v>4.1223669763135167E-3</v>
      </c>
      <c r="E33" s="12">
        <v>0.99254947058545984</v>
      </c>
      <c r="F33" s="12">
        <v>0.96486433237567504</v>
      </c>
      <c r="G33" s="12">
        <v>0.97124528615192407</v>
      </c>
      <c r="H33" s="12">
        <v>0.982353460602444</v>
      </c>
    </row>
    <row r="34" spans="1:8" x14ac:dyDescent="0.2">
      <c r="A34" s="50" t="s">
        <v>19</v>
      </c>
      <c r="B34" s="10" t="s">
        <v>8</v>
      </c>
      <c r="C34" s="28">
        <v>5887.7918610000006</v>
      </c>
      <c r="D34" s="35">
        <v>5887.7918650000001</v>
      </c>
      <c r="E34" s="28">
        <v>5887.7918610000006</v>
      </c>
      <c r="F34" s="28">
        <v>5887.7918620000009</v>
      </c>
      <c r="G34" s="28">
        <v>5887.7918610000006</v>
      </c>
      <c r="H34" s="28">
        <v>5887.7918599999994</v>
      </c>
    </row>
    <row r="35" spans="1:8" x14ac:dyDescent="0.2">
      <c r="A35" s="45"/>
      <c r="B35" s="10" t="s">
        <v>9</v>
      </c>
      <c r="C35" s="28">
        <v>5835.5389680000008</v>
      </c>
      <c r="D35" s="36">
        <v>17.161819999999352</v>
      </c>
      <c r="E35" s="28">
        <v>5856.9726910000009</v>
      </c>
      <c r="F35" s="28">
        <v>5822.7148540000007</v>
      </c>
      <c r="G35" s="28">
        <v>5834.0064510000002</v>
      </c>
      <c r="H35" s="28">
        <v>5829.8075089999993</v>
      </c>
    </row>
    <row r="36" spans="1:8" x14ac:dyDescent="0.2">
      <c r="A36" s="45"/>
      <c r="B36" s="10" t="s">
        <v>10</v>
      </c>
      <c r="C36" s="28">
        <v>52.252893</v>
      </c>
      <c r="D36" s="36">
        <v>5870.6300450000008</v>
      </c>
      <c r="E36" s="28">
        <v>30.81917</v>
      </c>
      <c r="F36" s="28">
        <v>65.077008000000006</v>
      </c>
      <c r="G36" s="28">
        <v>53.785409999999999</v>
      </c>
      <c r="H36" s="28">
        <v>57.984350999999997</v>
      </c>
    </row>
    <row r="37" spans="1:8" x14ac:dyDescent="0.2">
      <c r="A37" s="45"/>
      <c r="B37" s="8" t="s">
        <v>11</v>
      </c>
      <c r="C37" s="12">
        <f t="shared" ref="C37" si="8">+C35/C34</f>
        <v>0.99112521396245057</v>
      </c>
      <c r="D37" s="37">
        <v>2.9148143129885166E-3</v>
      </c>
      <c r="E37" s="12">
        <v>0.99476558092956002</v>
      </c>
      <c r="F37" s="12">
        <v>0.98894712830798093</v>
      </c>
      <c r="G37" s="12">
        <v>0.99086492673827886</v>
      </c>
      <c r="H37" s="12">
        <v>0.99015176616654377</v>
      </c>
    </row>
    <row r="38" spans="1:8" x14ac:dyDescent="0.2">
      <c r="A38" s="51" t="s">
        <v>20</v>
      </c>
      <c r="B38" s="10" t="s">
        <v>8</v>
      </c>
      <c r="C38" s="28">
        <v>178.880729</v>
      </c>
      <c r="D38" s="28">
        <v>178.880729</v>
      </c>
      <c r="E38" s="28">
        <v>178.88072899999997</v>
      </c>
      <c r="F38" s="28">
        <v>178.88072899999997</v>
      </c>
      <c r="G38" s="28">
        <v>178.88073</v>
      </c>
      <c r="H38" s="28">
        <v>178.880729</v>
      </c>
    </row>
    <row r="39" spans="1:8" x14ac:dyDescent="0.2">
      <c r="A39" s="45"/>
      <c r="B39" s="10" t="s">
        <v>9</v>
      </c>
      <c r="C39" s="28">
        <v>65.433964000000003</v>
      </c>
      <c r="D39" s="28">
        <v>62.982206000000005</v>
      </c>
      <c r="E39" s="28">
        <v>163.11418799999998</v>
      </c>
      <c r="F39" s="28">
        <v>65.698815999999979</v>
      </c>
      <c r="G39" s="28">
        <v>59.960588000000001</v>
      </c>
      <c r="H39" s="28">
        <v>172.06392500000001</v>
      </c>
    </row>
    <row r="40" spans="1:8" x14ac:dyDescent="0.2">
      <c r="A40" s="45"/>
      <c r="B40" s="10" t="s">
        <v>10</v>
      </c>
      <c r="C40" s="28">
        <v>113.446765</v>
      </c>
      <c r="D40" s="28">
        <v>115.898523</v>
      </c>
      <c r="E40" s="28">
        <v>15.766541</v>
      </c>
      <c r="F40" s="28">
        <v>113.18191299999999</v>
      </c>
      <c r="G40" s="28">
        <v>118.920142</v>
      </c>
      <c r="H40" s="28">
        <v>6.8168040000000003</v>
      </c>
    </row>
    <row r="41" spans="1:8" x14ac:dyDescent="0.2">
      <c r="A41" s="45"/>
      <c r="B41" s="8" t="s">
        <v>11</v>
      </c>
      <c r="C41" s="12">
        <f t="shared" ref="C41" si="9">+C39/C38</f>
        <v>0.36579660853238138</v>
      </c>
      <c r="D41" s="12">
        <v>0.3520905038351001</v>
      </c>
      <c r="E41" s="12">
        <v>0.91186003608024213</v>
      </c>
      <c r="F41" s="12">
        <v>0.36727721519963163</v>
      </c>
      <c r="G41" s="12">
        <v>0.33519869915557704</v>
      </c>
      <c r="H41" s="12">
        <v>0.96189190396244417</v>
      </c>
    </row>
    <row r="42" spans="1:8" x14ac:dyDescent="0.2">
      <c r="A42" s="52" t="s">
        <v>21</v>
      </c>
      <c r="B42" s="10" t="s">
        <v>8</v>
      </c>
      <c r="C42" s="38">
        <v>302.23862600000001</v>
      </c>
      <c r="D42" s="28">
        <v>302.23861799999997</v>
      </c>
      <c r="E42" s="28">
        <v>302.23862599999995</v>
      </c>
      <c r="F42" s="38">
        <v>302.23862800000001</v>
      </c>
      <c r="G42" s="28">
        <v>302.23862699999995</v>
      </c>
      <c r="H42" s="28">
        <v>302.23862600000007</v>
      </c>
    </row>
    <row r="43" spans="1:8" x14ac:dyDescent="0.2">
      <c r="A43" s="45"/>
      <c r="B43" s="10" t="s">
        <v>9</v>
      </c>
      <c r="C43" s="39">
        <v>4.0580390000000079</v>
      </c>
      <c r="D43" s="28">
        <v>133.43750299999996</v>
      </c>
      <c r="E43" s="28">
        <v>302.23862599999995</v>
      </c>
      <c r="F43" s="39">
        <v>7.8858589999999822</v>
      </c>
      <c r="G43" s="28">
        <v>157.78179499999996</v>
      </c>
      <c r="H43" s="28">
        <v>302.23853300000007</v>
      </c>
    </row>
    <row r="44" spans="1:8" x14ac:dyDescent="0.2">
      <c r="A44" s="45"/>
      <c r="B44" s="10" t="s">
        <v>10</v>
      </c>
      <c r="C44" s="39">
        <v>298.180587</v>
      </c>
      <c r="D44" s="28">
        <v>168.80111500000001</v>
      </c>
      <c r="E44" s="28">
        <v>0</v>
      </c>
      <c r="F44" s="39">
        <v>294.35276900000002</v>
      </c>
      <c r="G44" s="28">
        <v>144.45683199999999</v>
      </c>
      <c r="H44" s="28">
        <v>9.2999999999999997E-5</v>
      </c>
    </row>
    <row r="45" spans="1:8" x14ac:dyDescent="0.2">
      <c r="A45" s="45"/>
      <c r="B45" s="8" t="s">
        <v>11</v>
      </c>
      <c r="C45" s="40">
        <f t="shared" ref="C45" si="10">+C43/C42</f>
        <v>1.3426606167803343E-2</v>
      </c>
      <c r="D45" s="12">
        <v>0.44149719808472648</v>
      </c>
      <c r="E45" s="12">
        <v>1</v>
      </c>
      <c r="F45" s="40">
        <v>2.6091499462471031E-2</v>
      </c>
      <c r="G45" s="12">
        <v>0.52204377900380017</v>
      </c>
      <c r="H45" s="12">
        <v>0.99999969229611307</v>
      </c>
    </row>
    <row r="46" spans="1:8" x14ac:dyDescent="0.2">
      <c r="A46" s="44" t="s">
        <v>22</v>
      </c>
      <c r="B46" s="10" t="s">
        <v>8</v>
      </c>
      <c r="C46" s="38">
        <v>35.063449000000006</v>
      </c>
      <c r="D46" s="38">
        <v>35.063448999999999</v>
      </c>
      <c r="E46" s="28">
        <v>35.063448999999999</v>
      </c>
      <c r="F46" s="38">
        <v>35.063448999999999</v>
      </c>
      <c r="G46" s="28">
        <v>35.063448999999999</v>
      </c>
      <c r="H46" s="38">
        <v>35.063448999999999</v>
      </c>
    </row>
    <row r="47" spans="1:8" x14ac:dyDescent="0.2">
      <c r="A47" s="45"/>
      <c r="B47" s="10" t="s">
        <v>9</v>
      </c>
      <c r="C47" s="39">
        <v>0.4649130000000028</v>
      </c>
      <c r="D47" s="39">
        <v>0</v>
      </c>
      <c r="E47" s="28">
        <v>35.063448999999999</v>
      </c>
      <c r="F47" s="39">
        <v>7.7998009999999987</v>
      </c>
      <c r="G47" s="28">
        <v>29.214855</v>
      </c>
      <c r="H47" s="39">
        <v>0.63928599999999847</v>
      </c>
    </row>
    <row r="48" spans="1:8" x14ac:dyDescent="0.2">
      <c r="A48" s="45"/>
      <c r="B48" s="10" t="s">
        <v>10</v>
      </c>
      <c r="C48" s="39">
        <v>34.598536000000003</v>
      </c>
      <c r="D48" s="39">
        <v>35.063448999999999</v>
      </c>
      <c r="E48" s="28">
        <v>0</v>
      </c>
      <c r="F48" s="39">
        <v>27.263648</v>
      </c>
      <c r="G48" s="28">
        <v>5.8485940000000003</v>
      </c>
      <c r="H48" s="39">
        <v>34.424163</v>
      </c>
    </row>
    <row r="49" spans="1:8" x14ac:dyDescent="0.2">
      <c r="A49" s="45"/>
      <c r="B49" s="8" t="s">
        <v>11</v>
      </c>
      <c r="C49" s="40">
        <f t="shared" ref="C49" si="11">+C47/C46</f>
        <v>1.3259191929464861E-2</v>
      </c>
      <c r="D49" s="40">
        <v>0</v>
      </c>
      <c r="E49" s="12">
        <v>1</v>
      </c>
      <c r="F49" s="40">
        <v>0.22244819669622343</v>
      </c>
      <c r="G49" s="12">
        <v>0.83319969464498489</v>
      </c>
      <c r="H49" s="40">
        <v>1.8232262319659385E-2</v>
      </c>
    </row>
    <row r="50" spans="1:8" x14ac:dyDescent="0.2">
      <c r="A50" s="44" t="s">
        <v>23</v>
      </c>
      <c r="B50" s="10" t="s">
        <v>8</v>
      </c>
      <c r="C50" s="38">
        <v>1875.8330720000001</v>
      </c>
      <c r="D50" s="38">
        <v>1875.833067</v>
      </c>
      <c r="E50" s="38">
        <v>1875.8330720000004</v>
      </c>
      <c r="F50" s="38">
        <v>1875.8330700000001</v>
      </c>
      <c r="G50" s="38">
        <v>1875.8330700000001</v>
      </c>
      <c r="H50" s="38">
        <v>1875.8330710000002</v>
      </c>
    </row>
    <row r="51" spans="1:8" x14ac:dyDescent="0.2">
      <c r="A51" s="45"/>
      <c r="B51" s="10" t="s">
        <v>9</v>
      </c>
      <c r="C51" s="39">
        <v>3.1367099999997663</v>
      </c>
      <c r="D51" s="39">
        <v>2.1802720000000591</v>
      </c>
      <c r="E51" s="39">
        <v>186.49018400000023</v>
      </c>
      <c r="F51" s="39">
        <v>15.317573999999922</v>
      </c>
      <c r="G51" s="39">
        <v>74.696672000000035</v>
      </c>
      <c r="H51" s="39">
        <v>4.7877430000000913</v>
      </c>
    </row>
    <row r="52" spans="1:8" x14ac:dyDescent="0.2">
      <c r="A52" s="45"/>
      <c r="B52" s="10" t="s">
        <v>10</v>
      </c>
      <c r="C52" s="39">
        <v>1872.6963620000004</v>
      </c>
      <c r="D52" s="39">
        <v>1873.652795</v>
      </c>
      <c r="E52" s="39">
        <v>1689.3428880000001</v>
      </c>
      <c r="F52" s="39">
        <v>1860.5154960000002</v>
      </c>
      <c r="G52" s="39">
        <v>1801.1363980000001</v>
      </c>
      <c r="H52" s="39">
        <v>1871.0453280000002</v>
      </c>
    </row>
    <row r="53" spans="1:8" x14ac:dyDescent="0.2">
      <c r="A53" s="45"/>
      <c r="B53" s="8" t="s">
        <v>11</v>
      </c>
      <c r="C53" s="40">
        <f t="shared" ref="C53" si="12">+C51/C50</f>
        <v>1.6721690468200498E-3</v>
      </c>
      <c r="D53" s="40">
        <v>1.1622953227319662E-3</v>
      </c>
      <c r="E53" s="40">
        <v>9.9417259874390457E-2</v>
      </c>
      <c r="F53" s="40">
        <v>8.1657447269547923E-3</v>
      </c>
      <c r="G53" s="40">
        <v>3.9820532644730497E-2</v>
      </c>
      <c r="H53" s="40">
        <v>2.5523289220227693E-3</v>
      </c>
    </row>
    <row r="54" spans="1:8" x14ac:dyDescent="0.2">
      <c r="A54" s="44" t="s">
        <v>24</v>
      </c>
      <c r="B54" s="10" t="s">
        <v>8</v>
      </c>
      <c r="C54" s="38">
        <v>0.351715</v>
      </c>
      <c r="D54" s="38">
        <v>0.351715</v>
      </c>
      <c r="E54" s="28">
        <v>0.351715</v>
      </c>
      <c r="F54" s="38">
        <v>0.351715</v>
      </c>
      <c r="G54" s="28">
        <v>0.351715</v>
      </c>
      <c r="H54" s="38">
        <v>0.351715</v>
      </c>
    </row>
    <row r="55" spans="1:8" x14ac:dyDescent="0.2">
      <c r="A55" s="45"/>
      <c r="B55" s="10" t="s">
        <v>9</v>
      </c>
      <c r="C55" s="39">
        <v>0</v>
      </c>
      <c r="D55" s="39">
        <v>0</v>
      </c>
      <c r="E55" s="28">
        <v>0.351715</v>
      </c>
      <c r="F55" s="39">
        <v>0</v>
      </c>
      <c r="G55" s="28">
        <v>0.351715</v>
      </c>
      <c r="H55" s="39">
        <v>0</v>
      </c>
    </row>
    <row r="56" spans="1:8" x14ac:dyDescent="0.2">
      <c r="A56" s="45"/>
      <c r="B56" s="10" t="s">
        <v>10</v>
      </c>
      <c r="C56" s="39">
        <v>0.351715</v>
      </c>
      <c r="D56" s="39">
        <v>0.351715</v>
      </c>
      <c r="E56" s="28">
        <v>0</v>
      </c>
      <c r="F56" s="39">
        <v>0.351715</v>
      </c>
      <c r="G56" s="28">
        <v>0</v>
      </c>
      <c r="H56" s="39">
        <v>0.351715</v>
      </c>
    </row>
    <row r="57" spans="1:8" x14ac:dyDescent="0.2">
      <c r="A57" s="45"/>
      <c r="B57" s="8" t="s">
        <v>11</v>
      </c>
      <c r="C57" s="40">
        <f t="shared" ref="C57" si="13">+C55/C54</f>
        <v>0</v>
      </c>
      <c r="D57" s="40">
        <v>0</v>
      </c>
      <c r="E57" s="12">
        <v>1</v>
      </c>
      <c r="F57" s="40">
        <v>0</v>
      </c>
      <c r="G57" s="12">
        <v>1</v>
      </c>
      <c r="H57" s="40">
        <v>0</v>
      </c>
    </row>
    <row r="58" spans="1:8" x14ac:dyDescent="0.2">
      <c r="A58" s="46" t="s">
        <v>25</v>
      </c>
      <c r="B58" s="10" t="s">
        <v>8</v>
      </c>
      <c r="C58" s="38">
        <v>150.33256400000002</v>
      </c>
      <c r="D58" s="38">
        <v>150.33256399999999</v>
      </c>
      <c r="E58" s="28">
        <v>150.33256399999999</v>
      </c>
      <c r="F58" s="38">
        <v>150.33256400000002</v>
      </c>
      <c r="G58" s="38">
        <v>150.33256399999999</v>
      </c>
      <c r="H58" s="38">
        <v>150.33256499999999</v>
      </c>
    </row>
    <row r="59" spans="1:8" x14ac:dyDescent="0.2">
      <c r="A59" s="45"/>
      <c r="B59" s="10" t="s">
        <v>9</v>
      </c>
      <c r="C59" s="39">
        <v>0.40551000000002091</v>
      </c>
      <c r="D59" s="39">
        <v>9.6599999999966712E-3</v>
      </c>
      <c r="E59" s="28">
        <v>149.216342</v>
      </c>
      <c r="F59" s="39">
        <v>1.0831650000000081</v>
      </c>
      <c r="G59" s="39">
        <v>18.751699000000002</v>
      </c>
      <c r="H59" s="39">
        <v>2.067828999999989</v>
      </c>
    </row>
    <row r="60" spans="1:8" x14ac:dyDescent="0.2">
      <c r="A60" s="45"/>
      <c r="B60" s="10" t="s">
        <v>10</v>
      </c>
      <c r="C60" s="39">
        <v>149.927054</v>
      </c>
      <c r="D60" s="39">
        <v>150.32290399999999</v>
      </c>
      <c r="E60" s="28">
        <v>1.116222</v>
      </c>
      <c r="F60" s="39">
        <v>149.24939900000001</v>
      </c>
      <c r="G60" s="39">
        <v>131.58086499999999</v>
      </c>
      <c r="H60" s="39">
        <v>148.264736</v>
      </c>
    </row>
    <row r="61" spans="1:8" x14ac:dyDescent="0.2">
      <c r="A61" s="45"/>
      <c r="B61" s="8" t="s">
        <v>11</v>
      </c>
      <c r="C61" s="40">
        <f t="shared" ref="C61" si="14">+C59/C58</f>
        <v>2.6974195690563814E-3</v>
      </c>
      <c r="D61" s="40">
        <v>6.4257535047407765E-5</v>
      </c>
      <c r="E61" s="12">
        <v>0.99257498195800087</v>
      </c>
      <c r="F61" s="40">
        <v>7.2051255641459562E-3</v>
      </c>
      <c r="G61" s="40">
        <v>0.12473477802187957</v>
      </c>
      <c r="H61" s="40">
        <v>1.3755030388791605E-2</v>
      </c>
    </row>
    <row r="62" spans="1:8" x14ac:dyDescent="0.2">
      <c r="A62" s="46" t="s">
        <v>26</v>
      </c>
      <c r="B62" s="10" t="s">
        <v>8</v>
      </c>
      <c r="C62" s="28">
        <v>32.149110999999998</v>
      </c>
      <c r="D62" s="38">
        <v>32.14911</v>
      </c>
      <c r="E62" s="28">
        <v>32.149110999999998</v>
      </c>
      <c r="F62" s="38">
        <v>32.149110999999998</v>
      </c>
      <c r="G62" s="28">
        <v>32.149111000000005</v>
      </c>
      <c r="H62" s="28">
        <v>32.149110999999998</v>
      </c>
    </row>
    <row r="63" spans="1:8" x14ac:dyDescent="0.2">
      <c r="A63" s="45"/>
      <c r="B63" s="10" t="s">
        <v>9</v>
      </c>
      <c r="C63" s="28">
        <v>9.6569939999999974</v>
      </c>
      <c r="D63" s="39">
        <v>0.59920500000000132</v>
      </c>
      <c r="E63" s="28">
        <v>11.616647999999998</v>
      </c>
      <c r="F63" s="39">
        <v>0.64653399999999905</v>
      </c>
      <c r="G63" s="28">
        <v>10.684759000000003</v>
      </c>
      <c r="H63" s="28">
        <v>10.742349999999998</v>
      </c>
    </row>
    <row r="64" spans="1:8" x14ac:dyDescent="0.2">
      <c r="A64" s="45"/>
      <c r="B64" s="10" t="s">
        <v>10</v>
      </c>
      <c r="C64" s="28">
        <v>22.492117</v>
      </c>
      <c r="D64" s="39">
        <v>31.549904999999999</v>
      </c>
      <c r="E64" s="28">
        <v>20.532463</v>
      </c>
      <c r="F64" s="39">
        <v>31.502576999999999</v>
      </c>
      <c r="G64" s="28">
        <v>21.464352000000002</v>
      </c>
      <c r="H64" s="28">
        <v>21.406760999999999</v>
      </c>
    </row>
    <row r="65" spans="1:8" x14ac:dyDescent="0.2">
      <c r="A65" s="45"/>
      <c r="B65" s="8" t="s">
        <v>11</v>
      </c>
      <c r="C65" s="12">
        <f t="shared" ref="C65" si="15">+C63/C62</f>
        <v>0.30038136979899688</v>
      </c>
      <c r="D65" s="40">
        <v>1.8638307561235794E-2</v>
      </c>
      <c r="E65" s="12">
        <v>0.36133652342672862</v>
      </c>
      <c r="F65" s="40">
        <v>2.0110478327067863E-2</v>
      </c>
      <c r="G65" s="12">
        <v>0.33235006093947672</v>
      </c>
      <c r="H65" s="12">
        <v>0.33414143240228317</v>
      </c>
    </row>
    <row r="66" spans="1:8" x14ac:dyDescent="0.2">
      <c r="A66" s="46" t="s">
        <v>27</v>
      </c>
      <c r="B66" s="10" t="s">
        <v>8</v>
      </c>
      <c r="C66" s="38">
        <v>1690.1140700000001</v>
      </c>
      <c r="D66" s="38">
        <v>1690.114073</v>
      </c>
      <c r="E66" s="38">
        <v>1690.114069</v>
      </c>
      <c r="F66" s="38">
        <v>1690.1140720000001</v>
      </c>
      <c r="G66" s="38">
        <v>1690.114071</v>
      </c>
      <c r="H66" s="38">
        <v>1690.1140700000001</v>
      </c>
    </row>
    <row r="67" spans="1:8" x14ac:dyDescent="0.2">
      <c r="A67" s="45"/>
      <c r="B67" s="10" t="s">
        <v>9</v>
      </c>
      <c r="C67" s="39">
        <v>7.3139999999511929E-3</v>
      </c>
      <c r="D67" s="39">
        <v>0</v>
      </c>
      <c r="E67" s="39">
        <v>172.87325699999997</v>
      </c>
      <c r="F67" s="39">
        <v>0</v>
      </c>
      <c r="G67" s="39">
        <v>4.4900740000000496</v>
      </c>
      <c r="H67" s="39">
        <v>6.0000002122251317E-6</v>
      </c>
    </row>
    <row r="68" spans="1:8" x14ac:dyDescent="0.2">
      <c r="A68" s="45"/>
      <c r="B68" s="10" t="s">
        <v>10</v>
      </c>
      <c r="C68" s="39">
        <v>1690.1067560000001</v>
      </c>
      <c r="D68" s="39">
        <v>1690.114073</v>
      </c>
      <c r="E68" s="39">
        <v>1517.240812</v>
      </c>
      <c r="F68" s="39">
        <v>1690.1140720000001</v>
      </c>
      <c r="G68" s="39">
        <v>1685.6239969999999</v>
      </c>
      <c r="H68" s="39">
        <v>1690.1140639999999</v>
      </c>
    </row>
    <row r="69" spans="1:8" x14ac:dyDescent="0.2">
      <c r="A69" s="45"/>
      <c r="B69" s="8" t="s">
        <v>11</v>
      </c>
      <c r="C69" s="40">
        <f t="shared" ref="C69" si="16">+C67/C66</f>
        <v>4.327518556159462E-6</v>
      </c>
      <c r="D69" s="40">
        <v>0</v>
      </c>
      <c r="E69" s="40">
        <v>0.1022849641753973</v>
      </c>
      <c r="F69" s="40">
        <v>0</v>
      </c>
      <c r="G69" s="40">
        <v>2.6566692018269397E-3</v>
      </c>
      <c r="H69" s="40">
        <v>3.5500563652636364E-9</v>
      </c>
    </row>
    <row r="71" spans="1:8" x14ac:dyDescent="0.2">
      <c r="A71" s="13" t="s">
        <v>28</v>
      </c>
    </row>
    <row r="73" spans="1:8" x14ac:dyDescent="0.2">
      <c r="A73" s="13" t="s">
        <v>29</v>
      </c>
    </row>
  </sheetData>
  <autoFilter ref="B1:G69" xr:uid="{0A81C690-5968-40EA-9542-AD00D72632C9}"/>
  <mergeCells count="17"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50:A53"/>
    <mergeCell ref="A54:A57"/>
    <mergeCell ref="A58:A61"/>
    <mergeCell ref="A62:A65"/>
    <mergeCell ref="A66:A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7034-7C2D-4492-94A2-FA509F726479}">
  <dimension ref="A1:I112"/>
  <sheetViews>
    <sheetView tabSelected="1" zoomScale="136" zoomScaleNormal="80" workbookViewId="0">
      <pane ySplit="1" topLeftCell="A2" activePane="bottomLeft" state="frozen"/>
      <selection pane="bottomLeft" activeCell="E4" sqref="E4"/>
    </sheetView>
  </sheetViews>
  <sheetFormatPr baseColWidth="10" defaultColWidth="11.5" defaultRowHeight="15" customHeight="1" x14ac:dyDescent="0.2"/>
  <cols>
    <col min="1" max="1" width="15.33203125" customWidth="1"/>
    <col min="2" max="2" width="15.83203125" customWidth="1"/>
    <col min="3" max="3" width="16.33203125" customWidth="1"/>
    <col min="4" max="4" width="16.33203125" style="1" customWidth="1"/>
    <col min="5" max="6" width="16.33203125" customWidth="1"/>
    <col min="7" max="7" width="13.83203125" customWidth="1"/>
    <col min="8" max="8" width="18.5" customWidth="1"/>
  </cols>
  <sheetData>
    <row r="1" spans="1:9" ht="16" x14ac:dyDescent="0.2">
      <c r="A1" s="16" t="s">
        <v>0</v>
      </c>
      <c r="B1" s="42" t="s">
        <v>30</v>
      </c>
      <c r="C1" s="42" t="s">
        <v>31</v>
      </c>
      <c r="D1" s="43" t="s">
        <v>32</v>
      </c>
      <c r="E1" s="43" t="s">
        <v>4</v>
      </c>
      <c r="F1" s="43" t="s">
        <v>5</v>
      </c>
      <c r="G1" s="43" t="s">
        <v>6</v>
      </c>
      <c r="H1" s="15" t="s">
        <v>33</v>
      </c>
      <c r="I1" s="15" t="s">
        <v>34</v>
      </c>
    </row>
    <row r="2" spans="1:9" ht="16" x14ac:dyDescent="0.2">
      <c r="A2" s="17" t="s">
        <v>7</v>
      </c>
      <c r="B2" s="18">
        <v>1</v>
      </c>
      <c r="C2" s="19">
        <v>1</v>
      </c>
      <c r="D2" s="41">
        <v>1</v>
      </c>
      <c r="E2" s="41">
        <v>1</v>
      </c>
      <c r="F2" s="41">
        <v>1</v>
      </c>
      <c r="G2" s="41">
        <v>1</v>
      </c>
      <c r="H2" s="2">
        <f t="shared" ref="H2:H17" si="0">SUM(B2:C2)</f>
        <v>2</v>
      </c>
      <c r="I2" s="2">
        <f t="shared" ref="I2:I17" si="1">SUM(B2:G2)</f>
        <v>6</v>
      </c>
    </row>
    <row r="3" spans="1:9" ht="16" x14ac:dyDescent="0.2">
      <c r="A3" s="20" t="s">
        <v>12</v>
      </c>
      <c r="B3" s="19">
        <v>1</v>
      </c>
      <c r="C3" s="19">
        <v>1</v>
      </c>
      <c r="D3" s="41">
        <v>1</v>
      </c>
      <c r="E3" s="41">
        <v>1</v>
      </c>
      <c r="F3" s="41">
        <v>1</v>
      </c>
      <c r="G3" s="41">
        <v>1</v>
      </c>
      <c r="H3" s="2">
        <f t="shared" si="0"/>
        <v>2</v>
      </c>
      <c r="I3" s="2">
        <f t="shared" si="1"/>
        <v>6</v>
      </c>
    </row>
    <row r="4" spans="1:9" ht="16" x14ac:dyDescent="0.2">
      <c r="A4" s="20" t="s">
        <v>13</v>
      </c>
      <c r="B4" s="19">
        <v>1</v>
      </c>
      <c r="C4" s="19">
        <v>1</v>
      </c>
      <c r="D4" s="41">
        <v>1</v>
      </c>
      <c r="E4" s="41">
        <v>1</v>
      </c>
      <c r="F4" s="41">
        <v>1</v>
      </c>
      <c r="G4" s="41">
        <v>1</v>
      </c>
      <c r="H4" s="2">
        <f t="shared" si="0"/>
        <v>2</v>
      </c>
      <c r="I4" s="2">
        <f t="shared" si="1"/>
        <v>6</v>
      </c>
    </row>
    <row r="5" spans="1:9" ht="16" x14ac:dyDescent="0.2">
      <c r="A5" s="21" t="s">
        <v>14</v>
      </c>
      <c r="B5" s="19">
        <v>1</v>
      </c>
      <c r="C5" s="19">
        <v>1</v>
      </c>
      <c r="D5" s="41">
        <v>1</v>
      </c>
      <c r="E5" s="41">
        <v>1</v>
      </c>
      <c r="F5" s="41">
        <v>1</v>
      </c>
      <c r="G5" s="41">
        <v>1</v>
      </c>
      <c r="H5" s="2">
        <f t="shared" si="0"/>
        <v>2</v>
      </c>
      <c r="I5" s="2">
        <f t="shared" si="1"/>
        <v>6</v>
      </c>
    </row>
    <row r="6" spans="1:9" ht="16" x14ac:dyDescent="0.2">
      <c r="A6" s="21" t="s">
        <v>15</v>
      </c>
      <c r="B6" s="18">
        <v>1</v>
      </c>
      <c r="C6" s="19">
        <v>1</v>
      </c>
      <c r="D6" s="41">
        <v>1</v>
      </c>
      <c r="E6" s="41">
        <v>1</v>
      </c>
      <c r="F6" s="41">
        <v>1</v>
      </c>
      <c r="G6" s="41">
        <v>1</v>
      </c>
      <c r="H6" s="2">
        <f t="shared" si="0"/>
        <v>2</v>
      </c>
      <c r="I6" s="2">
        <f t="shared" si="1"/>
        <v>6</v>
      </c>
    </row>
    <row r="7" spans="1:9" ht="16" x14ac:dyDescent="0.2">
      <c r="A7" s="21" t="s">
        <v>16</v>
      </c>
      <c r="B7" s="19">
        <v>1</v>
      </c>
      <c r="C7" s="19">
        <v>1</v>
      </c>
      <c r="D7" s="41">
        <v>1</v>
      </c>
      <c r="E7" s="41">
        <v>1</v>
      </c>
      <c r="F7" s="41">
        <v>1</v>
      </c>
      <c r="G7" s="41">
        <v>1</v>
      </c>
      <c r="H7" s="2">
        <f t="shared" si="0"/>
        <v>2</v>
      </c>
      <c r="I7" s="2">
        <f t="shared" si="1"/>
        <v>6</v>
      </c>
    </row>
    <row r="8" spans="1:9" ht="16" x14ac:dyDescent="0.2">
      <c r="A8" s="21" t="s">
        <v>17</v>
      </c>
      <c r="B8" s="19">
        <v>1</v>
      </c>
      <c r="C8" s="19">
        <v>1</v>
      </c>
      <c r="D8" s="41">
        <v>1</v>
      </c>
      <c r="E8" s="41">
        <v>1</v>
      </c>
      <c r="F8" s="41">
        <v>1</v>
      </c>
      <c r="G8" s="41">
        <v>1</v>
      </c>
      <c r="H8" s="2">
        <f t="shared" si="0"/>
        <v>2</v>
      </c>
      <c r="I8" s="2">
        <f t="shared" si="1"/>
        <v>6</v>
      </c>
    </row>
    <row r="9" spans="1:9" ht="16" x14ac:dyDescent="0.2">
      <c r="A9" s="22" t="s">
        <v>18</v>
      </c>
      <c r="B9" s="19">
        <v>1</v>
      </c>
      <c r="C9" s="18">
        <v>1</v>
      </c>
      <c r="D9" s="41">
        <v>1</v>
      </c>
      <c r="E9" s="41">
        <v>1</v>
      </c>
      <c r="F9" s="41">
        <v>1</v>
      </c>
      <c r="G9" s="41">
        <v>1</v>
      </c>
      <c r="H9" s="2">
        <f t="shared" si="0"/>
        <v>2</v>
      </c>
      <c r="I9" s="2">
        <f t="shared" si="1"/>
        <v>6</v>
      </c>
    </row>
    <row r="10" spans="1:9" ht="16" x14ac:dyDescent="0.2">
      <c r="A10" s="22" t="s">
        <v>19</v>
      </c>
      <c r="B10" s="19">
        <v>1</v>
      </c>
      <c r="C10" s="18">
        <v>1</v>
      </c>
      <c r="D10" s="41">
        <v>1</v>
      </c>
      <c r="E10" s="41">
        <v>1</v>
      </c>
      <c r="F10" s="41">
        <v>1</v>
      </c>
      <c r="G10" s="41">
        <v>1</v>
      </c>
      <c r="H10" s="2">
        <f t="shared" si="0"/>
        <v>2</v>
      </c>
      <c r="I10" s="2">
        <f t="shared" si="1"/>
        <v>6</v>
      </c>
    </row>
    <row r="11" spans="1:9" ht="16" x14ac:dyDescent="0.2">
      <c r="A11" s="23" t="s">
        <v>20</v>
      </c>
      <c r="B11" s="19">
        <v>1</v>
      </c>
      <c r="C11" s="19">
        <v>1</v>
      </c>
      <c r="D11" s="41">
        <v>1</v>
      </c>
      <c r="E11" s="41">
        <v>1</v>
      </c>
      <c r="F11" s="41">
        <v>1</v>
      </c>
      <c r="G11" s="41">
        <v>1</v>
      </c>
      <c r="H11" s="2">
        <f t="shared" si="0"/>
        <v>2</v>
      </c>
      <c r="I11" s="2">
        <f t="shared" si="1"/>
        <v>6</v>
      </c>
    </row>
    <row r="12" spans="1:9" ht="16" x14ac:dyDescent="0.2">
      <c r="A12" s="24" t="s">
        <v>21</v>
      </c>
      <c r="B12" s="19">
        <v>0</v>
      </c>
      <c r="C12" s="19">
        <v>1</v>
      </c>
      <c r="D12" s="41">
        <v>1</v>
      </c>
      <c r="E12" s="41">
        <v>1</v>
      </c>
      <c r="F12" s="41">
        <v>1</v>
      </c>
      <c r="G12" s="41">
        <v>1</v>
      </c>
      <c r="H12" s="2">
        <f t="shared" si="0"/>
        <v>1</v>
      </c>
      <c r="I12" s="2">
        <f t="shared" si="1"/>
        <v>5</v>
      </c>
    </row>
    <row r="13" spans="1:9" ht="16" x14ac:dyDescent="0.2">
      <c r="A13" s="25" t="s">
        <v>22</v>
      </c>
      <c r="B13" s="18">
        <v>0</v>
      </c>
      <c r="C13" s="19">
        <v>0</v>
      </c>
      <c r="D13" s="41">
        <v>1</v>
      </c>
      <c r="E13" s="41">
        <v>0</v>
      </c>
      <c r="F13" s="41">
        <v>1</v>
      </c>
      <c r="G13" s="41">
        <v>0</v>
      </c>
      <c r="H13" s="2">
        <f t="shared" si="0"/>
        <v>0</v>
      </c>
      <c r="I13" s="2">
        <f t="shared" si="1"/>
        <v>2</v>
      </c>
    </row>
    <row r="14" spans="1:9" ht="16" x14ac:dyDescent="0.2">
      <c r="A14" s="25" t="s">
        <v>23</v>
      </c>
      <c r="B14" s="19">
        <v>0</v>
      </c>
      <c r="C14" s="19">
        <v>0</v>
      </c>
      <c r="D14" s="41">
        <v>0</v>
      </c>
      <c r="E14" s="41">
        <v>0</v>
      </c>
      <c r="F14" s="41">
        <v>0</v>
      </c>
      <c r="G14" s="41">
        <v>0</v>
      </c>
      <c r="H14" s="2">
        <f t="shared" si="0"/>
        <v>0</v>
      </c>
      <c r="I14" s="2">
        <f t="shared" si="1"/>
        <v>0</v>
      </c>
    </row>
    <row r="15" spans="1:9" ht="16" x14ac:dyDescent="0.2">
      <c r="A15" s="26" t="s">
        <v>25</v>
      </c>
      <c r="B15" s="19">
        <v>0</v>
      </c>
      <c r="C15" s="19">
        <v>0</v>
      </c>
      <c r="D15" s="41">
        <v>1</v>
      </c>
      <c r="E15" s="41">
        <v>0</v>
      </c>
      <c r="F15" s="41">
        <v>0</v>
      </c>
      <c r="G15" s="41">
        <v>0</v>
      </c>
      <c r="H15" s="2">
        <f t="shared" si="0"/>
        <v>0</v>
      </c>
      <c r="I15" s="2">
        <f t="shared" si="1"/>
        <v>1</v>
      </c>
    </row>
    <row r="16" spans="1:9" ht="16" x14ac:dyDescent="0.2">
      <c r="A16" s="26" t="s">
        <v>26</v>
      </c>
      <c r="B16" s="18">
        <v>1</v>
      </c>
      <c r="C16" s="18">
        <v>1</v>
      </c>
      <c r="D16" s="41">
        <v>1</v>
      </c>
      <c r="E16" s="41">
        <v>1</v>
      </c>
      <c r="F16" s="41">
        <v>1</v>
      </c>
      <c r="G16" s="41">
        <v>1</v>
      </c>
      <c r="H16" s="2">
        <f t="shared" si="0"/>
        <v>2</v>
      </c>
      <c r="I16" s="2">
        <f t="shared" si="1"/>
        <v>6</v>
      </c>
    </row>
    <row r="17" spans="1:9" ht="16" x14ac:dyDescent="0.2">
      <c r="A17" s="26" t="s">
        <v>27</v>
      </c>
      <c r="B17" s="19">
        <v>0</v>
      </c>
      <c r="C17" s="19">
        <v>0</v>
      </c>
      <c r="D17" s="41">
        <v>0</v>
      </c>
      <c r="E17" s="41">
        <v>0</v>
      </c>
      <c r="F17" s="41">
        <v>0</v>
      </c>
      <c r="G17" s="41">
        <v>0</v>
      </c>
      <c r="H17" s="2">
        <f t="shared" si="0"/>
        <v>0</v>
      </c>
      <c r="I17" s="2">
        <f t="shared" si="1"/>
        <v>0</v>
      </c>
    </row>
    <row r="18" spans="1:9" x14ac:dyDescent="0.2">
      <c r="A18" s="14"/>
      <c r="B18" s="27">
        <f t="shared" ref="B18:G18" si="2">SUM(B2:B17)</f>
        <v>11</v>
      </c>
      <c r="C18" s="27">
        <f t="shared" si="2"/>
        <v>12</v>
      </c>
      <c r="D18" s="27">
        <f t="shared" si="2"/>
        <v>14</v>
      </c>
      <c r="E18" s="27">
        <f t="shared" si="2"/>
        <v>12</v>
      </c>
      <c r="F18" s="27">
        <f t="shared" si="2"/>
        <v>13</v>
      </c>
      <c r="G18" s="27">
        <f t="shared" si="2"/>
        <v>12</v>
      </c>
      <c r="H18" s="13"/>
      <c r="I18" s="13"/>
    </row>
    <row r="19" spans="1:9" x14ac:dyDescent="0.2">
      <c r="A19" s="53"/>
      <c r="B19" s="54"/>
      <c r="C19" s="54"/>
      <c r="D19" s="54"/>
      <c r="E19" s="54"/>
      <c r="F19" s="54"/>
      <c r="G19" s="54"/>
      <c r="H19" s="54"/>
      <c r="I19" s="54"/>
    </row>
    <row r="20" spans="1:9" ht="23.5" customHeight="1" x14ac:dyDescent="0.2">
      <c r="A20" s="55" t="s">
        <v>35</v>
      </c>
      <c r="B20" s="55"/>
      <c r="C20" s="55"/>
      <c r="D20" s="55"/>
      <c r="E20" s="55"/>
      <c r="F20" s="55"/>
      <c r="G20" s="55"/>
    </row>
    <row r="21" spans="1:9" ht="15" customHeight="1" x14ac:dyDescent="0.2">
      <c r="A21" s="56" t="s">
        <v>36</v>
      </c>
      <c r="B21" s="56"/>
      <c r="C21" s="56"/>
      <c r="D21" s="56"/>
      <c r="E21" s="56"/>
      <c r="F21" s="56"/>
      <c r="G21" s="56"/>
    </row>
    <row r="22" spans="1:9" ht="15.75" customHeight="1" x14ac:dyDescent="0.2">
      <c r="A22" s="2"/>
      <c r="B22" s="2"/>
      <c r="C22" s="2"/>
      <c r="D22" s="2"/>
      <c r="E22" s="2"/>
      <c r="F22" s="2"/>
      <c r="G22" s="2"/>
    </row>
    <row r="23" spans="1:9" ht="15" customHeight="1" x14ac:dyDescent="0.2">
      <c r="B23" s="2"/>
      <c r="C23" s="2"/>
      <c r="D23" s="2"/>
      <c r="E23" s="2"/>
      <c r="F23" s="2"/>
      <c r="G23" s="2"/>
    </row>
    <row r="24" spans="1:9" ht="15" customHeight="1" x14ac:dyDescent="0.2">
      <c r="B24" s="2"/>
      <c r="C24" s="2"/>
      <c r="D24" s="2"/>
      <c r="E24" s="2"/>
      <c r="F24" s="2"/>
      <c r="G24" s="2"/>
    </row>
    <row r="25" spans="1:9" ht="15" customHeight="1" x14ac:dyDescent="0.2">
      <c r="A25" s="2"/>
      <c r="B25" s="2"/>
      <c r="C25" s="2"/>
      <c r="D25" s="2"/>
      <c r="E25" s="2"/>
      <c r="F25" s="2"/>
    </row>
    <row r="26" spans="1:9" ht="15" customHeight="1" x14ac:dyDescent="0.2">
      <c r="A26" s="2"/>
      <c r="B26" s="2"/>
      <c r="C26" s="2"/>
      <c r="D26" s="2"/>
      <c r="E26" s="2"/>
      <c r="F26" s="2"/>
    </row>
    <row r="27" spans="1:9" ht="15" customHeight="1" x14ac:dyDescent="0.2">
      <c r="A27" s="2"/>
      <c r="B27" s="2"/>
      <c r="C27" s="2"/>
      <c r="D27" s="2"/>
      <c r="E27" s="2"/>
      <c r="F27" s="2"/>
    </row>
    <row r="28" spans="1:9" ht="26.5" customHeight="1" x14ac:dyDescent="0.2">
      <c r="A28" s="3" t="s">
        <v>37</v>
      </c>
      <c r="B28" s="9" t="s">
        <v>38</v>
      </c>
      <c r="C28" s="2"/>
      <c r="D28" s="2"/>
      <c r="E28" s="2"/>
      <c r="F28" s="2"/>
    </row>
    <row r="29" spans="1:9" ht="15" customHeight="1" x14ac:dyDescent="0.2">
      <c r="A29" s="29" t="str">
        <f>+B1</f>
        <v>Arroz_riego</v>
      </c>
      <c r="B29" s="30">
        <f>+B18</f>
        <v>11</v>
      </c>
    </row>
    <row r="30" spans="1:9" ht="15" customHeight="1" x14ac:dyDescent="0.2">
      <c r="A30" s="29" t="str">
        <f>+C1</f>
        <v>maiz_amarillo tecnificado</v>
      </c>
      <c r="B30" s="30">
        <f>+C18</f>
        <v>12</v>
      </c>
    </row>
    <row r="31" spans="1:9" ht="15" customHeight="1" x14ac:dyDescent="0.2">
      <c r="A31" s="33" t="s">
        <v>6</v>
      </c>
      <c r="B31" s="34">
        <f>+G18</f>
        <v>12</v>
      </c>
      <c r="C31" s="4"/>
      <c r="D31" s="4"/>
      <c r="E31" s="4"/>
      <c r="F31" s="4"/>
    </row>
    <row r="32" spans="1:9" ht="15" customHeight="1" x14ac:dyDescent="0.2">
      <c r="A32" s="33" t="s">
        <v>4</v>
      </c>
      <c r="B32" s="34">
        <f>+E18</f>
        <v>12</v>
      </c>
    </row>
    <row r="33" spans="1:6" ht="15" customHeight="1" x14ac:dyDescent="0.2">
      <c r="A33" s="33" t="s">
        <v>5</v>
      </c>
      <c r="B33" s="34">
        <f>+F18</f>
        <v>13</v>
      </c>
      <c r="C33" s="2"/>
      <c r="D33" s="2"/>
      <c r="E33" s="2"/>
      <c r="F33" s="2"/>
    </row>
    <row r="34" spans="1:6" ht="15" customHeight="1" x14ac:dyDescent="0.2">
      <c r="A34" s="31" t="s">
        <v>32</v>
      </c>
      <c r="B34" s="32">
        <f>+D18</f>
        <v>14</v>
      </c>
    </row>
    <row r="39" spans="1:6" ht="15" customHeight="1" x14ac:dyDescent="0.2">
      <c r="C39" s="5"/>
      <c r="D39" s="7"/>
      <c r="E39" s="7"/>
      <c r="F39" s="7"/>
    </row>
    <row r="41" spans="1:6" ht="15" customHeight="1" x14ac:dyDescent="0.2">
      <c r="B41" s="5"/>
    </row>
    <row r="112" spans="1:1" ht="15" customHeight="1" x14ac:dyDescent="0.2">
      <c r="A112" t="s">
        <v>39</v>
      </c>
    </row>
  </sheetData>
  <autoFilter ref="A1:H19" xr:uid="{8EBD437E-9127-4CDB-B6BE-9EB8C3A8AAF6}"/>
  <mergeCells count="3">
    <mergeCell ref="A19:I19"/>
    <mergeCell ref="A20:G20"/>
    <mergeCell ref="A21:G21"/>
  </mergeCells>
  <phoneticPr fontId="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2024-09-11T18:44:33+00:00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34234AB-F2E8-44F1-906E-9138585AE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7F435-2CD6-4284-813E-8F1A6FD8E01C}"/>
</file>

<file path=customXml/itemProps3.xml><?xml version="1.0" encoding="utf-8"?>
<ds:datastoreItem xmlns:ds="http://schemas.openxmlformats.org/officeDocument/2006/customXml" ds:itemID="{EEBA4B1D-7F38-43FC-9C9A-B27D87B4CA08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a90b905c-b97c-428b-8612-fd2117087ed6"/>
    <ds:schemaRef ds:uri="169dfd1c-4089-4e06-927d-add0534611c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SIPRA</vt:lpstr>
      <vt:lpstr>Aptitud final Campo Alegre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Camilo Andres Albarracin Barrera</cp:lastModifiedBy>
  <cp:revision/>
  <dcterms:created xsi:type="dcterms:W3CDTF">2023-06-01T14:44:35Z</dcterms:created>
  <dcterms:modified xsi:type="dcterms:W3CDTF">2025-02-11T20:24:31Z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