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NT 2023\ANEXOS PAICOL - HUILA\"/>
    </mc:Choice>
  </mc:AlternateContent>
  <xr:revisionPtr revIDLastSave="56" documentId="13_ncr:1_{84AD7340-9C76-4615-AF2B-D54E7898B312}" xr6:coauthVersionLast="47" xr6:coauthVersionMax="47" xr10:uidLastSave="{F1C1DDE1-852B-4126-9158-CCED7F703523}"/>
  <bookViews>
    <workbookView xWindow="-120" yWindow="-120" windowWidth="29040" windowHeight="15840" firstSheet="1" activeTab="1" xr2:uid="{00000000-000D-0000-FFFF-FFFF00000000}"/>
  </bookViews>
  <sheets>
    <sheet name="SIPRA" sheetId="6" r:id="rId1"/>
    <sheet name="Aptitud final Paicol Huila" sheetId="1" r:id="rId2"/>
  </sheets>
  <definedNames>
    <definedName name="_xlnm._FilterDatabase" localSheetId="1" hidden="1">'Aptitud final Paicol Huila'!$A$1:$N$42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1" i="6" l="1"/>
  <c r="I157" i="6"/>
  <c r="I153" i="6"/>
  <c r="I149" i="6"/>
  <c r="I145" i="6"/>
  <c r="I141" i="6"/>
  <c r="I137" i="6"/>
  <c r="I133" i="6"/>
  <c r="I129" i="6"/>
  <c r="I125" i="6"/>
  <c r="I121" i="6"/>
  <c r="I117" i="6"/>
  <c r="I113" i="6"/>
  <c r="I109" i="6"/>
  <c r="I105" i="6"/>
  <c r="I101" i="6"/>
  <c r="I97" i="6"/>
  <c r="I93" i="6"/>
  <c r="I89" i="6"/>
  <c r="I85" i="6"/>
  <c r="I81" i="6"/>
  <c r="I77" i="6"/>
  <c r="I73" i="6"/>
  <c r="I69" i="6"/>
  <c r="I65" i="6"/>
  <c r="I61" i="6"/>
  <c r="I57" i="6"/>
  <c r="I53" i="6"/>
  <c r="I49" i="6"/>
  <c r="I45" i="6"/>
  <c r="I41" i="6"/>
  <c r="I37" i="6"/>
  <c r="I33" i="6"/>
  <c r="I29" i="6"/>
  <c r="I25" i="6"/>
  <c r="I21" i="6"/>
  <c r="I17" i="6"/>
  <c r="I13" i="6"/>
  <c r="I9" i="6"/>
  <c r="I5" i="6"/>
  <c r="F161" i="6"/>
  <c r="F157" i="6"/>
  <c r="F153" i="6"/>
  <c r="F149" i="6"/>
  <c r="F145" i="6"/>
  <c r="F141" i="6"/>
  <c r="F137" i="6"/>
  <c r="F133" i="6"/>
  <c r="F129" i="6"/>
  <c r="F125" i="6"/>
  <c r="F121" i="6"/>
  <c r="F117" i="6"/>
  <c r="F113" i="6"/>
  <c r="F109" i="6"/>
  <c r="F105" i="6"/>
  <c r="F101" i="6"/>
  <c r="F97" i="6"/>
  <c r="F93" i="6"/>
  <c r="F89" i="6"/>
  <c r="F85" i="6"/>
  <c r="F81" i="6"/>
  <c r="F77" i="6"/>
  <c r="F73" i="6"/>
  <c r="F69" i="6"/>
  <c r="F65" i="6"/>
  <c r="F61" i="6"/>
  <c r="F57" i="6"/>
  <c r="F53" i="6"/>
  <c r="F49" i="6"/>
  <c r="F45" i="6"/>
  <c r="F41" i="6"/>
  <c r="F37" i="6"/>
  <c r="F33" i="6"/>
  <c r="F29" i="6"/>
  <c r="F25" i="6"/>
  <c r="F21" i="6"/>
  <c r="F17" i="6"/>
  <c r="F13" i="6"/>
  <c r="F9" i="6"/>
  <c r="F5" i="6"/>
  <c r="K161" i="6"/>
  <c r="K157" i="6"/>
  <c r="K153" i="6"/>
  <c r="K149" i="6"/>
  <c r="K145" i="6"/>
  <c r="K141" i="6"/>
  <c r="K137" i="6"/>
  <c r="K133" i="6"/>
  <c r="K129" i="6"/>
  <c r="K125" i="6"/>
  <c r="K121" i="6"/>
  <c r="K117" i="6"/>
  <c r="K113" i="6"/>
  <c r="K109" i="6"/>
  <c r="K105" i="6"/>
  <c r="K101" i="6"/>
  <c r="K97" i="6"/>
  <c r="K93" i="6"/>
  <c r="K89" i="6"/>
  <c r="K85" i="6"/>
  <c r="K81" i="6"/>
  <c r="K77" i="6"/>
  <c r="K73" i="6"/>
  <c r="K69" i="6"/>
  <c r="K65" i="6"/>
  <c r="K61" i="6"/>
  <c r="K57" i="6"/>
  <c r="K53" i="6"/>
  <c r="K49" i="6"/>
  <c r="K45" i="6"/>
  <c r="K41" i="6"/>
  <c r="K37" i="6"/>
  <c r="K33" i="6"/>
  <c r="K29" i="6"/>
  <c r="K25" i="6"/>
  <c r="K21" i="6"/>
  <c r="K17" i="6"/>
  <c r="K13" i="6"/>
  <c r="K9" i="6"/>
  <c r="K5" i="6"/>
  <c r="J161" i="6" l="1"/>
  <c r="J157" i="6"/>
  <c r="J153" i="6"/>
  <c r="J149" i="6"/>
  <c r="J145" i="6"/>
  <c r="J141" i="6"/>
  <c r="J137" i="6"/>
  <c r="J133" i="6"/>
  <c r="J129" i="6"/>
  <c r="J125" i="6"/>
  <c r="J121" i="6"/>
  <c r="J117" i="6"/>
  <c r="J113" i="6"/>
  <c r="J109" i="6"/>
  <c r="J105" i="6"/>
  <c r="J101" i="6"/>
  <c r="J97" i="6"/>
  <c r="J93" i="6"/>
  <c r="J89" i="6"/>
  <c r="J85" i="6"/>
  <c r="J81" i="6"/>
  <c r="J77" i="6"/>
  <c r="J73" i="6"/>
  <c r="J69" i="6"/>
  <c r="J65" i="6"/>
  <c r="J61" i="6"/>
  <c r="J57" i="6"/>
  <c r="J53" i="6"/>
  <c r="J49" i="6"/>
  <c r="J45" i="6"/>
  <c r="J41" i="6"/>
  <c r="J37" i="6"/>
  <c r="J33" i="6"/>
  <c r="J29" i="6"/>
  <c r="J25" i="6"/>
  <c r="J21" i="6"/>
  <c r="J17" i="6"/>
  <c r="J13" i="6"/>
  <c r="J9" i="6"/>
  <c r="J5" i="6"/>
  <c r="H157" i="6"/>
  <c r="H153" i="6"/>
  <c r="H149" i="6"/>
  <c r="H145" i="6"/>
  <c r="H141" i="6"/>
  <c r="H137" i="6"/>
  <c r="H133" i="6"/>
  <c r="H129" i="6"/>
  <c r="H161" i="6"/>
  <c r="H125" i="6"/>
  <c r="H121" i="6"/>
  <c r="H117" i="6"/>
  <c r="H113" i="6"/>
  <c r="H109" i="6"/>
  <c r="H105" i="6"/>
  <c r="H101" i="6"/>
  <c r="H97" i="6"/>
  <c r="H93" i="6"/>
  <c r="H89" i="6"/>
  <c r="H85" i="6"/>
  <c r="H81" i="6"/>
  <c r="H77" i="6"/>
  <c r="H73" i="6"/>
  <c r="H69" i="6"/>
  <c r="H65" i="6"/>
  <c r="H61" i="6"/>
  <c r="H57" i="6"/>
  <c r="H53" i="6"/>
  <c r="H49" i="6"/>
  <c r="H45" i="6"/>
  <c r="H41" i="6"/>
  <c r="H37" i="6"/>
  <c r="H33" i="6"/>
  <c r="H29" i="6"/>
  <c r="H25" i="6"/>
  <c r="H21" i="6"/>
  <c r="H17" i="6"/>
  <c r="H13" i="6"/>
  <c r="H9" i="6"/>
  <c r="H5" i="6"/>
  <c r="G161" i="6"/>
  <c r="G157" i="6"/>
  <c r="G153" i="6"/>
  <c r="G149" i="6"/>
  <c r="G145" i="6"/>
  <c r="G141" i="6"/>
  <c r="G137" i="6"/>
  <c r="G133" i="6"/>
  <c r="G129" i="6"/>
  <c r="G125" i="6"/>
  <c r="G121" i="6"/>
  <c r="G117" i="6"/>
  <c r="G113" i="6"/>
  <c r="G109" i="6"/>
  <c r="G105" i="6"/>
  <c r="G101" i="6"/>
  <c r="G97" i="6"/>
  <c r="G93" i="6"/>
  <c r="G89" i="6"/>
  <c r="G85" i="6"/>
  <c r="G81" i="6"/>
  <c r="G77" i="6"/>
  <c r="G73" i="6"/>
  <c r="G69" i="6"/>
  <c r="G65" i="6"/>
  <c r="G61" i="6"/>
  <c r="G57" i="6"/>
  <c r="G53" i="6"/>
  <c r="G49" i="6"/>
  <c r="G45" i="6"/>
  <c r="G41" i="6"/>
  <c r="G37" i="6"/>
  <c r="G33" i="6"/>
  <c r="G29" i="6"/>
  <c r="G25" i="6"/>
  <c r="G21" i="6"/>
  <c r="G17" i="6"/>
  <c r="G13" i="6"/>
  <c r="G9" i="6"/>
  <c r="G5" i="6"/>
  <c r="E161" i="6"/>
  <c r="E157" i="6"/>
  <c r="E153" i="6"/>
  <c r="E149" i="6"/>
  <c r="E145" i="6"/>
  <c r="E141" i="6"/>
  <c r="E137" i="6"/>
  <c r="E133" i="6"/>
  <c r="E129" i="6"/>
  <c r="E125" i="6"/>
  <c r="E121" i="6"/>
  <c r="E117" i="6"/>
  <c r="E113" i="6"/>
  <c r="E109" i="6"/>
  <c r="E105" i="6"/>
  <c r="E101" i="6"/>
  <c r="E97" i="6"/>
  <c r="E93" i="6"/>
  <c r="E89" i="6"/>
  <c r="E85" i="6"/>
  <c r="E81" i="6"/>
  <c r="E77" i="6"/>
  <c r="E73" i="6"/>
  <c r="E69" i="6"/>
  <c r="E65" i="6"/>
  <c r="E61" i="6"/>
  <c r="E57" i="6"/>
  <c r="E53" i="6"/>
  <c r="E49" i="6"/>
  <c r="E45" i="6"/>
  <c r="E41" i="6"/>
  <c r="E37" i="6"/>
  <c r="E33" i="6"/>
  <c r="E29" i="6"/>
  <c r="E25" i="6"/>
  <c r="E21" i="6"/>
  <c r="E17" i="6"/>
  <c r="E13" i="6"/>
  <c r="E9" i="6"/>
  <c r="E5" i="6"/>
  <c r="D161" i="6"/>
  <c r="D157" i="6"/>
  <c r="D153" i="6"/>
  <c r="D149" i="6"/>
  <c r="D145" i="6"/>
  <c r="D141" i="6"/>
  <c r="D137" i="6"/>
  <c r="D133" i="6"/>
  <c r="D129" i="6"/>
  <c r="D125" i="6"/>
  <c r="D121" i="6"/>
  <c r="D117" i="6"/>
  <c r="D113" i="6"/>
  <c r="D109" i="6"/>
  <c r="D105" i="6"/>
  <c r="D101" i="6"/>
  <c r="D97" i="6"/>
  <c r="D93" i="6"/>
  <c r="D89" i="6"/>
  <c r="D85" i="6"/>
  <c r="D81" i="6"/>
  <c r="D77" i="6"/>
  <c r="D73" i="6"/>
  <c r="D69" i="6"/>
  <c r="D65" i="6"/>
  <c r="D61" i="6"/>
  <c r="D57" i="6"/>
  <c r="D53" i="6"/>
  <c r="D49" i="6"/>
  <c r="D45" i="6"/>
  <c r="D41" i="6"/>
  <c r="D37" i="6"/>
  <c r="D33" i="6"/>
  <c r="D29" i="6"/>
  <c r="D25" i="6"/>
  <c r="D21" i="6"/>
  <c r="D17" i="6"/>
  <c r="D13" i="6"/>
  <c r="D9" i="6"/>
  <c r="D5" i="6"/>
  <c r="C161" i="6"/>
  <c r="C157" i="6"/>
  <c r="C153" i="6"/>
  <c r="C149" i="6"/>
  <c r="C145" i="6"/>
  <c r="C141" i="6"/>
  <c r="C137" i="6"/>
  <c r="C133" i="6"/>
  <c r="C129" i="6"/>
  <c r="C125" i="6"/>
  <c r="C121" i="6"/>
  <c r="C117" i="6"/>
  <c r="C113" i="6"/>
  <c r="C109" i="6"/>
  <c r="C105" i="6"/>
  <c r="C101" i="6"/>
  <c r="C97" i="6"/>
  <c r="C93" i="6"/>
  <c r="C89" i="6"/>
  <c r="C85" i="6"/>
  <c r="C81" i="6"/>
  <c r="C77" i="6"/>
  <c r="C73" i="6"/>
  <c r="C69" i="6"/>
  <c r="C65" i="6"/>
  <c r="C61" i="6"/>
  <c r="C57" i="6"/>
  <c r="C53" i="6"/>
  <c r="C49" i="6"/>
  <c r="C45" i="6"/>
  <c r="C41" i="6"/>
  <c r="C37" i="6"/>
  <c r="C33" i="6"/>
  <c r="C29" i="6"/>
  <c r="C25" i="6"/>
  <c r="C21" i="6"/>
  <c r="C17" i="6"/>
  <c r="C13" i="6"/>
  <c r="C9" i="6"/>
  <c r="C5" i="6"/>
  <c r="L42" i="1" l="1"/>
  <c r="K42" i="1"/>
  <c r="J42" i="1"/>
  <c r="I42" i="1"/>
  <c r="H42" i="1"/>
  <c r="G42" i="1"/>
  <c r="F42" i="1"/>
  <c r="E42" i="1"/>
  <c r="D42" i="1"/>
  <c r="C42" i="1"/>
  <c r="B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<sst xmlns="http://schemas.openxmlformats.org/spreadsheetml/2006/main" count="284" uniqueCount="70">
  <si>
    <t>UFH</t>
  </si>
  <si>
    <t>APTITUD</t>
  </si>
  <si>
    <t>Café</t>
  </si>
  <si>
    <t>Caña_panelera</t>
  </si>
  <si>
    <t>Cacao_sombrio</t>
  </si>
  <si>
    <t>Cacao</t>
  </si>
  <si>
    <t>Ganaderi_dp</t>
  </si>
  <si>
    <t>Avicultura_postura</t>
  </si>
  <si>
    <t>Avicultura_engorde</t>
  </si>
  <si>
    <t>Porcicultura</t>
  </si>
  <si>
    <t>Piscicultura - Tilapia</t>
  </si>
  <si>
    <t>01Va-92</t>
  </si>
  <si>
    <t>Área total</t>
  </si>
  <si>
    <t>Apto</t>
  </si>
  <si>
    <t>No apto</t>
  </si>
  <si>
    <t>309,7912,</t>
  </si>
  <si>
    <t>% aptitud</t>
  </si>
  <si>
    <t>02Va-80</t>
  </si>
  <si>
    <t>02Vas1-80</t>
  </si>
  <si>
    <t>03Qb-73</t>
  </si>
  <si>
    <t>03Vbi-73</t>
  </si>
  <si>
    <t>04Vb-67</t>
  </si>
  <si>
    <t>75, 9242</t>
  </si>
  <si>
    <t>05Va-61</t>
  </si>
  <si>
    <t>06Qb-55</t>
  </si>
  <si>
    <t>06Qd2s1-55</t>
  </si>
  <si>
    <t>06Qdp2s1-55</t>
  </si>
  <si>
    <t>06Rdp2s1-55</t>
  </si>
  <si>
    <t>06Vb-55</t>
  </si>
  <si>
    <t>06Vbs1-55</t>
  </si>
  <si>
    <t>06Vd2s1-55</t>
  </si>
  <si>
    <t>07Qa-49</t>
  </si>
  <si>
    <t>07Vdp2s1-49</t>
  </si>
  <si>
    <t>08Qdp2s2-44</t>
  </si>
  <si>
    <t>08Rdp2s2-44</t>
  </si>
  <si>
    <t>08Vbs2-44</t>
  </si>
  <si>
    <t>08Vdp2s2-44</t>
  </si>
  <si>
    <t>08Wdp2s2-44</t>
  </si>
  <si>
    <t>09QdL-38</t>
  </si>
  <si>
    <t>09QdLs1-38</t>
  </si>
  <si>
    <t>09Qe2s1-38</t>
  </si>
  <si>
    <t>09Qe3s2-38</t>
  </si>
  <si>
    <t>09Vc2s1-38</t>
  </si>
  <si>
    <t>09VdL-38</t>
  </si>
  <si>
    <t>09VdLs1-38</t>
  </si>
  <si>
    <t>09Ve2s1-38</t>
  </si>
  <si>
    <t>10Le2s1-30</t>
  </si>
  <si>
    <t>10Qe2s2-30</t>
  </si>
  <si>
    <t>10Ve2s2-30</t>
  </si>
  <si>
    <t>11Qf3s2-23</t>
  </si>
  <si>
    <t>11Vc2s2-23</t>
  </si>
  <si>
    <t>11Vf3s2-23</t>
  </si>
  <si>
    <t>12RfL2s1-17</t>
  </si>
  <si>
    <t>12RfL2s2-17</t>
  </si>
  <si>
    <t>12VfL2s1-17</t>
  </si>
  <si>
    <t>12VfL2s2-17</t>
  </si>
  <si>
    <t>13VfL2s3-6</t>
  </si>
  <si>
    <t xml:space="preserve">Limon_Tahiti </t>
  </si>
  <si>
    <t>arroz_riego</t>
  </si>
  <si>
    <t>Platano</t>
  </si>
  <si>
    <t>Ganaderia_doble_proposito</t>
  </si>
  <si>
    <t xml:space="preserve">Avicultura postura </t>
  </si>
  <si>
    <t>Avicultura engorde</t>
  </si>
  <si>
    <t>Piscicultura_tilapia</t>
  </si>
  <si>
    <t>Total</t>
  </si>
  <si>
    <t>Ruta SIPRA</t>
  </si>
  <si>
    <t xml:space="preserve">Ruta tablero no zonificadas </t>
  </si>
  <si>
    <t xml:space="preserve">Se flexibiliza teniendo en cuenta condiciones edafoclimáticas </t>
  </si>
  <si>
    <t>Línea</t>
  </si>
  <si>
    <t>Número UFH con aptitud en la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</si>
</sst>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12" borderId="2" xfId="0" applyFont="1" applyFill="1" applyBorder="1" applyAlignment="1">
      <alignment horizontal="left" wrapText="1"/>
    </xf>
    <xf numFmtId="0" fontId="3" fillId="13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1" fillId="15" borderId="0" xfId="0" applyFont="1" applyFill="1"/>
    <xf numFmtId="0" fontId="1" fillId="14" borderId="0" xfId="0" applyFont="1" applyFill="1"/>
    <xf numFmtId="0" fontId="2" fillId="1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" fillId="14" borderId="1" xfId="0" applyFont="1" applyFill="1" applyBorder="1"/>
    <xf numFmtId="0" fontId="0" fillId="0" borderId="1" xfId="0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6" fillId="0" borderId="0" xfId="0" applyFont="1"/>
    <xf numFmtId="0" fontId="1" fillId="15" borderId="1" xfId="0" applyFont="1" applyFill="1" applyBorder="1"/>
    <xf numFmtId="0" fontId="0" fillId="21" borderId="1" xfId="0" applyFill="1" applyBorder="1" applyAlignment="1">
      <alignment horizontal="center"/>
    </xf>
    <xf numFmtId="0" fontId="0" fillId="22" borderId="0" xfId="0" applyFill="1" applyAlignment="1">
      <alignment horizontal="center"/>
    </xf>
    <xf numFmtId="0" fontId="7" fillId="11" borderId="2" xfId="0" applyFont="1" applyFill="1" applyBorder="1" applyAlignment="1">
      <alignment horizontal="left" vertical="center" wrapText="1"/>
    </xf>
    <xf numFmtId="0" fontId="8" fillId="17" borderId="0" xfId="0" applyFont="1" applyFill="1" applyAlignment="1">
      <alignment horizontal="left"/>
    </xf>
    <xf numFmtId="0" fontId="10" fillId="23" borderId="3" xfId="0" applyFont="1" applyFill="1" applyBorder="1" applyAlignment="1">
      <alignment horizontal="center" vertical="center"/>
    </xf>
    <xf numFmtId="0" fontId="10" fillId="23" borderId="4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164" fontId="0" fillId="0" borderId="1" xfId="0" applyNumberForma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10" fontId="0" fillId="25" borderId="1" xfId="1" applyNumberFormat="1" applyFont="1" applyFill="1" applyBorder="1" applyAlignment="1">
      <alignment horizontal="center"/>
    </xf>
    <xf numFmtId="10" fontId="9" fillId="25" borderId="1" xfId="1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25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0" fillId="25" borderId="4" xfId="1" applyNumberFormat="1" applyFont="1" applyFill="1" applyBorder="1" applyAlignment="1">
      <alignment horizontal="center" vertical="center"/>
    </xf>
    <xf numFmtId="10" fontId="0" fillId="25" borderId="2" xfId="1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8" fillId="17" borderId="1" xfId="0" applyFont="1" applyFill="1" applyBorder="1" applyAlignment="1">
      <alignment horizontal="center"/>
    </xf>
    <xf numFmtId="0" fontId="0" fillId="21" borderId="0" xfId="0" applyFill="1" applyAlignment="1">
      <alignment horizontal="left"/>
    </xf>
    <xf numFmtId="0" fontId="6" fillId="19" borderId="0" xfId="0" applyFont="1" applyFill="1" applyAlignment="1"/>
    <xf numFmtId="0" fontId="6" fillId="20" borderId="0" xfId="0" applyFont="1" applyFill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21EC8"/>
      <color rgb="FFC6E0B4"/>
      <color rgb="FF473626"/>
      <color rgb="FFDDEBF7"/>
      <color rgb="FF548235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2-4AC1-98B2-806EBD2760D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60-41EE-8F41-B20CA8F1A7D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2-4AC1-98B2-806EBD2760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Paicol Huila'!$A$49:$A$60</c:f>
              <c:strCache>
                <c:ptCount val="12"/>
                <c:pt idx="0">
                  <c:v>arroz_riego</c:v>
                </c:pt>
                <c:pt idx="1">
                  <c:v>Caña_panelera</c:v>
                </c:pt>
                <c:pt idx="2">
                  <c:v>Cacao</c:v>
                </c:pt>
                <c:pt idx="3">
                  <c:v>Cacao_sombrio</c:v>
                </c:pt>
                <c:pt idx="4">
                  <c:v>Ganaderia_doble_proposito</c:v>
                </c:pt>
                <c:pt idx="5">
                  <c:v>Café</c:v>
                </c:pt>
                <c:pt idx="6">
                  <c:v>Limon_Tahiti </c:v>
                </c:pt>
                <c:pt idx="7">
                  <c:v>Platano</c:v>
                </c:pt>
                <c:pt idx="8">
                  <c:v>Porcicultura</c:v>
                </c:pt>
                <c:pt idx="9">
                  <c:v>Avicultura postura </c:v>
                </c:pt>
                <c:pt idx="10">
                  <c:v>Avicultura engorde</c:v>
                </c:pt>
                <c:pt idx="11">
                  <c:v>Piscicultura_tilapia</c:v>
                </c:pt>
              </c:strCache>
            </c:strRef>
          </c:cat>
          <c:val>
            <c:numRef>
              <c:f>'Aptitud final Paicol Huila'!$B$49:$B$60</c:f>
              <c:numCache>
                <c:formatCode>General</c:formatCode>
                <c:ptCount val="12"/>
                <c:pt idx="0">
                  <c:v>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0-41EE-8F41-B20CA8F1A7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7707968"/>
        <c:axId val="223141216"/>
      </c:barChart>
      <c:catAx>
        <c:axId val="49770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41216"/>
        <c:crosses val="autoZero"/>
        <c:auto val="1"/>
        <c:lblAlgn val="ctr"/>
        <c:lblOffset val="100"/>
        <c:noMultiLvlLbl val="0"/>
      </c:catAx>
      <c:valAx>
        <c:axId val="22314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759317</xdr:colOff>
      <xdr:row>48</xdr:row>
      <xdr:rowOff>32556</xdr:rowOff>
    </xdr:from>
    <xdr:to>
      <xdr:col>7</xdr:col>
      <xdr:colOff>300507</xdr:colOff>
      <xdr:row>63</xdr:row>
      <xdr:rowOff>25580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E7EB0D-DA56-81D0-DAFC-E8014F956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F019-9B89-4213-BD75-93A856ED9A01}">
  <dimension ref="A1:AB161"/>
  <sheetViews>
    <sheetView workbookViewId="0">
      <selection activeCell="N16" sqref="N16"/>
    </sheetView>
  </sheetViews>
  <sheetFormatPr defaultColWidth="11.42578125" defaultRowHeight="15"/>
  <cols>
    <col min="2" max="2" width="15.42578125" customWidth="1"/>
    <col min="3" max="3" width="14.85546875" customWidth="1"/>
    <col min="4" max="4" width="15.85546875" customWidth="1"/>
    <col min="5" max="5" width="14.5703125" customWidth="1"/>
    <col min="6" max="6" width="13.42578125" customWidth="1"/>
    <col min="7" max="7" width="14.7109375" customWidth="1"/>
    <col min="8" max="9" width="17.42578125" customWidth="1"/>
    <col min="10" max="10" width="15.28515625" customWidth="1"/>
    <col min="11" max="11" width="20.85546875" customWidth="1"/>
  </cols>
  <sheetData>
    <row r="1" spans="1:11">
      <c r="A1" s="27" t="s">
        <v>0</v>
      </c>
      <c r="B1" s="28" t="s">
        <v>1</v>
      </c>
      <c r="C1" s="29" t="s">
        <v>2</v>
      </c>
      <c r="D1" s="29" t="s">
        <v>3</v>
      </c>
      <c r="E1" s="29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2" t="s">
        <v>10</v>
      </c>
    </row>
    <row r="2" spans="1:11">
      <c r="A2" s="48" t="s">
        <v>11</v>
      </c>
      <c r="B2" s="37" t="s">
        <v>12</v>
      </c>
      <c r="C2" s="31">
        <v>714.49120000000005</v>
      </c>
      <c r="D2" s="31">
        <v>714.49120500000004</v>
      </c>
      <c r="E2" s="31">
        <v>714.49120899999991</v>
      </c>
      <c r="F2" s="31">
        <v>714.49120899999991</v>
      </c>
      <c r="G2" s="31">
        <v>714.49120300000004</v>
      </c>
      <c r="H2" s="31">
        <v>714.49120600000003</v>
      </c>
      <c r="I2" s="31">
        <v>714.49120600000003</v>
      </c>
      <c r="J2" s="41">
        <v>714.49120599999992</v>
      </c>
      <c r="K2" s="41">
        <v>714.49120600000003</v>
      </c>
    </row>
    <row r="3" spans="1:11">
      <c r="A3" s="48"/>
      <c r="B3" s="37" t="s">
        <v>13</v>
      </c>
      <c r="C3" s="31">
        <v>404.7</v>
      </c>
      <c r="D3" s="31">
        <v>493.95833199999998</v>
      </c>
      <c r="E3" s="31">
        <v>506.76992999999993</v>
      </c>
      <c r="F3" s="31">
        <v>506.76992999999993</v>
      </c>
      <c r="G3" s="31">
        <v>483.89525100000003</v>
      </c>
      <c r="H3" s="31">
        <v>575.35888799999998</v>
      </c>
      <c r="I3" s="31">
        <v>575.35888799999998</v>
      </c>
      <c r="J3" s="41">
        <v>533.90172299999995</v>
      </c>
      <c r="K3" s="41">
        <v>372.76398700000004</v>
      </c>
    </row>
    <row r="4" spans="1:11">
      <c r="A4" s="48"/>
      <c r="B4" s="37" t="s">
        <v>14</v>
      </c>
      <c r="C4" s="31" t="s">
        <v>15</v>
      </c>
      <c r="D4" s="31">
        <v>220.53287300000005</v>
      </c>
      <c r="E4" s="31">
        <v>207.72127900000001</v>
      </c>
      <c r="F4" s="31">
        <v>207.72127900000001</v>
      </c>
      <c r="G4" s="31">
        <v>230.59595199999998</v>
      </c>
      <c r="H4" s="31">
        <v>139.13231800000003</v>
      </c>
      <c r="I4" s="31">
        <v>139.13231800000003</v>
      </c>
      <c r="J4" s="41">
        <v>180.58948299999997</v>
      </c>
      <c r="K4" s="41">
        <v>341.72721899999999</v>
      </c>
    </row>
    <row r="5" spans="1:11">
      <c r="A5" s="48"/>
      <c r="B5" s="38" t="s">
        <v>16</v>
      </c>
      <c r="C5" s="39">
        <f>+C3/C2</f>
        <v>0.56641705314215196</v>
      </c>
      <c r="D5" s="39">
        <f>+D3/D2</f>
        <v>0.6913427744712406</v>
      </c>
      <c r="E5" s="39">
        <f>+E3/E2</f>
        <v>0.70927384916222247</v>
      </c>
      <c r="F5" s="39">
        <f>+F3/F2</f>
        <v>0.70927384916222247</v>
      </c>
      <c r="G5" s="39">
        <f>+G3/G2</f>
        <v>0.6772585148259691</v>
      </c>
      <c r="H5" s="39">
        <f>+H3/H2</f>
        <v>0.80527077613884579</v>
      </c>
      <c r="I5" s="39">
        <f>+I3/I2</f>
        <v>0.80527077613884579</v>
      </c>
      <c r="J5" s="44">
        <f>+J3/J2</f>
        <v>0.74724743778022096</v>
      </c>
      <c r="K5" s="44">
        <f>+K3/K2</f>
        <v>0.52171948915491628</v>
      </c>
    </row>
    <row r="6" spans="1:11">
      <c r="A6" s="49" t="s">
        <v>17</v>
      </c>
      <c r="B6" s="37" t="s">
        <v>12</v>
      </c>
      <c r="C6" s="31">
        <v>1684.3726999999999</v>
      </c>
      <c r="D6" s="31">
        <v>1684.3726940000001</v>
      </c>
      <c r="E6" s="31">
        <v>1684.3726879999997</v>
      </c>
      <c r="F6" s="31">
        <v>1684.3726879999997</v>
      </c>
      <c r="G6" s="31">
        <v>1684.3726980000001</v>
      </c>
      <c r="H6" s="31">
        <v>1684.3726920000001</v>
      </c>
      <c r="I6" s="31">
        <v>1684.3726920000001</v>
      </c>
      <c r="J6" s="41">
        <v>1684.3726999999999</v>
      </c>
      <c r="K6" s="41">
        <v>1684.3726959999992</v>
      </c>
    </row>
    <row r="7" spans="1:11">
      <c r="A7" s="49"/>
      <c r="B7" s="37" t="s">
        <v>13</v>
      </c>
      <c r="C7" s="31">
        <v>1007.2914</v>
      </c>
      <c r="D7" s="31">
        <v>1307.7981060000002</v>
      </c>
      <c r="E7" s="31">
        <v>1255.9073389999996</v>
      </c>
      <c r="F7" s="31">
        <v>1255.9073389999996</v>
      </c>
      <c r="G7" s="31">
        <v>1318.2589400000002</v>
      </c>
      <c r="H7" s="31">
        <v>1584.5414420000002</v>
      </c>
      <c r="I7" s="31">
        <v>1584.5414420000002</v>
      </c>
      <c r="J7" s="41">
        <v>1364.9648099999999</v>
      </c>
      <c r="K7" s="41">
        <v>1416.5713259999993</v>
      </c>
    </row>
    <row r="8" spans="1:11">
      <c r="A8" s="49"/>
      <c r="B8" s="37" t="s">
        <v>14</v>
      </c>
      <c r="C8" s="31">
        <v>377.0813</v>
      </c>
      <c r="D8" s="31">
        <v>376.57458800000001</v>
      </c>
      <c r="E8" s="31">
        <v>428.465349</v>
      </c>
      <c r="F8" s="31">
        <v>428.465349</v>
      </c>
      <c r="G8" s="31">
        <v>366.11375800000002</v>
      </c>
      <c r="H8" s="31">
        <v>99.831250000000011</v>
      </c>
      <c r="I8" s="31">
        <v>99.831250000000011</v>
      </c>
      <c r="J8" s="41">
        <v>319.40789000000001</v>
      </c>
      <c r="K8" s="41">
        <v>267.80137000000002</v>
      </c>
    </row>
    <row r="9" spans="1:11">
      <c r="A9" s="49"/>
      <c r="B9" s="38" t="s">
        <v>16</v>
      </c>
      <c r="C9" s="39">
        <f t="shared" ref="C9:D9" si="0">+C7/C6</f>
        <v>0.59802168486820051</v>
      </c>
      <c r="D9" s="39">
        <f t="shared" si="0"/>
        <v>0.77643036523839548</v>
      </c>
      <c r="E9" s="39">
        <f>+E7/E6</f>
        <v>0.74562319132070842</v>
      </c>
      <c r="F9" s="39">
        <f>+F7/F6</f>
        <v>0.74562319132070842</v>
      </c>
      <c r="G9" s="39">
        <f t="shared" ref="G9:K9" si="1">+G7/G6</f>
        <v>0.78264088557436362</v>
      </c>
      <c r="H9" s="39">
        <f t="shared" si="1"/>
        <v>0.94073090208945276</v>
      </c>
      <c r="I9" s="39">
        <f t="shared" ref="I9" si="2">+I7/I6</f>
        <v>0.94073090208945276</v>
      </c>
      <c r="J9" s="44">
        <f t="shared" si="1"/>
        <v>0.8103698249205773</v>
      </c>
      <c r="K9" s="44">
        <f t="shared" si="1"/>
        <v>0.84100824560029552</v>
      </c>
    </row>
    <row r="10" spans="1:11">
      <c r="A10" s="49" t="s">
        <v>18</v>
      </c>
      <c r="B10" s="37" t="s">
        <v>12</v>
      </c>
      <c r="C10" s="31">
        <v>51.702500000000001</v>
      </c>
      <c r="D10" s="31">
        <v>51.702540999999997</v>
      </c>
      <c r="E10" s="31">
        <v>51.702539999999999</v>
      </c>
      <c r="F10" s="31">
        <v>51.702539999999999</v>
      </c>
      <c r="G10" s="31">
        <v>51.702544000000003</v>
      </c>
      <c r="H10" s="31">
        <v>51.702541000000004</v>
      </c>
      <c r="I10" s="31">
        <v>51.702541000000004</v>
      </c>
      <c r="J10" s="41">
        <v>51.702538999999987</v>
      </c>
      <c r="K10" s="41">
        <v>51.702540000000006</v>
      </c>
    </row>
    <row r="11" spans="1:11">
      <c r="A11" s="49"/>
      <c r="B11" s="37" t="s">
        <v>13</v>
      </c>
      <c r="C11" s="31">
        <v>8.5736000000000008</v>
      </c>
      <c r="D11" s="31">
        <v>46.902226999999996</v>
      </c>
      <c r="E11" s="31">
        <v>47.227657999999998</v>
      </c>
      <c r="F11" s="31">
        <v>47.227657999999998</v>
      </c>
      <c r="G11" s="31">
        <v>46.238811000000005</v>
      </c>
      <c r="H11" s="31">
        <v>51.702541000000004</v>
      </c>
      <c r="I11" s="31">
        <v>51.702541000000004</v>
      </c>
      <c r="J11" s="41">
        <v>47.878341999999989</v>
      </c>
      <c r="K11" s="41">
        <v>45.586906000000006</v>
      </c>
    </row>
    <row r="12" spans="1:11">
      <c r="A12" s="49"/>
      <c r="B12" s="37" t="s">
        <v>14</v>
      </c>
      <c r="C12" s="31">
        <v>43.128900000000002</v>
      </c>
      <c r="D12" s="31">
        <v>4.8003140000000002</v>
      </c>
      <c r="E12" s="31">
        <v>4.474882</v>
      </c>
      <c r="F12" s="31">
        <v>4.474882</v>
      </c>
      <c r="G12" s="31">
        <v>5.4637330000000004</v>
      </c>
      <c r="H12" s="31">
        <v>0</v>
      </c>
      <c r="I12" s="31">
        <v>0</v>
      </c>
      <c r="J12" s="41">
        <v>3.8241969999999998</v>
      </c>
      <c r="K12" s="41">
        <v>6.115634</v>
      </c>
    </row>
    <row r="13" spans="1:11">
      <c r="A13" s="49"/>
      <c r="B13" s="38" t="s">
        <v>16</v>
      </c>
      <c r="C13" s="32">
        <f t="shared" ref="C13:D13" si="3">+C11/C10</f>
        <v>0.16582563705816936</v>
      </c>
      <c r="D13" s="39">
        <f t="shared" si="3"/>
        <v>0.90715516283812825</v>
      </c>
      <c r="E13" s="39">
        <f>+E11/E10</f>
        <v>0.91344947462929282</v>
      </c>
      <c r="F13" s="39">
        <f>+F11/F10</f>
        <v>0.91344947462929282</v>
      </c>
      <c r="G13" s="39">
        <f t="shared" ref="G13:K13" si="4">+G11/G10</f>
        <v>0.89432371064758442</v>
      </c>
      <c r="H13" s="39">
        <f t="shared" si="4"/>
        <v>1</v>
      </c>
      <c r="I13" s="39">
        <f t="shared" ref="I13" si="5">+I11/I10</f>
        <v>1</v>
      </c>
      <c r="J13" s="44">
        <f t="shared" si="4"/>
        <v>0.92603463826022159</v>
      </c>
      <c r="K13" s="44">
        <f t="shared" si="4"/>
        <v>0.88171501825635645</v>
      </c>
    </row>
    <row r="14" spans="1:11">
      <c r="A14" s="50" t="s">
        <v>19</v>
      </c>
      <c r="B14" s="37" t="s">
        <v>12</v>
      </c>
      <c r="C14" s="31">
        <v>27.308499999999999</v>
      </c>
      <c r="D14" s="31">
        <v>27.308521000000002</v>
      </c>
      <c r="E14" s="31">
        <v>27.308523000000001</v>
      </c>
      <c r="F14" s="31">
        <v>27.308523000000001</v>
      </c>
      <c r="G14" s="31">
        <v>27.308521000000002</v>
      </c>
      <c r="H14" s="31">
        <v>27.308522</v>
      </c>
      <c r="I14" s="31">
        <v>27.308522</v>
      </c>
      <c r="J14" s="41">
        <v>27.308522000000004</v>
      </c>
      <c r="K14" s="41">
        <v>27.308522</v>
      </c>
    </row>
    <row r="15" spans="1:11">
      <c r="A15" s="50"/>
      <c r="B15" s="37" t="s">
        <v>13</v>
      </c>
      <c r="C15" s="31">
        <v>12.6828</v>
      </c>
      <c r="D15" s="31">
        <v>10.627604000000002</v>
      </c>
      <c r="E15" s="31">
        <v>6.6394470000000005</v>
      </c>
      <c r="F15" s="31">
        <v>6.6394470000000005</v>
      </c>
      <c r="G15" s="31">
        <v>12.691297000000004</v>
      </c>
      <c r="H15" s="31">
        <v>27.308522</v>
      </c>
      <c r="I15" s="31">
        <v>27.308522</v>
      </c>
      <c r="J15" s="41">
        <v>11.559035000000005</v>
      </c>
      <c r="K15" s="41">
        <v>27.308522</v>
      </c>
    </row>
    <row r="16" spans="1:11">
      <c r="A16" s="50"/>
      <c r="B16" s="37" t="s">
        <v>14</v>
      </c>
      <c r="C16" s="31">
        <v>14.6257</v>
      </c>
      <c r="D16" s="31">
        <v>16.680917000000001</v>
      </c>
      <c r="E16" s="31">
        <v>20.669076</v>
      </c>
      <c r="F16" s="31">
        <v>20.669076</v>
      </c>
      <c r="G16" s="31">
        <v>14.617223999999998</v>
      </c>
      <c r="H16" s="31">
        <v>0</v>
      </c>
      <c r="I16" s="31">
        <v>0</v>
      </c>
      <c r="J16" s="41">
        <v>15.749486999999998</v>
      </c>
      <c r="K16" s="41">
        <v>0</v>
      </c>
    </row>
    <row r="17" spans="1:26">
      <c r="A17" s="50"/>
      <c r="B17" s="38" t="s">
        <v>16</v>
      </c>
      <c r="C17" s="39">
        <f t="shared" ref="C17:D17" si="6">+C15/C14</f>
        <v>0.46442682681216474</v>
      </c>
      <c r="D17" s="39">
        <f t="shared" si="6"/>
        <v>0.38916805490857598</v>
      </c>
      <c r="E17" s="32">
        <f>+E15/E14</f>
        <v>0.24312728300977685</v>
      </c>
      <c r="F17" s="32">
        <f>+F15/F14</f>
        <v>0.24312728300977685</v>
      </c>
      <c r="G17" s="39">
        <f t="shared" ref="G17:K17" si="7">+G15/G14</f>
        <v>0.46473761797645513</v>
      </c>
      <c r="H17" s="39">
        <f t="shared" si="7"/>
        <v>1</v>
      </c>
      <c r="I17" s="39">
        <f t="shared" ref="I17" si="8">+I15/I14</f>
        <v>1</v>
      </c>
      <c r="J17" s="44">
        <f t="shared" si="7"/>
        <v>0.42327574520510497</v>
      </c>
      <c r="K17" s="44">
        <f t="shared" si="7"/>
        <v>1</v>
      </c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6">
      <c r="A18" s="50" t="s">
        <v>20</v>
      </c>
      <c r="B18" s="37" t="s">
        <v>12</v>
      </c>
      <c r="C18" s="31">
        <v>2.5000000000000001E-3</v>
      </c>
      <c r="D18" s="31">
        <v>2.477E-3</v>
      </c>
      <c r="E18" s="31">
        <v>2.477E-3</v>
      </c>
      <c r="F18" s="31">
        <v>2.477E-3</v>
      </c>
      <c r="G18" s="31">
        <v>2.477E-3</v>
      </c>
      <c r="H18" s="31">
        <v>2.477E-3</v>
      </c>
      <c r="I18" s="31">
        <v>2.477E-3</v>
      </c>
      <c r="J18" s="41">
        <v>2.477E-3</v>
      </c>
      <c r="K18" s="41">
        <v>2.477E-3</v>
      </c>
      <c r="L18" s="33"/>
      <c r="M18" s="33"/>
      <c r="N18" s="33"/>
      <c r="O18" s="33"/>
      <c r="P18" s="33"/>
      <c r="Q18" s="33"/>
      <c r="R18" s="33"/>
      <c r="S18" s="33"/>
      <c r="T18" s="33"/>
      <c r="U18" s="33"/>
    </row>
    <row r="19" spans="1:26">
      <c r="A19" s="50"/>
      <c r="B19" s="37" t="s">
        <v>13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41">
        <v>0</v>
      </c>
      <c r="K19" s="41">
        <v>0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6">
      <c r="A20" s="50"/>
      <c r="B20" s="37" t="s">
        <v>14</v>
      </c>
      <c r="C20" s="31">
        <v>2.5000000000000001E-3</v>
      </c>
      <c r="D20" s="31">
        <v>2.477E-3</v>
      </c>
      <c r="E20" s="31">
        <v>2.477E-3</v>
      </c>
      <c r="F20" s="31">
        <v>2.477E-3</v>
      </c>
      <c r="G20" s="31">
        <v>2.477E-3</v>
      </c>
      <c r="H20" s="31">
        <v>2.477E-3</v>
      </c>
      <c r="I20" s="31">
        <v>2.477E-3</v>
      </c>
      <c r="J20" s="41">
        <v>2.477E-3</v>
      </c>
      <c r="K20" s="41">
        <v>2.477E-3</v>
      </c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6">
      <c r="A21" s="50"/>
      <c r="B21" s="38" t="s">
        <v>16</v>
      </c>
      <c r="C21" s="32">
        <f t="shared" ref="C21:D21" si="9">+C19/C18</f>
        <v>0</v>
      </c>
      <c r="D21" s="32">
        <f t="shared" si="9"/>
        <v>0</v>
      </c>
      <c r="E21" s="32">
        <f>+E19/E18</f>
        <v>0</v>
      </c>
      <c r="F21" s="32">
        <f>+F19/F18</f>
        <v>0</v>
      </c>
      <c r="G21" s="32">
        <f t="shared" ref="G21:K21" si="10">+G19/G18</f>
        <v>0</v>
      </c>
      <c r="H21" s="32">
        <f t="shared" si="10"/>
        <v>0</v>
      </c>
      <c r="I21" s="32">
        <f t="shared" ref="I21" si="11">+I19/I18</f>
        <v>0</v>
      </c>
      <c r="J21" s="45">
        <f t="shared" si="10"/>
        <v>0</v>
      </c>
      <c r="K21" s="45">
        <f t="shared" si="10"/>
        <v>0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</row>
    <row r="22" spans="1:26">
      <c r="A22" s="52" t="s">
        <v>21</v>
      </c>
      <c r="B22" s="37" t="s">
        <v>12</v>
      </c>
      <c r="C22" s="31">
        <v>75.924199999999999</v>
      </c>
      <c r="D22" s="31">
        <v>75.924232000000003</v>
      </c>
      <c r="E22" s="31">
        <v>75.924233000000001</v>
      </c>
      <c r="F22" s="31">
        <v>75.924233000000001</v>
      </c>
      <c r="G22" s="31">
        <v>75.924233000000001</v>
      </c>
      <c r="H22" s="31">
        <v>75.924231999999989</v>
      </c>
      <c r="I22" s="31">
        <v>75.924231999999989</v>
      </c>
      <c r="J22" s="41">
        <v>75.924232000000003</v>
      </c>
      <c r="K22" s="41">
        <v>75.924232000000003</v>
      </c>
    </row>
    <row r="23" spans="1:26">
      <c r="A23" s="52"/>
      <c r="B23" s="37" t="s">
        <v>13</v>
      </c>
      <c r="C23" s="31">
        <v>0</v>
      </c>
      <c r="D23" s="31">
        <v>73.527067000000002</v>
      </c>
      <c r="E23" s="31">
        <v>73.369624000000002</v>
      </c>
      <c r="F23" s="31">
        <v>73.369624000000002</v>
      </c>
      <c r="G23" s="31">
        <v>68.394199999999998</v>
      </c>
      <c r="H23" s="31">
        <v>70.224353999999991</v>
      </c>
      <c r="I23" s="31">
        <v>70.224353999999991</v>
      </c>
      <c r="J23" s="41">
        <v>72.574741000000003</v>
      </c>
      <c r="K23" s="41">
        <v>67.820396000000002</v>
      </c>
    </row>
    <row r="24" spans="1:26">
      <c r="A24" s="52"/>
      <c r="B24" s="37" t="s">
        <v>14</v>
      </c>
      <c r="C24" s="31" t="s">
        <v>22</v>
      </c>
      <c r="D24" s="31">
        <v>2.3971650000000002</v>
      </c>
      <c r="E24" s="31">
        <v>2.5546090000000001</v>
      </c>
      <c r="F24" s="31">
        <v>2.5546090000000001</v>
      </c>
      <c r="G24" s="31">
        <v>7.5300329999999995</v>
      </c>
      <c r="H24" s="31">
        <v>5.699878</v>
      </c>
      <c r="I24" s="31">
        <v>5.699878</v>
      </c>
      <c r="J24" s="41">
        <v>3.349491</v>
      </c>
      <c r="K24" s="41">
        <v>8.1038360000000011</v>
      </c>
    </row>
    <row r="25" spans="1:26">
      <c r="A25" s="52"/>
      <c r="B25" s="38" t="s">
        <v>16</v>
      </c>
      <c r="C25" s="32">
        <f t="shared" ref="C25:D25" si="12">+C23/C22</f>
        <v>0</v>
      </c>
      <c r="D25" s="39">
        <f t="shared" si="12"/>
        <v>0.9684268785227883</v>
      </c>
      <c r="E25" s="39">
        <f>+E23/E22</f>
        <v>0.9663531800182954</v>
      </c>
      <c r="F25" s="39">
        <f>+F23/F22</f>
        <v>0.9663531800182954</v>
      </c>
      <c r="G25" s="39">
        <f t="shared" ref="G25:K25" si="13">+G23/G22</f>
        <v>0.90082174422493011</v>
      </c>
      <c r="H25" s="39">
        <f t="shared" si="13"/>
        <v>0.92492676119529271</v>
      </c>
      <c r="I25" s="39">
        <f t="shared" ref="I25" si="14">+I23/I22</f>
        <v>0.92492676119529271</v>
      </c>
      <c r="J25" s="44">
        <f t="shared" si="13"/>
        <v>0.95588376843904066</v>
      </c>
      <c r="K25" s="44">
        <f t="shared" si="13"/>
        <v>0.89326416894147842</v>
      </c>
    </row>
    <row r="26" spans="1:26">
      <c r="A26" s="53" t="s">
        <v>23</v>
      </c>
      <c r="B26" s="37" t="s">
        <v>12</v>
      </c>
      <c r="C26" s="31">
        <v>730.55880000000002</v>
      </c>
      <c r="D26" s="31">
        <v>730.55884999999989</v>
      </c>
      <c r="E26" s="31">
        <v>730.5588489999999</v>
      </c>
      <c r="F26" s="31">
        <v>730.5588489999999</v>
      </c>
      <c r="G26" s="31">
        <v>730.55885799999999</v>
      </c>
      <c r="H26" s="31">
        <v>730.55885400000011</v>
      </c>
      <c r="I26" s="31">
        <v>730.55885400000011</v>
      </c>
      <c r="J26" s="41">
        <v>730.55885300000011</v>
      </c>
      <c r="K26" s="41">
        <v>730.55885499999999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53"/>
      <c r="B27" s="37" t="s">
        <v>13</v>
      </c>
      <c r="C27" s="31">
        <v>311.13389999999998</v>
      </c>
      <c r="D27" s="31">
        <v>542.07167399999992</v>
      </c>
      <c r="E27" s="31">
        <v>377.92276199999992</v>
      </c>
      <c r="F27" s="31">
        <v>377.92276199999992</v>
      </c>
      <c r="G27" s="31">
        <v>529.68811699999992</v>
      </c>
      <c r="H27" s="31">
        <v>691.00190100000009</v>
      </c>
      <c r="I27" s="31">
        <v>691.00190100000009</v>
      </c>
      <c r="J27" s="41">
        <v>528.90270200000009</v>
      </c>
      <c r="K27" s="41">
        <v>570.74089800000002</v>
      </c>
      <c r="L27" s="36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>
      <c r="A28" s="53"/>
      <c r="B28" s="37" t="s">
        <v>14</v>
      </c>
      <c r="C28" s="31">
        <v>419.42489999999998</v>
      </c>
      <c r="D28" s="31">
        <v>188.48717600000001</v>
      </c>
      <c r="E28" s="31">
        <v>352.63608699999997</v>
      </c>
      <c r="F28" s="31">
        <v>352.63608699999997</v>
      </c>
      <c r="G28" s="31">
        <v>200.87074100000004</v>
      </c>
      <c r="H28" s="31">
        <v>39.556953</v>
      </c>
      <c r="I28" s="31">
        <v>39.556953</v>
      </c>
      <c r="J28" s="41">
        <v>201.65615100000002</v>
      </c>
      <c r="K28" s="41">
        <v>159.81795699999998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>
      <c r="A29" s="53"/>
      <c r="B29" s="38" t="s">
        <v>16</v>
      </c>
      <c r="C29" s="39">
        <f t="shared" ref="C29:D29" si="15">+C27/C26</f>
        <v>0.42588481584233873</v>
      </c>
      <c r="D29" s="39">
        <f t="shared" si="15"/>
        <v>0.74199590354699008</v>
      </c>
      <c r="E29" s="39">
        <f>+E27/E26</f>
        <v>0.51730639156216696</v>
      </c>
      <c r="F29" s="39">
        <f>+F27/F26</f>
        <v>0.51730639156216696</v>
      </c>
      <c r="G29" s="39">
        <f t="shared" ref="G29" si="16">+G27/G26</f>
        <v>0.72504509554519692</v>
      </c>
      <c r="H29" s="39">
        <f t="shared" ref="H29:K29" si="17">+H27/H26</f>
        <v>0.94585384492513447</v>
      </c>
      <c r="I29" s="39">
        <f t="shared" ref="I29" si="18">+I27/I26</f>
        <v>0.94585384492513447</v>
      </c>
      <c r="J29" s="44">
        <f t="shared" si="17"/>
        <v>0.72397001258432492</v>
      </c>
      <c r="K29" s="44">
        <f t="shared" si="17"/>
        <v>0.78123876549275417</v>
      </c>
      <c r="L29" s="1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>
      <c r="A30" s="54" t="s">
        <v>24</v>
      </c>
      <c r="B30" s="37" t="s">
        <v>12</v>
      </c>
      <c r="C30" s="31">
        <v>446.82229999999998</v>
      </c>
      <c r="D30" s="31">
        <v>446.82230799999991</v>
      </c>
      <c r="E30" s="31">
        <v>446.82231100000001</v>
      </c>
      <c r="F30" s="31">
        <v>446.82231100000001</v>
      </c>
      <c r="G30" s="31">
        <v>446.82230899999996</v>
      </c>
      <c r="H30" s="31">
        <v>446.82230899999996</v>
      </c>
      <c r="I30" s="31">
        <v>446.82230899999996</v>
      </c>
      <c r="J30" s="41">
        <v>446.82230999999996</v>
      </c>
      <c r="K30" s="41">
        <v>446.82230900000008</v>
      </c>
      <c r="L30" s="33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>
      <c r="A31" s="54"/>
      <c r="B31" s="37" t="s">
        <v>13</v>
      </c>
      <c r="C31" s="31">
        <v>372.49349999999998</v>
      </c>
      <c r="D31" s="31">
        <v>320.03128099999992</v>
      </c>
      <c r="E31" s="31">
        <v>164.792284</v>
      </c>
      <c r="F31" s="31">
        <v>164.792284</v>
      </c>
      <c r="G31" s="31">
        <v>365.39755700000001</v>
      </c>
      <c r="H31" s="31">
        <v>446.79480999999998</v>
      </c>
      <c r="I31" s="31">
        <v>446.79480999999998</v>
      </c>
      <c r="J31" s="41">
        <v>369.18665699999997</v>
      </c>
      <c r="K31" s="41">
        <v>427.61300900000009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1:26">
      <c r="A32" s="54"/>
      <c r="B32" s="37" t="s">
        <v>14</v>
      </c>
      <c r="C32" s="31">
        <v>74.328800000000001</v>
      </c>
      <c r="D32" s="31">
        <v>126.791027</v>
      </c>
      <c r="E32" s="31">
        <v>282.03002700000002</v>
      </c>
      <c r="F32" s="31">
        <v>282.03002700000002</v>
      </c>
      <c r="G32" s="31">
        <v>81.424751999999984</v>
      </c>
      <c r="H32" s="31">
        <v>2.7498999999999999E-2</v>
      </c>
      <c r="I32" s="31">
        <v>2.7498999999999999E-2</v>
      </c>
      <c r="J32" s="41">
        <v>77.635652999999991</v>
      </c>
      <c r="K32" s="41">
        <v>19.209300000000002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54"/>
      <c r="B33" s="38" t="s">
        <v>16</v>
      </c>
      <c r="C33" s="39">
        <f t="shared" ref="C33:D33" si="19">+C31/C30</f>
        <v>0.83365020053833483</v>
      </c>
      <c r="D33" s="39">
        <f t="shared" si="19"/>
        <v>0.71623836874321856</v>
      </c>
      <c r="E33" s="39">
        <f>+E31/E30</f>
        <v>0.36880943485384726</v>
      </c>
      <c r="F33" s="39">
        <f>+F31/F30</f>
        <v>0.36880943485384726</v>
      </c>
      <c r="G33" s="39">
        <f t="shared" ref="G33" si="20">+G31/G30</f>
        <v>0.81776927794355059</v>
      </c>
      <c r="H33" s="39">
        <f t="shared" ref="H33:K33" si="21">+H31/H30</f>
        <v>0.99993845651963631</v>
      </c>
      <c r="I33" s="39">
        <f t="shared" ref="I33" si="22">+I31/I30</f>
        <v>0.99993845651963631</v>
      </c>
      <c r="J33" s="44">
        <f t="shared" si="21"/>
        <v>0.82624938087804967</v>
      </c>
      <c r="K33" s="44">
        <f t="shared" si="21"/>
        <v>0.95700908479034785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>
      <c r="A34" s="54" t="s">
        <v>25</v>
      </c>
      <c r="B34" s="37" t="s">
        <v>12</v>
      </c>
      <c r="C34" s="31">
        <v>1374.8234</v>
      </c>
      <c r="D34" s="31">
        <v>1374.8234549999997</v>
      </c>
      <c r="E34" s="31">
        <v>1374.8234579999998</v>
      </c>
      <c r="F34" s="31">
        <v>1374.8234579999998</v>
      </c>
      <c r="G34" s="31">
        <v>1374.823455</v>
      </c>
      <c r="H34" s="31">
        <v>1374.8234619999994</v>
      </c>
      <c r="I34" s="31">
        <v>1374.8234619999994</v>
      </c>
      <c r="J34" s="41">
        <v>1374.8234620000003</v>
      </c>
      <c r="K34" s="41">
        <v>1374.823455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</row>
    <row r="35" spans="1:25">
      <c r="A35" s="54"/>
      <c r="B35" s="37" t="s">
        <v>13</v>
      </c>
      <c r="C35" s="31">
        <v>1264.7518</v>
      </c>
      <c r="D35" s="31">
        <v>1083.8379299999997</v>
      </c>
      <c r="E35" s="31">
        <v>595.10460799999987</v>
      </c>
      <c r="F35" s="31">
        <v>595.10460799999987</v>
      </c>
      <c r="G35" s="31">
        <v>1110.6109389999999</v>
      </c>
      <c r="H35" s="31">
        <v>1282.9080029999993</v>
      </c>
      <c r="I35" s="31">
        <v>1282.9080029999993</v>
      </c>
      <c r="J35" s="41">
        <v>1134.7066310000002</v>
      </c>
      <c r="K35" s="41">
        <v>1201.8198359999999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 spans="1:25">
      <c r="A36" s="54"/>
      <c r="B36" s="37" t="s">
        <v>14</v>
      </c>
      <c r="C36" s="31">
        <v>110.0716</v>
      </c>
      <c r="D36" s="31">
        <v>290.985525</v>
      </c>
      <c r="E36" s="31">
        <v>779.71884999999997</v>
      </c>
      <c r="F36" s="31">
        <v>779.71884999999997</v>
      </c>
      <c r="G36" s="31">
        <v>264.21251599999999</v>
      </c>
      <c r="H36" s="31">
        <v>91.915458999999998</v>
      </c>
      <c r="I36" s="31">
        <v>91.915458999999998</v>
      </c>
      <c r="J36" s="41">
        <v>240.11683100000005</v>
      </c>
      <c r="K36" s="41">
        <v>173.00361899999999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>
      <c r="A37" s="54"/>
      <c r="B37" s="38" t="s">
        <v>16</v>
      </c>
      <c r="C37" s="39">
        <f t="shared" ref="C37:D37" si="23">+C35/C34</f>
        <v>0.9199376443549041</v>
      </c>
      <c r="D37" s="39">
        <f t="shared" si="23"/>
        <v>0.7883469881592905</v>
      </c>
      <c r="E37" s="39">
        <f>+E35/E34</f>
        <v>0.43285892784061003</v>
      </c>
      <c r="F37" s="39">
        <f>+F35/F34</f>
        <v>0.43285892784061003</v>
      </c>
      <c r="G37" s="39">
        <f t="shared" ref="G37" si="24">+G35/G34</f>
        <v>0.80782076779450929</v>
      </c>
      <c r="H37" s="39">
        <f t="shared" ref="H37:K37" si="25">+H35/H34</f>
        <v>0.93314380970318345</v>
      </c>
      <c r="I37" s="39">
        <f t="shared" ref="I37" si="26">+I35/I34</f>
        <v>0.93314380970318345</v>
      </c>
      <c r="J37" s="44">
        <f t="shared" si="25"/>
        <v>0.82534715355330468</v>
      </c>
      <c r="K37" s="44">
        <f t="shared" si="25"/>
        <v>0.87416302917235289</v>
      </c>
    </row>
    <row r="38" spans="1:25" ht="25.5" customHeight="1">
      <c r="A38" s="54" t="s">
        <v>26</v>
      </c>
      <c r="B38" s="37" t="s">
        <v>12</v>
      </c>
      <c r="C38" s="31">
        <v>353.51913999999999</v>
      </c>
      <c r="D38" s="31">
        <v>353.591409</v>
      </c>
      <c r="E38" s="31">
        <v>353.591409</v>
      </c>
      <c r="F38" s="31">
        <v>353.591409</v>
      </c>
      <c r="G38" s="31">
        <v>353.591408</v>
      </c>
      <c r="H38" s="31">
        <v>353.591409</v>
      </c>
      <c r="I38" s="31">
        <v>353.591409</v>
      </c>
      <c r="J38" s="41">
        <v>353.59140900000006</v>
      </c>
      <c r="K38" s="41">
        <v>353.59140799999994</v>
      </c>
    </row>
    <row r="39" spans="1:25">
      <c r="A39" s="54"/>
      <c r="B39" s="37" t="s">
        <v>13</v>
      </c>
      <c r="C39" s="31">
        <v>42.321199999999997</v>
      </c>
      <c r="D39" s="31">
        <v>40.78087899999997</v>
      </c>
      <c r="E39" s="31">
        <v>3.4592780000000403</v>
      </c>
      <c r="F39" s="31">
        <v>3.4592780000000403</v>
      </c>
      <c r="G39" s="31">
        <v>39.354155999999989</v>
      </c>
      <c r="H39" s="31">
        <v>353.591409</v>
      </c>
      <c r="I39" s="31">
        <v>353.591409</v>
      </c>
      <c r="J39" s="41">
        <v>38.703217000000052</v>
      </c>
      <c r="K39" s="41">
        <v>352.75846699999994</v>
      </c>
      <c r="L39" s="1"/>
      <c r="M39" s="1"/>
      <c r="N39" s="1"/>
      <c r="O39" s="1"/>
      <c r="P39" s="1"/>
      <c r="Q39" s="1"/>
      <c r="R39" s="1"/>
    </row>
    <row r="40" spans="1:25">
      <c r="A40" s="54"/>
      <c r="B40" s="37" t="s">
        <v>14</v>
      </c>
      <c r="C40" s="31">
        <v>311.27019999999999</v>
      </c>
      <c r="D40" s="31">
        <v>312.81053000000003</v>
      </c>
      <c r="E40" s="31">
        <v>350.13213099999996</v>
      </c>
      <c r="F40" s="31">
        <v>350.13213099999996</v>
      </c>
      <c r="G40" s="31">
        <v>314.23725200000001</v>
      </c>
      <c r="H40" s="31">
        <v>0</v>
      </c>
      <c r="I40" s="31">
        <v>0</v>
      </c>
      <c r="J40" s="41">
        <v>314.888192</v>
      </c>
      <c r="K40" s="41">
        <v>0.83294100000000004</v>
      </c>
      <c r="L40" s="33"/>
      <c r="M40" s="33"/>
      <c r="N40" s="33"/>
      <c r="O40" s="33"/>
      <c r="P40" s="33"/>
      <c r="Q40" s="33"/>
      <c r="R40" s="33"/>
    </row>
    <row r="41" spans="1:25">
      <c r="A41" s="54"/>
      <c r="B41" s="38" t="s">
        <v>16</v>
      </c>
      <c r="C41" s="32">
        <f t="shared" ref="C41:D41" si="27">+C39/C38</f>
        <v>0.11971402736496813</v>
      </c>
      <c r="D41" s="32">
        <f t="shared" si="27"/>
        <v>0.1153333422758582</v>
      </c>
      <c r="E41" s="32">
        <f>+E39/E38</f>
        <v>9.7832637104597765E-3</v>
      </c>
      <c r="F41" s="32">
        <f>+F39/F38</f>
        <v>9.7832637104597765E-3</v>
      </c>
      <c r="G41" s="32">
        <f t="shared" ref="G41" si="28">+G39/G38</f>
        <v>0.11129839444515006</v>
      </c>
      <c r="H41" s="39">
        <f t="shared" ref="H41:K41" si="29">+H39/H38</f>
        <v>1</v>
      </c>
      <c r="I41" s="39">
        <f t="shared" ref="I41" si="30">+I39/I38</f>
        <v>1</v>
      </c>
      <c r="J41" s="45">
        <f t="shared" si="29"/>
        <v>0.10945745856625166</v>
      </c>
      <c r="K41" s="44">
        <f t="shared" si="29"/>
        <v>0.99764434038510341</v>
      </c>
      <c r="L41" s="34"/>
      <c r="M41" s="34"/>
      <c r="N41" s="34"/>
      <c r="O41" s="34"/>
      <c r="P41" s="34"/>
      <c r="Q41" s="34"/>
      <c r="R41" s="34"/>
    </row>
    <row r="42" spans="1:25" ht="25.5" customHeight="1">
      <c r="A42" s="54" t="s">
        <v>27</v>
      </c>
      <c r="B42" s="37" t="s">
        <v>12</v>
      </c>
      <c r="C42" s="31">
        <v>677.27819999999997</v>
      </c>
      <c r="D42" s="31">
        <v>677.27815599999997</v>
      </c>
      <c r="E42" s="31">
        <v>677.27815399999997</v>
      </c>
      <c r="F42" s="31">
        <v>677.27815399999997</v>
      </c>
      <c r="G42" s="31">
        <v>677.27816299999995</v>
      </c>
      <c r="H42" s="31">
        <v>677.27815800000008</v>
      </c>
      <c r="I42" s="31">
        <v>677.27815800000008</v>
      </c>
      <c r="J42" s="41">
        <v>677.27815599999997</v>
      </c>
      <c r="K42" s="41">
        <v>677.27815700000008</v>
      </c>
      <c r="L42" s="34"/>
      <c r="M42" s="34"/>
      <c r="N42" s="34"/>
      <c r="O42" s="34"/>
      <c r="P42" s="34"/>
      <c r="Q42" s="34"/>
      <c r="R42" s="34"/>
    </row>
    <row r="43" spans="1:25">
      <c r="A43" s="54"/>
      <c r="B43" s="37" t="s">
        <v>13</v>
      </c>
      <c r="C43" s="31">
        <v>429.35180000000003</v>
      </c>
      <c r="D43" s="31">
        <v>413.08390199999997</v>
      </c>
      <c r="E43" s="31">
        <v>343.54561999999999</v>
      </c>
      <c r="F43" s="31">
        <v>343.54561999999999</v>
      </c>
      <c r="G43" s="31">
        <v>347.87023400000004</v>
      </c>
      <c r="H43" s="31">
        <v>530.67784400000005</v>
      </c>
      <c r="I43" s="31">
        <v>530.67784400000005</v>
      </c>
      <c r="J43" s="41">
        <v>436.70613999999995</v>
      </c>
      <c r="K43" s="41">
        <v>634.06427400000007</v>
      </c>
      <c r="L43" s="35"/>
      <c r="M43" s="35"/>
      <c r="N43" s="35"/>
      <c r="O43" s="35"/>
      <c r="P43" s="35"/>
      <c r="Q43" s="35"/>
      <c r="R43" s="35"/>
    </row>
    <row r="44" spans="1:25">
      <c r="A44" s="54"/>
      <c r="B44" s="37" t="s">
        <v>14</v>
      </c>
      <c r="C44" s="31">
        <v>247.9264</v>
      </c>
      <c r="D44" s="31">
        <v>264.194254</v>
      </c>
      <c r="E44" s="31">
        <v>333.73253399999999</v>
      </c>
      <c r="F44" s="31">
        <v>333.73253399999999</v>
      </c>
      <c r="G44" s="31">
        <v>329.40792899999991</v>
      </c>
      <c r="H44" s="31">
        <v>146.600314</v>
      </c>
      <c r="I44" s="31">
        <v>146.600314</v>
      </c>
      <c r="J44" s="41">
        <v>240.57201600000002</v>
      </c>
      <c r="K44" s="41">
        <v>43.213883000000003</v>
      </c>
    </row>
    <row r="45" spans="1:25">
      <c r="A45" s="54"/>
      <c r="B45" s="38" t="s">
        <v>16</v>
      </c>
      <c r="C45" s="39">
        <f t="shared" ref="C45:D45" si="31">+C43/C42</f>
        <v>0.63393713248115768</v>
      </c>
      <c r="D45" s="39">
        <f t="shared" si="31"/>
        <v>0.60991765102785922</v>
      </c>
      <c r="E45" s="39">
        <f>+E43/E42</f>
        <v>0.50724450208680438</v>
      </c>
      <c r="F45" s="39">
        <f>+F43/F42</f>
        <v>0.50724450208680438</v>
      </c>
      <c r="G45" s="39">
        <f t="shared" ref="G45" si="32">+G43/G42</f>
        <v>0.51362978020598027</v>
      </c>
      <c r="H45" s="39">
        <f t="shared" ref="H45:K45" si="33">+H43/H42</f>
        <v>0.78354489618724721</v>
      </c>
      <c r="I45" s="39">
        <f t="shared" ref="I45" si="34">+I43/I42</f>
        <v>0.78354489618724721</v>
      </c>
      <c r="J45" s="44">
        <f t="shared" si="33"/>
        <v>0.64479584367401321</v>
      </c>
      <c r="K45" s="44">
        <f t="shared" si="33"/>
        <v>0.93619477824086983</v>
      </c>
    </row>
    <row r="46" spans="1:25">
      <c r="A46" s="54" t="s">
        <v>28</v>
      </c>
      <c r="B46" s="37" t="s">
        <v>12</v>
      </c>
      <c r="C46" s="31">
        <v>1227.1339</v>
      </c>
      <c r="D46" s="31">
        <v>1227.1338679999999</v>
      </c>
      <c r="E46" s="31">
        <v>1227.133859</v>
      </c>
      <c r="F46" s="31">
        <v>1227.133859</v>
      </c>
      <c r="G46" s="31">
        <v>1227.1338689999995</v>
      </c>
      <c r="H46" s="31">
        <v>1227.1338640000001</v>
      </c>
      <c r="I46" s="31">
        <v>1227.1338640000001</v>
      </c>
      <c r="J46" s="41">
        <v>1227.1338619999999</v>
      </c>
      <c r="K46" s="41">
        <v>1227.1338620000001</v>
      </c>
    </row>
    <row r="47" spans="1:25">
      <c r="A47" s="54"/>
      <c r="B47" s="37" t="s">
        <v>13</v>
      </c>
      <c r="C47" s="31">
        <v>650.75220000000002</v>
      </c>
      <c r="D47" s="31">
        <v>572.30348099999992</v>
      </c>
      <c r="E47" s="31">
        <v>484.7813900000001</v>
      </c>
      <c r="F47" s="31">
        <v>484.7813900000001</v>
      </c>
      <c r="G47" s="31">
        <v>629.4691889999998</v>
      </c>
      <c r="H47" s="31">
        <v>1227.1338640000001</v>
      </c>
      <c r="I47" s="31">
        <v>1227.1338640000001</v>
      </c>
      <c r="J47" s="41">
        <v>642.64051799999993</v>
      </c>
      <c r="K47" s="41">
        <v>1203.1787610000001</v>
      </c>
    </row>
    <row r="48" spans="1:25">
      <c r="A48" s="54"/>
      <c r="B48" s="37" t="s">
        <v>14</v>
      </c>
      <c r="C48" s="31">
        <v>676.38170000000002</v>
      </c>
      <c r="D48" s="31">
        <v>654.83038699999997</v>
      </c>
      <c r="E48" s="31">
        <v>742.35246899999993</v>
      </c>
      <c r="F48" s="31">
        <v>742.35246899999993</v>
      </c>
      <c r="G48" s="31">
        <v>597.66467999999975</v>
      </c>
      <c r="H48" s="31">
        <v>0</v>
      </c>
      <c r="I48" s="31">
        <v>0</v>
      </c>
      <c r="J48" s="41">
        <v>584.49334399999998</v>
      </c>
      <c r="K48" s="41">
        <v>23.955100999999999</v>
      </c>
    </row>
    <row r="49" spans="1:14">
      <c r="A49" s="54"/>
      <c r="B49" s="38" t="s">
        <v>16</v>
      </c>
      <c r="C49" s="39">
        <f t="shared" ref="C49:D49" si="35">+C47/C46</f>
        <v>0.5303025203688041</v>
      </c>
      <c r="D49" s="39">
        <f t="shared" si="35"/>
        <v>0.46637412259898603</v>
      </c>
      <c r="E49" s="39">
        <f>+E47/E46</f>
        <v>0.39505175938593351</v>
      </c>
      <c r="F49" s="39">
        <f>+F47/F46</f>
        <v>0.39505175938593351</v>
      </c>
      <c r="G49" s="39">
        <f t="shared" ref="G49" si="36">+G47/G46</f>
        <v>0.51295885876979253</v>
      </c>
      <c r="H49" s="39">
        <f t="shared" ref="H49:K49" si="37">+H47/H46</f>
        <v>1</v>
      </c>
      <c r="I49" s="39">
        <f t="shared" ref="I49" si="38">+I47/I46</f>
        <v>1</v>
      </c>
      <c r="J49" s="44">
        <f t="shared" si="37"/>
        <v>0.52369227017549291</v>
      </c>
      <c r="K49" s="44">
        <f t="shared" si="37"/>
        <v>0.98047882000342024</v>
      </c>
    </row>
    <row r="50" spans="1:14">
      <c r="A50" s="54" t="s">
        <v>29</v>
      </c>
      <c r="B50" s="37" t="s">
        <v>12</v>
      </c>
      <c r="C50" s="31">
        <v>145.97219999999999</v>
      </c>
      <c r="D50" s="31">
        <v>145.972196</v>
      </c>
      <c r="E50" s="31">
        <v>145.972196</v>
      </c>
      <c r="F50" s="31">
        <v>145.972196</v>
      </c>
      <c r="G50" s="31">
        <v>145.97219799999999</v>
      </c>
      <c r="H50" s="31">
        <v>145.97219699999999</v>
      </c>
      <c r="I50" s="31">
        <v>145.97219699999999</v>
      </c>
      <c r="J50" s="41">
        <v>145.972196</v>
      </c>
      <c r="K50" s="41">
        <v>145.97219699999999</v>
      </c>
    </row>
    <row r="51" spans="1:14">
      <c r="A51" s="54"/>
      <c r="B51" s="37" t="s">
        <v>13</v>
      </c>
      <c r="C51" s="31">
        <v>43.403199999999998</v>
      </c>
      <c r="D51" s="31">
        <v>78.179486999999995</v>
      </c>
      <c r="E51" s="31">
        <v>76.951184999999995</v>
      </c>
      <c r="F51" s="31">
        <v>76.951184999999995</v>
      </c>
      <c r="G51" s="31">
        <v>72.702113999999995</v>
      </c>
      <c r="H51" s="31">
        <v>145.97219699999999</v>
      </c>
      <c r="I51" s="31">
        <v>145.97219699999999</v>
      </c>
      <c r="J51" s="41">
        <v>78.367988999999994</v>
      </c>
      <c r="K51" s="41">
        <v>145.97219699999999</v>
      </c>
    </row>
    <row r="52" spans="1:14">
      <c r="A52" s="54"/>
      <c r="B52" s="37" t="s">
        <v>14</v>
      </c>
      <c r="C52" s="31">
        <v>102.569</v>
      </c>
      <c r="D52" s="31">
        <v>67.792709000000002</v>
      </c>
      <c r="E52" s="31">
        <v>69.021011000000001</v>
      </c>
      <c r="F52" s="31">
        <v>69.021011000000001</v>
      </c>
      <c r="G52" s="31">
        <v>73.270083999999997</v>
      </c>
      <c r="H52" s="31">
        <v>0</v>
      </c>
      <c r="I52" s="31">
        <v>0</v>
      </c>
      <c r="J52" s="41">
        <v>67.604207000000002</v>
      </c>
      <c r="K52" s="41">
        <v>0</v>
      </c>
      <c r="L52" s="1"/>
      <c r="M52" s="1"/>
      <c r="N52" s="1"/>
    </row>
    <row r="53" spans="1:14">
      <c r="A53" s="54"/>
      <c r="B53" s="38" t="s">
        <v>16</v>
      </c>
      <c r="C53" s="39">
        <f t="shared" ref="C53:D53" si="39">+C51/C50</f>
        <v>0.29733880834843895</v>
      </c>
      <c r="D53" s="39">
        <f t="shared" si="39"/>
        <v>0.53557793293731082</v>
      </c>
      <c r="E53" s="39">
        <f>+E51/E50</f>
        <v>0.52716330307177128</v>
      </c>
      <c r="F53" s="39">
        <f>+F51/F50</f>
        <v>0.52716330307177128</v>
      </c>
      <c r="G53" s="39">
        <f t="shared" ref="G53" si="40">+G51/G50</f>
        <v>0.49805452679420503</v>
      </c>
      <c r="H53" s="39">
        <f t="shared" ref="H53:K53" si="41">+H51/H50</f>
        <v>1</v>
      </c>
      <c r="I53" s="39">
        <f t="shared" ref="I53" si="42">+I51/I50</f>
        <v>1</v>
      </c>
      <c r="J53" s="44">
        <f t="shared" si="41"/>
        <v>0.53686928844997306</v>
      </c>
      <c r="K53" s="44">
        <f t="shared" si="41"/>
        <v>1</v>
      </c>
      <c r="L53" s="33"/>
      <c r="M53" s="33"/>
      <c r="N53" s="33"/>
    </row>
    <row r="54" spans="1:14">
      <c r="A54" s="54" t="s">
        <v>30</v>
      </c>
      <c r="B54" s="37" t="s">
        <v>12</v>
      </c>
      <c r="C54" s="31">
        <v>1527.7055</v>
      </c>
      <c r="D54" s="31">
        <v>1527.7055009999999</v>
      </c>
      <c r="E54" s="31">
        <v>1527.7054999999998</v>
      </c>
      <c r="F54" s="31">
        <v>1527.7054999999998</v>
      </c>
      <c r="G54" s="31">
        <v>1527.7055</v>
      </c>
      <c r="H54" s="31">
        <v>1527.7054950000002</v>
      </c>
      <c r="I54" s="31">
        <v>1527.7054950000002</v>
      </c>
      <c r="J54" s="41">
        <v>1527.7054970000004</v>
      </c>
      <c r="K54" s="41">
        <v>1527.7055010000001</v>
      </c>
      <c r="L54" s="34"/>
      <c r="M54" s="34"/>
      <c r="N54" s="34"/>
    </row>
    <row r="55" spans="1:14">
      <c r="A55" s="54"/>
      <c r="B55" s="37" t="s">
        <v>13</v>
      </c>
      <c r="C55" s="31">
        <v>1247.0168000000001</v>
      </c>
      <c r="D55" s="31">
        <v>1232.320845</v>
      </c>
      <c r="E55" s="31">
        <v>1284.2092579999999</v>
      </c>
      <c r="F55" s="31">
        <v>1284.2092579999999</v>
      </c>
      <c r="G55" s="31">
        <v>1259.0382480000001</v>
      </c>
      <c r="H55" s="31">
        <v>1404.5961830000001</v>
      </c>
      <c r="I55" s="31">
        <v>1404.5961830000001</v>
      </c>
      <c r="J55" s="41">
        <v>1298.5527840000004</v>
      </c>
      <c r="K55" s="41">
        <v>1436.3043920000002</v>
      </c>
      <c r="L55" s="34"/>
      <c r="M55" s="34"/>
      <c r="N55" s="34"/>
    </row>
    <row r="56" spans="1:14">
      <c r="A56" s="54"/>
      <c r="B56" s="37" t="s">
        <v>14</v>
      </c>
      <c r="C56" s="31">
        <v>280.68869999999998</v>
      </c>
      <c r="D56" s="31">
        <v>295.38465600000001</v>
      </c>
      <c r="E56" s="31">
        <v>243.49624199999997</v>
      </c>
      <c r="F56" s="31">
        <v>243.49624199999997</v>
      </c>
      <c r="G56" s="31">
        <v>268.66725200000002</v>
      </c>
      <c r="H56" s="31">
        <v>123.109312</v>
      </c>
      <c r="I56" s="31">
        <v>123.109312</v>
      </c>
      <c r="J56" s="41">
        <v>229.15271299999998</v>
      </c>
      <c r="K56" s="41">
        <v>91.401109000000005</v>
      </c>
      <c r="L56" s="35"/>
      <c r="M56" s="35"/>
      <c r="N56" s="35"/>
    </row>
    <row r="57" spans="1:14">
      <c r="A57" s="54"/>
      <c r="B57" s="38" t="s">
        <v>16</v>
      </c>
      <c r="C57" s="39">
        <f t="shared" ref="C57:D57" si="43">+C55/C54</f>
        <v>0.81626779506914138</v>
      </c>
      <c r="D57" s="39">
        <f t="shared" si="43"/>
        <v>0.80664816889992985</v>
      </c>
      <c r="E57" s="39">
        <f>+E55/E54</f>
        <v>0.84061310115071264</v>
      </c>
      <c r="F57" s="39">
        <f>+F55/F54</f>
        <v>0.84061310115071264</v>
      </c>
      <c r="G57" s="39">
        <f>+G55/G54</f>
        <v>0.82413675148777044</v>
      </c>
      <c r="H57" s="39">
        <f t="shared" ref="H57:K57" si="44">+H55/H54</f>
        <v>0.91941554677722748</v>
      </c>
      <c r="I57" s="39">
        <f t="shared" ref="I57" si="45">+I55/I54</f>
        <v>0.91941554677722748</v>
      </c>
      <c r="J57" s="44">
        <f t="shared" si="44"/>
        <v>0.85000203674726982</v>
      </c>
      <c r="K57" s="44">
        <f t="shared" si="44"/>
        <v>0.94017098914668373</v>
      </c>
    </row>
    <row r="58" spans="1:14">
      <c r="A58" s="55" t="s">
        <v>31</v>
      </c>
      <c r="B58" s="37" t="s">
        <v>12</v>
      </c>
      <c r="C58" s="31">
        <v>420.03</v>
      </c>
      <c r="D58" s="31">
        <v>420.03003100000001</v>
      </c>
      <c r="E58" s="31">
        <v>420.03003200000001</v>
      </c>
      <c r="F58" s="31">
        <v>420.03003200000001</v>
      </c>
      <c r="G58" s="31">
        <v>420.03002900000001</v>
      </c>
      <c r="H58" s="31">
        <v>420.03003000000001</v>
      </c>
      <c r="I58" s="31">
        <v>420.03003000000001</v>
      </c>
      <c r="J58" s="41">
        <v>420.03003100000001</v>
      </c>
      <c r="K58" s="42">
        <v>420.03002999999995</v>
      </c>
    </row>
    <row r="59" spans="1:14">
      <c r="A59" s="55"/>
      <c r="B59" s="37" t="s">
        <v>13</v>
      </c>
      <c r="C59" s="31">
        <v>390.08539999999999</v>
      </c>
      <c r="D59" s="31">
        <v>380.60048900000004</v>
      </c>
      <c r="E59" s="31">
        <v>6.4571619999999825</v>
      </c>
      <c r="F59" s="31">
        <v>6.4571619999999825</v>
      </c>
      <c r="G59" s="31">
        <v>389.96957500000002</v>
      </c>
      <c r="H59" s="31">
        <v>397.29569700000002</v>
      </c>
      <c r="I59" s="31">
        <v>397.29569700000002</v>
      </c>
      <c r="J59" s="41">
        <v>394.09933599999999</v>
      </c>
      <c r="K59" s="42">
        <v>417.92364999999995</v>
      </c>
    </row>
    <row r="60" spans="1:14">
      <c r="A60" s="55"/>
      <c r="B60" s="37" t="s">
        <v>14</v>
      </c>
      <c r="C60" s="31">
        <v>29.944600000000001</v>
      </c>
      <c r="D60" s="31">
        <v>39.429541999999998</v>
      </c>
      <c r="E60" s="31">
        <v>413.57287000000002</v>
      </c>
      <c r="F60" s="31">
        <v>413.57287000000002</v>
      </c>
      <c r="G60" s="31">
        <v>30.060454</v>
      </c>
      <c r="H60" s="31">
        <v>22.734332999999999</v>
      </c>
      <c r="I60" s="31">
        <v>22.734332999999999</v>
      </c>
      <c r="J60" s="41">
        <v>25.930695</v>
      </c>
      <c r="K60" s="42">
        <v>2.1063800000000001</v>
      </c>
    </row>
    <row r="61" spans="1:14">
      <c r="A61" s="55"/>
      <c r="B61" s="38" t="s">
        <v>16</v>
      </c>
      <c r="C61" s="39">
        <f t="shared" ref="C61:D61" si="46">+C59/C58</f>
        <v>0.92870842558864852</v>
      </c>
      <c r="D61" s="39">
        <f t="shared" si="46"/>
        <v>0.9061268502489529</v>
      </c>
      <c r="E61" s="32">
        <f>+E59/E58</f>
        <v>1.5373095988526798E-2</v>
      </c>
      <c r="F61" s="32">
        <f>+F59/F58</f>
        <v>1.5373095988526798E-2</v>
      </c>
      <c r="G61" s="39">
        <f>+G59/G58</f>
        <v>0.92843260737436473</v>
      </c>
      <c r="H61" s="39">
        <f>+H59/H58</f>
        <v>0.94587450568712905</v>
      </c>
      <c r="I61" s="39">
        <f>+I59/I58</f>
        <v>0.94587450568712905</v>
      </c>
      <c r="J61" s="44">
        <f>+J59/J58</f>
        <v>0.93826466422349686</v>
      </c>
      <c r="K61" s="46">
        <f>+K59/K58</f>
        <v>0.99498516808429149</v>
      </c>
    </row>
    <row r="62" spans="1:14" ht="25.5" customHeight="1">
      <c r="A62" s="55" t="s">
        <v>32</v>
      </c>
      <c r="B62" s="37" t="s">
        <v>12</v>
      </c>
      <c r="C62" s="31">
        <v>885.59259999999995</v>
      </c>
      <c r="D62" s="31">
        <v>885.59264999999994</v>
      </c>
      <c r="E62" s="31">
        <v>885.59264799999994</v>
      </c>
      <c r="F62" s="31">
        <v>885.59264799999994</v>
      </c>
      <c r="G62" s="31">
        <v>885.59264300000007</v>
      </c>
      <c r="H62" s="31">
        <v>885.59264599999995</v>
      </c>
      <c r="I62" s="31">
        <v>885.59264599999995</v>
      </c>
      <c r="J62" s="41">
        <v>885.59264499999995</v>
      </c>
      <c r="K62" s="41">
        <v>885.59264700000006</v>
      </c>
    </row>
    <row r="63" spans="1:14">
      <c r="A63" s="55"/>
      <c r="B63" s="37" t="s">
        <v>13</v>
      </c>
      <c r="C63" s="31">
        <v>192.8716</v>
      </c>
      <c r="D63" s="31">
        <v>316.64125200000001</v>
      </c>
      <c r="E63" s="31">
        <v>295.74222699999996</v>
      </c>
      <c r="F63" s="31">
        <v>295.74222699999996</v>
      </c>
      <c r="G63" s="31">
        <v>293.32298200000002</v>
      </c>
      <c r="H63" s="31">
        <v>845.16479199999992</v>
      </c>
      <c r="I63" s="31">
        <v>845.16479199999992</v>
      </c>
      <c r="J63" s="41">
        <v>349.40496899999994</v>
      </c>
      <c r="K63" s="41">
        <v>827.62051400000007</v>
      </c>
    </row>
    <row r="64" spans="1:14">
      <c r="A64" s="55"/>
      <c r="B64" s="37" t="s">
        <v>14</v>
      </c>
      <c r="C64" s="31">
        <v>692.721</v>
      </c>
      <c r="D64" s="31">
        <v>568.95139799999993</v>
      </c>
      <c r="E64" s="31">
        <v>589.85042099999998</v>
      </c>
      <c r="F64" s="31">
        <v>589.85042099999998</v>
      </c>
      <c r="G64" s="31">
        <v>592.26966100000004</v>
      </c>
      <c r="H64" s="31">
        <v>40.427853999999996</v>
      </c>
      <c r="I64" s="31">
        <v>40.427853999999996</v>
      </c>
      <c r="J64" s="41">
        <v>536.18767600000001</v>
      </c>
      <c r="K64" s="41">
        <v>57.972132999999999</v>
      </c>
    </row>
    <row r="65" spans="1:27">
      <c r="A65" s="55"/>
      <c r="B65" s="38" t="s">
        <v>16</v>
      </c>
      <c r="C65" s="32">
        <f t="shared" ref="C65:D65" si="47">+C63/C62</f>
        <v>0.21778817935018879</v>
      </c>
      <c r="D65" s="39">
        <f t="shared" si="47"/>
        <v>0.35754728994193891</v>
      </c>
      <c r="E65" s="39">
        <f>+E63/E62</f>
        <v>0.33394837645490477</v>
      </c>
      <c r="F65" s="39">
        <f>+F63/F62</f>
        <v>0.33394837645490477</v>
      </c>
      <c r="G65" s="39">
        <f>+G63/G62</f>
        <v>0.33121659751638205</v>
      </c>
      <c r="H65" s="39">
        <f>+H63/H62</f>
        <v>0.95434937927431707</v>
      </c>
      <c r="I65" s="39">
        <f>+I63/I62</f>
        <v>0.95434937927431707</v>
      </c>
      <c r="J65" s="44">
        <f>+J63/J62</f>
        <v>0.39454366629253107</v>
      </c>
      <c r="K65" s="44">
        <f>+K63/K62</f>
        <v>0.93453860169640723</v>
      </c>
    </row>
    <row r="66" spans="1:27" ht="25.5" customHeight="1">
      <c r="A66" s="51" t="s">
        <v>33</v>
      </c>
      <c r="B66" s="37" t="s">
        <v>12</v>
      </c>
      <c r="C66" s="31">
        <v>794.01900000000001</v>
      </c>
      <c r="D66" s="31">
        <v>794.019049</v>
      </c>
      <c r="E66" s="31">
        <v>794.019048</v>
      </c>
      <c r="F66" s="31">
        <v>794.019048</v>
      </c>
      <c r="G66" s="31">
        <v>794.01904399999989</v>
      </c>
      <c r="H66" s="31">
        <v>794.01904500000001</v>
      </c>
      <c r="I66" s="31">
        <v>794.01904500000001</v>
      </c>
      <c r="J66" s="41">
        <v>794.01904399999989</v>
      </c>
      <c r="K66" s="41">
        <v>794.01904500000001</v>
      </c>
    </row>
    <row r="67" spans="1:27">
      <c r="A67" s="51"/>
      <c r="B67" s="37" t="s">
        <v>13</v>
      </c>
      <c r="C67" s="31">
        <v>61.053400000000003</v>
      </c>
      <c r="D67" s="31">
        <v>22.079447000000073</v>
      </c>
      <c r="E67" s="31">
        <v>9.9799999998140265E-4</v>
      </c>
      <c r="F67" s="31">
        <v>9.9799999998140265E-4</v>
      </c>
      <c r="G67" s="31">
        <v>0.80930799999987357</v>
      </c>
      <c r="H67" s="31">
        <v>789.01838099999998</v>
      </c>
      <c r="I67" s="31">
        <v>789.01838099999998</v>
      </c>
      <c r="J67" s="41">
        <v>61.222148999999945</v>
      </c>
      <c r="K67" s="41">
        <v>728.739507</v>
      </c>
    </row>
    <row r="68" spans="1:27">
      <c r="A68" s="51"/>
      <c r="B68" s="37" t="s">
        <v>14</v>
      </c>
      <c r="C68" s="31">
        <v>732.96559999999999</v>
      </c>
      <c r="D68" s="31">
        <v>771.93960199999992</v>
      </c>
      <c r="E68" s="31">
        <v>794.01805000000002</v>
      </c>
      <c r="F68" s="31">
        <v>794.01805000000002</v>
      </c>
      <c r="G68" s="31">
        <v>793.20973600000002</v>
      </c>
      <c r="H68" s="31">
        <v>5.0006640000000004</v>
      </c>
      <c r="I68" s="31">
        <v>5.0006640000000004</v>
      </c>
      <c r="J68" s="41">
        <v>732.79689499999995</v>
      </c>
      <c r="K68" s="41">
        <v>65.279537999999988</v>
      </c>
    </row>
    <row r="69" spans="1:27">
      <c r="A69" s="51"/>
      <c r="B69" s="38" t="s">
        <v>16</v>
      </c>
      <c r="C69" s="32">
        <f t="shared" ref="C69:D69" si="48">+C67/C66</f>
        <v>7.6891610906036259E-2</v>
      </c>
      <c r="D69" s="32">
        <f t="shared" si="48"/>
        <v>2.7807200630522999E-2</v>
      </c>
      <c r="E69" s="32">
        <f>+E67/E66</f>
        <v>1.2568967992584011E-6</v>
      </c>
      <c r="F69" s="32">
        <f>+F67/F66</f>
        <v>1.2568967992584011E-6</v>
      </c>
      <c r="G69" s="32">
        <f>+G67/G66</f>
        <v>1.0192551502579248E-3</v>
      </c>
      <c r="H69" s="39">
        <f>+H67/H66</f>
        <v>0.99370208557151163</v>
      </c>
      <c r="I69" s="39">
        <f>+I67/I66</f>
        <v>0.99370208557151163</v>
      </c>
      <c r="J69" s="45">
        <f>+J67/J66</f>
        <v>7.710413177445144E-2</v>
      </c>
      <c r="K69" s="44">
        <f>+K67/K66</f>
        <v>0.91778592917755519</v>
      </c>
    </row>
    <row r="70" spans="1:27" ht="25.5" customHeight="1">
      <c r="A70" s="51" t="s">
        <v>34</v>
      </c>
      <c r="B70" s="37" t="s">
        <v>12</v>
      </c>
      <c r="C70" s="31">
        <v>488.21800000000002</v>
      </c>
      <c r="D70" s="31">
        <v>488.21797700000002</v>
      </c>
      <c r="E70" s="31">
        <v>488.21798099999995</v>
      </c>
      <c r="F70" s="31">
        <v>488.21798099999995</v>
      </c>
      <c r="G70" s="31">
        <v>488.21798099999995</v>
      </c>
      <c r="H70" s="31">
        <v>488.217985</v>
      </c>
      <c r="I70" s="31">
        <v>488.217985</v>
      </c>
      <c r="J70" s="41">
        <v>488.217984</v>
      </c>
      <c r="K70" s="41">
        <v>488.217984</v>
      </c>
    </row>
    <row r="71" spans="1:27">
      <c r="A71" s="51"/>
      <c r="B71" s="37" t="s">
        <v>13</v>
      </c>
      <c r="C71" s="31">
        <v>216.7313</v>
      </c>
      <c r="D71" s="31">
        <v>150.79539699999998</v>
      </c>
      <c r="E71" s="31">
        <v>1.9284789999999816</v>
      </c>
      <c r="F71" s="31">
        <v>1.9284789999999816</v>
      </c>
      <c r="G71" s="31">
        <v>12.881911000000002</v>
      </c>
      <c r="H71" s="31">
        <v>476.24607900000001</v>
      </c>
      <c r="I71" s="31">
        <v>476.24607900000001</v>
      </c>
      <c r="J71" s="41">
        <v>213.52741200000003</v>
      </c>
      <c r="K71" s="41">
        <v>466.525105</v>
      </c>
    </row>
    <row r="72" spans="1:27">
      <c r="A72" s="51"/>
      <c r="B72" s="37" t="s">
        <v>14</v>
      </c>
      <c r="C72" s="31">
        <v>271.48669999999998</v>
      </c>
      <c r="D72" s="31">
        <v>337.42258000000004</v>
      </c>
      <c r="E72" s="31">
        <v>486.28950199999997</v>
      </c>
      <c r="F72" s="31">
        <v>486.28950199999997</v>
      </c>
      <c r="G72" s="31">
        <v>475.33606999999995</v>
      </c>
      <c r="H72" s="31">
        <v>11.971905999999999</v>
      </c>
      <c r="I72" s="31">
        <v>11.971905999999999</v>
      </c>
      <c r="J72" s="41">
        <v>274.69057199999997</v>
      </c>
      <c r="K72" s="41">
        <v>21.692879000000001</v>
      </c>
    </row>
    <row r="73" spans="1:27">
      <c r="A73" s="51"/>
      <c r="B73" s="38" t="s">
        <v>16</v>
      </c>
      <c r="C73" s="39">
        <f t="shared" ref="C73:D73" si="49">+C71/C70</f>
        <v>0.44392320643646893</v>
      </c>
      <c r="D73" s="39">
        <f t="shared" si="49"/>
        <v>0.30886899725939421</v>
      </c>
      <c r="E73" s="32">
        <f>+E71/E70</f>
        <v>3.9500368176730097E-3</v>
      </c>
      <c r="F73" s="32">
        <f>+F71/F70</f>
        <v>3.9500368176730097E-3</v>
      </c>
      <c r="G73" s="32">
        <f>+G71/G70</f>
        <v>2.6385572636252418E-2</v>
      </c>
      <c r="H73" s="39">
        <f>+H71/H70</f>
        <v>0.97547835932344851</v>
      </c>
      <c r="I73" s="39">
        <f>+I71/I70</f>
        <v>0.97547835932344851</v>
      </c>
      <c r="J73" s="44">
        <f>+J71/J70</f>
        <v>0.43736080807707406</v>
      </c>
      <c r="K73" s="44">
        <f>+K71/K70</f>
        <v>0.95556722670830574</v>
      </c>
      <c r="L73" s="1"/>
      <c r="M73" s="1"/>
      <c r="N73" s="1"/>
      <c r="O73" s="1"/>
      <c r="P73" s="1"/>
      <c r="Q73" s="1"/>
      <c r="R73" s="1"/>
    </row>
    <row r="74" spans="1:27">
      <c r="A74" s="51" t="s">
        <v>35</v>
      </c>
      <c r="B74" s="37" t="s">
        <v>12</v>
      </c>
      <c r="C74" s="31">
        <v>127.16459999999999</v>
      </c>
      <c r="D74" s="31">
        <v>127.16458</v>
      </c>
      <c r="E74" s="31">
        <v>127.164581</v>
      </c>
      <c r="F74" s="31">
        <v>127.164581</v>
      </c>
      <c r="G74" s="31">
        <v>127.16458299999999</v>
      </c>
      <c r="H74" s="31">
        <v>127.164581</v>
      </c>
      <c r="I74" s="31">
        <v>127.164581</v>
      </c>
      <c r="J74" s="41">
        <v>127.164581</v>
      </c>
      <c r="K74" s="41">
        <v>127.16458</v>
      </c>
      <c r="L74" s="33"/>
      <c r="M74" s="33"/>
      <c r="N74" s="33"/>
      <c r="O74" s="33"/>
      <c r="P74" s="33"/>
      <c r="Q74" s="33"/>
      <c r="R74" s="33"/>
    </row>
    <row r="75" spans="1:27">
      <c r="A75" s="51"/>
      <c r="B75" s="37" t="s">
        <v>13</v>
      </c>
      <c r="C75" s="31">
        <v>30.659199999999998</v>
      </c>
      <c r="D75" s="31">
        <v>11.135697000000008</v>
      </c>
      <c r="E75" s="31">
        <v>0</v>
      </c>
      <c r="F75" s="31">
        <v>0</v>
      </c>
      <c r="G75" s="31">
        <v>32.909452999999999</v>
      </c>
      <c r="H75" s="31">
        <v>126.54082099999999</v>
      </c>
      <c r="I75" s="31">
        <v>126.54082099999999</v>
      </c>
      <c r="J75" s="41">
        <v>35.316857999999996</v>
      </c>
      <c r="K75" s="41">
        <v>125.401483</v>
      </c>
      <c r="L75" s="3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51"/>
      <c r="B76" s="37" t="s">
        <v>14</v>
      </c>
      <c r="C76" s="31">
        <v>95.505399999999995</v>
      </c>
      <c r="D76" s="31">
        <v>116.02888299999999</v>
      </c>
      <c r="E76" s="31">
        <v>127.164581</v>
      </c>
      <c r="F76" s="31">
        <v>127.164581</v>
      </c>
      <c r="G76" s="31">
        <v>94.255129999999994</v>
      </c>
      <c r="H76" s="31">
        <v>0.62375999999999998</v>
      </c>
      <c r="I76" s="31">
        <v>0.62375999999999998</v>
      </c>
      <c r="J76" s="41">
        <v>91.847723000000002</v>
      </c>
      <c r="K76" s="41">
        <v>1.7630970000000001</v>
      </c>
      <c r="L76" s="34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>
      <c r="A77" s="51"/>
      <c r="B77" s="38" t="s">
        <v>16</v>
      </c>
      <c r="C77" s="32">
        <f t="shared" ref="C77:D77" si="50">+C75/C74</f>
        <v>0.24109854472077921</v>
      </c>
      <c r="D77" s="32">
        <f t="shared" si="50"/>
        <v>8.7569172170426757E-2</v>
      </c>
      <c r="E77" s="32">
        <f>+E75/E74</f>
        <v>0</v>
      </c>
      <c r="F77" s="32">
        <f>+F75/F74</f>
        <v>0</v>
      </c>
      <c r="G77" s="32">
        <f>+G75/G74</f>
        <v>0.25879417227358031</v>
      </c>
      <c r="H77" s="39">
        <f>+H75/H74</f>
        <v>0.99509486057285079</v>
      </c>
      <c r="I77" s="39">
        <f>+I75/I74</f>
        <v>0.99509486057285079</v>
      </c>
      <c r="J77" s="44">
        <f>+J75/J74</f>
        <v>0.27772558775623218</v>
      </c>
      <c r="K77" s="44">
        <f>+K75/K74</f>
        <v>0.98613531377998498</v>
      </c>
      <c r="L77" s="35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1:27" ht="25.5" customHeight="1">
      <c r="A78" s="51" t="s">
        <v>36</v>
      </c>
      <c r="B78" s="37" t="s">
        <v>12</v>
      </c>
      <c r="C78" s="31">
        <v>290.72219999999999</v>
      </c>
      <c r="D78" s="31">
        <v>290.72224499999999</v>
      </c>
      <c r="E78" s="31">
        <v>290.72224599999998</v>
      </c>
      <c r="F78" s="31">
        <v>290.72224599999998</v>
      </c>
      <c r="G78" s="31">
        <v>290.72224599999998</v>
      </c>
      <c r="H78" s="31">
        <v>290.72224599999998</v>
      </c>
      <c r="I78" s="31">
        <v>290.72224599999998</v>
      </c>
      <c r="J78" s="41">
        <v>290.72224699999998</v>
      </c>
      <c r="K78" s="41">
        <v>290.72224599999998</v>
      </c>
      <c r="L78" s="33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>
      <c r="A79" s="51"/>
      <c r="B79" s="37" t="s">
        <v>13</v>
      </c>
      <c r="C79" s="31">
        <v>79.958500000000001</v>
      </c>
      <c r="D79" s="31">
        <v>55.104890999999981</v>
      </c>
      <c r="E79" s="31">
        <v>0</v>
      </c>
      <c r="F79" s="31">
        <v>0</v>
      </c>
      <c r="G79" s="31">
        <v>0</v>
      </c>
      <c r="H79" s="31">
        <v>290.72224599999998</v>
      </c>
      <c r="I79" s="31">
        <v>290.72224599999998</v>
      </c>
      <c r="J79" s="41">
        <v>78.853186999999963</v>
      </c>
      <c r="K79" s="41">
        <v>290.55469799999997</v>
      </c>
      <c r="L79" s="34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</row>
    <row r="80" spans="1:27">
      <c r="A80" s="51"/>
      <c r="B80" s="37" t="s">
        <v>14</v>
      </c>
      <c r="C80" s="31">
        <v>210.7637</v>
      </c>
      <c r="D80" s="31">
        <v>235.61735400000001</v>
      </c>
      <c r="E80" s="31">
        <v>290.72224599999998</v>
      </c>
      <c r="F80" s="31">
        <v>290.72224599999998</v>
      </c>
      <c r="G80" s="31">
        <v>290.72224599999998</v>
      </c>
      <c r="H80" s="31">
        <v>0</v>
      </c>
      <c r="I80" s="31">
        <v>0</v>
      </c>
      <c r="J80" s="41">
        <v>211.86906000000002</v>
      </c>
      <c r="K80" s="41">
        <v>0.167548</v>
      </c>
      <c r="L80" s="34"/>
      <c r="M80" s="34"/>
      <c r="N80" s="34"/>
      <c r="O80" s="34"/>
      <c r="P80" s="34"/>
      <c r="Q80" s="34"/>
      <c r="R80" s="34"/>
      <c r="S80" s="34"/>
      <c r="T80" s="34"/>
    </row>
    <row r="81" spans="1:27">
      <c r="A81" s="51"/>
      <c r="B81" s="38" t="s">
        <v>16</v>
      </c>
      <c r="C81" s="39">
        <f t="shared" ref="C81:D81" si="51">+C79/C78</f>
        <v>0.27503403592845682</v>
      </c>
      <c r="D81" s="32">
        <f t="shared" si="51"/>
        <v>0.189544804182425</v>
      </c>
      <c r="E81" s="32">
        <f>+E79/E78</f>
        <v>0</v>
      </c>
      <c r="F81" s="32">
        <f>+F79/F78</f>
        <v>0</v>
      </c>
      <c r="G81" s="32">
        <f>+G79/G78</f>
        <v>0</v>
      </c>
      <c r="H81" s="39">
        <f>+H79/H78</f>
        <v>1</v>
      </c>
      <c r="I81" s="39">
        <f>+I79/I78</f>
        <v>1</v>
      </c>
      <c r="J81" s="44">
        <f>+J79/J78</f>
        <v>0.27123203612278068</v>
      </c>
      <c r="K81" s="44">
        <f>+K79/K78</f>
        <v>0.9994236835938588</v>
      </c>
      <c r="L81" s="3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5.5" customHeight="1">
      <c r="A82" s="51" t="s">
        <v>37</v>
      </c>
      <c r="B82" s="37" t="s">
        <v>12</v>
      </c>
      <c r="C82" s="31">
        <v>0.4718</v>
      </c>
      <c r="D82" s="31">
        <v>0.47183900000000001</v>
      </c>
      <c r="E82" s="31">
        <v>0.47184000000000004</v>
      </c>
      <c r="F82" s="31">
        <v>0.47184000000000004</v>
      </c>
      <c r="G82" s="31">
        <v>0.47184000000000004</v>
      </c>
      <c r="H82" s="31">
        <v>0.47184099999999995</v>
      </c>
      <c r="I82" s="31">
        <v>0.47184099999999995</v>
      </c>
      <c r="J82" s="41">
        <v>0.47184000000000004</v>
      </c>
      <c r="K82" s="41">
        <v>0.47184099999999995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>
      <c r="A83" s="51"/>
      <c r="B83" s="37" t="s">
        <v>13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0.47184099999999995</v>
      </c>
      <c r="I83" s="31">
        <v>0.47184099999999995</v>
      </c>
      <c r="J83" s="41">
        <v>0</v>
      </c>
      <c r="K83" s="41">
        <v>0.47184099999999995</v>
      </c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1:27">
      <c r="A84" s="51"/>
      <c r="B84" s="37" t="s">
        <v>14</v>
      </c>
      <c r="C84" s="31">
        <v>0.4718</v>
      </c>
      <c r="D84" s="31">
        <v>0.47183900000000001</v>
      </c>
      <c r="E84" s="31">
        <v>0.47184000000000004</v>
      </c>
      <c r="F84" s="31">
        <v>0.47184000000000004</v>
      </c>
      <c r="G84" s="31">
        <v>0.47184000000000004</v>
      </c>
      <c r="H84" s="31">
        <v>0</v>
      </c>
      <c r="I84" s="31">
        <v>0</v>
      </c>
      <c r="J84" s="41">
        <v>0.47184000000000004</v>
      </c>
      <c r="K84" s="41">
        <v>0</v>
      </c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1:27">
      <c r="A85" s="51"/>
      <c r="B85" s="38" t="s">
        <v>16</v>
      </c>
      <c r="C85" s="32">
        <f t="shared" ref="C85:D85" si="52">+C83/C82</f>
        <v>0</v>
      </c>
      <c r="D85" s="32">
        <f t="shared" si="52"/>
        <v>0</v>
      </c>
      <c r="E85" s="32">
        <f>+E83/E82</f>
        <v>0</v>
      </c>
      <c r="F85" s="32">
        <f>+F83/F82</f>
        <v>0</v>
      </c>
      <c r="G85" s="32">
        <f>+G83/G82</f>
        <v>0</v>
      </c>
      <c r="H85" s="39">
        <f>+H83/H82</f>
        <v>1</v>
      </c>
      <c r="I85" s="39">
        <f>+I83/I82</f>
        <v>1</v>
      </c>
      <c r="J85" s="45">
        <f>+J83/J82</f>
        <v>0</v>
      </c>
      <c r="K85" s="44">
        <f>+K83/K82</f>
        <v>1</v>
      </c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</row>
    <row r="86" spans="1:27">
      <c r="A86" s="56" t="s">
        <v>38</v>
      </c>
      <c r="B86" s="37" t="s">
        <v>12</v>
      </c>
      <c r="C86" s="31">
        <v>2936.4459000000002</v>
      </c>
      <c r="D86" s="31">
        <v>2936.445866</v>
      </c>
      <c r="E86" s="31">
        <v>2936.4458660000009</v>
      </c>
      <c r="F86" s="31">
        <v>2936.4458660000009</v>
      </c>
      <c r="G86" s="31">
        <v>2936.4458680000007</v>
      </c>
      <c r="H86" s="31">
        <v>2936.4458669999999</v>
      </c>
      <c r="I86" s="31">
        <v>2936.4458669999999</v>
      </c>
      <c r="J86" s="41">
        <v>2936.4458680000002</v>
      </c>
      <c r="K86" s="41">
        <v>2936.445866</v>
      </c>
    </row>
    <row r="87" spans="1:27">
      <c r="A87" s="56"/>
      <c r="B87" s="37" t="s">
        <v>13</v>
      </c>
      <c r="C87" s="31">
        <v>1474.3475000000001</v>
      </c>
      <c r="D87" s="31">
        <v>1.1415569999999207</v>
      </c>
      <c r="E87" s="31">
        <v>1154.9749080000011</v>
      </c>
      <c r="F87" s="31">
        <v>1154.9749080000011</v>
      </c>
      <c r="G87" s="31">
        <v>1184.1625860000011</v>
      </c>
      <c r="H87" s="31">
        <v>2936.4458669999999</v>
      </c>
      <c r="I87" s="31">
        <v>2936.4458669999999</v>
      </c>
      <c r="J87" s="41">
        <v>1334.3158800000003</v>
      </c>
      <c r="K87" s="41">
        <v>2936.23164</v>
      </c>
    </row>
    <row r="88" spans="1:27">
      <c r="A88" s="56"/>
      <c r="B88" s="37" t="s">
        <v>14</v>
      </c>
      <c r="C88" s="31">
        <v>1262.0983000000001</v>
      </c>
      <c r="D88" s="31">
        <v>2935.3043090000001</v>
      </c>
      <c r="E88" s="31">
        <v>1781.4709579999999</v>
      </c>
      <c r="F88" s="31">
        <v>1781.4709579999999</v>
      </c>
      <c r="G88" s="31">
        <v>1752.2832819999996</v>
      </c>
      <c r="H88" s="31">
        <v>0</v>
      </c>
      <c r="I88" s="31">
        <v>0</v>
      </c>
      <c r="J88" s="41">
        <v>1602.1299879999999</v>
      </c>
      <c r="K88" s="41">
        <v>0.214226</v>
      </c>
    </row>
    <row r="89" spans="1:27">
      <c r="A89" s="56"/>
      <c r="B89" s="38" t="s">
        <v>16</v>
      </c>
      <c r="C89" s="39">
        <f t="shared" ref="C89:D89" si="53">+C87/C86</f>
        <v>0.50208570162998745</v>
      </c>
      <c r="D89" s="32">
        <f t="shared" si="53"/>
        <v>3.887546551487902E-4</v>
      </c>
      <c r="E89" s="39">
        <f>+E87/E86</f>
        <v>0.39332409337867247</v>
      </c>
      <c r="F89" s="39">
        <f>+F87/F86</f>
        <v>0.39332409337867247</v>
      </c>
      <c r="G89" s="39">
        <f>+G87/G86</f>
        <v>0.40326389084997116</v>
      </c>
      <c r="H89" s="39">
        <f>+H87/H86</f>
        <v>1</v>
      </c>
      <c r="I89" s="39">
        <f>+I87/I86</f>
        <v>1</v>
      </c>
      <c r="J89" s="44">
        <f>+J87/J86</f>
        <v>0.45439825557172514</v>
      </c>
      <c r="K89" s="44">
        <f>+K87/K86</f>
        <v>0.9999270458200914</v>
      </c>
    </row>
    <row r="90" spans="1:27">
      <c r="A90" s="56" t="s">
        <v>39</v>
      </c>
      <c r="B90" s="37" t="s">
        <v>12</v>
      </c>
      <c r="C90" s="31">
        <v>946.12120000000004</v>
      </c>
      <c r="D90" s="31">
        <v>946.12122900000008</v>
      </c>
      <c r="E90" s="31">
        <v>946.12122899999997</v>
      </c>
      <c r="F90" s="31">
        <v>946.12122899999997</v>
      </c>
      <c r="G90" s="31">
        <v>946.12122999999997</v>
      </c>
      <c r="H90" s="31">
        <v>946.12122899999997</v>
      </c>
      <c r="I90" s="31">
        <v>946.12122899999997</v>
      </c>
      <c r="J90" s="41">
        <v>946.12122799999986</v>
      </c>
      <c r="K90" s="41">
        <v>946.12122599999998</v>
      </c>
    </row>
    <row r="91" spans="1:27">
      <c r="A91" s="56"/>
      <c r="B91" s="37" t="s">
        <v>13</v>
      </c>
      <c r="C91" s="31">
        <v>97.056700000000006</v>
      </c>
      <c r="D91" s="31">
        <v>0</v>
      </c>
      <c r="E91" s="31">
        <v>4.1660349999999653</v>
      </c>
      <c r="F91" s="31">
        <v>4.1660349999999653</v>
      </c>
      <c r="G91" s="31">
        <v>64.558463999999958</v>
      </c>
      <c r="H91" s="31">
        <v>946.12122899999997</v>
      </c>
      <c r="I91" s="31">
        <v>946.12122899999997</v>
      </c>
      <c r="J91" s="41">
        <v>87.530357999999751</v>
      </c>
      <c r="K91" s="41">
        <v>939.67442900000003</v>
      </c>
      <c r="L91" s="1"/>
      <c r="M91" s="1"/>
      <c r="N91" s="1"/>
      <c r="O91" s="1"/>
      <c r="P91" s="1"/>
      <c r="Q91" s="1"/>
      <c r="R91" s="1"/>
      <c r="S91" s="1"/>
      <c r="T91" s="1"/>
    </row>
    <row r="92" spans="1:27">
      <c r="A92" s="56"/>
      <c r="B92" s="37" t="s">
        <v>14</v>
      </c>
      <c r="C92" s="31">
        <v>849.06460000000004</v>
      </c>
      <c r="D92" s="31">
        <v>946.12122900000008</v>
      </c>
      <c r="E92" s="31">
        <v>941.95519400000001</v>
      </c>
      <c r="F92" s="31">
        <v>941.95519400000001</v>
      </c>
      <c r="G92" s="31">
        <v>881.56276600000001</v>
      </c>
      <c r="H92" s="31">
        <v>0</v>
      </c>
      <c r="I92" s="31">
        <v>0</v>
      </c>
      <c r="J92" s="41">
        <v>858.59087000000011</v>
      </c>
      <c r="K92" s="41">
        <v>6.4467970000000001</v>
      </c>
      <c r="L92" s="33"/>
      <c r="M92" s="33"/>
      <c r="N92" s="33"/>
      <c r="O92" s="33"/>
      <c r="P92" s="33"/>
      <c r="Q92" s="33"/>
      <c r="R92" s="33"/>
      <c r="S92" s="33"/>
      <c r="T92" s="33"/>
    </row>
    <row r="93" spans="1:27">
      <c r="A93" s="56"/>
      <c r="B93" s="38" t="s">
        <v>16</v>
      </c>
      <c r="C93" s="32">
        <f t="shared" ref="C93:D93" si="54">+C91/C90</f>
        <v>0.10258379159033748</v>
      </c>
      <c r="D93" s="32">
        <f t="shared" si="54"/>
        <v>0</v>
      </c>
      <c r="E93" s="32">
        <f>+E91/E90</f>
        <v>4.4032782187999773E-3</v>
      </c>
      <c r="F93" s="32">
        <f>+F91/F90</f>
        <v>4.4032782187999773E-3</v>
      </c>
      <c r="G93" s="32">
        <f>+G91/G90</f>
        <v>6.8234875143854415E-2</v>
      </c>
      <c r="H93" s="39">
        <f>+H91/H90</f>
        <v>1</v>
      </c>
      <c r="I93" s="39">
        <f>+I91/I90</f>
        <v>1</v>
      </c>
      <c r="J93" s="45">
        <f>+J91/J90</f>
        <v>9.2514949891812137E-2</v>
      </c>
      <c r="K93" s="44">
        <f>+K91/K90</f>
        <v>0.99318607719302987</v>
      </c>
      <c r="L93" s="34"/>
      <c r="M93" s="34"/>
      <c r="N93" s="34"/>
      <c r="O93" s="34"/>
      <c r="P93" s="34"/>
      <c r="Q93" s="34"/>
      <c r="R93" s="34"/>
      <c r="S93" s="34"/>
      <c r="T93" s="34"/>
    </row>
    <row r="94" spans="1:27">
      <c r="A94" s="56" t="s">
        <v>40</v>
      </c>
      <c r="B94" s="37" t="s">
        <v>12</v>
      </c>
      <c r="C94" s="31">
        <v>4801.9377999999997</v>
      </c>
      <c r="D94" s="31">
        <v>4801.9377850000001</v>
      </c>
      <c r="E94" s="31">
        <v>4801.9377859999995</v>
      </c>
      <c r="F94" s="31">
        <v>4801.9377859999995</v>
      </c>
      <c r="G94" s="31">
        <v>4801.937774</v>
      </c>
      <c r="H94" s="31">
        <v>4801.9377809999987</v>
      </c>
      <c r="I94" s="31">
        <v>4801.9377809999987</v>
      </c>
      <c r="J94" s="41">
        <v>4801.9377709999999</v>
      </c>
      <c r="K94" s="41">
        <v>4801.9377890000023</v>
      </c>
      <c r="L94" s="34"/>
      <c r="M94" s="34"/>
      <c r="N94" s="34"/>
      <c r="O94" s="34"/>
      <c r="P94" s="34"/>
      <c r="Q94" s="34"/>
      <c r="R94" s="34"/>
      <c r="S94" s="34"/>
      <c r="T94" s="34"/>
    </row>
    <row r="95" spans="1:27">
      <c r="A95" s="56"/>
      <c r="B95" s="37" t="s">
        <v>13</v>
      </c>
      <c r="C95" s="31">
        <v>3087.5245</v>
      </c>
      <c r="D95" s="31">
        <v>2045.3271610000002</v>
      </c>
      <c r="E95" s="31">
        <v>905.02097499999945</v>
      </c>
      <c r="F95" s="31">
        <v>905.02097499999945</v>
      </c>
      <c r="G95" s="31">
        <v>2621.9395769999996</v>
      </c>
      <c r="H95" s="31">
        <v>4724.6260349999984</v>
      </c>
      <c r="I95" s="31">
        <v>4724.6260349999984</v>
      </c>
      <c r="J95" s="41">
        <v>2553.8233749999999</v>
      </c>
      <c r="K95" s="41">
        <v>4071.6934870000023</v>
      </c>
      <c r="L95" s="35"/>
      <c r="M95" s="35"/>
      <c r="N95" s="35"/>
      <c r="O95" s="35"/>
      <c r="P95" s="35"/>
      <c r="Q95" s="35"/>
      <c r="R95" s="35"/>
      <c r="S95" s="35"/>
      <c r="T95" s="35"/>
    </row>
    <row r="96" spans="1:27">
      <c r="A96" s="56"/>
      <c r="B96" s="37" t="s">
        <v>14</v>
      </c>
      <c r="C96" s="31">
        <v>1714.4132999999999</v>
      </c>
      <c r="D96" s="31">
        <v>2756.6106239999999</v>
      </c>
      <c r="E96" s="31">
        <v>3896.9168110000001</v>
      </c>
      <c r="F96" s="31">
        <v>3896.9168110000001</v>
      </c>
      <c r="G96" s="31">
        <v>2179.9981970000003</v>
      </c>
      <c r="H96" s="31">
        <v>77.311746000000014</v>
      </c>
      <c r="I96" s="31">
        <v>77.311746000000014</v>
      </c>
      <c r="J96" s="41">
        <v>2248.1143959999999</v>
      </c>
      <c r="K96" s="41">
        <v>730.24430199999995</v>
      </c>
    </row>
    <row r="97" spans="1:19">
      <c r="A97" s="56"/>
      <c r="B97" s="38" t="s">
        <v>16</v>
      </c>
      <c r="C97" s="39">
        <f t="shared" ref="C97:D97" si="55">+C95/C94</f>
        <v>0.64297469659019746</v>
      </c>
      <c r="D97" s="39">
        <f t="shared" si="55"/>
        <v>0.4259378718710326</v>
      </c>
      <c r="E97" s="32">
        <f>+E95/E94</f>
        <v>0.18846995011859147</v>
      </c>
      <c r="F97" s="32">
        <f>+F95/F94</f>
        <v>0.18846995011859147</v>
      </c>
      <c r="G97" s="39">
        <f>+G95/G94</f>
        <v>0.54601698322632197</v>
      </c>
      <c r="H97" s="39">
        <f>+H95/H94</f>
        <v>0.98389988593648536</v>
      </c>
      <c r="I97" s="39">
        <f>+I95/I94</f>
        <v>0.98389988593648536</v>
      </c>
      <c r="J97" s="44">
        <f>+J95/J94</f>
        <v>0.53183183472787243</v>
      </c>
      <c r="K97" s="44">
        <f>+K95/K94</f>
        <v>0.84792716313968064</v>
      </c>
    </row>
    <row r="98" spans="1:19">
      <c r="A98" s="56" t="s">
        <v>41</v>
      </c>
      <c r="B98" s="37" t="s">
        <v>12</v>
      </c>
      <c r="C98" s="31">
        <v>226.3921</v>
      </c>
      <c r="D98" s="31">
        <v>226.39213100000001</v>
      </c>
      <c r="E98" s="31">
        <v>226.39213100000001</v>
      </c>
      <c r="F98" s="31">
        <v>226.39213100000001</v>
      </c>
      <c r="G98" s="31">
        <v>226.39213100000001</v>
      </c>
      <c r="H98" s="31">
        <v>226.39213100000001</v>
      </c>
      <c r="I98" s="31">
        <v>226.39213100000001</v>
      </c>
      <c r="J98" s="41">
        <v>226.39213099999998</v>
      </c>
      <c r="K98" s="41">
        <v>226.39213100000001</v>
      </c>
      <c r="L98" s="1"/>
      <c r="M98" s="1"/>
      <c r="N98" s="1"/>
      <c r="O98" s="1"/>
      <c r="P98" s="1"/>
      <c r="Q98" s="1"/>
      <c r="R98" s="1"/>
      <c r="S98" s="1"/>
    </row>
    <row r="99" spans="1:19">
      <c r="A99" s="56"/>
      <c r="B99" s="37" t="s">
        <v>13</v>
      </c>
      <c r="C99" s="31">
        <v>96.757599999999996</v>
      </c>
      <c r="D99" s="31">
        <v>0</v>
      </c>
      <c r="E99" s="31">
        <v>97.16568700000002</v>
      </c>
      <c r="F99" s="31">
        <v>97.16568700000002</v>
      </c>
      <c r="G99" s="31">
        <v>0</v>
      </c>
      <c r="H99" s="31">
        <v>226.39213100000001</v>
      </c>
      <c r="I99" s="31">
        <v>226.39213100000001</v>
      </c>
      <c r="J99" s="41">
        <v>98.148808999999972</v>
      </c>
      <c r="K99" s="41">
        <v>226.39213100000001</v>
      </c>
      <c r="L99" s="33"/>
      <c r="M99" s="33"/>
      <c r="N99" s="33"/>
      <c r="O99" s="33"/>
      <c r="P99" s="33"/>
      <c r="Q99" s="33"/>
      <c r="R99" s="33"/>
      <c r="S99" s="33"/>
    </row>
    <row r="100" spans="1:19">
      <c r="A100" s="56"/>
      <c r="B100" s="37" t="s">
        <v>14</v>
      </c>
      <c r="C100" s="31">
        <v>129.63460000000001</v>
      </c>
      <c r="D100" s="31">
        <v>226.39213100000001</v>
      </c>
      <c r="E100" s="31">
        <v>129.22644399999999</v>
      </c>
      <c r="F100" s="31">
        <v>129.22644399999999</v>
      </c>
      <c r="G100" s="31">
        <v>226.39213100000001</v>
      </c>
      <c r="H100" s="31">
        <v>0</v>
      </c>
      <c r="I100" s="31">
        <v>0</v>
      </c>
      <c r="J100" s="41">
        <v>128.24332200000001</v>
      </c>
      <c r="K100" s="41">
        <v>0</v>
      </c>
      <c r="L100" s="34"/>
      <c r="M100" s="34"/>
      <c r="N100" s="34"/>
      <c r="O100" s="34"/>
      <c r="P100" s="34"/>
      <c r="Q100" s="34"/>
      <c r="R100" s="34"/>
      <c r="S100" s="34"/>
    </row>
    <row r="101" spans="1:19">
      <c r="A101" s="56"/>
      <c r="B101" s="38" t="s">
        <v>16</v>
      </c>
      <c r="C101" s="39">
        <f t="shared" ref="C101:D101" si="56">+C99/C98</f>
        <v>0.42738947162908952</v>
      </c>
      <c r="D101" s="32">
        <f t="shared" si="56"/>
        <v>0</v>
      </c>
      <c r="E101" s="39">
        <f>+E99/E98</f>
        <v>0.42919198017531812</v>
      </c>
      <c r="F101" s="39">
        <f>+F99/F98</f>
        <v>0.42919198017531812</v>
      </c>
      <c r="G101" s="32">
        <f>+G99/G98</f>
        <v>0</v>
      </c>
      <c r="H101" s="39">
        <f>+H99/H98</f>
        <v>1</v>
      </c>
      <c r="I101" s="39">
        <f>+I99/I98</f>
        <v>1</v>
      </c>
      <c r="J101" s="44">
        <f>+J99/J98</f>
        <v>0.43353454277083503</v>
      </c>
      <c r="K101" s="44">
        <f>+K99/K98</f>
        <v>1</v>
      </c>
      <c r="L101" s="34"/>
      <c r="M101" s="34"/>
      <c r="N101" s="34"/>
      <c r="O101" s="34"/>
      <c r="P101" s="34"/>
      <c r="Q101" s="34"/>
      <c r="R101" s="34"/>
      <c r="S101" s="34"/>
    </row>
    <row r="102" spans="1:19">
      <c r="A102" s="56" t="s">
        <v>42</v>
      </c>
      <c r="B102" s="37" t="s">
        <v>12</v>
      </c>
      <c r="C102" s="31">
        <v>869.11069999999995</v>
      </c>
      <c r="D102" s="31">
        <v>869.11064899999997</v>
      </c>
      <c r="E102" s="31">
        <v>869.11065400000007</v>
      </c>
      <c r="F102" s="31">
        <v>869.11065400000007</v>
      </c>
      <c r="G102" s="31">
        <v>869.11065600000018</v>
      </c>
      <c r="H102" s="31">
        <v>869.11065499999995</v>
      </c>
      <c r="I102" s="31">
        <v>869.11065499999995</v>
      </c>
      <c r="J102" s="41">
        <v>869.11065200000007</v>
      </c>
      <c r="K102" s="41">
        <v>869.11065400000007</v>
      </c>
      <c r="L102" s="35"/>
      <c r="M102" s="35"/>
      <c r="N102" s="35"/>
      <c r="O102" s="35"/>
      <c r="P102" s="35"/>
      <c r="Q102" s="35"/>
      <c r="R102" s="35"/>
      <c r="S102" s="35"/>
    </row>
    <row r="103" spans="1:19">
      <c r="A103" s="56"/>
      <c r="B103" s="37" t="s">
        <v>13</v>
      </c>
      <c r="C103" s="31">
        <v>98.388800000000003</v>
      </c>
      <c r="D103" s="31">
        <v>318.52265799999998</v>
      </c>
      <c r="E103" s="31">
        <v>14.745034000000032</v>
      </c>
      <c r="F103" s="31">
        <v>14.745034000000032</v>
      </c>
      <c r="G103" s="31">
        <v>298.19127300000014</v>
      </c>
      <c r="H103" s="31">
        <v>855.83636999999999</v>
      </c>
      <c r="I103" s="31">
        <v>855.83636999999999</v>
      </c>
      <c r="J103" s="41">
        <v>349.84849900000006</v>
      </c>
      <c r="K103" s="41">
        <v>848.57043300000009</v>
      </c>
    </row>
    <row r="104" spans="1:19">
      <c r="A104" s="56"/>
      <c r="B104" s="37" t="s">
        <v>14</v>
      </c>
      <c r="C104" s="31">
        <v>770.72180000000003</v>
      </c>
      <c r="D104" s="31">
        <v>550.58799099999999</v>
      </c>
      <c r="E104" s="31">
        <v>854.36562000000004</v>
      </c>
      <c r="F104" s="31">
        <v>854.36562000000004</v>
      </c>
      <c r="G104" s="31">
        <v>570.91938300000004</v>
      </c>
      <c r="H104" s="31">
        <v>13.274284999999999</v>
      </c>
      <c r="I104" s="31">
        <v>13.274284999999999</v>
      </c>
      <c r="J104" s="41">
        <v>519.26215300000001</v>
      </c>
      <c r="K104" s="41">
        <v>20.540221000000003</v>
      </c>
    </row>
    <row r="105" spans="1:19">
      <c r="A105" s="56"/>
      <c r="B105" s="38" t="s">
        <v>16</v>
      </c>
      <c r="C105" s="32">
        <f t="shared" ref="C105:E105" si="57">+C103/C102</f>
        <v>0.11320629236298668</v>
      </c>
      <c r="D105" s="39">
        <f t="shared" si="57"/>
        <v>0.3664926420663383</v>
      </c>
      <c r="E105" s="32">
        <f t="shared" si="57"/>
        <v>1.6965657862019524E-2</v>
      </c>
      <c r="F105" s="32">
        <f t="shared" ref="F105" si="58">+F103/F102</f>
        <v>1.6965657862019524E-2</v>
      </c>
      <c r="G105" s="39">
        <f>+G103/G102</f>
        <v>0.34309931760864298</v>
      </c>
      <c r="H105" s="39">
        <f>+H103/H102</f>
        <v>0.98472658812358027</v>
      </c>
      <c r="I105" s="39">
        <f>+I103/I102</f>
        <v>0.98472658812358027</v>
      </c>
      <c r="J105" s="44">
        <f>+J103/J102</f>
        <v>0.40253619972891558</v>
      </c>
      <c r="K105" s="44">
        <f>+K103/K102</f>
        <v>0.97636639143075099</v>
      </c>
    </row>
    <row r="106" spans="1:19">
      <c r="A106" s="56" t="s">
        <v>43</v>
      </c>
      <c r="B106" s="37" t="s">
        <v>12</v>
      </c>
      <c r="C106" s="31">
        <v>1195.0184999999999</v>
      </c>
      <c r="D106" s="31">
        <v>1195.0184589999999</v>
      </c>
      <c r="E106" s="31">
        <v>1195.01846</v>
      </c>
      <c r="F106" s="31">
        <v>1195.01846</v>
      </c>
      <c r="G106" s="31">
        <v>1195.018458</v>
      </c>
      <c r="H106" s="31">
        <v>1195.018462</v>
      </c>
      <c r="I106" s="31">
        <v>1195.018462</v>
      </c>
      <c r="J106" s="41">
        <v>1195.0184589999999</v>
      </c>
      <c r="K106" s="41">
        <v>1195.0184580000002</v>
      </c>
    </row>
    <row r="107" spans="1:19">
      <c r="A107" s="56"/>
      <c r="B107" s="37" t="s">
        <v>13</v>
      </c>
      <c r="C107" s="31">
        <v>895.92629999999997</v>
      </c>
      <c r="D107" s="31">
        <v>2.1712809999999081</v>
      </c>
      <c r="E107" s="31">
        <v>764.72409700000003</v>
      </c>
      <c r="F107" s="31">
        <v>764.72409700000003</v>
      </c>
      <c r="G107" s="31">
        <v>796.74404099999992</v>
      </c>
      <c r="H107" s="31">
        <v>1194.5923740000001</v>
      </c>
      <c r="I107" s="31">
        <v>1194.5923740000001</v>
      </c>
      <c r="J107" s="41">
        <v>887.43301499999984</v>
      </c>
      <c r="K107" s="41">
        <v>1193.8045130000003</v>
      </c>
    </row>
    <row r="108" spans="1:19">
      <c r="A108" s="56"/>
      <c r="B108" s="37" t="s">
        <v>14</v>
      </c>
      <c r="C108" s="31">
        <v>299.09210000000002</v>
      </c>
      <c r="D108" s="31">
        <v>1192.847178</v>
      </c>
      <c r="E108" s="31">
        <v>430.29436299999998</v>
      </c>
      <c r="F108" s="31">
        <v>430.29436299999998</v>
      </c>
      <c r="G108" s="31">
        <v>398.27441700000008</v>
      </c>
      <c r="H108" s="31">
        <v>0.42608800000000002</v>
      </c>
      <c r="I108" s="31">
        <v>0.42608800000000002</v>
      </c>
      <c r="J108" s="41">
        <v>307.585444</v>
      </c>
      <c r="K108" s="41">
        <v>1.2139449999999998</v>
      </c>
    </row>
    <row r="109" spans="1:19">
      <c r="A109" s="56"/>
      <c r="B109" s="38" t="s">
        <v>16</v>
      </c>
      <c r="C109" s="39">
        <f t="shared" ref="C109:E109" si="59">+C107/C106</f>
        <v>0.74971751483345239</v>
      </c>
      <c r="D109" s="32">
        <f t="shared" si="59"/>
        <v>1.8169434820419861E-3</v>
      </c>
      <c r="E109" s="39">
        <f t="shared" si="59"/>
        <v>0.63992659745189207</v>
      </c>
      <c r="F109" s="39">
        <f t="shared" ref="F109" si="60">+F107/F106</f>
        <v>0.63992659745189207</v>
      </c>
      <c r="G109" s="39">
        <f>+G107/G106</f>
        <v>0.66672111687165247</v>
      </c>
      <c r="H109" s="39">
        <f>+H107/H106</f>
        <v>0.99964344651271175</v>
      </c>
      <c r="I109" s="39">
        <f>+I107/I106</f>
        <v>0.99964344651271175</v>
      </c>
      <c r="J109" s="44">
        <f>+J107/J106</f>
        <v>0.74261029887572638</v>
      </c>
      <c r="K109" s="44">
        <f>+K107/K106</f>
        <v>0.99898416213417185</v>
      </c>
    </row>
    <row r="110" spans="1:19">
      <c r="A110" s="56" t="s">
        <v>44</v>
      </c>
      <c r="B110" s="37" t="s">
        <v>12</v>
      </c>
      <c r="C110" s="31">
        <v>171.9453</v>
      </c>
      <c r="D110" s="31">
        <v>171.945277</v>
      </c>
      <c r="E110" s="31">
        <v>171.945278</v>
      </c>
      <c r="F110" s="31">
        <v>171.945278</v>
      </c>
      <c r="G110" s="31">
        <v>171.945279</v>
      </c>
      <c r="H110" s="31">
        <v>171.945277</v>
      </c>
      <c r="I110" s="31">
        <v>171.945277</v>
      </c>
      <c r="J110" s="41">
        <v>171.94527999999997</v>
      </c>
      <c r="K110" s="41">
        <v>171.94527600000001</v>
      </c>
    </row>
    <row r="111" spans="1:19">
      <c r="A111" s="56"/>
      <c r="B111" s="37" t="s">
        <v>13</v>
      </c>
      <c r="C111" s="31">
        <v>80.206599999999995</v>
      </c>
      <c r="D111" s="31">
        <v>1.0890999999986661E-2</v>
      </c>
      <c r="E111" s="31">
        <v>43.613764000000003</v>
      </c>
      <c r="F111" s="31">
        <v>43.613764000000003</v>
      </c>
      <c r="G111" s="31">
        <v>70.206069999999997</v>
      </c>
      <c r="H111" s="31">
        <v>171.945277</v>
      </c>
      <c r="I111" s="31">
        <v>171.945277</v>
      </c>
      <c r="J111" s="41">
        <v>78.68414199999998</v>
      </c>
      <c r="K111" s="41">
        <v>169.973817</v>
      </c>
    </row>
    <row r="112" spans="1:19">
      <c r="A112" s="56"/>
      <c r="B112" s="37" t="s">
        <v>14</v>
      </c>
      <c r="C112" s="31">
        <v>91.738699999999994</v>
      </c>
      <c r="D112" s="31">
        <v>171.93438600000002</v>
      </c>
      <c r="E112" s="31">
        <v>128.331514</v>
      </c>
      <c r="F112" s="31">
        <v>128.331514</v>
      </c>
      <c r="G112" s="31">
        <v>101.739209</v>
      </c>
      <c r="H112" s="31">
        <v>0</v>
      </c>
      <c r="I112" s="31">
        <v>0</v>
      </c>
      <c r="J112" s="41">
        <v>93.261137999999988</v>
      </c>
      <c r="K112" s="41">
        <v>1.9714589999999999</v>
      </c>
    </row>
    <row r="113" spans="1:23">
      <c r="A113" s="56"/>
      <c r="B113" s="38" t="s">
        <v>16</v>
      </c>
      <c r="C113" s="39">
        <f t="shared" ref="C113:E113" si="61">+C111/C110</f>
        <v>0.46646578882935441</v>
      </c>
      <c r="D113" s="32">
        <f t="shared" si="61"/>
        <v>6.3339919479071601E-5</v>
      </c>
      <c r="E113" s="32">
        <f t="shared" si="61"/>
        <v>0.25364909410306691</v>
      </c>
      <c r="F113" s="32">
        <f t="shared" ref="F113" si="62">+F111/F110</f>
        <v>0.25364909410306691</v>
      </c>
      <c r="G113" s="39">
        <f>+G111/G110</f>
        <v>0.40830472583082666</v>
      </c>
      <c r="H113" s="39">
        <f>+H111/H110</f>
        <v>1</v>
      </c>
      <c r="I113" s="39">
        <f>+I111/I110</f>
        <v>1</v>
      </c>
      <c r="J113" s="44">
        <f>+J111/J110</f>
        <v>0.45761152617856093</v>
      </c>
      <c r="K113" s="44">
        <f>+K111/K110</f>
        <v>0.98853438113647274</v>
      </c>
    </row>
    <row r="114" spans="1:23">
      <c r="A114" s="56" t="s">
        <v>45</v>
      </c>
      <c r="B114" s="37" t="s">
        <v>12</v>
      </c>
      <c r="C114" s="31">
        <v>220.2876</v>
      </c>
      <c r="D114" s="31">
        <v>220.287576</v>
      </c>
      <c r="E114" s="31">
        <v>220.28758000000002</v>
      </c>
      <c r="F114" s="31">
        <v>220.28758000000002</v>
      </c>
      <c r="G114" s="31">
        <v>220.287575</v>
      </c>
      <c r="H114" s="31">
        <v>220.287576</v>
      </c>
      <c r="I114" s="31">
        <v>220.287576</v>
      </c>
      <c r="J114" s="41">
        <v>220.28757599999997</v>
      </c>
      <c r="K114" s="41">
        <v>220.287576</v>
      </c>
    </row>
    <row r="115" spans="1:23">
      <c r="A115" s="56"/>
      <c r="B115" s="37" t="s">
        <v>13</v>
      </c>
      <c r="C115" s="31">
        <v>203.1902</v>
      </c>
      <c r="D115" s="31">
        <v>201.16436400000001</v>
      </c>
      <c r="E115" s="31">
        <v>151.48211700000002</v>
      </c>
      <c r="F115" s="31">
        <v>151.48211700000002</v>
      </c>
      <c r="G115" s="31">
        <v>185.29723899999999</v>
      </c>
      <c r="H115" s="31">
        <v>218.125685</v>
      </c>
      <c r="I115" s="31">
        <v>218.125685</v>
      </c>
      <c r="J115" s="41">
        <v>202.21678999999997</v>
      </c>
      <c r="K115" s="41">
        <v>191.06839099999999</v>
      </c>
    </row>
    <row r="116" spans="1:23">
      <c r="A116" s="56"/>
      <c r="B116" s="37" t="s">
        <v>14</v>
      </c>
      <c r="C116" s="31">
        <v>17.0974</v>
      </c>
      <c r="D116" s="31">
        <v>19.123211999999999</v>
      </c>
      <c r="E116" s="31">
        <v>68.805463000000003</v>
      </c>
      <c r="F116" s="31">
        <v>68.805463000000003</v>
      </c>
      <c r="G116" s="31">
        <v>34.990335999999999</v>
      </c>
      <c r="H116" s="31">
        <v>2.1618909999999998</v>
      </c>
      <c r="I116" s="31">
        <v>2.1618909999999998</v>
      </c>
      <c r="J116" s="41">
        <v>18.070785999999998</v>
      </c>
      <c r="K116" s="41">
        <v>29.219185</v>
      </c>
    </row>
    <row r="117" spans="1:23">
      <c r="A117" s="56"/>
      <c r="B117" s="38" t="s">
        <v>16</v>
      </c>
      <c r="C117" s="39">
        <f t="shared" ref="C117:E117" si="63">+C115/C114</f>
        <v>0.92238600810939886</v>
      </c>
      <c r="D117" s="39">
        <f t="shared" si="63"/>
        <v>0.91318978424820474</v>
      </c>
      <c r="E117" s="39">
        <f t="shared" si="63"/>
        <v>0.68765618560973796</v>
      </c>
      <c r="F117" s="39">
        <f t="shared" ref="F117" si="64">+F115/F114</f>
        <v>0.68765618560973796</v>
      </c>
      <c r="G117" s="39">
        <f>+G115/G114</f>
        <v>0.84116064648675704</v>
      </c>
      <c r="H117" s="39">
        <f>+H115/H114</f>
        <v>0.9901860511643199</v>
      </c>
      <c r="I117" s="39">
        <f>+I115/I114</f>
        <v>0.9901860511643199</v>
      </c>
      <c r="J117" s="44">
        <f>+J115/J114</f>
        <v>0.91796729380689179</v>
      </c>
      <c r="K117" s="44">
        <f>+K115/K114</f>
        <v>0.86735890634159041</v>
      </c>
    </row>
    <row r="118" spans="1:23">
      <c r="A118" s="58" t="s">
        <v>46</v>
      </c>
      <c r="B118" s="37" t="s">
        <v>12</v>
      </c>
      <c r="C118" s="31">
        <v>42.361600000000003</v>
      </c>
      <c r="D118" s="31">
        <v>42.361640999999999</v>
      </c>
      <c r="E118" s="31">
        <v>42.361640999999999</v>
      </c>
      <c r="F118" s="31">
        <v>42.361640999999999</v>
      </c>
      <c r="G118" s="31">
        <v>42.361640999999999</v>
      </c>
      <c r="H118" s="31">
        <v>42.361641000000006</v>
      </c>
      <c r="I118" s="31">
        <v>42.361641000000006</v>
      </c>
      <c r="J118" s="41">
        <v>42.361640000000001</v>
      </c>
      <c r="K118" s="42">
        <v>42.361640000000001</v>
      </c>
      <c r="L118" s="1"/>
      <c r="M118" s="1"/>
      <c r="N118" s="1"/>
      <c r="O118" s="1"/>
      <c r="P118" s="1"/>
      <c r="Q118" s="1"/>
      <c r="R118" s="1"/>
      <c r="S118" s="1"/>
    </row>
    <row r="119" spans="1:23">
      <c r="A119" s="58"/>
      <c r="B119" s="37" t="s">
        <v>13</v>
      </c>
      <c r="C119" s="31">
        <v>33.279699999999998</v>
      </c>
      <c r="D119" s="31">
        <v>0</v>
      </c>
      <c r="E119" s="31">
        <v>0</v>
      </c>
      <c r="F119" s="31">
        <v>0</v>
      </c>
      <c r="G119" s="31">
        <v>31.655828999999997</v>
      </c>
      <c r="H119" s="31">
        <v>42.361641000000006</v>
      </c>
      <c r="I119" s="31">
        <v>42.361641000000006</v>
      </c>
      <c r="J119" s="41">
        <v>30.949758000000003</v>
      </c>
      <c r="K119" s="42">
        <v>42.361640000000001</v>
      </c>
      <c r="L119" s="33"/>
      <c r="M119" s="33"/>
      <c r="N119" s="33"/>
      <c r="O119" s="33"/>
      <c r="P119" s="33"/>
      <c r="Q119" s="33"/>
      <c r="R119" s="33"/>
      <c r="S119" s="33"/>
    </row>
    <row r="120" spans="1:23">
      <c r="A120" s="58"/>
      <c r="B120" s="37" t="s">
        <v>14</v>
      </c>
      <c r="C120" s="31">
        <v>9.0818999999999992</v>
      </c>
      <c r="D120" s="31">
        <v>42.361640999999999</v>
      </c>
      <c r="E120" s="31">
        <v>42.361640999999999</v>
      </c>
      <c r="F120" s="31">
        <v>42.361640999999999</v>
      </c>
      <c r="G120" s="31">
        <v>10.705812</v>
      </c>
      <c r="H120" s="31">
        <v>0</v>
      </c>
      <c r="I120" s="31">
        <v>0</v>
      </c>
      <c r="J120" s="41">
        <v>11.411881999999999</v>
      </c>
      <c r="K120" s="42">
        <v>0</v>
      </c>
      <c r="L120" s="34"/>
      <c r="M120" s="34"/>
      <c r="N120" s="34"/>
      <c r="O120" s="34"/>
      <c r="P120" s="34"/>
      <c r="Q120" s="34"/>
      <c r="R120" s="34"/>
      <c r="S120" s="34"/>
    </row>
    <row r="121" spans="1:23">
      <c r="A121" s="58"/>
      <c r="B121" s="38" t="s">
        <v>16</v>
      </c>
      <c r="C121" s="39">
        <f t="shared" ref="C121:E121" si="65">+C119/C118</f>
        <v>0.7856100808279195</v>
      </c>
      <c r="D121" s="32">
        <f t="shared" si="65"/>
        <v>0</v>
      </c>
      <c r="E121" s="32">
        <f t="shared" si="65"/>
        <v>0</v>
      </c>
      <c r="F121" s="32">
        <f t="shared" ref="F121" si="66">+F119/F118</f>
        <v>0</v>
      </c>
      <c r="G121" s="39">
        <f>+G119/G118</f>
        <v>0.74727579604387839</v>
      </c>
      <c r="H121" s="39">
        <f>+H119/H118</f>
        <v>1</v>
      </c>
      <c r="I121" s="39">
        <f>+I119/I118</f>
        <v>1</v>
      </c>
      <c r="J121" s="44">
        <f>+J119/J118</f>
        <v>0.73060811621079835</v>
      </c>
      <c r="K121" s="46">
        <f>+K119/K118</f>
        <v>1</v>
      </c>
      <c r="L121" s="34"/>
      <c r="M121" s="34"/>
      <c r="N121" s="34"/>
      <c r="O121" s="34"/>
      <c r="P121" s="34"/>
      <c r="Q121" s="34"/>
      <c r="R121" s="34"/>
      <c r="S121" s="34"/>
    </row>
    <row r="122" spans="1:23">
      <c r="A122" s="58" t="s">
        <v>47</v>
      </c>
      <c r="B122" s="37" t="s">
        <v>12</v>
      </c>
      <c r="C122" s="31">
        <v>1218.2356</v>
      </c>
      <c r="D122" s="31">
        <v>1218.235617</v>
      </c>
      <c r="E122" s="31">
        <v>1218.2356159999999</v>
      </c>
      <c r="F122" s="31">
        <v>1218.2356159999999</v>
      </c>
      <c r="G122" s="31">
        <v>1218.2356179999997</v>
      </c>
      <c r="H122" s="31">
        <v>1218.235617</v>
      </c>
      <c r="I122" s="31">
        <v>1218.235617</v>
      </c>
      <c r="J122" s="41">
        <v>1218.2356159999999</v>
      </c>
      <c r="K122" s="41">
        <v>1218.2356169999998</v>
      </c>
      <c r="L122" s="35"/>
      <c r="M122" s="35"/>
      <c r="N122" s="35"/>
      <c r="O122" s="35"/>
      <c r="P122" s="35"/>
      <c r="Q122" s="35"/>
      <c r="R122" s="35"/>
      <c r="S122" s="35"/>
    </row>
    <row r="123" spans="1:23">
      <c r="A123" s="58"/>
      <c r="B123" s="37" t="s">
        <v>13</v>
      </c>
      <c r="C123" s="31">
        <v>39.2029</v>
      </c>
      <c r="D123" s="31">
        <v>31.216552000000092</v>
      </c>
      <c r="E123" s="31">
        <v>0.83339799999998831</v>
      </c>
      <c r="F123" s="31">
        <v>0.83339799999998831</v>
      </c>
      <c r="G123" s="31">
        <v>3.9102979999997842</v>
      </c>
      <c r="H123" s="31">
        <v>1218.235617</v>
      </c>
      <c r="I123" s="31">
        <v>1218.235617</v>
      </c>
      <c r="J123" s="41">
        <v>35.471512999999959</v>
      </c>
      <c r="K123" s="43">
        <v>1036.1252459999998</v>
      </c>
    </row>
    <row r="124" spans="1:23">
      <c r="A124" s="58"/>
      <c r="B124" s="37" t="s">
        <v>14</v>
      </c>
      <c r="C124" s="31">
        <v>1179.0327</v>
      </c>
      <c r="D124" s="31">
        <v>1187.019065</v>
      </c>
      <c r="E124" s="31">
        <v>1217.4022179999999</v>
      </c>
      <c r="F124" s="31">
        <v>1217.4022179999999</v>
      </c>
      <c r="G124" s="31">
        <v>1214.3253199999999</v>
      </c>
      <c r="H124" s="31">
        <v>0</v>
      </c>
      <c r="I124" s="31">
        <v>0</v>
      </c>
      <c r="J124" s="41">
        <v>1182.764103</v>
      </c>
      <c r="K124" s="43">
        <v>182.11037099999999</v>
      </c>
    </row>
    <row r="125" spans="1:23">
      <c r="A125" s="58"/>
      <c r="B125" s="38" t="s">
        <v>16</v>
      </c>
      <c r="C125" s="32">
        <f t="shared" ref="C125:E125" si="67">+C123/C122</f>
        <v>3.2180064348800837E-2</v>
      </c>
      <c r="D125" s="32">
        <f t="shared" si="67"/>
        <v>2.562439610563454E-2</v>
      </c>
      <c r="E125" s="32">
        <f t="shared" si="67"/>
        <v>6.8410247496818242E-4</v>
      </c>
      <c r="F125" s="32">
        <f t="shared" ref="F125" si="68">+F123/F122</f>
        <v>6.8410247496818242E-4</v>
      </c>
      <c r="G125" s="32">
        <f>+G123/G122</f>
        <v>3.209804361507172E-3</v>
      </c>
      <c r="H125" s="39">
        <f>+H123/H122</f>
        <v>1</v>
      </c>
      <c r="I125" s="39">
        <f>+I123/I122</f>
        <v>1</v>
      </c>
      <c r="J125" s="45">
        <f>+J123/J122</f>
        <v>2.9117120312463399E-2</v>
      </c>
      <c r="K125" s="47">
        <f>+K123/K122</f>
        <v>0.85051301369068411</v>
      </c>
    </row>
    <row r="126" spans="1:23">
      <c r="A126" s="58" t="s">
        <v>48</v>
      </c>
      <c r="B126" s="37" t="s">
        <v>12</v>
      </c>
      <c r="C126" s="31">
        <v>80.241900000000001</v>
      </c>
      <c r="D126" s="31">
        <v>80.241920000000007</v>
      </c>
      <c r="E126" s="31">
        <v>80.241920000000007</v>
      </c>
      <c r="F126" s="31">
        <v>80.241920000000007</v>
      </c>
      <c r="G126" s="31">
        <v>80.241922000000002</v>
      </c>
      <c r="H126" s="31">
        <v>80.241919999999993</v>
      </c>
      <c r="I126" s="31">
        <v>80.241919999999993</v>
      </c>
      <c r="J126" s="41">
        <v>80.241920999999991</v>
      </c>
      <c r="K126" s="43">
        <v>80.241921000000005</v>
      </c>
    </row>
    <row r="127" spans="1:23">
      <c r="A127" s="58"/>
      <c r="B127" s="37" t="s">
        <v>13</v>
      </c>
      <c r="C127" s="31">
        <v>73.971599999999995</v>
      </c>
      <c r="D127" s="31">
        <v>74.439760000000007</v>
      </c>
      <c r="E127" s="31">
        <v>1.6371000000000038</v>
      </c>
      <c r="F127" s="31">
        <v>1.6371000000000038</v>
      </c>
      <c r="G127" s="31">
        <v>7.1150499999999965</v>
      </c>
      <c r="H127" s="31">
        <v>75.230293999999986</v>
      </c>
      <c r="I127" s="31">
        <v>75.230293999999986</v>
      </c>
      <c r="J127" s="41">
        <v>73.068274999999986</v>
      </c>
      <c r="K127" s="43">
        <v>40.432854000000006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>
      <c r="A128" s="58"/>
      <c r="B128" s="37" t="s">
        <v>14</v>
      </c>
      <c r="C128" s="31">
        <v>6.2702999999999998</v>
      </c>
      <c r="D128" s="31">
        <v>5.8021599999999998</v>
      </c>
      <c r="E128" s="31">
        <v>78.604820000000004</v>
      </c>
      <c r="F128" s="31">
        <v>78.604820000000004</v>
      </c>
      <c r="G128" s="31">
        <v>73.126872000000006</v>
      </c>
      <c r="H128" s="31">
        <v>5.0116259999999997</v>
      </c>
      <c r="I128" s="31">
        <v>5.0116259999999997</v>
      </c>
      <c r="J128" s="41">
        <v>7.1736459999999997</v>
      </c>
      <c r="K128" s="43">
        <v>39.809066999999999</v>
      </c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</row>
    <row r="129" spans="1:28">
      <c r="A129" s="58"/>
      <c r="B129" s="38" t="s">
        <v>16</v>
      </c>
      <c r="C129" s="39">
        <f t="shared" ref="C129:E129" si="69">+C127/C126</f>
        <v>0.92185753328373321</v>
      </c>
      <c r="D129" s="39">
        <f t="shared" si="69"/>
        <v>0.92769166041889328</v>
      </c>
      <c r="E129" s="32">
        <f t="shared" si="69"/>
        <v>2.0402054188135125E-2</v>
      </c>
      <c r="F129" s="32">
        <f t="shared" ref="F129" si="70">+F127/F126</f>
        <v>2.0402054188135125E-2</v>
      </c>
      <c r="G129" s="32">
        <f>+G127/G126</f>
        <v>8.8669984749368241E-2</v>
      </c>
      <c r="H129" s="39">
        <f>+H127/H126</f>
        <v>0.93754354332498513</v>
      </c>
      <c r="I129" s="39">
        <f>+I127/I126</f>
        <v>0.93754354332498513</v>
      </c>
      <c r="J129" s="44">
        <f>+J127/J126</f>
        <v>0.91059977240574774</v>
      </c>
      <c r="K129" s="47">
        <f>+K127/K126</f>
        <v>0.50388691467144719</v>
      </c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</row>
    <row r="130" spans="1:28">
      <c r="A130" s="57" t="s">
        <v>49</v>
      </c>
      <c r="B130" s="37" t="s">
        <v>12</v>
      </c>
      <c r="C130" s="31">
        <v>1668.7346</v>
      </c>
      <c r="D130" s="31">
        <v>1668.7345959999998</v>
      </c>
      <c r="E130" s="31">
        <v>1668.7345919999998</v>
      </c>
      <c r="F130" s="31">
        <v>1668.7345919999998</v>
      </c>
      <c r="G130" s="31">
        <v>1668.734596</v>
      </c>
      <c r="H130" s="31">
        <v>1668.7345950000001</v>
      </c>
      <c r="I130" s="31">
        <v>1668.7345950000001</v>
      </c>
      <c r="J130" s="41">
        <v>1668.7345930000004</v>
      </c>
      <c r="K130" s="43">
        <v>1668.7345929999997</v>
      </c>
      <c r="L130" s="1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</row>
    <row r="131" spans="1:28">
      <c r="A131" s="57"/>
      <c r="B131" s="37" t="s">
        <v>13</v>
      </c>
      <c r="C131" s="31">
        <v>1261.9190000000001</v>
      </c>
      <c r="D131" s="31">
        <v>1.4136099999998351</v>
      </c>
      <c r="E131" s="31">
        <v>292.06700399999977</v>
      </c>
      <c r="F131" s="31">
        <v>292.06700399999977</v>
      </c>
      <c r="G131" s="31">
        <v>5.471273999999994</v>
      </c>
      <c r="H131" s="31">
        <v>1665.587884</v>
      </c>
      <c r="I131" s="31">
        <v>1665.587884</v>
      </c>
      <c r="J131" s="41">
        <v>1072.7347980000004</v>
      </c>
      <c r="K131" s="43">
        <v>1649.2030419999996</v>
      </c>
      <c r="L131" s="33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</row>
    <row r="132" spans="1:28">
      <c r="A132" s="57"/>
      <c r="B132" s="37" t="s">
        <v>14</v>
      </c>
      <c r="C132" s="31">
        <v>406.81549999999999</v>
      </c>
      <c r="D132" s="31">
        <v>1667.3209859999999</v>
      </c>
      <c r="E132" s="31">
        <v>1376.667588</v>
      </c>
      <c r="F132" s="31">
        <v>1376.667588</v>
      </c>
      <c r="G132" s="31">
        <v>1663.263322</v>
      </c>
      <c r="H132" s="31">
        <v>3.1467110000000003</v>
      </c>
      <c r="I132" s="31">
        <v>3.1467110000000003</v>
      </c>
      <c r="J132" s="41">
        <v>595.99979500000006</v>
      </c>
      <c r="K132" s="43">
        <v>19.531551</v>
      </c>
      <c r="L132" s="34"/>
    </row>
    <row r="133" spans="1:28">
      <c r="A133" s="57"/>
      <c r="B133" s="38" t="s">
        <v>16</v>
      </c>
      <c r="C133" s="39">
        <f t="shared" ref="C133:E133" si="71">+C131/C130</f>
        <v>0.75621312100797822</v>
      </c>
      <c r="D133" s="32">
        <f t="shared" si="71"/>
        <v>8.4711493570535125E-4</v>
      </c>
      <c r="E133" s="32">
        <f t="shared" si="71"/>
        <v>0.17502304165095164</v>
      </c>
      <c r="F133" s="32">
        <f t="shared" ref="F133" si="72">+F131/F130</f>
        <v>0.17502304165095164</v>
      </c>
      <c r="G133" s="32">
        <f>+G131/G130</f>
        <v>3.2786963326072219E-3</v>
      </c>
      <c r="H133" s="39">
        <f>+H131/H130</f>
        <v>0.9981143130792467</v>
      </c>
      <c r="I133" s="39">
        <f>+I131/I130</f>
        <v>0.9981143130792467</v>
      </c>
      <c r="J133" s="44">
        <f>+J131/J130</f>
        <v>0.64284326728762209</v>
      </c>
      <c r="K133" s="47">
        <f>+K131/K130</f>
        <v>0.98829559171246828</v>
      </c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</row>
    <row r="134" spans="1:28">
      <c r="A134" s="57" t="s">
        <v>50</v>
      </c>
      <c r="B134" s="37" t="s">
        <v>12</v>
      </c>
      <c r="C134" s="31">
        <v>335.58629999999999</v>
      </c>
      <c r="D134" s="31">
        <v>335.58634899999998</v>
      </c>
      <c r="E134" s="31">
        <v>335.58634900000004</v>
      </c>
      <c r="F134" s="31">
        <v>335.58634900000004</v>
      </c>
      <c r="G134" s="31">
        <v>335.58634500000005</v>
      </c>
      <c r="H134" s="31">
        <v>335.58634900000004</v>
      </c>
      <c r="I134" s="31">
        <v>335.58634900000004</v>
      </c>
      <c r="J134" s="41">
        <v>335.58634899999998</v>
      </c>
      <c r="K134" s="43">
        <v>335.58634900000004</v>
      </c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</row>
    <row r="135" spans="1:28">
      <c r="A135" s="57"/>
      <c r="B135" s="37" t="s">
        <v>13</v>
      </c>
      <c r="C135" s="31">
        <v>50.625799999999998</v>
      </c>
      <c r="D135" s="31">
        <v>12.49559499999998</v>
      </c>
      <c r="E135" s="31">
        <v>6.9772999999997865E-2</v>
      </c>
      <c r="F135" s="31">
        <v>6.9772999999997865E-2</v>
      </c>
      <c r="G135" s="31">
        <v>24.035788000000025</v>
      </c>
      <c r="H135" s="31">
        <v>335.58634900000004</v>
      </c>
      <c r="I135" s="31">
        <v>335.58634900000004</v>
      </c>
      <c r="J135" s="41">
        <v>53.712948999999981</v>
      </c>
      <c r="K135" s="43">
        <v>335.58634900000004</v>
      </c>
    </row>
    <row r="136" spans="1:28">
      <c r="A136" s="57"/>
      <c r="B136" s="37" t="s">
        <v>14</v>
      </c>
      <c r="C136" s="31">
        <v>284.96050000000002</v>
      </c>
      <c r="D136" s="31">
        <v>323.090754</v>
      </c>
      <c r="E136" s="31">
        <v>335.51657600000004</v>
      </c>
      <c r="F136" s="31">
        <v>335.51657600000004</v>
      </c>
      <c r="G136" s="31">
        <v>311.55055700000003</v>
      </c>
      <c r="H136" s="31">
        <v>0</v>
      </c>
      <c r="I136" s="31">
        <v>0</v>
      </c>
      <c r="J136" s="41">
        <v>281.8734</v>
      </c>
      <c r="K136" s="43">
        <v>0</v>
      </c>
    </row>
    <row r="137" spans="1:28">
      <c r="A137" s="57"/>
      <c r="B137" s="38" t="s">
        <v>16</v>
      </c>
      <c r="C137" s="32">
        <f t="shared" ref="C137:E137" si="73">+C135/C134</f>
        <v>0.150857767435679</v>
      </c>
      <c r="D137" s="32">
        <f t="shared" si="73"/>
        <v>3.7235111133796392E-2</v>
      </c>
      <c r="E137" s="32">
        <f t="shared" si="73"/>
        <v>2.0791370151947944E-4</v>
      </c>
      <c r="F137" s="32">
        <f t="shared" ref="F137" si="74">+F135/F134</f>
        <v>2.0791370151947944E-4</v>
      </c>
      <c r="G137" s="32">
        <f>+G135/G134</f>
        <v>7.1623259879659354E-2</v>
      </c>
      <c r="H137" s="39">
        <f>+H135/H134</f>
        <v>1</v>
      </c>
      <c r="I137" s="39">
        <f>+I135/I134</f>
        <v>1</v>
      </c>
      <c r="J137" s="45">
        <f>+J135/J134</f>
        <v>0.1600570141188907</v>
      </c>
      <c r="K137" s="47">
        <f>+K135/K134</f>
        <v>1</v>
      </c>
    </row>
    <row r="138" spans="1:28">
      <c r="A138" s="57" t="s">
        <v>51</v>
      </c>
      <c r="B138" s="37" t="s">
        <v>12</v>
      </c>
      <c r="C138" s="31">
        <v>101.2726</v>
      </c>
      <c r="D138" s="31">
        <v>101.27260099999999</v>
      </c>
      <c r="E138" s="31">
        <v>101.272597</v>
      </c>
      <c r="F138" s="31">
        <v>101.272597</v>
      </c>
      <c r="G138" s="31">
        <v>101.27260000000001</v>
      </c>
      <c r="H138" s="31">
        <v>101.27260000000001</v>
      </c>
      <c r="I138" s="31">
        <v>101.27260000000001</v>
      </c>
      <c r="J138" s="41">
        <v>101.27260099999998</v>
      </c>
      <c r="K138" s="43">
        <v>101.2726</v>
      </c>
    </row>
    <row r="139" spans="1:28">
      <c r="A139" s="57"/>
      <c r="B139" s="37" t="s">
        <v>13</v>
      </c>
      <c r="C139" s="31">
        <v>83.879499999999993</v>
      </c>
      <c r="D139" s="31">
        <v>0.56783699999999726</v>
      </c>
      <c r="E139" s="31">
        <v>30.058196000000009</v>
      </c>
      <c r="F139" s="31">
        <v>30.058196000000009</v>
      </c>
      <c r="G139" s="31">
        <v>2.5121530000000121</v>
      </c>
      <c r="H139" s="31">
        <v>92.646264000000016</v>
      </c>
      <c r="I139" s="31">
        <v>92.646264000000016</v>
      </c>
      <c r="J139" s="41">
        <v>85.667555999999976</v>
      </c>
      <c r="K139" s="41">
        <v>59.522729999999996</v>
      </c>
    </row>
    <row r="140" spans="1:28">
      <c r="A140" s="57"/>
      <c r="B140" s="37" t="s">
        <v>14</v>
      </c>
      <c r="C140" s="31">
        <v>17.3931</v>
      </c>
      <c r="D140" s="31">
        <v>100.704764</v>
      </c>
      <c r="E140" s="31">
        <v>71.214400999999995</v>
      </c>
      <c r="F140" s="31">
        <v>71.214400999999995</v>
      </c>
      <c r="G140" s="31">
        <v>98.760446999999999</v>
      </c>
      <c r="H140" s="31">
        <v>8.6263360000000002</v>
      </c>
      <c r="I140" s="31">
        <v>8.6263360000000002</v>
      </c>
      <c r="J140" s="41">
        <v>15.605044999999999</v>
      </c>
      <c r="K140" s="41">
        <v>41.749870000000001</v>
      </c>
    </row>
    <row r="141" spans="1:28">
      <c r="A141" s="57"/>
      <c r="B141" s="38" t="s">
        <v>16</v>
      </c>
      <c r="C141" s="39">
        <f t="shared" ref="C141:E141" si="75">+C139/C138</f>
        <v>0.82825463155878287</v>
      </c>
      <c r="D141" s="32">
        <f t="shared" si="75"/>
        <v>5.6070150701471302E-3</v>
      </c>
      <c r="E141" s="32">
        <f t="shared" si="75"/>
        <v>0.29680483062955332</v>
      </c>
      <c r="F141" s="32">
        <f t="shared" ref="F141" si="76">+F139/F138</f>
        <v>0.29680483062955332</v>
      </c>
      <c r="G141" s="32">
        <f>+G139/G138</f>
        <v>2.4805850743439113E-2</v>
      </c>
      <c r="H141" s="39">
        <f>+H139/H138</f>
        <v>0.91482063262916136</v>
      </c>
      <c r="I141" s="39">
        <f>+I139/I138</f>
        <v>0.91482063262916136</v>
      </c>
      <c r="J141" s="44">
        <f>+J139/J138</f>
        <v>0.84591049458678358</v>
      </c>
      <c r="K141" s="44">
        <f>+K139/K138</f>
        <v>0.58774762374028111</v>
      </c>
    </row>
    <row r="142" spans="1:28">
      <c r="A142" s="59" t="s">
        <v>52</v>
      </c>
      <c r="B142" s="37" t="s">
        <v>12</v>
      </c>
      <c r="C142" s="31">
        <v>11.479799999999999</v>
      </c>
      <c r="D142" s="31">
        <v>11.479752000000001</v>
      </c>
      <c r="E142" s="31">
        <v>11.479752</v>
      </c>
      <c r="F142" s="31">
        <v>11.479752</v>
      </c>
      <c r="G142" s="31">
        <v>11.479749999999999</v>
      </c>
      <c r="H142" s="31">
        <v>11.479752999999999</v>
      </c>
      <c r="I142" s="31">
        <v>11.479752999999999</v>
      </c>
      <c r="J142" s="41">
        <v>11.479753000000001</v>
      </c>
      <c r="K142" s="41">
        <v>11.479753000000001</v>
      </c>
    </row>
    <row r="143" spans="1:28">
      <c r="A143" s="59"/>
      <c r="B143" s="37" t="s">
        <v>13</v>
      </c>
      <c r="C143" s="31">
        <v>3.3214999999999999</v>
      </c>
      <c r="D143" s="31">
        <v>0.4446260000000013</v>
      </c>
      <c r="E143" s="31">
        <v>4.0444399999999998</v>
      </c>
      <c r="F143" s="31">
        <v>4.0444399999999998</v>
      </c>
      <c r="G143" s="31">
        <v>3.401999999999461E-3</v>
      </c>
      <c r="H143" s="31">
        <v>0</v>
      </c>
      <c r="I143" s="31">
        <v>0</v>
      </c>
      <c r="J143" s="41">
        <v>4.2352930000000004</v>
      </c>
      <c r="K143" s="41">
        <v>8.5452660000000016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Y143" s="1"/>
      <c r="Z143" s="1"/>
      <c r="AA143" s="1"/>
      <c r="AB143" s="1"/>
    </row>
    <row r="144" spans="1:28">
      <c r="A144" s="59"/>
      <c r="B144" s="37" t="s">
        <v>14</v>
      </c>
      <c r="C144" s="31">
        <v>8.1583000000000006</v>
      </c>
      <c r="D144" s="31">
        <v>11.035126</v>
      </c>
      <c r="E144" s="31">
        <v>7.4353119999999997</v>
      </c>
      <c r="F144" s="31">
        <v>7.4353119999999997</v>
      </c>
      <c r="G144" s="31">
        <v>11.476348</v>
      </c>
      <c r="H144" s="31">
        <v>11.479752999999999</v>
      </c>
      <c r="I144" s="31">
        <v>11.479752999999999</v>
      </c>
      <c r="J144" s="41">
        <v>7.2444600000000001</v>
      </c>
      <c r="K144" s="41">
        <v>2.9344869999999998</v>
      </c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Y144" s="33"/>
      <c r="Z144" s="33"/>
      <c r="AA144" s="33"/>
      <c r="AB144" s="33"/>
    </row>
    <row r="145" spans="1:28">
      <c r="A145" s="59"/>
      <c r="B145" s="38" t="s">
        <v>16</v>
      </c>
      <c r="C145" s="39">
        <f t="shared" ref="C145:E145" si="77">+C143/C142</f>
        <v>0.28933430896008644</v>
      </c>
      <c r="D145" s="32">
        <f t="shared" si="77"/>
        <v>3.8731324509449438E-2</v>
      </c>
      <c r="E145" s="32">
        <f t="shared" si="77"/>
        <v>0.35231074678268309</v>
      </c>
      <c r="F145" s="32">
        <f t="shared" ref="F145" si="78">+F143/F142</f>
        <v>0.35231074678268309</v>
      </c>
      <c r="G145" s="32">
        <f>+G143/G142</f>
        <v>2.9634791698420794E-4</v>
      </c>
      <c r="H145" s="32">
        <f>+H143/H142</f>
        <v>0</v>
      </c>
      <c r="I145" s="32">
        <f>+I143/I142</f>
        <v>0</v>
      </c>
      <c r="J145" s="44">
        <f>+J143/J142</f>
        <v>0.36893589957902406</v>
      </c>
      <c r="K145" s="44">
        <f>+K143/K142</f>
        <v>0.74437716560626355</v>
      </c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Y145" s="34"/>
      <c r="Z145" s="34"/>
      <c r="AA145" s="34"/>
      <c r="AB145" s="34"/>
    </row>
    <row r="146" spans="1:28">
      <c r="A146" s="59" t="s">
        <v>53</v>
      </c>
      <c r="B146" s="37" t="s">
        <v>12</v>
      </c>
      <c r="C146" s="31">
        <v>117.3031</v>
      </c>
      <c r="D146" s="31">
        <v>117.30307499999999</v>
      </c>
      <c r="E146" s="31">
        <v>117.30307600000002</v>
      </c>
      <c r="F146" s="31">
        <v>117.30307600000002</v>
      </c>
      <c r="G146" s="31">
        <v>117.30307300000001</v>
      </c>
      <c r="H146" s="31">
        <v>117.30307300000001</v>
      </c>
      <c r="I146" s="31">
        <v>117.30307300000001</v>
      </c>
      <c r="J146" s="41">
        <v>117.303073</v>
      </c>
      <c r="K146" s="41">
        <v>117.30307300000001</v>
      </c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Y146" s="34"/>
      <c r="Z146" s="34"/>
      <c r="AA146" s="34"/>
      <c r="AB146" s="34"/>
    </row>
    <row r="147" spans="1:28">
      <c r="A147" s="59"/>
      <c r="B147" s="37" t="s">
        <v>13</v>
      </c>
      <c r="C147" s="31">
        <v>35.207500000000003</v>
      </c>
      <c r="D147" s="31">
        <v>0.12480799999998737</v>
      </c>
      <c r="E147" s="31">
        <v>7.154824000000005</v>
      </c>
      <c r="F147" s="31">
        <v>7.154824000000005</v>
      </c>
      <c r="G147" s="31">
        <v>0</v>
      </c>
      <c r="H147" s="31">
        <v>0</v>
      </c>
      <c r="I147" s="31">
        <v>0</v>
      </c>
      <c r="J147" s="41">
        <v>34.808720999999991</v>
      </c>
      <c r="K147" s="41">
        <v>35.442823000000004</v>
      </c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Y147" s="35"/>
      <c r="Z147" s="35"/>
      <c r="AA147" s="35"/>
      <c r="AB147" s="35"/>
    </row>
    <row r="148" spans="1:28">
      <c r="A148" s="59"/>
      <c r="B148" s="37" t="s">
        <v>14</v>
      </c>
      <c r="C148" s="31">
        <v>82.095600000000005</v>
      </c>
      <c r="D148" s="31">
        <v>117.17826700000001</v>
      </c>
      <c r="E148" s="31">
        <v>110.14825200000001</v>
      </c>
      <c r="F148" s="31">
        <v>110.14825200000001</v>
      </c>
      <c r="G148" s="31">
        <v>117.30307300000001</v>
      </c>
      <c r="H148" s="31">
        <v>117.30307300000001</v>
      </c>
      <c r="I148" s="31">
        <v>117.30307300000001</v>
      </c>
      <c r="J148" s="41">
        <v>82.494352000000006</v>
      </c>
      <c r="K148" s="41">
        <v>81.860250000000008</v>
      </c>
    </row>
    <row r="149" spans="1:28">
      <c r="A149" s="59"/>
      <c r="B149" s="38" t="s">
        <v>16</v>
      </c>
      <c r="C149" s="39">
        <f t="shared" ref="C149:E149" si="79">+C147/C146</f>
        <v>0.30014125798891933</v>
      </c>
      <c r="D149" s="32">
        <f t="shared" si="79"/>
        <v>1.0639789280885209E-3</v>
      </c>
      <c r="E149" s="32">
        <f t="shared" si="79"/>
        <v>6.0994342552449385E-2</v>
      </c>
      <c r="F149" s="32">
        <f t="shared" ref="F149" si="80">+F147/F146</f>
        <v>6.0994342552449385E-2</v>
      </c>
      <c r="G149" s="32">
        <f>+G147/G146</f>
        <v>0</v>
      </c>
      <c r="H149" s="32">
        <f>+H147/H146</f>
        <v>0</v>
      </c>
      <c r="I149" s="32">
        <f>+I147/I146</f>
        <v>0</v>
      </c>
      <c r="J149" s="44">
        <f>+J147/J146</f>
        <v>0.29674176566542287</v>
      </c>
      <c r="K149" s="44">
        <f>+K147/K146</f>
        <v>0.30214743820053208</v>
      </c>
    </row>
    <row r="150" spans="1:28">
      <c r="A150" s="59" t="s">
        <v>54</v>
      </c>
      <c r="B150" s="37" t="s">
        <v>12</v>
      </c>
      <c r="C150" s="31">
        <v>335.42689999999999</v>
      </c>
      <c r="D150" s="31">
        <v>335.42691200000002</v>
      </c>
      <c r="E150" s="31">
        <v>335.42690900000002</v>
      </c>
      <c r="F150" s="31">
        <v>335.42690900000002</v>
      </c>
      <c r="G150" s="31">
        <v>335.42690600000003</v>
      </c>
      <c r="H150" s="31">
        <v>335.42690900000002</v>
      </c>
      <c r="I150" s="31">
        <v>335.42690900000002</v>
      </c>
      <c r="J150" s="41">
        <v>335.4269109999999</v>
      </c>
      <c r="K150" s="41">
        <v>335.42690599999997</v>
      </c>
    </row>
    <row r="151" spans="1:28">
      <c r="A151" s="59"/>
      <c r="B151" s="37" t="s">
        <v>13</v>
      </c>
      <c r="C151" s="31">
        <v>57.113399999999999</v>
      </c>
      <c r="D151" s="31">
        <v>2.8528969999999845</v>
      </c>
      <c r="E151" s="31">
        <v>155.24032</v>
      </c>
      <c r="F151" s="31">
        <v>155.24032</v>
      </c>
      <c r="G151" s="31">
        <v>1.4747020000000362</v>
      </c>
      <c r="H151" s="31">
        <v>287.55798100000004</v>
      </c>
      <c r="I151" s="31">
        <v>287.55798100000004</v>
      </c>
      <c r="J151" s="41">
        <v>203.62685399999987</v>
      </c>
      <c r="K151" s="41">
        <v>272.01268899999997</v>
      </c>
    </row>
    <row r="152" spans="1:28">
      <c r="A152" s="59"/>
      <c r="B152" s="37" t="s">
        <v>14</v>
      </c>
      <c r="C152" s="31">
        <v>278.31349999999998</v>
      </c>
      <c r="D152" s="31">
        <v>332.57401500000003</v>
      </c>
      <c r="E152" s="31">
        <v>180.18658900000003</v>
      </c>
      <c r="F152" s="31">
        <v>180.18658900000003</v>
      </c>
      <c r="G152" s="31">
        <v>333.95220399999999</v>
      </c>
      <c r="H152" s="31">
        <v>47.868928000000004</v>
      </c>
      <c r="I152" s="31">
        <v>47.868928000000004</v>
      </c>
      <c r="J152" s="41">
        <v>131.80005700000004</v>
      </c>
      <c r="K152" s="41">
        <v>63.414217000000008</v>
      </c>
      <c r="L152" s="1"/>
      <c r="M152" s="1"/>
    </row>
    <row r="153" spans="1:28">
      <c r="A153" s="59"/>
      <c r="B153" s="38" t="s">
        <v>16</v>
      </c>
      <c r="C153" s="32">
        <f t="shared" ref="C153:E153" si="81">+C151/C150</f>
        <v>0.17027078031010631</v>
      </c>
      <c r="D153" s="32">
        <f t="shared" si="81"/>
        <v>8.505271634256897E-3</v>
      </c>
      <c r="E153" s="39">
        <f t="shared" si="81"/>
        <v>0.46281415066791792</v>
      </c>
      <c r="F153" s="39">
        <f t="shared" ref="F153" si="82">+F151/F150</f>
        <v>0.46281415066791792</v>
      </c>
      <c r="G153" s="32">
        <f>+G151/G150</f>
        <v>4.3964928681065199E-3</v>
      </c>
      <c r="H153" s="39">
        <f>+H151/H150</f>
        <v>0.85728954143032099</v>
      </c>
      <c r="I153" s="39">
        <f>+I151/I150</f>
        <v>0.85728954143032099</v>
      </c>
      <c r="J153" s="44">
        <f>+J151/J150</f>
        <v>0.60706773166449945</v>
      </c>
      <c r="K153" s="44">
        <f>+K151/K150</f>
        <v>0.81094475170098601</v>
      </c>
      <c r="L153" s="33"/>
      <c r="M153" s="33"/>
    </row>
    <row r="154" spans="1:28">
      <c r="A154" s="59" t="s">
        <v>55</v>
      </c>
      <c r="B154" s="37" t="s">
        <v>12</v>
      </c>
      <c r="C154" s="31">
        <v>100.50149999999999</v>
      </c>
      <c r="D154" s="31">
        <v>100.501476</v>
      </c>
      <c r="E154" s="31">
        <v>100.501476</v>
      </c>
      <c r="F154" s="31">
        <v>100.501476</v>
      </c>
      <c r="G154" s="31">
        <v>100.50147700000001</v>
      </c>
      <c r="H154" s="31">
        <v>100.501476</v>
      </c>
      <c r="I154" s="31">
        <v>100.501476</v>
      </c>
      <c r="J154" s="41">
        <v>100.50147799999999</v>
      </c>
      <c r="K154" s="41">
        <v>100.501476</v>
      </c>
      <c r="L154" s="34"/>
      <c r="M154" s="34"/>
    </row>
    <row r="155" spans="1:28">
      <c r="A155" s="59"/>
      <c r="B155" s="37" t="s">
        <v>13</v>
      </c>
      <c r="C155" s="31">
        <v>43.334099999999999</v>
      </c>
      <c r="D155" s="31">
        <v>0.22060599999998942</v>
      </c>
      <c r="E155" s="31">
        <v>0.14238799999999685</v>
      </c>
      <c r="F155" s="31">
        <v>0.14238799999999685</v>
      </c>
      <c r="G155" s="31">
        <v>0</v>
      </c>
      <c r="H155" s="31">
        <v>68.870654999999999</v>
      </c>
      <c r="I155" s="31">
        <v>68.870654999999999</v>
      </c>
      <c r="J155" s="41">
        <v>43.514249999999997</v>
      </c>
      <c r="K155" s="41">
        <v>67.323467999999991</v>
      </c>
      <c r="L155" s="34"/>
      <c r="M155" s="34"/>
    </row>
    <row r="156" spans="1:28">
      <c r="A156" s="59"/>
      <c r="B156" s="37" t="s">
        <v>14</v>
      </c>
      <c r="C156" s="31">
        <v>57.167299999999997</v>
      </c>
      <c r="D156" s="31">
        <v>100.28087000000001</v>
      </c>
      <c r="E156" s="31">
        <v>100.359088</v>
      </c>
      <c r="F156" s="31">
        <v>100.359088</v>
      </c>
      <c r="G156" s="31">
        <v>100.50147700000001</v>
      </c>
      <c r="H156" s="31">
        <v>31.630821000000001</v>
      </c>
      <c r="I156" s="31">
        <v>31.630821000000001</v>
      </c>
      <c r="J156" s="41">
        <v>56.987227999999995</v>
      </c>
      <c r="K156" s="41">
        <v>33.178007999999998</v>
      </c>
      <c r="L156" s="35"/>
      <c r="M156" s="35"/>
    </row>
    <row r="157" spans="1:28">
      <c r="A157" s="59"/>
      <c r="B157" s="38" t="s">
        <v>16</v>
      </c>
      <c r="C157" s="39">
        <f t="shared" ref="C157:E157" si="83">+C155/C154</f>
        <v>0.43117863912478921</v>
      </c>
      <c r="D157" s="32">
        <f t="shared" si="83"/>
        <v>2.1950523393307123E-3</v>
      </c>
      <c r="E157" s="32">
        <f t="shared" si="83"/>
        <v>1.4167752123361538E-3</v>
      </c>
      <c r="F157" s="32">
        <f t="shared" ref="F157" si="84">+F155/F154</f>
        <v>1.4167752123361538E-3</v>
      </c>
      <c r="G157" s="32">
        <f>+G155/G154</f>
        <v>0</v>
      </c>
      <c r="H157" s="39">
        <f>+H155/H154</f>
        <v>0.68527008498860253</v>
      </c>
      <c r="I157" s="39">
        <f>+I155/I154</f>
        <v>0.68527008498860253</v>
      </c>
      <c r="J157" s="44">
        <f>+J155/J154</f>
        <v>0.43297124446269336</v>
      </c>
      <c r="K157" s="44">
        <f>+K155/K154</f>
        <v>0.66987541556106089</v>
      </c>
    </row>
    <row r="158" spans="1:28">
      <c r="A158" s="60" t="s">
        <v>56</v>
      </c>
      <c r="B158" s="37" t="s">
        <v>12</v>
      </c>
      <c r="C158" s="31">
        <v>110.23950000000001</v>
      </c>
      <c r="D158" s="31">
        <v>110.239546</v>
      </c>
      <c r="E158" s="31">
        <v>110.239547</v>
      </c>
      <c r="F158" s="31">
        <v>110.239547</v>
      </c>
      <c r="G158" s="31">
        <v>110.239547</v>
      </c>
      <c r="H158" s="31">
        <v>110.23954500000001</v>
      </c>
      <c r="I158" s="31">
        <v>110.23954500000001</v>
      </c>
      <c r="J158" s="41">
        <v>110.239546</v>
      </c>
      <c r="K158" s="41">
        <v>110.239546</v>
      </c>
    </row>
    <row r="159" spans="1:28">
      <c r="A159" s="60"/>
      <c r="B159" s="37" t="s">
        <v>13</v>
      </c>
      <c r="C159" s="31">
        <v>0</v>
      </c>
      <c r="D159" s="31">
        <v>0</v>
      </c>
      <c r="E159" s="31">
        <v>2.9625529999999998</v>
      </c>
      <c r="F159" s="31">
        <v>2.9625529999999998</v>
      </c>
      <c r="G159" s="31">
        <v>0</v>
      </c>
      <c r="H159" s="31">
        <v>86.314886999999999</v>
      </c>
      <c r="I159" s="31">
        <v>86.314886999999999</v>
      </c>
      <c r="J159" s="41">
        <v>50.93037300000001</v>
      </c>
      <c r="K159" s="41">
        <v>49.401156000000007</v>
      </c>
    </row>
    <row r="160" spans="1:28">
      <c r="A160" s="60"/>
      <c r="B160" s="37" t="s">
        <v>14</v>
      </c>
      <c r="C160" s="31">
        <v>110.23950000000001</v>
      </c>
      <c r="D160" s="31">
        <v>110.239546</v>
      </c>
      <c r="E160" s="31">
        <v>107.276994</v>
      </c>
      <c r="F160" s="31">
        <v>107.276994</v>
      </c>
      <c r="G160" s="31">
        <v>110.239547</v>
      </c>
      <c r="H160" s="31">
        <v>23.924658000000001</v>
      </c>
      <c r="I160" s="31">
        <v>23.924658000000001</v>
      </c>
      <c r="J160" s="41">
        <v>59.309172999999994</v>
      </c>
      <c r="K160" s="41">
        <v>60.838389999999997</v>
      </c>
    </row>
    <row r="161" spans="1:11">
      <c r="A161" s="60"/>
      <c r="B161" s="38" t="s">
        <v>16</v>
      </c>
      <c r="C161" s="32">
        <f t="shared" ref="C161:E161" si="85">+C159/C158</f>
        <v>0</v>
      </c>
      <c r="D161" s="32">
        <f t="shared" si="85"/>
        <v>0</v>
      </c>
      <c r="E161" s="32">
        <f t="shared" si="85"/>
        <v>2.6873776975879626E-2</v>
      </c>
      <c r="F161" s="32">
        <f t="shared" ref="F161" si="86">+F159/F158</f>
        <v>2.6873776975879626E-2</v>
      </c>
      <c r="G161" s="32">
        <f>+G159/G158</f>
        <v>0</v>
      </c>
      <c r="H161" s="40">
        <f>+H159/H158</f>
        <v>0.78297571892191675</v>
      </c>
      <c r="I161" s="40">
        <f>+I159/I158</f>
        <v>0.78297571892191675</v>
      </c>
      <c r="J161" s="44">
        <f>+J159/J158</f>
        <v>0.46199730358105801</v>
      </c>
      <c r="K161" s="44">
        <f>+K159/K158</f>
        <v>0.44812553926882104</v>
      </c>
    </row>
  </sheetData>
  <mergeCells count="40">
    <mergeCell ref="A138:A141"/>
    <mergeCell ref="A142:A145"/>
    <mergeCell ref="A146:A149"/>
    <mergeCell ref="A150:A153"/>
    <mergeCell ref="A158:A161"/>
    <mergeCell ref="A154:A157"/>
    <mergeCell ref="A134:A137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70:A73"/>
    <mergeCell ref="A74:A77"/>
    <mergeCell ref="A78:A81"/>
    <mergeCell ref="A82:A85"/>
    <mergeCell ref="A86:A89"/>
    <mergeCell ref="A66:A69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2:A5"/>
    <mergeCell ref="A6:A9"/>
    <mergeCell ref="A10:A13"/>
    <mergeCell ref="A14:A17"/>
    <mergeCell ref="A18:A2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tabSelected="1" zoomScale="88" zoomScaleNormal="88" workbookViewId="0">
      <pane ySplit="1" topLeftCell="A44" activePane="bottomLeft" state="frozen"/>
      <selection pane="bottomLeft" activeCell="K49" sqref="K49"/>
    </sheetView>
  </sheetViews>
  <sheetFormatPr defaultColWidth="11.42578125" defaultRowHeight="15"/>
  <cols>
    <col min="1" max="1" width="15" style="1" customWidth="1"/>
    <col min="2" max="2" width="9.28515625" style="1" bestFit="1" customWidth="1"/>
    <col min="3" max="3" width="18.42578125" style="1" bestFit="1" customWidth="1"/>
    <col min="4" max="4" width="11" style="1" customWidth="1"/>
    <col min="5" max="5" width="15.140625" style="1" customWidth="1"/>
    <col min="6" max="6" width="14" style="1" customWidth="1"/>
    <col min="7" max="7" width="13.42578125" style="1" customWidth="1"/>
    <col min="8" max="8" width="11" style="1" customWidth="1"/>
    <col min="9" max="9" width="14.5703125" style="1" customWidth="1"/>
    <col min="10" max="10" width="16.28515625" style="1" customWidth="1"/>
    <col min="11" max="11" width="18.42578125" style="1" customWidth="1"/>
    <col min="12" max="12" width="14" style="1" customWidth="1"/>
    <col min="13" max="13" width="15.42578125" style="1" customWidth="1"/>
    <col min="14" max="14" width="11.140625" style="1" customWidth="1"/>
    <col min="15" max="15" width="9.5703125" style="1" customWidth="1"/>
    <col min="16" max="16" width="19.140625" style="1" bestFit="1" customWidth="1"/>
    <col min="17" max="17" width="26.140625" style="1" customWidth="1"/>
    <col min="18" max="18" width="14.85546875" style="1" customWidth="1"/>
    <col min="19" max="20" width="15.140625" style="1" customWidth="1"/>
    <col min="21" max="21" width="8.7109375" style="1" customWidth="1"/>
    <col min="22" max="16384" width="11.42578125" style="1"/>
  </cols>
  <sheetData>
    <row r="1" spans="1:21" ht="14.45" customHeight="1">
      <c r="A1" s="2" t="s">
        <v>0</v>
      </c>
      <c r="B1" s="17" t="s">
        <v>2</v>
      </c>
      <c r="C1" s="17" t="s">
        <v>3</v>
      </c>
      <c r="D1" s="17" t="s">
        <v>5</v>
      </c>
      <c r="E1" s="17" t="s">
        <v>4</v>
      </c>
      <c r="F1" s="6" t="s">
        <v>57</v>
      </c>
      <c r="G1" s="6" t="s">
        <v>58</v>
      </c>
      <c r="H1" s="6" t="s">
        <v>59</v>
      </c>
      <c r="I1" s="7" t="s">
        <v>60</v>
      </c>
      <c r="J1" s="7" t="s">
        <v>61</v>
      </c>
      <c r="K1" s="7" t="s">
        <v>62</v>
      </c>
      <c r="L1" s="7" t="s">
        <v>9</v>
      </c>
      <c r="M1" s="7" t="s">
        <v>63</v>
      </c>
      <c r="N1" s="2" t="s">
        <v>64</v>
      </c>
      <c r="O1" s="2"/>
      <c r="P1" s="2"/>
      <c r="Q1" s="2"/>
      <c r="R1" s="2"/>
      <c r="S1" s="2"/>
      <c r="T1" s="2"/>
      <c r="U1" s="2"/>
    </row>
    <row r="2" spans="1:21" ht="14.45" customHeight="1">
      <c r="A2" s="8" t="s">
        <v>11</v>
      </c>
      <c r="B2" s="19">
        <v>1</v>
      </c>
      <c r="C2" s="19">
        <v>1</v>
      </c>
      <c r="D2" s="19">
        <v>1</v>
      </c>
      <c r="E2" s="19">
        <v>1</v>
      </c>
      <c r="F2" s="20">
        <v>1</v>
      </c>
      <c r="G2" s="20">
        <v>1</v>
      </c>
      <c r="H2" s="20">
        <v>1</v>
      </c>
      <c r="I2" s="19">
        <v>1</v>
      </c>
      <c r="J2" s="19">
        <v>1</v>
      </c>
      <c r="K2" s="19">
        <v>1</v>
      </c>
      <c r="L2" s="19">
        <v>1</v>
      </c>
      <c r="M2" s="19">
        <v>1</v>
      </c>
      <c r="N2" s="18">
        <f>SUM(B2:M2)</f>
        <v>12</v>
      </c>
    </row>
    <row r="3" spans="1:21" ht="14.45" customHeight="1">
      <c r="A3" s="3" t="s">
        <v>17</v>
      </c>
      <c r="B3" s="19">
        <v>1</v>
      </c>
      <c r="C3" s="19">
        <v>1</v>
      </c>
      <c r="D3" s="19">
        <v>1</v>
      </c>
      <c r="E3" s="19">
        <v>1</v>
      </c>
      <c r="F3" s="20">
        <v>1</v>
      </c>
      <c r="G3" s="20">
        <v>1</v>
      </c>
      <c r="H3" s="20">
        <v>1</v>
      </c>
      <c r="I3" s="19">
        <v>1</v>
      </c>
      <c r="J3" s="19">
        <v>1</v>
      </c>
      <c r="K3" s="19">
        <v>1</v>
      </c>
      <c r="L3" s="19">
        <v>1</v>
      </c>
      <c r="M3" s="19">
        <v>1</v>
      </c>
      <c r="N3" s="18">
        <f t="shared" ref="N3:N41" si="0">SUM(B3:M3)</f>
        <v>12</v>
      </c>
    </row>
    <row r="4" spans="1:21" ht="14.45" customHeight="1">
      <c r="A4" s="3" t="s">
        <v>18</v>
      </c>
      <c r="B4" s="19">
        <v>0</v>
      </c>
      <c r="C4" s="19">
        <v>1</v>
      </c>
      <c r="D4" s="19">
        <v>1</v>
      </c>
      <c r="E4" s="19">
        <v>1</v>
      </c>
      <c r="F4" s="20">
        <v>1</v>
      </c>
      <c r="G4" s="20">
        <v>1</v>
      </c>
      <c r="H4" s="20">
        <v>1</v>
      </c>
      <c r="I4" s="19">
        <v>1</v>
      </c>
      <c r="J4" s="19">
        <v>1</v>
      </c>
      <c r="K4" s="19">
        <v>1</v>
      </c>
      <c r="L4" s="19">
        <v>1</v>
      </c>
      <c r="M4" s="19">
        <v>1</v>
      </c>
      <c r="N4" s="18">
        <f t="shared" si="0"/>
        <v>11</v>
      </c>
    </row>
    <row r="5" spans="1:21" ht="14.45" customHeight="1">
      <c r="A5" s="4" t="s">
        <v>19</v>
      </c>
      <c r="B5" s="19">
        <v>1</v>
      </c>
      <c r="C5" s="19">
        <v>1</v>
      </c>
      <c r="D5" s="19">
        <v>0</v>
      </c>
      <c r="E5" s="19">
        <v>0</v>
      </c>
      <c r="F5" s="20">
        <v>1</v>
      </c>
      <c r="G5" s="20">
        <v>0</v>
      </c>
      <c r="H5" s="20">
        <v>1</v>
      </c>
      <c r="I5" s="19">
        <v>1</v>
      </c>
      <c r="J5" s="19">
        <v>1</v>
      </c>
      <c r="K5" s="19">
        <v>1</v>
      </c>
      <c r="L5" s="19">
        <v>1</v>
      </c>
      <c r="M5" s="19">
        <v>1</v>
      </c>
      <c r="N5" s="18">
        <f t="shared" si="0"/>
        <v>9</v>
      </c>
    </row>
    <row r="6" spans="1:21" ht="14.45" customHeight="1">
      <c r="A6" s="4" t="s">
        <v>20</v>
      </c>
      <c r="B6" s="19">
        <v>0</v>
      </c>
      <c r="C6" s="19">
        <v>0</v>
      </c>
      <c r="D6" s="19">
        <v>0</v>
      </c>
      <c r="E6" s="19">
        <v>0</v>
      </c>
      <c r="F6" s="20">
        <v>1</v>
      </c>
      <c r="G6" s="20">
        <v>1</v>
      </c>
      <c r="H6" s="20">
        <v>1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8">
        <f t="shared" si="0"/>
        <v>3</v>
      </c>
    </row>
    <row r="7" spans="1:21" ht="14.45" customHeight="1">
      <c r="A7" s="9" t="s">
        <v>21</v>
      </c>
      <c r="B7" s="19">
        <v>0</v>
      </c>
      <c r="C7" s="19">
        <v>1</v>
      </c>
      <c r="D7" s="19">
        <v>1</v>
      </c>
      <c r="E7" s="19">
        <v>1</v>
      </c>
      <c r="F7" s="20">
        <v>1</v>
      </c>
      <c r="G7" s="20">
        <v>1</v>
      </c>
      <c r="H7" s="20">
        <v>1</v>
      </c>
      <c r="I7" s="19">
        <v>1</v>
      </c>
      <c r="J7" s="19">
        <v>1</v>
      </c>
      <c r="K7" s="19">
        <v>1</v>
      </c>
      <c r="L7" s="19">
        <v>1</v>
      </c>
      <c r="M7" s="19">
        <v>1</v>
      </c>
      <c r="N7" s="18">
        <f t="shared" si="0"/>
        <v>11</v>
      </c>
    </row>
    <row r="8" spans="1:21" ht="14.45" customHeight="1">
      <c r="A8" s="10" t="s">
        <v>23</v>
      </c>
      <c r="B8" s="19">
        <v>1</v>
      </c>
      <c r="C8" s="19">
        <v>1</v>
      </c>
      <c r="D8" s="19">
        <v>1</v>
      </c>
      <c r="E8" s="19">
        <v>1</v>
      </c>
      <c r="F8" s="20">
        <v>1</v>
      </c>
      <c r="G8" s="20">
        <v>1</v>
      </c>
      <c r="H8" s="20">
        <v>1</v>
      </c>
      <c r="I8" s="19">
        <v>1</v>
      </c>
      <c r="J8" s="19">
        <v>1</v>
      </c>
      <c r="K8" s="19">
        <v>1</v>
      </c>
      <c r="L8" s="19">
        <v>1</v>
      </c>
      <c r="M8" s="19">
        <v>1</v>
      </c>
      <c r="N8" s="18">
        <f t="shared" si="0"/>
        <v>12</v>
      </c>
    </row>
    <row r="9" spans="1:21" ht="14.45" customHeight="1">
      <c r="A9" s="11" t="s">
        <v>24</v>
      </c>
      <c r="B9" s="19">
        <v>1</v>
      </c>
      <c r="C9" s="19">
        <v>1</v>
      </c>
      <c r="D9" s="19">
        <v>1</v>
      </c>
      <c r="E9" s="19">
        <v>1</v>
      </c>
      <c r="F9" s="20">
        <v>1</v>
      </c>
      <c r="G9" s="20">
        <v>0</v>
      </c>
      <c r="H9" s="20">
        <v>1</v>
      </c>
      <c r="I9" s="19">
        <v>1</v>
      </c>
      <c r="J9" s="19">
        <v>1</v>
      </c>
      <c r="K9" s="19">
        <v>1</v>
      </c>
      <c r="L9" s="19">
        <v>1</v>
      </c>
      <c r="M9" s="19">
        <v>1</v>
      </c>
      <c r="N9" s="18">
        <f t="shared" si="0"/>
        <v>11</v>
      </c>
    </row>
    <row r="10" spans="1:21" ht="14.45" customHeight="1">
      <c r="A10" s="11" t="s">
        <v>25</v>
      </c>
      <c r="B10" s="19">
        <v>1</v>
      </c>
      <c r="C10" s="19">
        <v>1</v>
      </c>
      <c r="D10" s="19">
        <v>1</v>
      </c>
      <c r="E10" s="19">
        <v>1</v>
      </c>
      <c r="F10" s="20">
        <v>1</v>
      </c>
      <c r="G10" s="20">
        <v>0</v>
      </c>
      <c r="H10" s="20">
        <v>1</v>
      </c>
      <c r="I10" s="19">
        <v>1</v>
      </c>
      <c r="J10" s="19">
        <v>1</v>
      </c>
      <c r="K10" s="19">
        <v>1</v>
      </c>
      <c r="L10" s="19">
        <v>1</v>
      </c>
      <c r="M10" s="19">
        <v>1</v>
      </c>
      <c r="N10" s="18">
        <f t="shared" si="0"/>
        <v>11</v>
      </c>
      <c r="Q10" s="5"/>
    </row>
    <row r="11" spans="1:21" ht="14.45" customHeight="1">
      <c r="A11" s="11" t="s">
        <v>26</v>
      </c>
      <c r="B11" s="19">
        <v>0</v>
      </c>
      <c r="C11" s="19">
        <v>0</v>
      </c>
      <c r="D11" s="19">
        <v>0</v>
      </c>
      <c r="E11" s="19">
        <v>0</v>
      </c>
      <c r="F11" s="20">
        <v>1</v>
      </c>
      <c r="G11" s="20">
        <v>0</v>
      </c>
      <c r="H11" s="20">
        <v>1</v>
      </c>
      <c r="I11" s="19">
        <v>0</v>
      </c>
      <c r="J11" s="19">
        <v>1</v>
      </c>
      <c r="K11" s="19">
        <v>1</v>
      </c>
      <c r="L11" s="19">
        <v>0</v>
      </c>
      <c r="M11" s="19">
        <v>1</v>
      </c>
      <c r="N11" s="18">
        <f t="shared" si="0"/>
        <v>5</v>
      </c>
      <c r="Q11" s="5"/>
    </row>
    <row r="12" spans="1:21" ht="14.45" customHeight="1">
      <c r="A12" s="11" t="s">
        <v>27</v>
      </c>
      <c r="B12" s="19">
        <v>1</v>
      </c>
      <c r="C12" s="19">
        <v>1</v>
      </c>
      <c r="D12" s="19">
        <v>1</v>
      </c>
      <c r="E12" s="19">
        <v>1</v>
      </c>
      <c r="F12" s="20">
        <v>1</v>
      </c>
      <c r="G12" s="20">
        <v>0</v>
      </c>
      <c r="H12" s="20">
        <v>1</v>
      </c>
      <c r="I12" s="19">
        <v>1</v>
      </c>
      <c r="J12" s="19">
        <v>1</v>
      </c>
      <c r="K12" s="19">
        <v>1</v>
      </c>
      <c r="L12" s="19">
        <v>1</v>
      </c>
      <c r="M12" s="19">
        <v>1</v>
      </c>
      <c r="N12" s="18">
        <f t="shared" si="0"/>
        <v>11</v>
      </c>
    </row>
    <row r="13" spans="1:21" ht="14.45" customHeight="1">
      <c r="A13" s="11" t="s">
        <v>28</v>
      </c>
      <c r="B13" s="19">
        <v>1</v>
      </c>
      <c r="C13" s="19">
        <v>1</v>
      </c>
      <c r="D13" s="19">
        <v>1</v>
      </c>
      <c r="E13" s="19">
        <v>1</v>
      </c>
      <c r="F13" s="20">
        <v>1</v>
      </c>
      <c r="G13" s="20">
        <v>1</v>
      </c>
      <c r="H13" s="20">
        <v>1</v>
      </c>
      <c r="I13" s="19">
        <v>1</v>
      </c>
      <c r="J13" s="19">
        <v>1</v>
      </c>
      <c r="K13" s="19">
        <v>1</v>
      </c>
      <c r="L13" s="19">
        <v>1</v>
      </c>
      <c r="M13" s="19">
        <v>1</v>
      </c>
      <c r="N13" s="18">
        <f t="shared" si="0"/>
        <v>12</v>
      </c>
    </row>
    <row r="14" spans="1:21" ht="14.45" customHeight="1">
      <c r="A14" s="11" t="s">
        <v>29</v>
      </c>
      <c r="B14" s="19">
        <v>1</v>
      </c>
      <c r="C14" s="19">
        <v>1</v>
      </c>
      <c r="D14" s="19">
        <v>1</v>
      </c>
      <c r="E14" s="19">
        <v>1</v>
      </c>
      <c r="F14" s="20">
        <v>1</v>
      </c>
      <c r="G14" s="20">
        <v>1</v>
      </c>
      <c r="H14" s="20">
        <v>1</v>
      </c>
      <c r="I14" s="19">
        <v>1</v>
      </c>
      <c r="J14" s="19">
        <v>1</v>
      </c>
      <c r="K14" s="19">
        <v>1</v>
      </c>
      <c r="L14" s="19">
        <v>1</v>
      </c>
      <c r="M14" s="19">
        <v>1</v>
      </c>
      <c r="N14" s="18">
        <f t="shared" si="0"/>
        <v>12</v>
      </c>
    </row>
    <row r="15" spans="1:21" ht="14.45" customHeight="1">
      <c r="A15" s="11" t="s">
        <v>30</v>
      </c>
      <c r="B15" s="19">
        <v>1</v>
      </c>
      <c r="C15" s="19">
        <v>1</v>
      </c>
      <c r="D15" s="19">
        <v>1</v>
      </c>
      <c r="E15" s="19">
        <v>1</v>
      </c>
      <c r="F15" s="20">
        <v>1</v>
      </c>
      <c r="G15" s="20">
        <v>0</v>
      </c>
      <c r="H15" s="20">
        <v>1</v>
      </c>
      <c r="I15" s="19">
        <v>1</v>
      </c>
      <c r="J15" s="19">
        <v>1</v>
      </c>
      <c r="K15" s="19">
        <v>1</v>
      </c>
      <c r="L15" s="19">
        <v>1</v>
      </c>
      <c r="M15" s="19">
        <v>1</v>
      </c>
      <c r="N15" s="18">
        <f t="shared" si="0"/>
        <v>11</v>
      </c>
    </row>
    <row r="16" spans="1:21" ht="14.45" customHeight="1">
      <c r="A16" s="12" t="s">
        <v>31</v>
      </c>
      <c r="B16" s="19">
        <v>1</v>
      </c>
      <c r="C16" s="19">
        <v>1</v>
      </c>
      <c r="D16" s="19">
        <v>0</v>
      </c>
      <c r="E16" s="19">
        <v>0</v>
      </c>
      <c r="F16" s="20">
        <v>1</v>
      </c>
      <c r="G16" s="20">
        <v>0</v>
      </c>
      <c r="H16" s="20">
        <v>1</v>
      </c>
      <c r="I16" s="19">
        <v>1</v>
      </c>
      <c r="J16" s="19">
        <v>1</v>
      </c>
      <c r="K16" s="19">
        <v>1</v>
      </c>
      <c r="L16" s="19">
        <v>1</v>
      </c>
      <c r="M16" s="19">
        <v>1</v>
      </c>
      <c r="N16" s="18">
        <f t="shared" si="0"/>
        <v>9</v>
      </c>
    </row>
    <row r="17" spans="1:15" ht="15" customHeight="1">
      <c r="A17" s="12" t="s">
        <v>32</v>
      </c>
      <c r="B17" s="19">
        <v>0</v>
      </c>
      <c r="C17" s="19">
        <v>1</v>
      </c>
      <c r="D17" s="19">
        <v>1</v>
      </c>
      <c r="E17" s="19">
        <v>1</v>
      </c>
      <c r="F17" s="20">
        <v>1</v>
      </c>
      <c r="G17" s="20">
        <v>0</v>
      </c>
      <c r="H17" s="20">
        <v>1</v>
      </c>
      <c r="I17" s="19">
        <v>1</v>
      </c>
      <c r="J17" s="19">
        <v>1</v>
      </c>
      <c r="K17" s="19">
        <v>1</v>
      </c>
      <c r="L17" s="19">
        <v>1</v>
      </c>
      <c r="M17" s="19">
        <v>1</v>
      </c>
      <c r="N17" s="18">
        <f t="shared" si="0"/>
        <v>10</v>
      </c>
    </row>
    <row r="18" spans="1:15" ht="14.45" customHeight="1">
      <c r="A18" s="13" t="s">
        <v>33</v>
      </c>
      <c r="B18" s="19">
        <v>0</v>
      </c>
      <c r="C18" s="19">
        <v>0</v>
      </c>
      <c r="D18" s="19">
        <v>0</v>
      </c>
      <c r="E18" s="19">
        <v>0</v>
      </c>
      <c r="F18" s="20">
        <v>1</v>
      </c>
      <c r="G18" s="20">
        <v>0</v>
      </c>
      <c r="H18" s="20">
        <v>1</v>
      </c>
      <c r="I18" s="19">
        <v>0</v>
      </c>
      <c r="J18" s="19">
        <v>1</v>
      </c>
      <c r="K18" s="19">
        <v>1</v>
      </c>
      <c r="L18" s="19">
        <v>0</v>
      </c>
      <c r="M18" s="19">
        <v>1</v>
      </c>
      <c r="N18" s="18">
        <f t="shared" si="0"/>
        <v>5</v>
      </c>
    </row>
    <row r="19" spans="1:15" ht="14.45" customHeight="1">
      <c r="A19" s="13" t="s">
        <v>34</v>
      </c>
      <c r="B19" s="19">
        <v>1</v>
      </c>
      <c r="C19" s="19">
        <v>1</v>
      </c>
      <c r="D19" s="19">
        <v>0</v>
      </c>
      <c r="E19" s="19">
        <v>0</v>
      </c>
      <c r="F19" s="20">
        <v>1</v>
      </c>
      <c r="G19" s="20">
        <v>0</v>
      </c>
      <c r="H19" s="20">
        <v>1</v>
      </c>
      <c r="I19" s="19">
        <v>0</v>
      </c>
      <c r="J19" s="19">
        <v>1</v>
      </c>
      <c r="K19" s="19">
        <v>1</v>
      </c>
      <c r="L19" s="19">
        <v>1</v>
      </c>
      <c r="M19" s="19">
        <v>1</v>
      </c>
      <c r="N19" s="18">
        <f t="shared" si="0"/>
        <v>8</v>
      </c>
    </row>
    <row r="20" spans="1:15" ht="15" customHeight="1">
      <c r="A20" s="13" t="s">
        <v>35</v>
      </c>
      <c r="B20" s="19">
        <v>0</v>
      </c>
      <c r="C20" s="19">
        <v>0</v>
      </c>
      <c r="D20" s="19">
        <v>0</v>
      </c>
      <c r="E20" s="19">
        <v>0</v>
      </c>
      <c r="F20" s="20">
        <v>1</v>
      </c>
      <c r="G20" s="20">
        <v>1</v>
      </c>
      <c r="H20" s="20">
        <v>1</v>
      </c>
      <c r="I20" s="19">
        <v>1</v>
      </c>
      <c r="J20" s="19">
        <v>1</v>
      </c>
      <c r="K20" s="19">
        <v>1</v>
      </c>
      <c r="L20" s="19">
        <v>1</v>
      </c>
      <c r="M20" s="19">
        <v>1</v>
      </c>
      <c r="N20" s="18">
        <f t="shared" si="0"/>
        <v>8</v>
      </c>
    </row>
    <row r="21" spans="1:15" ht="14.45" customHeight="1">
      <c r="A21" s="13" t="s">
        <v>36</v>
      </c>
      <c r="B21" s="19">
        <v>1</v>
      </c>
      <c r="C21" s="19">
        <v>0</v>
      </c>
      <c r="D21" s="19">
        <v>0</v>
      </c>
      <c r="E21" s="19">
        <v>0</v>
      </c>
      <c r="F21" s="20">
        <v>1</v>
      </c>
      <c r="G21" s="20">
        <v>0</v>
      </c>
      <c r="H21" s="20">
        <v>1</v>
      </c>
      <c r="I21" s="19">
        <v>0</v>
      </c>
      <c r="J21" s="19">
        <v>1</v>
      </c>
      <c r="K21" s="19">
        <v>1</v>
      </c>
      <c r="L21" s="19">
        <v>1</v>
      </c>
      <c r="M21" s="19">
        <v>1</v>
      </c>
      <c r="N21" s="18">
        <f t="shared" si="0"/>
        <v>7</v>
      </c>
    </row>
    <row r="22" spans="1:15" ht="15" customHeight="1">
      <c r="A22" s="13" t="s">
        <v>37</v>
      </c>
      <c r="B22" s="19">
        <v>0</v>
      </c>
      <c r="C22" s="19">
        <v>0</v>
      </c>
      <c r="D22" s="19">
        <v>0</v>
      </c>
      <c r="E22" s="19">
        <v>0</v>
      </c>
      <c r="F22" s="20">
        <v>1</v>
      </c>
      <c r="G22" s="20">
        <v>0</v>
      </c>
      <c r="H22" s="20">
        <v>1</v>
      </c>
      <c r="I22" s="19">
        <v>0</v>
      </c>
      <c r="J22" s="19">
        <v>1</v>
      </c>
      <c r="K22" s="19">
        <v>1</v>
      </c>
      <c r="L22" s="19">
        <v>0</v>
      </c>
      <c r="M22" s="19">
        <v>1</v>
      </c>
      <c r="N22" s="18">
        <f t="shared" si="0"/>
        <v>5</v>
      </c>
    </row>
    <row r="23" spans="1:15" ht="14.45" customHeight="1">
      <c r="A23" s="14" t="s">
        <v>38</v>
      </c>
      <c r="B23" s="19">
        <v>1</v>
      </c>
      <c r="C23" s="19">
        <v>0</v>
      </c>
      <c r="D23" s="19">
        <v>1</v>
      </c>
      <c r="E23" s="19">
        <v>1</v>
      </c>
      <c r="F23" s="20">
        <v>1</v>
      </c>
      <c r="G23" s="20">
        <v>0</v>
      </c>
      <c r="H23" s="20">
        <v>1</v>
      </c>
      <c r="I23" s="19">
        <v>1</v>
      </c>
      <c r="J23" s="19">
        <v>1</v>
      </c>
      <c r="K23" s="19">
        <v>1</v>
      </c>
      <c r="L23" s="19">
        <v>1</v>
      </c>
      <c r="M23" s="19">
        <v>1</v>
      </c>
      <c r="N23" s="18">
        <f t="shared" si="0"/>
        <v>10</v>
      </c>
    </row>
    <row r="24" spans="1:15" ht="14.45" customHeight="1">
      <c r="A24" s="14" t="s">
        <v>39</v>
      </c>
      <c r="B24" s="19">
        <v>0</v>
      </c>
      <c r="C24" s="19">
        <v>0</v>
      </c>
      <c r="D24" s="19">
        <v>0</v>
      </c>
      <c r="E24" s="19">
        <v>0</v>
      </c>
      <c r="F24" s="20">
        <v>1</v>
      </c>
      <c r="G24" s="20">
        <v>0</v>
      </c>
      <c r="H24" s="20">
        <v>1</v>
      </c>
      <c r="I24" s="19">
        <v>0</v>
      </c>
      <c r="J24" s="19">
        <v>1</v>
      </c>
      <c r="K24" s="19">
        <v>1</v>
      </c>
      <c r="L24" s="19">
        <v>0</v>
      </c>
      <c r="M24" s="19">
        <v>1</v>
      </c>
      <c r="N24" s="18">
        <f t="shared" si="0"/>
        <v>5</v>
      </c>
    </row>
    <row r="25" spans="1:15" ht="14.45" customHeight="1">
      <c r="A25" s="14" t="s">
        <v>40</v>
      </c>
      <c r="B25" s="19">
        <v>1</v>
      </c>
      <c r="C25" s="19">
        <v>1</v>
      </c>
      <c r="D25" s="19">
        <v>0</v>
      </c>
      <c r="E25" s="19">
        <v>0</v>
      </c>
      <c r="F25" s="20">
        <v>0</v>
      </c>
      <c r="G25" s="20">
        <v>0</v>
      </c>
      <c r="H25" s="20">
        <v>0</v>
      </c>
      <c r="I25" s="19">
        <v>1</v>
      </c>
      <c r="J25" s="19">
        <v>1</v>
      </c>
      <c r="K25" s="19">
        <v>1</v>
      </c>
      <c r="L25" s="19">
        <v>1</v>
      </c>
      <c r="M25" s="19">
        <v>1</v>
      </c>
      <c r="N25" s="18">
        <f t="shared" si="0"/>
        <v>7</v>
      </c>
    </row>
    <row r="26" spans="1:15" ht="14.45" customHeight="1">
      <c r="A26" s="14" t="s">
        <v>41</v>
      </c>
      <c r="B26" s="19">
        <v>1</v>
      </c>
      <c r="C26" s="19">
        <v>0</v>
      </c>
      <c r="D26" s="19">
        <v>1</v>
      </c>
      <c r="E26" s="19">
        <v>1</v>
      </c>
      <c r="F26" s="20">
        <v>0</v>
      </c>
      <c r="G26" s="20">
        <v>0</v>
      </c>
      <c r="H26" s="20">
        <v>0</v>
      </c>
      <c r="I26" s="19">
        <v>0</v>
      </c>
      <c r="J26" s="19">
        <v>1</v>
      </c>
      <c r="K26" s="19">
        <v>1</v>
      </c>
      <c r="L26" s="19">
        <v>1</v>
      </c>
      <c r="M26" s="19">
        <v>1</v>
      </c>
      <c r="N26" s="18">
        <f t="shared" si="0"/>
        <v>7</v>
      </c>
    </row>
    <row r="27" spans="1:15" ht="14.45" customHeight="1">
      <c r="A27" s="14" t="s">
        <v>42</v>
      </c>
      <c r="B27" s="19">
        <v>0</v>
      </c>
      <c r="C27" s="19">
        <v>1</v>
      </c>
      <c r="D27" s="19">
        <v>0</v>
      </c>
      <c r="E27" s="19">
        <v>0</v>
      </c>
      <c r="F27" s="20">
        <v>1</v>
      </c>
      <c r="G27" s="20">
        <v>0</v>
      </c>
      <c r="H27" s="20">
        <v>1</v>
      </c>
      <c r="I27" s="19">
        <v>1</v>
      </c>
      <c r="J27" s="19">
        <v>1</v>
      </c>
      <c r="K27" s="19">
        <v>1</v>
      </c>
      <c r="L27" s="19">
        <v>1</v>
      </c>
      <c r="M27" s="19">
        <v>1</v>
      </c>
      <c r="N27" s="18">
        <f t="shared" si="0"/>
        <v>8</v>
      </c>
    </row>
    <row r="28" spans="1:15" ht="14.45" customHeight="1">
      <c r="A28" s="14" t="s">
        <v>43</v>
      </c>
      <c r="B28" s="19">
        <v>1</v>
      </c>
      <c r="C28" s="19">
        <v>0</v>
      </c>
      <c r="D28" s="19">
        <v>1</v>
      </c>
      <c r="E28" s="19">
        <v>1</v>
      </c>
      <c r="F28" s="20">
        <v>1</v>
      </c>
      <c r="G28" s="20">
        <v>0</v>
      </c>
      <c r="H28" s="20">
        <v>1</v>
      </c>
      <c r="I28" s="19">
        <v>1</v>
      </c>
      <c r="J28" s="19">
        <v>1</v>
      </c>
      <c r="K28" s="19">
        <v>1</v>
      </c>
      <c r="L28" s="19">
        <v>1</v>
      </c>
      <c r="M28" s="19">
        <v>1</v>
      </c>
      <c r="N28" s="18">
        <f t="shared" si="0"/>
        <v>10</v>
      </c>
    </row>
    <row r="29" spans="1:15" ht="14.45" customHeight="1">
      <c r="A29" s="14" t="s">
        <v>44</v>
      </c>
      <c r="B29" s="19">
        <v>1</v>
      </c>
      <c r="C29" s="19">
        <v>0</v>
      </c>
      <c r="D29" s="19">
        <v>1</v>
      </c>
      <c r="E29" s="19">
        <v>1</v>
      </c>
      <c r="F29" s="20">
        <v>1</v>
      </c>
      <c r="G29" s="20">
        <v>0</v>
      </c>
      <c r="H29" s="20">
        <v>1</v>
      </c>
      <c r="I29" s="19">
        <v>1</v>
      </c>
      <c r="J29" s="19">
        <v>1</v>
      </c>
      <c r="K29" s="19">
        <v>1</v>
      </c>
      <c r="L29" s="19">
        <v>1</v>
      </c>
      <c r="M29" s="19">
        <v>1</v>
      </c>
      <c r="N29" s="18">
        <f t="shared" si="0"/>
        <v>10</v>
      </c>
    </row>
    <row r="30" spans="1:15" ht="14.45" customHeight="1">
      <c r="A30" s="14" t="s">
        <v>45</v>
      </c>
      <c r="B30" s="19">
        <v>1</v>
      </c>
      <c r="C30" s="19">
        <v>1</v>
      </c>
      <c r="D30" s="19">
        <v>1</v>
      </c>
      <c r="E30" s="19">
        <v>1</v>
      </c>
      <c r="F30" s="20">
        <v>0</v>
      </c>
      <c r="G30" s="20">
        <v>0</v>
      </c>
      <c r="H30" s="20">
        <v>0</v>
      </c>
      <c r="I30" s="19">
        <v>1</v>
      </c>
      <c r="J30" s="19">
        <v>1</v>
      </c>
      <c r="K30" s="19">
        <v>1</v>
      </c>
      <c r="L30" s="19">
        <v>1</v>
      </c>
      <c r="M30" s="19">
        <v>1</v>
      </c>
      <c r="N30" s="18">
        <f t="shared" si="0"/>
        <v>9</v>
      </c>
    </row>
    <row r="31" spans="1:15" ht="14.45" customHeight="1">
      <c r="A31" s="15" t="s">
        <v>46</v>
      </c>
      <c r="B31" s="19">
        <v>1</v>
      </c>
      <c r="C31" s="19">
        <v>0</v>
      </c>
      <c r="D31" s="19">
        <v>0</v>
      </c>
      <c r="E31" s="19">
        <v>0</v>
      </c>
      <c r="F31" s="20">
        <v>0</v>
      </c>
      <c r="G31" s="20">
        <v>0</v>
      </c>
      <c r="H31" s="20">
        <v>0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8">
        <f t="shared" si="0"/>
        <v>6</v>
      </c>
    </row>
    <row r="32" spans="1:15" ht="14.45" customHeight="1">
      <c r="A32" s="15" t="s">
        <v>47</v>
      </c>
      <c r="B32" s="23">
        <v>1</v>
      </c>
      <c r="C32" s="19">
        <v>0</v>
      </c>
      <c r="D32" s="19">
        <v>0</v>
      </c>
      <c r="E32" s="19">
        <v>0</v>
      </c>
      <c r="F32" s="20">
        <v>0</v>
      </c>
      <c r="G32" s="20">
        <v>0</v>
      </c>
      <c r="H32" s="20">
        <v>0</v>
      </c>
      <c r="I32" s="19">
        <v>0</v>
      </c>
      <c r="J32" s="19">
        <v>1</v>
      </c>
      <c r="K32" s="19">
        <v>1</v>
      </c>
      <c r="L32" s="19">
        <v>0</v>
      </c>
      <c r="M32" s="19">
        <v>1</v>
      </c>
      <c r="N32" s="18">
        <f t="shared" si="0"/>
        <v>4</v>
      </c>
      <c r="O32" s="24"/>
    </row>
    <row r="33" spans="1:14" ht="14.45" customHeight="1">
      <c r="A33" s="15" t="s">
        <v>48</v>
      </c>
      <c r="B33" s="19">
        <v>1</v>
      </c>
      <c r="C33" s="19">
        <v>1</v>
      </c>
      <c r="D33" s="19">
        <v>0</v>
      </c>
      <c r="E33" s="19">
        <v>0</v>
      </c>
      <c r="F33" s="20">
        <v>0</v>
      </c>
      <c r="G33" s="20">
        <v>0</v>
      </c>
      <c r="H33" s="20">
        <v>0</v>
      </c>
      <c r="I33" s="19">
        <v>0</v>
      </c>
      <c r="J33" s="19">
        <v>1</v>
      </c>
      <c r="K33" s="19">
        <v>1</v>
      </c>
      <c r="L33" s="19">
        <v>1</v>
      </c>
      <c r="M33" s="19">
        <v>1</v>
      </c>
      <c r="N33" s="18">
        <f t="shared" si="0"/>
        <v>6</v>
      </c>
    </row>
    <row r="34" spans="1:14" ht="14.45" customHeight="1">
      <c r="A34" s="16" t="s">
        <v>49</v>
      </c>
      <c r="B34" s="19">
        <v>1</v>
      </c>
      <c r="C34" s="19">
        <v>0</v>
      </c>
      <c r="D34" s="19">
        <v>0</v>
      </c>
      <c r="E34" s="19">
        <v>0</v>
      </c>
      <c r="F34" s="20">
        <v>0</v>
      </c>
      <c r="G34" s="20">
        <v>0</v>
      </c>
      <c r="H34" s="20">
        <v>0</v>
      </c>
      <c r="I34" s="19">
        <v>0</v>
      </c>
      <c r="J34" s="19">
        <v>1</v>
      </c>
      <c r="K34" s="19">
        <v>1</v>
      </c>
      <c r="L34" s="19">
        <v>1</v>
      </c>
      <c r="M34" s="19">
        <v>1</v>
      </c>
      <c r="N34" s="18">
        <f t="shared" si="0"/>
        <v>5</v>
      </c>
    </row>
    <row r="35" spans="1:14" ht="14.45" customHeight="1">
      <c r="A35" s="16" t="s">
        <v>50</v>
      </c>
      <c r="B35" s="19">
        <v>0</v>
      </c>
      <c r="C35" s="19">
        <v>0</v>
      </c>
      <c r="D35" s="19">
        <v>0</v>
      </c>
      <c r="E35" s="19">
        <v>0</v>
      </c>
      <c r="F35" s="20">
        <v>1</v>
      </c>
      <c r="G35" s="20">
        <v>0</v>
      </c>
      <c r="H35" s="20">
        <v>1</v>
      </c>
      <c r="I35" s="19">
        <v>0</v>
      </c>
      <c r="J35" s="19">
        <v>1</v>
      </c>
      <c r="K35" s="19">
        <v>1</v>
      </c>
      <c r="L35" s="19">
        <v>0</v>
      </c>
      <c r="M35" s="19">
        <v>1</v>
      </c>
      <c r="N35" s="18">
        <f t="shared" si="0"/>
        <v>5</v>
      </c>
    </row>
    <row r="36" spans="1:14" ht="14.45" customHeight="1">
      <c r="A36" s="16" t="s">
        <v>51</v>
      </c>
      <c r="B36" s="19">
        <v>1</v>
      </c>
      <c r="C36" s="19">
        <v>0</v>
      </c>
      <c r="D36" s="19">
        <v>1</v>
      </c>
      <c r="E36" s="19">
        <v>1</v>
      </c>
      <c r="F36" s="20">
        <v>0</v>
      </c>
      <c r="G36" s="20">
        <v>0</v>
      </c>
      <c r="H36" s="20">
        <v>0</v>
      </c>
      <c r="I36" s="19">
        <v>0</v>
      </c>
      <c r="J36" s="19">
        <v>1</v>
      </c>
      <c r="K36" s="19">
        <v>1</v>
      </c>
      <c r="L36" s="19">
        <v>1</v>
      </c>
      <c r="M36" s="19">
        <v>1</v>
      </c>
      <c r="N36" s="18">
        <f t="shared" si="0"/>
        <v>7</v>
      </c>
    </row>
    <row r="37" spans="1:14" ht="14.45" customHeight="1">
      <c r="A37" s="25" t="s">
        <v>52</v>
      </c>
      <c r="B37" s="19">
        <v>1</v>
      </c>
      <c r="C37" s="19">
        <v>0</v>
      </c>
      <c r="D37" s="19">
        <v>1</v>
      </c>
      <c r="E37" s="19">
        <v>1</v>
      </c>
      <c r="F37" s="20">
        <v>0</v>
      </c>
      <c r="G37" s="20">
        <v>0</v>
      </c>
      <c r="H37" s="20">
        <v>0</v>
      </c>
      <c r="I37" s="19">
        <v>0</v>
      </c>
      <c r="J37" s="19">
        <v>0</v>
      </c>
      <c r="K37" s="19">
        <v>0</v>
      </c>
      <c r="L37" s="19">
        <v>1</v>
      </c>
      <c r="M37" s="19">
        <v>1</v>
      </c>
      <c r="N37" s="18">
        <f t="shared" si="0"/>
        <v>5</v>
      </c>
    </row>
    <row r="38" spans="1:14" ht="14.45" customHeight="1">
      <c r="A38" s="25" t="s">
        <v>53</v>
      </c>
      <c r="B38" s="19">
        <v>1</v>
      </c>
      <c r="C38" s="19">
        <v>0</v>
      </c>
      <c r="D38" s="19">
        <v>0</v>
      </c>
      <c r="E38" s="19">
        <v>0</v>
      </c>
      <c r="F38" s="20">
        <v>0</v>
      </c>
      <c r="G38" s="20">
        <v>0</v>
      </c>
      <c r="H38" s="20">
        <v>0</v>
      </c>
      <c r="I38" s="19">
        <v>0</v>
      </c>
      <c r="J38" s="19">
        <v>0</v>
      </c>
      <c r="K38" s="19">
        <v>0</v>
      </c>
      <c r="L38" s="19">
        <v>1</v>
      </c>
      <c r="M38" s="19">
        <v>1</v>
      </c>
      <c r="N38" s="18">
        <f t="shared" si="0"/>
        <v>3</v>
      </c>
    </row>
    <row r="39" spans="1:14" ht="14.45" customHeight="1">
      <c r="A39" s="25" t="s">
        <v>54</v>
      </c>
      <c r="B39" s="19">
        <v>0</v>
      </c>
      <c r="C39" s="19">
        <v>0</v>
      </c>
      <c r="D39" s="19">
        <v>1</v>
      </c>
      <c r="E39" s="19">
        <v>1</v>
      </c>
      <c r="F39" s="20">
        <v>0</v>
      </c>
      <c r="G39" s="20">
        <v>0</v>
      </c>
      <c r="H39" s="20">
        <v>0</v>
      </c>
      <c r="I39" s="19">
        <v>0</v>
      </c>
      <c r="J39" s="19">
        <v>1</v>
      </c>
      <c r="K39" s="19">
        <v>1</v>
      </c>
      <c r="L39" s="19">
        <v>1</v>
      </c>
      <c r="M39" s="19">
        <v>1</v>
      </c>
      <c r="N39" s="18">
        <f t="shared" si="0"/>
        <v>6</v>
      </c>
    </row>
    <row r="40" spans="1:14" ht="14.45" customHeight="1">
      <c r="A40" s="25" t="s">
        <v>55</v>
      </c>
      <c r="B40" s="19">
        <v>1</v>
      </c>
      <c r="C40" s="19">
        <v>0</v>
      </c>
      <c r="D40" s="19">
        <v>0</v>
      </c>
      <c r="E40" s="19">
        <v>0</v>
      </c>
      <c r="F40" s="20">
        <v>0</v>
      </c>
      <c r="G40" s="20">
        <v>0</v>
      </c>
      <c r="H40" s="20">
        <v>0</v>
      </c>
      <c r="I40" s="19">
        <v>0</v>
      </c>
      <c r="J40" s="19">
        <v>1</v>
      </c>
      <c r="K40" s="19">
        <v>1</v>
      </c>
      <c r="L40" s="19">
        <v>1</v>
      </c>
      <c r="M40" s="19">
        <v>1</v>
      </c>
      <c r="N40" s="18">
        <f t="shared" si="0"/>
        <v>5</v>
      </c>
    </row>
    <row r="41" spans="1:14" ht="14.45" customHeight="1">
      <c r="A41" s="26" t="s">
        <v>56</v>
      </c>
      <c r="B41" s="19">
        <v>0</v>
      </c>
      <c r="C41" s="19">
        <v>0</v>
      </c>
      <c r="D41" s="19">
        <v>0</v>
      </c>
      <c r="E41" s="19">
        <v>0</v>
      </c>
      <c r="F41" s="20">
        <v>0</v>
      </c>
      <c r="G41" s="20">
        <v>0</v>
      </c>
      <c r="H41" s="20">
        <v>0</v>
      </c>
      <c r="I41" s="19">
        <v>0</v>
      </c>
      <c r="J41" s="19">
        <v>1</v>
      </c>
      <c r="K41" s="19">
        <v>1</v>
      </c>
      <c r="L41" s="19">
        <v>1</v>
      </c>
      <c r="M41" s="19">
        <v>1</v>
      </c>
      <c r="N41" s="18">
        <f t="shared" si="0"/>
        <v>4</v>
      </c>
    </row>
    <row r="42" spans="1:14" ht="14.45" customHeight="1">
      <c r="B42" s="1">
        <f>SUM(B2:B41)</f>
        <v>27</v>
      </c>
      <c r="C42" s="1">
        <f t="shared" ref="C42:L42" si="1">SUM(C2:C41)</f>
        <v>19</v>
      </c>
      <c r="D42" s="1">
        <f t="shared" si="1"/>
        <v>20</v>
      </c>
      <c r="E42" s="1">
        <f t="shared" si="1"/>
        <v>20</v>
      </c>
      <c r="F42" s="1">
        <f t="shared" si="1"/>
        <v>27</v>
      </c>
      <c r="G42" s="1">
        <f t="shared" si="1"/>
        <v>9</v>
      </c>
      <c r="H42" s="1">
        <f t="shared" si="1"/>
        <v>27</v>
      </c>
      <c r="I42" s="1">
        <f t="shared" si="1"/>
        <v>22</v>
      </c>
      <c r="J42" s="1">
        <f t="shared" si="1"/>
        <v>37</v>
      </c>
      <c r="K42" s="1">
        <f t="shared" si="1"/>
        <v>37</v>
      </c>
      <c r="L42" s="1">
        <f t="shared" si="1"/>
        <v>33</v>
      </c>
      <c r="M42" s="1">
        <v>39</v>
      </c>
    </row>
    <row r="43" spans="1:14" ht="14.45" customHeight="1"/>
    <row r="44" spans="1:14" ht="14.45" customHeight="1">
      <c r="A44" s="62" t="s">
        <v>65</v>
      </c>
      <c r="B44" s="62"/>
      <c r="C44" s="62"/>
      <c r="D44" s="62"/>
      <c r="E44" s="62"/>
    </row>
    <row r="45" spans="1:14" ht="14.45" customHeight="1">
      <c r="A45" s="63" t="s">
        <v>66</v>
      </c>
      <c r="B45" s="63"/>
      <c r="C45" s="63"/>
      <c r="D45" s="63"/>
      <c r="E45" s="63"/>
    </row>
    <row r="46" spans="1:14" ht="14.45" customHeight="1">
      <c r="A46" s="61" t="s">
        <v>67</v>
      </c>
      <c r="B46" s="61"/>
      <c r="C46" s="61"/>
      <c r="D46" s="61"/>
      <c r="E46" s="61"/>
    </row>
    <row r="47" spans="1:14">
      <c r="A47" s="21"/>
      <c r="B47" s="21"/>
      <c r="C47" s="21"/>
      <c r="D47" s="21"/>
      <c r="E47" s="21"/>
    </row>
    <row r="48" spans="1:14">
      <c r="A48" s="21" t="s">
        <v>68</v>
      </c>
      <c r="B48" s="21" t="s">
        <v>69</v>
      </c>
      <c r="C48" s="21"/>
      <c r="D48" s="21"/>
      <c r="E48" s="21"/>
    </row>
    <row r="49" spans="1:2">
      <c r="A49" s="22" t="s">
        <v>58</v>
      </c>
      <c r="B49" s="18">
        <v>9</v>
      </c>
    </row>
    <row r="50" spans="1:2">
      <c r="A50" s="17" t="s">
        <v>3</v>
      </c>
      <c r="B50" s="18">
        <v>19</v>
      </c>
    </row>
    <row r="51" spans="1:2">
      <c r="A51" s="17" t="s">
        <v>5</v>
      </c>
      <c r="B51" s="18">
        <v>20</v>
      </c>
    </row>
    <row r="52" spans="1:2">
      <c r="A52" s="17" t="s">
        <v>4</v>
      </c>
      <c r="B52" s="18">
        <v>20</v>
      </c>
    </row>
    <row r="53" spans="1:2">
      <c r="A53" s="17" t="s">
        <v>60</v>
      </c>
      <c r="B53" s="18">
        <v>22</v>
      </c>
    </row>
    <row r="54" spans="1:2">
      <c r="A54" s="17" t="s">
        <v>2</v>
      </c>
      <c r="B54" s="18">
        <v>26</v>
      </c>
    </row>
    <row r="55" spans="1:2">
      <c r="A55" s="22" t="s">
        <v>57</v>
      </c>
      <c r="B55" s="18">
        <v>27</v>
      </c>
    </row>
    <row r="56" spans="1:2">
      <c r="A56" s="22" t="s">
        <v>59</v>
      </c>
      <c r="B56" s="18">
        <v>27</v>
      </c>
    </row>
    <row r="57" spans="1:2">
      <c r="A57" s="17" t="s">
        <v>9</v>
      </c>
      <c r="B57" s="18">
        <v>33</v>
      </c>
    </row>
    <row r="58" spans="1:2">
      <c r="A58" s="17" t="s">
        <v>61</v>
      </c>
      <c r="B58" s="18">
        <v>37</v>
      </c>
    </row>
    <row r="59" spans="1:2">
      <c r="A59" s="17" t="s">
        <v>62</v>
      </c>
      <c r="B59" s="18">
        <v>37</v>
      </c>
    </row>
    <row r="60" spans="1:2">
      <c r="A60" s="17" t="s">
        <v>63</v>
      </c>
      <c r="B60" s="18">
        <v>39</v>
      </c>
    </row>
  </sheetData>
  <mergeCells count="3">
    <mergeCell ref="A44:E44"/>
    <mergeCell ref="A45:E45"/>
    <mergeCell ref="A46:E4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2024-10-13T15:39:51+00:00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BA4B1D-7F38-43FC-9C9A-B27D87B4CA08}"/>
</file>

<file path=customXml/itemProps2.xml><?xml version="1.0" encoding="utf-8"?>
<ds:datastoreItem xmlns:ds="http://schemas.openxmlformats.org/officeDocument/2006/customXml" ds:itemID="{6D289C6C-FCBE-45C0-B039-2C20227A9142}"/>
</file>

<file path=customXml/itemProps3.xml><?xml version="1.0" encoding="utf-8"?>
<ds:datastoreItem xmlns:ds="http://schemas.openxmlformats.org/officeDocument/2006/customXml" ds:itemID="{134234AB-F2E8-44F1-906E-9138585AE9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Yurley Paola Monserrate Rojas</cp:lastModifiedBy>
  <cp:revision/>
  <dcterms:created xsi:type="dcterms:W3CDTF">2023-06-01T14:44:35Z</dcterms:created>
  <dcterms:modified xsi:type="dcterms:W3CDTF">2023-11-24T23:26:54Z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