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Huila/88. Palermo/10. DTS consolidado/ANEXOS/"/>
    </mc:Choice>
  </mc:AlternateContent>
  <xr:revisionPtr revIDLastSave="254" documentId="13_ncr:1_{14201A21-616D-4A18-9443-DE7904F07C27}" xr6:coauthVersionLast="47" xr6:coauthVersionMax="47" xr10:uidLastSave="{F6426C3E-FA84-4395-AE2E-D4644D192475}"/>
  <bookViews>
    <workbookView xWindow="-110" yWindow="-110" windowWidth="19420" windowHeight="10300" activeTab="1" xr2:uid="{00000000-000D-0000-FFFF-FFFF00000000}"/>
  </bookViews>
  <sheets>
    <sheet name="SIPRA" sheetId="10" r:id="rId1"/>
    <sheet name="Aptitud final Palermo" sheetId="12" r:id="rId2"/>
  </sheets>
  <externalReferences>
    <externalReference r:id="rId3"/>
  </externalReferences>
  <definedNames>
    <definedName name="_xlnm._FilterDatabase" localSheetId="1" hidden="1">'Aptitud final Palermo'!$A$1:$L$72</definedName>
    <definedName name="_xlnm._FilterDatabase" localSheetId="0" hidden="1">SIPRA!$B$1:$L$317</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2" l="1"/>
  <c r="M3" i="12"/>
  <c r="M4" i="12"/>
  <c r="M5" i="12"/>
  <c r="M6" i="12"/>
  <c r="M7" i="12"/>
  <c r="M8" i="12"/>
  <c r="M9" i="12"/>
  <c r="M10" i="12"/>
  <c r="M11" i="12"/>
  <c r="M12" i="12"/>
  <c r="M13" i="12"/>
  <c r="M14" i="12"/>
  <c r="M15" i="12"/>
  <c r="M16" i="12"/>
  <c r="M17" i="12"/>
  <c r="M18" i="12"/>
  <c r="M19" i="12"/>
  <c r="M20" i="12"/>
  <c r="M21" i="12"/>
  <c r="M22" i="12"/>
  <c r="M23" i="12"/>
  <c r="M24" i="12"/>
  <c r="M25" i="12"/>
  <c r="M26" i="12"/>
  <c r="M27" i="12"/>
  <c r="M28" i="12"/>
  <c r="M29" i="12"/>
  <c r="M30" i="12"/>
  <c r="M31" i="12"/>
  <c r="M32" i="12"/>
  <c r="M33" i="12"/>
  <c r="M34" i="12"/>
  <c r="M35" i="12"/>
  <c r="M36" i="12"/>
  <c r="M37" i="12"/>
  <c r="M38" i="12"/>
  <c r="M39" i="12"/>
  <c r="M40" i="12"/>
  <c r="M41" i="12"/>
  <c r="M42" i="12"/>
  <c r="M43" i="12"/>
  <c r="M44" i="12"/>
  <c r="M45" i="12"/>
  <c r="M46" i="12"/>
  <c r="M47" i="12"/>
  <c r="M48" i="12"/>
  <c r="M49" i="12"/>
  <c r="M50" i="12"/>
  <c r="M51" i="12"/>
  <c r="M52" i="12"/>
  <c r="M53" i="12"/>
  <c r="M54" i="12"/>
  <c r="M55" i="12"/>
  <c r="M56" i="12"/>
  <c r="M57" i="12"/>
  <c r="M58" i="12"/>
  <c r="M59" i="12"/>
  <c r="M60" i="12"/>
  <c r="M61" i="12"/>
  <c r="M62" i="12"/>
  <c r="M63" i="12"/>
  <c r="M64" i="12"/>
  <c r="M65" i="12"/>
  <c r="M66" i="12"/>
  <c r="M67" i="12"/>
  <c r="M68" i="12"/>
  <c r="M69" i="12"/>
  <c r="M70" i="12"/>
  <c r="M71" i="12"/>
  <c r="M2" i="12"/>
  <c r="E72" i="12"/>
  <c r="G72" i="12"/>
  <c r="B79" i="12"/>
  <c r="D72" i="12"/>
  <c r="B84" i="12" s="1"/>
  <c r="B83" i="12"/>
  <c r="F72" i="12"/>
  <c r="B81" i="12" s="1"/>
  <c r="B87" i="12"/>
  <c r="H72" i="12"/>
  <c r="B86" i="12" s="1"/>
  <c r="I72" i="12"/>
  <c r="B85" i="12" s="1"/>
  <c r="J72" i="12"/>
  <c r="B80" i="12" s="1"/>
  <c r="B72" i="12"/>
  <c r="B82" i="12" s="1"/>
  <c r="L281" i="10"/>
  <c r="K281" i="10"/>
  <c r="L277" i="10"/>
  <c r="K277" i="10"/>
  <c r="L273" i="10"/>
  <c r="K273" i="10"/>
  <c r="L269" i="10"/>
  <c r="K269" i="10"/>
  <c r="L265" i="10"/>
  <c r="K265" i="10"/>
  <c r="L261" i="10"/>
  <c r="K261" i="10"/>
  <c r="L257" i="10"/>
  <c r="K257" i="10"/>
  <c r="L253" i="10"/>
  <c r="K253" i="10"/>
  <c r="L249" i="10"/>
  <c r="K249" i="10"/>
  <c r="L245" i="10"/>
  <c r="K245" i="10"/>
  <c r="L241" i="10"/>
  <c r="K241" i="10"/>
  <c r="L237" i="10"/>
  <c r="K237" i="10"/>
  <c r="L233" i="10"/>
  <c r="K233" i="10"/>
  <c r="L229" i="10"/>
  <c r="K229" i="10"/>
  <c r="L225" i="10"/>
  <c r="K225" i="10"/>
  <c r="L221" i="10"/>
  <c r="K221" i="10"/>
  <c r="L217" i="10"/>
  <c r="K217" i="10"/>
  <c r="L213" i="10"/>
  <c r="K213" i="10"/>
  <c r="L209" i="10"/>
  <c r="K209" i="10"/>
  <c r="L205" i="10"/>
  <c r="K205" i="10"/>
  <c r="L201" i="10"/>
  <c r="K201" i="10"/>
  <c r="L197" i="10"/>
  <c r="K197" i="10"/>
  <c r="L193" i="10"/>
  <c r="K193" i="10"/>
  <c r="L189" i="10"/>
  <c r="K189" i="10"/>
  <c r="L185" i="10"/>
  <c r="K185" i="10"/>
  <c r="L181" i="10"/>
  <c r="K181" i="10"/>
  <c r="L177" i="10"/>
  <c r="K177" i="10"/>
  <c r="L173" i="10"/>
  <c r="K173" i="10"/>
  <c r="L169" i="10"/>
  <c r="K169" i="10"/>
  <c r="L165" i="10"/>
  <c r="K165" i="10"/>
  <c r="L161" i="10"/>
  <c r="K161" i="10"/>
  <c r="L157" i="10"/>
  <c r="K157" i="10"/>
  <c r="L153" i="10"/>
  <c r="K153" i="10"/>
  <c r="L149" i="10"/>
  <c r="K149" i="10"/>
  <c r="L145" i="10"/>
  <c r="K145" i="10"/>
  <c r="L141" i="10"/>
  <c r="K141" i="10"/>
  <c r="L137" i="10"/>
  <c r="K137" i="10"/>
  <c r="L133" i="10"/>
  <c r="K133" i="10"/>
  <c r="L129" i="10"/>
  <c r="K129" i="10"/>
  <c r="L125" i="10"/>
  <c r="K125" i="10"/>
  <c r="L121" i="10"/>
  <c r="K121" i="10"/>
  <c r="L117" i="10"/>
  <c r="K117" i="10"/>
  <c r="L113" i="10"/>
  <c r="K113" i="10"/>
  <c r="L109" i="10"/>
  <c r="K109" i="10"/>
  <c r="L105" i="10"/>
  <c r="K105" i="10"/>
  <c r="L101" i="10"/>
  <c r="K101" i="10"/>
  <c r="L97" i="10"/>
  <c r="K97" i="10"/>
  <c r="L93" i="10"/>
  <c r="K93" i="10"/>
  <c r="L89" i="10"/>
  <c r="K89" i="10"/>
  <c r="L85" i="10"/>
  <c r="K85" i="10"/>
  <c r="L81" i="10"/>
  <c r="K81" i="10"/>
  <c r="L77" i="10"/>
  <c r="K77" i="10"/>
  <c r="L73" i="10"/>
  <c r="K73" i="10"/>
  <c r="L69" i="10"/>
  <c r="K69" i="10"/>
  <c r="L65" i="10"/>
  <c r="K65" i="10"/>
  <c r="L61" i="10"/>
  <c r="K61" i="10"/>
  <c r="L57" i="10"/>
  <c r="K57" i="10"/>
  <c r="L53" i="10"/>
  <c r="K53" i="10"/>
  <c r="L49" i="10"/>
  <c r="K49" i="10"/>
  <c r="L45" i="10"/>
  <c r="K45" i="10"/>
  <c r="L41" i="10"/>
  <c r="K41" i="10"/>
  <c r="L37" i="10"/>
  <c r="K37" i="10"/>
  <c r="L33" i="10"/>
  <c r="K33" i="10"/>
  <c r="L29" i="10"/>
  <c r="K29" i="10"/>
  <c r="L25" i="10"/>
  <c r="K25" i="10"/>
  <c r="L21" i="10"/>
  <c r="K21" i="10"/>
  <c r="L17" i="10"/>
  <c r="K17" i="10"/>
  <c r="L13" i="10"/>
  <c r="K13" i="10"/>
  <c r="L9" i="10"/>
  <c r="K9" i="10"/>
  <c r="L5" i="10"/>
  <c r="K5" i="10"/>
</calcChain>
</file>

<file path=xl/sharedStrings.xml><?xml version="1.0" encoding="utf-8"?>
<sst xmlns="http://schemas.openxmlformats.org/spreadsheetml/2006/main" count="1215" uniqueCount="364">
  <si>
    <t>UFH</t>
  </si>
  <si>
    <t>Café_N</t>
  </si>
  <si>
    <t>aguacate hass_N</t>
  </si>
  <si>
    <t>aguacate hass_T</t>
  </si>
  <si>
    <t>cacao_N</t>
  </si>
  <si>
    <t>cacao_T</t>
  </si>
  <si>
    <t>arro_T</t>
  </si>
  <si>
    <t>frijol_T1</t>
  </si>
  <si>
    <t>platano_T</t>
  </si>
  <si>
    <t>ganadería dp</t>
  </si>
  <si>
    <t>piscicultura tilapia</t>
  </si>
  <si>
    <t>01Qa-92</t>
  </si>
  <si>
    <t>Área total</t>
  </si>
  <si>
    <t>Apto</t>
  </si>
  <si>
    <t>0.0000</t>
  </si>
  <si>
    <t>No apto</t>
  </si>
  <si>
    <t>0.451345</t>
  </si>
  <si>
    <t>% aptitud</t>
  </si>
  <si>
    <t>100.00%</t>
  </si>
  <si>
    <t>0.00%</t>
  </si>
  <si>
    <t>99.40%</t>
  </si>
  <si>
    <t>15.10%</t>
  </si>
  <si>
    <t>8.42%</t>
  </si>
  <si>
    <t>01Va-92</t>
  </si>
  <si>
    <t>9.94%</t>
  </si>
  <si>
    <t>91.92%</t>
  </si>
  <si>
    <t>89.91%</t>
  </si>
  <si>
    <t>50.16%</t>
  </si>
  <si>
    <t>1.15%</t>
  </si>
  <si>
    <t>01Wa-92</t>
  </si>
  <si>
    <t>62.72%</t>
  </si>
  <si>
    <t>02Wa-80</t>
  </si>
  <si>
    <t>80.98%</t>
  </si>
  <si>
    <t>89.63%</t>
  </si>
  <si>
    <t>69.07%</t>
  </si>
  <si>
    <t>03Qai-73</t>
  </si>
  <si>
    <t>2.63%</t>
  </si>
  <si>
    <t>44.21%</t>
  </si>
  <si>
    <t>0.31%</t>
  </si>
  <si>
    <t>03Vai-73</t>
  </si>
  <si>
    <t>6.85%</t>
  </si>
  <si>
    <t>54.38%</t>
  </si>
  <si>
    <t>0.68%</t>
  </si>
  <si>
    <t>12.84%</t>
  </si>
  <si>
    <t>0.88%</t>
  </si>
  <si>
    <t>03Wb-73</t>
  </si>
  <si>
    <t>73.64%</t>
  </si>
  <si>
    <t>77.69%</t>
  </si>
  <si>
    <t>77.93%</t>
  </si>
  <si>
    <t>04Va-67</t>
  </si>
  <si>
    <t>2.72%</t>
  </si>
  <si>
    <t>91.00%</t>
  </si>
  <si>
    <t>75.02%</t>
  </si>
  <si>
    <t>04Vb-67</t>
  </si>
  <si>
    <t>6.44%</t>
  </si>
  <si>
    <t>74.61%</t>
  </si>
  <si>
    <t>74.69%</t>
  </si>
  <si>
    <t>24.40%</t>
  </si>
  <si>
    <t>2.69%</t>
  </si>
  <si>
    <t>04Wa-67</t>
  </si>
  <si>
    <t>41.33%</t>
  </si>
  <si>
    <t>43.02%</t>
  </si>
  <si>
    <t>65.60%</t>
  </si>
  <si>
    <t>04Wb-67</t>
  </si>
  <si>
    <t>48.61%</t>
  </si>
  <si>
    <t>52.66%</t>
  </si>
  <si>
    <t>34.18%</t>
  </si>
  <si>
    <t>05Va-61</t>
  </si>
  <si>
    <t>90.00%</t>
  </si>
  <si>
    <t>66.37%</t>
  </si>
  <si>
    <t>05Vbs1-61</t>
  </si>
  <si>
    <t>11.99%</t>
  </si>
  <si>
    <t>69.68%</t>
  </si>
  <si>
    <t>63.40%</t>
  </si>
  <si>
    <t>05Wa-61</t>
  </si>
  <si>
    <t>76.80%</t>
  </si>
  <si>
    <t>45.65%</t>
  </si>
  <si>
    <t>06Qdp2s1-55</t>
  </si>
  <si>
    <t>21.38%</t>
  </si>
  <si>
    <t>23.49%</t>
  </si>
  <si>
    <t>13.22%</t>
  </si>
  <si>
    <t>1.19%</t>
  </si>
  <si>
    <t>14.32%</t>
  </si>
  <si>
    <t>06Vbs1-55</t>
  </si>
  <si>
    <t>0.434027</t>
  </si>
  <si>
    <t>99.76%</t>
  </si>
  <si>
    <t>43.29%</t>
  </si>
  <si>
    <t>06Wa-55</t>
  </si>
  <si>
    <t>0.58%</t>
  </si>
  <si>
    <t>0.36%</t>
  </si>
  <si>
    <t>98.05%</t>
  </si>
  <si>
    <t>06Wbs1-55</t>
  </si>
  <si>
    <t>51.37%</t>
  </si>
  <si>
    <t>51.19%</t>
  </si>
  <si>
    <t>44.48%</t>
  </si>
  <si>
    <t>07Va-49</t>
  </si>
  <si>
    <t>0.28%</t>
  </si>
  <si>
    <t>0.02%</t>
  </si>
  <si>
    <t>65.88%</t>
  </si>
  <si>
    <t>07Vbi-49</t>
  </si>
  <si>
    <t>0.09%</t>
  </si>
  <si>
    <t>0.46%</t>
  </si>
  <si>
    <t>96.76%</t>
  </si>
  <si>
    <t>07Vdp2s1-49</t>
  </si>
  <si>
    <t>27.02%</t>
  </si>
  <si>
    <t>61.05%</t>
  </si>
  <si>
    <t>60.11%</t>
  </si>
  <si>
    <t>0.80%</t>
  </si>
  <si>
    <t>12.25%</t>
  </si>
  <si>
    <t>07Wa-49</t>
  </si>
  <si>
    <t>4.89%</t>
  </si>
  <si>
    <t>3.09%</t>
  </si>
  <si>
    <t>64.62%</t>
  </si>
  <si>
    <t>07Wbi-49</t>
  </si>
  <si>
    <t>0.572677</t>
  </si>
  <si>
    <t>0.512124</t>
  </si>
  <si>
    <t>0.56%</t>
  </si>
  <si>
    <t>0.50%</t>
  </si>
  <si>
    <t>96.11%</t>
  </si>
  <si>
    <t>08QcL2s1-44</t>
  </si>
  <si>
    <t>16.57%</t>
  </si>
  <si>
    <t>14.90%</t>
  </si>
  <si>
    <t>0.32%</t>
  </si>
  <si>
    <t>0.03%</t>
  </si>
  <si>
    <t>08Vb-44</t>
  </si>
  <si>
    <t>48.78%</t>
  </si>
  <si>
    <t>96.89%</t>
  </si>
  <si>
    <t>45.44%</t>
  </si>
  <si>
    <t>08Vbs1-44</t>
  </si>
  <si>
    <t>84.92%</t>
  </si>
  <si>
    <t>08Wbs1-44</t>
  </si>
  <si>
    <t>08WcL2s1-44</t>
  </si>
  <si>
    <t>75.08%</t>
  </si>
  <si>
    <t>91.17%</t>
  </si>
  <si>
    <t>09Lf2s1-38</t>
  </si>
  <si>
    <t>36.94%</t>
  </si>
  <si>
    <t>46.55%</t>
  </si>
  <si>
    <t>44.91%</t>
  </si>
  <si>
    <t>45.48%</t>
  </si>
  <si>
    <t>09Qc2s1-38</t>
  </si>
  <si>
    <t>1.88%</t>
  </si>
  <si>
    <t>69.01%</t>
  </si>
  <si>
    <t>09QdL-38</t>
  </si>
  <si>
    <t>4.45%</t>
  </si>
  <si>
    <t>4.59%</t>
  </si>
  <si>
    <t>3.68%</t>
  </si>
  <si>
    <t>5.51%</t>
  </si>
  <si>
    <t>27.42%</t>
  </si>
  <si>
    <t>09QdLs1-38</t>
  </si>
  <si>
    <t>0.610098</t>
  </si>
  <si>
    <t>1.17%</t>
  </si>
  <si>
    <t>0.39%</t>
  </si>
  <si>
    <t>0.96%</t>
  </si>
  <si>
    <t>1.30%</t>
  </si>
  <si>
    <t>09Qe2s1-38</t>
  </si>
  <si>
    <t>90.79%</t>
  </si>
  <si>
    <t>18.15%</t>
  </si>
  <si>
    <t>41.85%</t>
  </si>
  <si>
    <t>33.38%</t>
  </si>
  <si>
    <t>65.18%</t>
  </si>
  <si>
    <t>09Qe3s2-38</t>
  </si>
  <si>
    <t>60.39%</t>
  </si>
  <si>
    <t>64.30%</t>
  </si>
  <si>
    <t>65.29%</t>
  </si>
  <si>
    <t>84.48%</t>
  </si>
  <si>
    <t>09Qf-38</t>
  </si>
  <si>
    <t>45.30%</t>
  </si>
  <si>
    <t>46.68%</t>
  </si>
  <si>
    <t>42.82%</t>
  </si>
  <si>
    <t>6.60%</t>
  </si>
  <si>
    <t>09Qf2s1-38</t>
  </si>
  <si>
    <t>81.24%</t>
  </si>
  <si>
    <t>42.36%</t>
  </si>
  <si>
    <t>45.52%</t>
  </si>
  <si>
    <t>28.49%</t>
  </si>
  <si>
    <t>6.39%</t>
  </si>
  <si>
    <t>09Vc2s1-38</t>
  </si>
  <si>
    <t>23.44%</t>
  </si>
  <si>
    <t>0.23%</t>
  </si>
  <si>
    <t>64.26%</t>
  </si>
  <si>
    <t>4.93%</t>
  </si>
  <si>
    <t>14.96%</t>
  </si>
  <si>
    <t>09VcL2s1-38</t>
  </si>
  <si>
    <t>27.28%</t>
  </si>
  <si>
    <t>70.88%</t>
  </si>
  <si>
    <t>0.20%</t>
  </si>
  <si>
    <t>12.30%</t>
  </si>
  <si>
    <t>09VdL-38</t>
  </si>
  <si>
    <t>38.68%</t>
  </si>
  <si>
    <t>61.16%</t>
  </si>
  <si>
    <t>60.65%</t>
  </si>
  <si>
    <t>2.61%</t>
  </si>
  <si>
    <t>29.82%</t>
  </si>
  <si>
    <t>09VdLs1-38</t>
  </si>
  <si>
    <t>0.0044</t>
  </si>
  <si>
    <t>09Ve2s1-38</t>
  </si>
  <si>
    <t>55.59%</t>
  </si>
  <si>
    <t>20.61%</t>
  </si>
  <si>
    <t>58.22%</t>
  </si>
  <si>
    <t>50.12%</t>
  </si>
  <si>
    <t>09Ve3s2-38</t>
  </si>
  <si>
    <t>73.14%</t>
  </si>
  <si>
    <t>89.68%</t>
  </si>
  <si>
    <t>87.87%</t>
  </si>
  <si>
    <t>5.34%</t>
  </si>
  <si>
    <t>50.65%</t>
  </si>
  <si>
    <t>09Vf2s1-38</t>
  </si>
  <si>
    <t>29.05%</t>
  </si>
  <si>
    <t>17.63%</t>
  </si>
  <si>
    <t>29.23%</t>
  </si>
  <si>
    <t>2.07%</t>
  </si>
  <si>
    <t>09Wc2s1-38</t>
  </si>
  <si>
    <t>0.27%</t>
  </si>
  <si>
    <t>69.93%</t>
  </si>
  <si>
    <t>39.95%</t>
  </si>
  <si>
    <t>09WcL2s1-38</t>
  </si>
  <si>
    <t>55.56%</t>
  </si>
  <si>
    <t>55.97%</t>
  </si>
  <si>
    <t>09WdL-38</t>
  </si>
  <si>
    <t>47.35%</t>
  </si>
  <si>
    <t>48.80%</t>
  </si>
  <si>
    <t>20.87%</t>
  </si>
  <si>
    <t>09We-38</t>
  </si>
  <si>
    <t>0.048274</t>
  </si>
  <si>
    <t>0.49%</t>
  </si>
  <si>
    <t>0.01%</t>
  </si>
  <si>
    <t>10Lf-30</t>
  </si>
  <si>
    <t>1.29%</t>
  </si>
  <si>
    <t>13.31%</t>
  </si>
  <si>
    <t>6.81%</t>
  </si>
  <si>
    <t>9.39%</t>
  </si>
  <si>
    <t>10Lf2s1-30</t>
  </si>
  <si>
    <t>0.907612</t>
  </si>
  <si>
    <t>53.12%</t>
  </si>
  <si>
    <t>67.67%</t>
  </si>
  <si>
    <t>51.44%</t>
  </si>
  <si>
    <t>47.09%</t>
  </si>
  <si>
    <t>0.15%</t>
  </si>
  <si>
    <t>10Lfs1-30</t>
  </si>
  <si>
    <t>0.0790</t>
  </si>
  <si>
    <t>0.737515</t>
  </si>
  <si>
    <t>6.45%</t>
  </si>
  <si>
    <t>19.76%</t>
  </si>
  <si>
    <t>0.06%</t>
  </si>
  <si>
    <t>0.59%</t>
  </si>
  <si>
    <t>10Qf-30</t>
  </si>
  <si>
    <t>0.794666</t>
  </si>
  <si>
    <t>95.16%</t>
  </si>
  <si>
    <t>71.62%</t>
  </si>
  <si>
    <t>35.94%</t>
  </si>
  <si>
    <t>0.60%</t>
  </si>
  <si>
    <t>44.56%</t>
  </si>
  <si>
    <t>13.59%</t>
  </si>
  <si>
    <t>10Qf2s1-30</t>
  </si>
  <si>
    <t>82.99%</t>
  </si>
  <si>
    <t>84.59%</t>
  </si>
  <si>
    <t>82.05%</t>
  </si>
  <si>
    <t>1.74%</t>
  </si>
  <si>
    <t>56.55%</t>
  </si>
  <si>
    <t>42.12%</t>
  </si>
  <si>
    <t>11Vc2s2-23</t>
  </si>
  <si>
    <t>1.04%</t>
  </si>
  <si>
    <t>11Wc2s2-23</t>
  </si>
  <si>
    <t>0.253791</t>
  </si>
  <si>
    <t>0.044454</t>
  </si>
  <si>
    <t>0.22%</t>
  </si>
  <si>
    <t>12QfL2s1-17</t>
  </si>
  <si>
    <t>0.57607</t>
  </si>
  <si>
    <t>76.35%</t>
  </si>
  <si>
    <t>12Qg2s1-17</t>
  </si>
  <si>
    <t>48.45%</t>
  </si>
  <si>
    <t>0.26%</t>
  </si>
  <si>
    <t>0.21%</t>
  </si>
  <si>
    <t>39.65%</t>
  </si>
  <si>
    <t>12VfL2s1-17</t>
  </si>
  <si>
    <t>23.29%</t>
  </si>
  <si>
    <t>47.60%</t>
  </si>
  <si>
    <t>0.37%</t>
  </si>
  <si>
    <t>0.65%</t>
  </si>
  <si>
    <t>0.08%</t>
  </si>
  <si>
    <t>12Vg2s1-17</t>
  </si>
  <si>
    <t>7.05%</t>
  </si>
  <si>
    <t>0.07%</t>
  </si>
  <si>
    <t>18.26%</t>
  </si>
  <si>
    <t>12WfL2s1-17</t>
  </si>
  <si>
    <t>23.30%</t>
  </si>
  <si>
    <t>0.69%</t>
  </si>
  <si>
    <t>12Wg2s1-17</t>
  </si>
  <si>
    <t>0.381326</t>
  </si>
  <si>
    <t>0.20159</t>
  </si>
  <si>
    <t>1.87%</t>
  </si>
  <si>
    <t>14.48%</t>
  </si>
  <si>
    <t>13Qdp2s3-6</t>
  </si>
  <si>
    <t>0.079491</t>
  </si>
  <si>
    <t>0.002243</t>
  </si>
  <si>
    <t>2.82%</t>
  </si>
  <si>
    <t>13QfL2s3-6</t>
  </si>
  <si>
    <t>0.690242</t>
  </si>
  <si>
    <t>0.840664</t>
  </si>
  <si>
    <t>0.616763</t>
  </si>
  <si>
    <t>11.34%</t>
  </si>
  <si>
    <t>0.87%</t>
  </si>
  <si>
    <t>1.06%</t>
  </si>
  <si>
    <t>0.78%</t>
  </si>
  <si>
    <t>13Qg2s3-6</t>
  </si>
  <si>
    <t>0.014834</t>
  </si>
  <si>
    <t>0.44%</t>
  </si>
  <si>
    <t>13Vas3-6</t>
  </si>
  <si>
    <t>0.4264</t>
  </si>
  <si>
    <t>1.40%</t>
  </si>
  <si>
    <t>13Vbis3-6</t>
  </si>
  <si>
    <t>0.143358</t>
  </si>
  <si>
    <t>0.55%</t>
  </si>
  <si>
    <t>13Vbs3-6</t>
  </si>
  <si>
    <t>0.666191</t>
  </si>
  <si>
    <t>0.263509</t>
  </si>
  <si>
    <t>0.70%</t>
  </si>
  <si>
    <t>13Ve2s3-6</t>
  </si>
  <si>
    <t>0.2567</t>
  </si>
  <si>
    <t>0.000194</t>
  </si>
  <si>
    <t>0.146079</t>
  </si>
  <si>
    <t>1.60%</t>
  </si>
  <si>
    <t>0.91%</t>
  </si>
  <si>
    <t>13VfL2s3-6</t>
  </si>
  <si>
    <t>0.75%</t>
  </si>
  <si>
    <t>0.53%</t>
  </si>
  <si>
    <t>13Vg2s3-6</t>
  </si>
  <si>
    <t>0.009693</t>
  </si>
  <si>
    <t>0.370578</t>
  </si>
  <si>
    <t>0.387309</t>
  </si>
  <si>
    <t>0.18%</t>
  </si>
  <si>
    <t>13WfL2s3-6</t>
  </si>
  <si>
    <t>0.04%</t>
  </si>
  <si>
    <t>T</t>
  </si>
  <si>
    <t>Corresponde a la capa SIPRA territorial</t>
  </si>
  <si>
    <t>N</t>
  </si>
  <si>
    <t>Corresponde a la capa SIPRA Nacional, y es utilizado como criterio de flexibilización de la capa SIPRA territorial</t>
  </si>
  <si>
    <t>café</t>
  </si>
  <si>
    <t>aguacate hass</t>
  </si>
  <si>
    <t>cacao</t>
  </si>
  <si>
    <t>arroz_riego</t>
  </si>
  <si>
    <t>frijol</t>
  </si>
  <si>
    <t>platano</t>
  </si>
  <si>
    <t>piscicultura_tilapia</t>
  </si>
  <si>
    <t>apicultura</t>
  </si>
  <si>
    <t>Observaciones</t>
  </si>
  <si>
    <t>total lineas</t>
  </si>
  <si>
    <t>Se flexibiliza el cacao para esta UFH ya que según el anexo 10 la aptitud A3 puede darse en pendientes de 50 a 75% y el pH y la Saturación, junto con la pendiente se pueden controlar con maenjo agronómico. Se flexibiliza el plátano para esta UFH ya que según el anexo 10 la aptitud A3 puede darse en pendientes de 50 a 75% y el pH y la Saturación, junto con la pendiente se pueden controlar con maenjo agronómico</t>
  </si>
  <si>
    <t>Se flexibiliza el cacao para esta UFH ya que según el anexo 10 la aptitud A3 puede darse en pendientes de 50 a 75% y el pH y la Saturación, junto con la pendiente se pueden controlar con maenjo agronómico</t>
  </si>
  <si>
    <t>Se flexibiliza el plátano para esta UFH ya que según el anexo 10 la aptitud A3 puede darse en pendientes de 50 a 75% y el pH y la Saturación, junto con la pendiente se pueden controlar con maenjo agronómico</t>
  </si>
  <si>
    <t>Ruta SIPRA: Ganadería DP, piscicultura tilapia,arroz, cacao, aguacate, platano y frijol fueron obtenidas a traves de las capas de aptitud territorial para el departamento de Huila y se flexibilizaron por tablero para ampliar aptitud; Adicionalmente, las lineas de cacao y aguacate también cuentan con capas de aptitud SIPRA Nacional, que permitió su flexibilización y también se flexibilizaron por tablero para ampliar aptitud. Las línea de cafe cuenta con sólo capas de aptitud SIPRA Nacional.</t>
  </si>
  <si>
    <t>Aptitud identificada en campo apicultura</t>
  </si>
  <si>
    <t>Aptitud condiciona a manejo agronómico. La flexibilización se realiza teniendo en cuenta teniendo en cuenta los requeriminetos técnicos del Anexo 10</t>
  </si>
  <si>
    <t>Línea</t>
  </si>
  <si>
    <t>Número UFH con aptitud por línea</t>
  </si>
  <si>
    <t>Aguacate_hass</t>
  </si>
  <si>
    <t>Apicultura</t>
  </si>
  <si>
    <t>Frijol</t>
  </si>
  <si>
    <t>Café</t>
  </si>
  <si>
    <t>Arroz_riego</t>
  </si>
  <si>
    <t>Cacao</t>
  </si>
  <si>
    <t>Piscicultura_tilapia</t>
  </si>
  <si>
    <t>Ganaderia_dp</t>
  </si>
  <si>
    <t>Plátano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</si>
</sst>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9">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sz val="10"/>
      <color theme="1"/>
      <name val="Arial"/>
      <family val="2"/>
    </font>
    <font>
      <sz val="8"/>
      <color theme="1"/>
      <name val="Arial"/>
      <family val="2"/>
    </font>
    <font>
      <sz val="8"/>
      <name val="Calibri"/>
      <family val="2"/>
      <scheme val="minor"/>
    </font>
    <font>
      <sz val="14"/>
      <color rgb="FF595959"/>
      <name val="Calibri"/>
      <family val="2"/>
      <scheme val="minor"/>
    </font>
    <font>
      <b/>
      <sz val="11"/>
      <color theme="0"/>
      <name val="Calibri"/>
      <family val="2"/>
      <scheme val="minor"/>
    </font>
    <font>
      <b/>
      <sz val="10"/>
      <color rgb="FF000000"/>
      <name val="Arial"/>
      <family val="2"/>
    </font>
    <font>
      <b/>
      <sz val="11"/>
      <color theme="0"/>
      <name val="Arial"/>
      <family val="2"/>
    </font>
    <font>
      <b/>
      <sz val="11"/>
      <color theme="1"/>
      <name val="Arial"/>
      <family val="2"/>
    </font>
    <font>
      <b/>
      <sz val="11"/>
      <color theme="0"/>
      <name val="Calibri"/>
      <family val="2"/>
    </font>
    <font>
      <b/>
      <sz val="1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rgb="FF000000"/>
      <name val="Calibri"/>
    </font>
  </fonts>
  <fills count="26">
    <fill>
      <patternFill patternType="none"/>
    </fill>
    <fill>
      <patternFill patternType="gray125"/>
    </fill>
    <fill>
      <patternFill patternType="solid">
        <fgColor rgb="FFC6E0B4"/>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8C3C"/>
        <bgColor indexed="64"/>
      </patternFill>
    </fill>
    <fill>
      <patternFill patternType="solid">
        <fgColor rgb="FF473626"/>
        <bgColor indexed="64"/>
      </patternFill>
    </fill>
    <fill>
      <patternFill patternType="solid">
        <fgColor rgb="FF8EA9DB"/>
        <bgColor rgb="FF000000"/>
      </patternFill>
    </fill>
    <fill>
      <patternFill patternType="solid">
        <fgColor theme="0"/>
        <bgColor indexed="64"/>
      </patternFill>
    </fill>
    <fill>
      <patternFill patternType="solid">
        <fgColor rgb="FF266600"/>
        <bgColor indexed="64"/>
      </patternFill>
    </fill>
    <fill>
      <patternFill patternType="solid">
        <fgColor rgb="FF00A9E6"/>
        <bgColor rgb="FF000000"/>
      </patternFill>
    </fill>
    <fill>
      <patternFill patternType="solid">
        <fgColor rgb="FF00FFFF"/>
        <bgColor rgb="FF000000"/>
      </patternFill>
    </fill>
    <fill>
      <patternFill patternType="solid">
        <fgColor rgb="FFFF4F7F"/>
        <bgColor rgb="FF000000"/>
      </patternFill>
    </fill>
    <fill>
      <patternFill patternType="solid">
        <fgColor rgb="FF833C0B"/>
        <bgColor rgb="FF833C0B"/>
      </patternFill>
    </fill>
    <fill>
      <patternFill patternType="solid">
        <fgColor rgb="FF42288C"/>
        <bgColor rgb="FF000000"/>
      </patternFill>
    </fill>
    <fill>
      <patternFill patternType="solid">
        <fgColor rgb="FF005CE6"/>
        <bgColor indexed="64"/>
      </patternFill>
    </fill>
    <fill>
      <patternFill patternType="solid">
        <fgColor rgb="FF8EA9DB"/>
        <bgColor indexed="64"/>
      </patternFill>
    </fill>
    <fill>
      <patternFill patternType="solid">
        <fgColor theme="4" tint="0.79998168889431442"/>
        <bgColor indexed="64"/>
      </patternFill>
    </fill>
    <fill>
      <patternFill patternType="solid">
        <fgColor theme="8"/>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right style="thin">
        <color indexed="64"/>
      </right>
      <top style="thin">
        <color rgb="FF000000"/>
      </top>
      <bottom/>
      <diagonal/>
    </border>
    <border>
      <left style="thin">
        <color rgb="FF000000"/>
      </left>
      <right style="thin">
        <color indexed="64"/>
      </right>
      <top/>
      <bottom style="thin">
        <color indexed="64"/>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5" fillId="0" borderId="0"/>
  </cellStyleXfs>
  <cellXfs count="106">
    <xf numFmtId="0" fontId="0" fillId="0" borderId="0" xfId="0"/>
    <xf numFmtId="0" fontId="0" fillId="0" borderId="0" xfId="0" applyAlignment="1">
      <alignment horizontal="center"/>
    </xf>
    <xf numFmtId="164" fontId="0" fillId="0" borderId="1" xfId="0" applyNumberFormat="1" applyBorder="1" applyAlignment="1">
      <alignment horizontal="center"/>
    </xf>
    <xf numFmtId="164" fontId="0" fillId="0" borderId="0" xfId="0" applyNumberFormat="1" applyAlignment="1">
      <alignment horizontal="center" vertical="center"/>
    </xf>
    <xf numFmtId="164" fontId="0" fillId="0" borderId="0" xfId="0" applyNumberFormat="1" applyAlignment="1">
      <alignment vertical="center"/>
    </xf>
    <xf numFmtId="10" fontId="0" fillId="0" borderId="0" xfId="1" applyNumberFormat="1" applyFont="1" applyFill="1" applyBorder="1" applyAlignment="1">
      <alignment horizontal="center"/>
    </xf>
    <xf numFmtId="0" fontId="3" fillId="0" borderId="1" xfId="0" applyFont="1" applyBorder="1" applyAlignment="1">
      <alignment horizontal="center"/>
    </xf>
    <xf numFmtId="0" fontId="3" fillId="2" borderId="1" xfId="0" applyFont="1" applyFill="1" applyBorder="1" applyAlignment="1">
      <alignment horizontal="center"/>
    </xf>
    <xf numFmtId="0" fontId="1" fillId="4" borderId="1" xfId="0" applyFont="1" applyFill="1" applyBorder="1"/>
    <xf numFmtId="0" fontId="1" fillId="0" borderId="0" xfId="0" applyFont="1"/>
    <xf numFmtId="0" fontId="3"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0" fontId="5" fillId="11" borderId="3" xfId="2" applyFill="1" applyBorder="1" applyAlignment="1" applyProtection="1">
      <alignment horizontal="center" vertical="center"/>
      <protection locked="0"/>
    </xf>
    <xf numFmtId="0" fontId="1" fillId="4" borderId="1" xfId="0" applyFont="1" applyFill="1" applyBorder="1" applyAlignment="1">
      <alignment horizontal="center"/>
    </xf>
    <xf numFmtId="0" fontId="1" fillId="5" borderId="4" xfId="0" applyFont="1" applyFill="1" applyBorder="1" applyAlignment="1">
      <alignment horizontal="center" vertical="center"/>
    </xf>
    <xf numFmtId="0" fontId="1" fillId="6" borderId="4" xfId="0" applyFont="1" applyFill="1" applyBorder="1" applyAlignment="1">
      <alignment horizontal="center" vertical="center"/>
    </xf>
    <xf numFmtId="0" fontId="1" fillId="8" borderId="4" xfId="0" applyFont="1" applyFill="1" applyBorder="1" applyAlignment="1">
      <alignment horizontal="center" vertical="center"/>
    </xf>
    <xf numFmtId="0" fontId="8" fillId="0" borderId="0" xfId="0" applyFont="1" applyAlignment="1">
      <alignment horizontal="center" vertical="center" readingOrder="1"/>
    </xf>
    <xf numFmtId="0" fontId="1" fillId="7" borderId="7" xfId="0" applyFont="1" applyFill="1" applyBorder="1" applyAlignment="1">
      <alignment horizontal="center" vertical="center"/>
    </xf>
    <xf numFmtId="0" fontId="5" fillId="11" borderId="0" xfId="2" applyFill="1" applyAlignment="1" applyProtection="1">
      <alignment horizontal="center" vertical="center"/>
      <protection locked="0"/>
    </xf>
    <xf numFmtId="0" fontId="9" fillId="17" borderId="1" xfId="0" applyFont="1" applyFill="1" applyBorder="1" applyAlignment="1">
      <alignment horizontal="center"/>
    </xf>
    <xf numFmtId="0" fontId="14" fillId="10" borderId="14"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horizontal="center" vertical="center" wrapText="1"/>
    </xf>
    <xf numFmtId="0" fontId="16" fillId="13" borderId="7" xfId="0" applyFont="1" applyFill="1" applyBorder="1" applyAlignment="1">
      <alignment horizontal="center" vertical="center"/>
    </xf>
    <xf numFmtId="0" fontId="16" fillId="14" borderId="4" xfId="0" applyFont="1" applyFill="1" applyBorder="1" applyAlignment="1">
      <alignment horizontal="center" vertical="center"/>
    </xf>
    <xf numFmtId="0" fontId="9" fillId="12" borderId="4"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6" fillId="15" borderId="7" xfId="0" applyFont="1" applyFill="1" applyBorder="1" applyAlignment="1">
      <alignment horizontal="center" vertical="center"/>
    </xf>
    <xf numFmtId="0" fontId="9" fillId="16" borderId="9"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16" fillId="1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10" fontId="18" fillId="2" borderId="1" xfId="1" applyNumberFormat="1" applyFont="1" applyFill="1" applyBorder="1" applyAlignment="1">
      <alignment horizontal="center"/>
    </xf>
    <xf numFmtId="0" fontId="15" fillId="0" borderId="0" xfId="0" applyFont="1"/>
    <xf numFmtId="0" fontId="4" fillId="19" borderId="1" xfId="0" applyFont="1" applyFill="1" applyBorder="1" applyAlignment="1">
      <alignment horizontal="center"/>
    </xf>
    <xf numFmtId="0" fontId="3" fillId="20" borderId="2" xfId="0" applyFont="1" applyFill="1" applyBorder="1" applyAlignment="1">
      <alignment horizontal="center"/>
    </xf>
    <xf numFmtId="0" fontId="3" fillId="20" borderId="1" xfId="0" applyFont="1" applyFill="1" applyBorder="1" applyAlignment="1">
      <alignment horizontal="center"/>
    </xf>
    <xf numFmtId="0" fontId="3" fillId="20" borderId="6" xfId="0" applyFont="1" applyFill="1" applyBorder="1" applyAlignment="1">
      <alignment horizontal="center"/>
    </xf>
    <xf numFmtId="0" fontId="3" fillId="0" borderId="0" xfId="0" applyFont="1"/>
    <xf numFmtId="0" fontId="4" fillId="21" borderId="1" xfId="0" applyFont="1" applyFill="1" applyBorder="1" applyAlignment="1">
      <alignment horizontal="center"/>
    </xf>
    <xf numFmtId="0" fontId="4" fillId="21" borderId="15" xfId="0" applyFont="1" applyFill="1" applyBorder="1" applyAlignment="1">
      <alignment horizontal="center"/>
    </xf>
    <xf numFmtId="3" fontId="3" fillId="0" borderId="2" xfId="0" applyNumberFormat="1" applyFont="1" applyBorder="1" applyAlignment="1">
      <alignment horizontal="center"/>
    </xf>
    <xf numFmtId="3" fontId="3" fillId="0" borderId="6" xfId="0" applyNumberFormat="1"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3" fontId="3" fillId="0" borderId="8" xfId="0" applyNumberFormat="1" applyFont="1" applyBorder="1" applyAlignment="1">
      <alignment horizontal="center"/>
    </xf>
    <xf numFmtId="3" fontId="3" fillId="0" borderId="5" xfId="0" applyNumberFormat="1" applyFont="1" applyBorder="1" applyAlignment="1">
      <alignment horizontal="center"/>
    </xf>
    <xf numFmtId="0" fontId="3" fillId="22" borderId="1" xfId="0" applyFont="1" applyFill="1" applyBorder="1" applyAlignment="1">
      <alignment horizontal="center"/>
    </xf>
    <xf numFmtId="0" fontId="3" fillId="22" borderId="2" xfId="0" applyFont="1" applyFill="1" applyBorder="1" applyAlignment="1">
      <alignment horizontal="center"/>
    </xf>
    <xf numFmtId="0" fontId="3" fillId="0" borderId="5" xfId="0" applyFont="1" applyBorder="1" applyAlignment="1">
      <alignment horizontal="center"/>
    </xf>
    <xf numFmtId="0" fontId="3" fillId="2" borderId="15" xfId="0" applyFont="1" applyFill="1" applyBorder="1" applyAlignment="1">
      <alignment horizontal="center"/>
    </xf>
    <xf numFmtId="0" fontId="3" fillId="22" borderId="8" xfId="0" applyFont="1" applyFill="1" applyBorder="1" applyAlignment="1">
      <alignment horizontal="center"/>
    </xf>
    <xf numFmtId="0" fontId="3" fillId="22" borderId="7" xfId="0" applyFont="1" applyFill="1" applyBorder="1" applyAlignment="1">
      <alignment horizontal="center"/>
    </xf>
    <xf numFmtId="0" fontId="0" fillId="20" borderId="1" xfId="0" applyFill="1" applyBorder="1" applyAlignment="1">
      <alignment horizontal="center"/>
    </xf>
    <xf numFmtId="0" fontId="3" fillId="23" borderId="2" xfId="0" applyFont="1" applyFill="1" applyBorder="1" applyAlignment="1">
      <alignment horizontal="center"/>
    </xf>
    <xf numFmtId="0" fontId="3" fillId="23" borderId="6" xfId="0" applyFont="1" applyFill="1" applyBorder="1" applyAlignment="1">
      <alignment horizontal="center"/>
    </xf>
    <xf numFmtId="0" fontId="14" fillId="24" borderId="14" xfId="0" applyFont="1" applyFill="1" applyBorder="1" applyAlignment="1">
      <alignment horizontal="center"/>
    </xf>
    <xf numFmtId="0" fontId="3" fillId="25" borderId="1" xfId="0" applyFont="1" applyFill="1" applyBorder="1" applyAlignment="1">
      <alignment horizontal="center"/>
    </xf>
    <xf numFmtId="0" fontId="3" fillId="25" borderId="2" xfId="0" applyFont="1" applyFill="1" applyBorder="1" applyAlignment="1">
      <alignment horizontal="center"/>
    </xf>
    <xf numFmtId="0" fontId="1" fillId="0" borderId="0" xfId="0" applyFont="1" applyAlignment="1">
      <alignment horizontal="center"/>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4" fillId="15" borderId="7" xfId="0" applyFont="1" applyFill="1" applyBorder="1" applyAlignment="1">
      <alignment horizontal="center" vertical="center"/>
    </xf>
    <xf numFmtId="0" fontId="4" fillId="15" borderId="8" xfId="0" applyFont="1" applyFill="1" applyBorder="1" applyAlignment="1">
      <alignment horizontal="center" vertical="center"/>
    </xf>
    <xf numFmtId="0" fontId="4" fillId="15" borderId="2" xfId="0" applyFont="1" applyFill="1" applyBorder="1" applyAlignment="1">
      <alignment horizontal="center" vertical="center"/>
    </xf>
    <xf numFmtId="0" fontId="13" fillId="16" borderId="9" xfId="0" applyFont="1" applyFill="1" applyBorder="1" applyAlignment="1">
      <alignment horizontal="center" vertical="center" wrapText="1"/>
    </xf>
    <xf numFmtId="0" fontId="13" fillId="16" borderId="10" xfId="0" applyFont="1" applyFill="1" applyBorder="1" applyAlignment="1">
      <alignment horizontal="center" vertical="center" wrapText="1"/>
    </xf>
    <xf numFmtId="0" fontId="13" fillId="16" borderId="12"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 fillId="8" borderId="4" xfId="0" applyFont="1" applyFill="1" applyBorder="1" applyAlignment="1">
      <alignment horizontal="center" vertical="center"/>
    </xf>
    <xf numFmtId="0" fontId="1" fillId="8" borderId="5" xfId="0" applyFont="1" applyFill="1" applyBorder="1" applyAlignment="1">
      <alignment horizontal="center" vertical="center"/>
    </xf>
    <xf numFmtId="0" fontId="1" fillId="8" borderId="6"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2"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4" fillId="13" borderId="7" xfId="0" applyFont="1" applyFill="1" applyBorder="1" applyAlignment="1">
      <alignment horizontal="center" vertical="center"/>
    </xf>
    <xf numFmtId="0" fontId="4" fillId="13" borderId="8" xfId="0" applyFont="1" applyFill="1" applyBorder="1" applyAlignment="1">
      <alignment horizontal="center" vertical="center"/>
    </xf>
    <xf numFmtId="0" fontId="4" fillId="13" borderId="2" xfId="0" applyFont="1" applyFill="1" applyBorder="1" applyAlignment="1">
      <alignment horizontal="center" vertical="center"/>
    </xf>
    <xf numFmtId="0" fontId="4" fillId="14" borderId="4" xfId="0" applyFont="1" applyFill="1" applyBorder="1" applyAlignment="1">
      <alignment horizontal="center" vertical="center"/>
    </xf>
    <xf numFmtId="0" fontId="4" fillId="14" borderId="5" xfId="0" applyFont="1" applyFill="1" applyBorder="1" applyAlignment="1">
      <alignment horizontal="center" vertical="center"/>
    </xf>
    <xf numFmtId="0" fontId="4" fillId="14" borderId="6" xfId="0" applyFont="1" applyFill="1" applyBorder="1" applyAlignment="1">
      <alignment horizontal="center" vertical="center"/>
    </xf>
    <xf numFmtId="0" fontId="11" fillId="12" borderId="4"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9" fillId="17" borderId="7" xfId="0" applyFont="1" applyFill="1" applyBorder="1" applyAlignment="1">
      <alignment horizontal="center" vertical="center"/>
    </xf>
    <xf numFmtId="0" fontId="9" fillId="17" borderId="8" xfId="0" applyFont="1" applyFill="1" applyBorder="1" applyAlignment="1">
      <alignment horizontal="center" vertical="center"/>
    </xf>
    <xf numFmtId="0" fontId="9" fillId="17" borderId="2" xfId="0" applyFont="1" applyFill="1" applyBorder="1" applyAlignment="1">
      <alignment horizontal="center" vertical="center"/>
    </xf>
    <xf numFmtId="0" fontId="10" fillId="18" borderId="7" xfId="0" applyFont="1" applyFill="1" applyBorder="1" applyAlignment="1">
      <alignment horizontal="center" vertical="center" wrapText="1"/>
    </xf>
    <xf numFmtId="0" fontId="10" fillId="18" borderId="8"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6" fillId="0" borderId="0" xfId="0" applyFont="1" applyAlignment="1">
      <alignment horizontal="left" vertical="center" wrapText="1"/>
    </xf>
    <xf numFmtId="0" fontId="15" fillId="10" borderId="0" xfId="0" applyFont="1" applyFill="1" applyAlignment="1">
      <alignment horizontal="center" vertical="center" wrapText="1"/>
    </xf>
    <xf numFmtId="0" fontId="17" fillId="24" borderId="0" xfId="0" applyFont="1" applyFill="1" applyAlignment="1">
      <alignment horizontal="center"/>
    </xf>
    <xf numFmtId="0" fontId="15" fillId="23" borderId="0" xfId="0" applyFont="1" applyFill="1" applyAlignment="1">
      <alignment horizontal="center"/>
    </xf>
  </cellXfs>
  <cellStyles count="3">
    <cellStyle name="Normal" xfId="0" builtinId="0"/>
    <cellStyle name="Normal 2 2" xfId="2" xr:uid="{22C3CC89-1C23-4790-B118-D85F2A655827}"/>
    <cellStyle name="Porcentaje" xfId="1" builtinId="5"/>
  </cellStyles>
  <dxfs count="1">
    <dxf>
      <font>
        <color rgb="FF9C0006"/>
      </font>
      <fill>
        <patternFill>
          <bgColor rgb="FFFFC7CE"/>
        </patternFill>
      </fill>
    </dxf>
  </dxfs>
  <tableStyles count="0" defaultTableStyle="TableStyleMedium2" defaultPivotStyle="PivotStyleLight16"/>
  <colors>
    <mruColors>
      <color rgb="FF00A9E6"/>
      <color rgb="FF8EA9DB"/>
      <color rgb="FF548235"/>
      <color rgb="FFCC0000"/>
      <color rgb="FF473626"/>
      <color rgb="FFFFFF00"/>
      <color rgb="FF266600"/>
      <color rgb="FF005C8C"/>
      <color rgb="FF42288C"/>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056504729361658"/>
          <c:y val="0.19207065284717351"/>
          <c:w val="0.70286891497053439"/>
          <c:h val="0.58906608834861718"/>
        </c:manualLayout>
      </c:layout>
      <c:barChart>
        <c:barDir val="bar"/>
        <c:grouping val="clustered"/>
        <c:varyColors val="0"/>
        <c:ser>
          <c:idx val="0"/>
          <c:order val="0"/>
          <c:tx>
            <c:strRef>
              <c:f>'Aptitud final Palermo'!$B$78</c:f>
              <c:strCache>
                <c:ptCount val="1"/>
                <c:pt idx="0">
                  <c:v>Número UFH con aptitud por línea</c:v>
                </c:pt>
              </c:strCache>
            </c:strRef>
          </c:tx>
          <c:spPr>
            <a:solidFill>
              <a:schemeClr val="accent1"/>
            </a:solidFill>
            <a:ln>
              <a:noFill/>
            </a:ln>
            <a:effectLst/>
          </c:spPr>
          <c:invertIfNegative val="0"/>
          <c:dPt>
            <c:idx val="1"/>
            <c:invertIfNegative val="0"/>
            <c:bubble3D val="0"/>
            <c:spPr>
              <a:solidFill>
                <a:srgbClr val="FFC000"/>
              </a:solidFill>
              <a:ln>
                <a:noFill/>
              </a:ln>
              <a:effectLst/>
            </c:spPr>
            <c:extLst>
              <c:ext xmlns:c16="http://schemas.microsoft.com/office/drawing/2014/chart" uri="{C3380CC4-5D6E-409C-BE32-E72D297353CC}">
                <c16:uniqueId val="{00000001-82C0-4F10-A863-65B3D9830596}"/>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3-21D7-4362-B4B3-7F57880ABC29}"/>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1-C32B-4FB5-84BF-1D238A7D093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'Aptitud final Palermo'!$A$79:$A$87</c:f>
              <c:strCache>
                <c:ptCount val="9"/>
                <c:pt idx="0">
                  <c:v>Aguacate_hass</c:v>
                </c:pt>
                <c:pt idx="1">
                  <c:v>Apicultura</c:v>
                </c:pt>
                <c:pt idx="2">
                  <c:v>Frijol</c:v>
                </c:pt>
                <c:pt idx="3">
                  <c:v>Café</c:v>
                </c:pt>
                <c:pt idx="4">
                  <c:v>Arroz_riego</c:v>
                </c:pt>
                <c:pt idx="5">
                  <c:v>Cacao</c:v>
                </c:pt>
                <c:pt idx="6">
                  <c:v>Piscicultura_tilapia</c:v>
                </c:pt>
                <c:pt idx="7">
                  <c:v>Ganaderia_dp</c:v>
                </c:pt>
                <c:pt idx="8">
                  <c:v>Plátano</c:v>
                </c:pt>
              </c:strCache>
            </c:strRef>
          </c:cat>
          <c:val>
            <c:numRef>
              <c:f>'Aptitud final Palermo'!$B$79:$B$87</c:f>
              <c:numCache>
                <c:formatCode>General</c:formatCode>
                <c:ptCount val="9"/>
                <c:pt idx="0">
                  <c:v>6</c:v>
                </c:pt>
                <c:pt idx="1">
                  <c:v>10</c:v>
                </c:pt>
                <c:pt idx="2">
                  <c:v>16</c:v>
                </c:pt>
                <c:pt idx="3">
                  <c:v>17</c:v>
                </c:pt>
                <c:pt idx="4">
                  <c:v>27</c:v>
                </c:pt>
                <c:pt idx="5">
                  <c:v>34</c:v>
                </c:pt>
                <c:pt idx="6">
                  <c:v>43</c:v>
                </c:pt>
                <c:pt idx="7">
                  <c:v>47</c:v>
                </c:pt>
                <c:pt idx="8">
                  <c:v>50</c:v>
                </c:pt>
              </c:numCache>
            </c:numRef>
          </c:val>
          <c:extLst>
            <c:ext xmlns:c16="http://schemas.microsoft.com/office/drawing/2014/chart" uri="{C3380CC4-5D6E-409C-BE32-E72D297353CC}">
              <c16:uniqueId val="{00000000-78D7-4CA9-8C0D-260738B33D15}"/>
            </c:ext>
          </c:extLst>
        </c:ser>
        <c:dLbls>
          <c:dLblPos val="outEnd"/>
          <c:showLegendKey val="0"/>
          <c:showVal val="1"/>
          <c:showCatName val="0"/>
          <c:showSerName val="0"/>
          <c:showPercent val="0"/>
          <c:showBubbleSize val="0"/>
        </c:dLbls>
        <c:gapWidth val="182"/>
        <c:axId val="695769424"/>
        <c:axId val="695770736"/>
      </c:barChart>
      <c:catAx>
        <c:axId val="6957694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Lineas Agropecuarias</a:t>
                </a:r>
                <a:r>
                  <a:rPr lang="es-CO" baseline="0"/>
                  <a:t> Validadas</a:t>
                </a:r>
                <a:endParaRPr lang="es-CO"/>
              </a:p>
            </c:rich>
          </c:tx>
          <c:layout>
            <c:manualLayout>
              <c:xMode val="edge"/>
              <c:yMode val="edge"/>
              <c:x val="2.1854372016021105E-2"/>
              <c:y val="0.122455877125797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770736"/>
        <c:crosses val="autoZero"/>
        <c:auto val="1"/>
        <c:lblAlgn val="ctr"/>
        <c:lblOffset val="100"/>
        <c:noMultiLvlLbl val="0"/>
      </c:catAx>
      <c:valAx>
        <c:axId val="6957707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Cantidad UFH con aptitud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769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485775</xdr:colOff>
      <xdr:row>77</xdr:row>
      <xdr:rowOff>57150</xdr:rowOff>
    </xdr:from>
    <xdr:to>
      <xdr:col>7</xdr:col>
      <xdr:colOff>942975</xdr:colOff>
      <xdr:row>87</xdr:row>
      <xdr:rowOff>0</xdr:rowOff>
    </xdr:to>
    <xdr:graphicFrame macro="">
      <xdr:nvGraphicFramePr>
        <xdr:cNvPr id="3" name="Gráfico 1">
          <a:extLst>
            <a:ext uri="{FF2B5EF4-FFF2-40B4-BE49-F238E27FC236}">
              <a16:creationId xmlns:a16="http://schemas.microsoft.com/office/drawing/2014/main" id="{693A5667-DAA0-4437-A050-7DF5C6D2DC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7067-DDAA-45F2-994B-26E141037DF5}">
  <dimension ref="A1:O284"/>
  <sheetViews>
    <sheetView zoomScale="70" zoomScaleNormal="70" workbookViewId="0">
      <pane ySplit="1" topLeftCell="A265" activePane="bottomLeft" state="frozen"/>
      <selection pane="bottomLeft" activeCell="E287" sqref="E287"/>
    </sheetView>
  </sheetViews>
  <sheetFormatPr defaultColWidth="11.42578125" defaultRowHeight="15" customHeight="1"/>
  <cols>
    <col min="1" max="1" width="14.42578125" bestFit="1" customWidth="1"/>
    <col min="3" max="3" width="15.42578125" style="1" customWidth="1"/>
    <col min="4" max="4" width="18.28515625" style="1" customWidth="1"/>
    <col min="5" max="6" width="18" style="1" customWidth="1"/>
    <col min="7" max="10" width="13.5703125" style="1" customWidth="1"/>
    <col min="11" max="11" width="20.85546875" customWidth="1"/>
    <col min="12" max="12" width="24.140625" customWidth="1"/>
  </cols>
  <sheetData>
    <row r="1" spans="1:12" ht="14.45">
      <c r="A1" s="14" t="s">
        <v>0</v>
      </c>
      <c r="B1" s="8"/>
      <c r="C1" s="41" t="s">
        <v>1</v>
      </c>
      <c r="D1" s="41" t="s">
        <v>2</v>
      </c>
      <c r="E1" s="42" t="s">
        <v>3</v>
      </c>
      <c r="F1" s="41" t="s">
        <v>4</v>
      </c>
      <c r="G1" s="42" t="s">
        <v>5</v>
      </c>
      <c r="H1" s="41" t="s">
        <v>6</v>
      </c>
      <c r="I1" s="41" t="s">
        <v>7</v>
      </c>
      <c r="J1" s="41" t="s">
        <v>8</v>
      </c>
      <c r="K1" s="8" t="s">
        <v>9</v>
      </c>
      <c r="L1" s="8" t="s">
        <v>10</v>
      </c>
    </row>
    <row r="2" spans="1:12" ht="14.45">
      <c r="A2" s="96" t="s">
        <v>11</v>
      </c>
      <c r="B2" s="6" t="s">
        <v>12</v>
      </c>
      <c r="C2" s="43">
        <v>758314</v>
      </c>
      <c r="D2" s="43">
        <v>758314</v>
      </c>
      <c r="E2" s="44">
        <v>758314</v>
      </c>
      <c r="F2" s="45">
        <v>76</v>
      </c>
      <c r="G2" s="46">
        <v>76</v>
      </c>
      <c r="H2" s="45">
        <v>76</v>
      </c>
      <c r="I2" s="45">
        <v>76</v>
      </c>
      <c r="J2" s="45">
        <v>76</v>
      </c>
      <c r="K2" s="2">
        <v>75.831392000000008</v>
      </c>
      <c r="L2" s="2">
        <v>75.831393000000006</v>
      </c>
    </row>
    <row r="3" spans="1:12" ht="14.45">
      <c r="A3" s="97"/>
      <c r="B3" s="6" t="s">
        <v>13</v>
      </c>
      <c r="C3" s="43">
        <v>758314</v>
      </c>
      <c r="D3" s="45" t="s">
        <v>14</v>
      </c>
      <c r="E3" s="46" t="s">
        <v>14</v>
      </c>
      <c r="F3" s="45">
        <v>75</v>
      </c>
      <c r="G3" s="46">
        <v>11</v>
      </c>
      <c r="H3" s="45">
        <v>0</v>
      </c>
      <c r="I3" s="45">
        <v>0</v>
      </c>
      <c r="J3" s="45">
        <v>6</v>
      </c>
      <c r="K3" s="2">
        <v>69.526110000000003</v>
      </c>
      <c r="L3" s="2">
        <v>0</v>
      </c>
    </row>
    <row r="4" spans="1:12" ht="14.45">
      <c r="A4" s="97"/>
      <c r="B4" s="6" t="s">
        <v>15</v>
      </c>
      <c r="C4" s="47" t="s">
        <v>14</v>
      </c>
      <c r="D4" s="48">
        <v>758314</v>
      </c>
      <c r="E4" s="49">
        <v>758314</v>
      </c>
      <c r="F4" s="47" t="s">
        <v>16</v>
      </c>
      <c r="G4" s="49">
        <v>6438023</v>
      </c>
      <c r="H4" s="48">
        <v>75831393</v>
      </c>
      <c r="I4" s="48">
        <v>75831393</v>
      </c>
      <c r="J4" s="48">
        <v>69447084</v>
      </c>
      <c r="K4" s="2">
        <v>6.3052820000000001</v>
      </c>
      <c r="L4" s="2">
        <v>75.831393000000006</v>
      </c>
    </row>
    <row r="5" spans="1:12" ht="14.45">
      <c r="A5" s="98"/>
      <c r="B5" s="7" t="s">
        <v>17</v>
      </c>
      <c r="C5" s="7" t="s">
        <v>18</v>
      </c>
      <c r="D5" s="50" t="s">
        <v>19</v>
      </c>
      <c r="E5" s="50" t="s">
        <v>19</v>
      </c>
      <c r="F5" s="7" t="s">
        <v>20</v>
      </c>
      <c r="G5" s="50" t="s">
        <v>21</v>
      </c>
      <c r="H5" s="50" t="s">
        <v>19</v>
      </c>
      <c r="I5" s="50" t="s">
        <v>19</v>
      </c>
      <c r="J5" s="50" t="s">
        <v>22</v>
      </c>
      <c r="K5" s="34">
        <f t="shared" ref="K5:L5" si="0">+K3/K2</f>
        <v>0.9168512955689907</v>
      </c>
      <c r="L5" s="34">
        <f t="shared" si="0"/>
        <v>0</v>
      </c>
    </row>
    <row r="6" spans="1:12" ht="14.45">
      <c r="A6" s="96" t="s">
        <v>23</v>
      </c>
      <c r="B6" s="6" t="s">
        <v>12</v>
      </c>
      <c r="C6" s="43">
        <v>11225593</v>
      </c>
      <c r="D6" s="43">
        <v>11225593</v>
      </c>
      <c r="E6" s="44">
        <v>11225593</v>
      </c>
      <c r="F6" s="45">
        <v>1.123</v>
      </c>
      <c r="G6" s="46">
        <v>1.123</v>
      </c>
      <c r="H6" s="45">
        <v>1.123</v>
      </c>
      <c r="I6" s="45">
        <v>1.123</v>
      </c>
      <c r="J6" s="45">
        <v>1.123</v>
      </c>
      <c r="K6" s="2">
        <v>1122.5592609999997</v>
      </c>
      <c r="L6" s="2">
        <v>1122.5592609999999</v>
      </c>
    </row>
    <row r="7" spans="1:12" ht="14.45">
      <c r="A7" s="97"/>
      <c r="B7" s="6" t="s">
        <v>13</v>
      </c>
      <c r="C7" s="43">
        <v>1115918</v>
      </c>
      <c r="D7" s="51" t="s">
        <v>14</v>
      </c>
      <c r="E7" s="51" t="s">
        <v>14</v>
      </c>
      <c r="F7" s="45">
        <v>1.032</v>
      </c>
      <c r="G7" s="46">
        <v>1.0089999999999999</v>
      </c>
      <c r="H7" s="45">
        <v>563</v>
      </c>
      <c r="I7" s="51">
        <v>0</v>
      </c>
      <c r="J7" s="45">
        <v>13</v>
      </c>
      <c r="K7" s="2">
        <v>1028.8266399999995</v>
      </c>
      <c r="L7" s="2">
        <v>1022.3266589999998</v>
      </c>
    </row>
    <row r="8" spans="1:12" ht="14.45">
      <c r="A8" s="97"/>
      <c r="B8" s="6" t="s">
        <v>15</v>
      </c>
      <c r="C8" s="48">
        <v>10109675</v>
      </c>
      <c r="D8" s="48">
        <v>11225593</v>
      </c>
      <c r="E8" s="49">
        <v>11225593</v>
      </c>
      <c r="F8" s="47">
        <v>91</v>
      </c>
      <c r="G8" s="52">
        <v>113</v>
      </c>
      <c r="H8" s="47">
        <v>559</v>
      </c>
      <c r="I8" s="47">
        <v>1.123</v>
      </c>
      <c r="J8" s="47">
        <v>1.1100000000000001</v>
      </c>
      <c r="K8" s="2">
        <v>93.732621000000009</v>
      </c>
      <c r="L8" s="2">
        <v>100.232602</v>
      </c>
    </row>
    <row r="9" spans="1:12" ht="14.45">
      <c r="A9" s="98"/>
      <c r="B9" s="7" t="s">
        <v>17</v>
      </c>
      <c r="C9" s="50" t="s">
        <v>24</v>
      </c>
      <c r="D9" s="50" t="s">
        <v>19</v>
      </c>
      <c r="E9" s="50" t="s">
        <v>19</v>
      </c>
      <c r="F9" s="7" t="s">
        <v>25</v>
      </c>
      <c r="G9" s="53" t="s">
        <v>26</v>
      </c>
      <c r="H9" s="7" t="s">
        <v>27</v>
      </c>
      <c r="I9" s="50" t="s">
        <v>19</v>
      </c>
      <c r="J9" s="50" t="s">
        <v>28</v>
      </c>
      <c r="K9" s="34">
        <f t="shared" ref="K9:L9" si="1">+K7/K6</f>
        <v>0.91650095967628376</v>
      </c>
      <c r="L9" s="34">
        <f t="shared" si="1"/>
        <v>0.91071063641601357</v>
      </c>
    </row>
    <row r="10" spans="1:12" ht="14.45">
      <c r="A10" s="96" t="s">
        <v>29</v>
      </c>
      <c r="B10" s="6" t="s">
        <v>12</v>
      </c>
      <c r="C10" s="43">
        <v>15953</v>
      </c>
      <c r="D10" s="43">
        <v>15953</v>
      </c>
      <c r="E10" s="44">
        <v>15953</v>
      </c>
      <c r="F10" s="45">
        <v>2</v>
      </c>
      <c r="G10" s="46">
        <v>2</v>
      </c>
      <c r="H10" s="45">
        <v>2</v>
      </c>
      <c r="I10" s="45">
        <v>2</v>
      </c>
      <c r="J10" s="45">
        <v>2</v>
      </c>
      <c r="K10" s="2">
        <v>1.595286</v>
      </c>
      <c r="L10" s="2">
        <v>1.5952869999999999</v>
      </c>
    </row>
    <row r="11" spans="1:12" ht="14.45">
      <c r="A11" s="97"/>
      <c r="B11" s="6" t="s">
        <v>13</v>
      </c>
      <c r="C11" s="50" t="s">
        <v>14</v>
      </c>
      <c r="D11" s="51" t="s">
        <v>14</v>
      </c>
      <c r="E11" s="51" t="s">
        <v>14</v>
      </c>
      <c r="F11" s="51">
        <v>0</v>
      </c>
      <c r="G11" s="44">
        <v>1000551</v>
      </c>
      <c r="H11" s="51">
        <v>0</v>
      </c>
      <c r="I11" s="51">
        <v>0</v>
      </c>
      <c r="J11" s="51">
        <v>0</v>
      </c>
      <c r="K11" s="2">
        <v>0.99661899999999992</v>
      </c>
      <c r="L11" s="2">
        <v>1.559599</v>
      </c>
    </row>
    <row r="12" spans="1:12" ht="14.45">
      <c r="A12" s="97"/>
      <c r="B12" s="6" t="s">
        <v>15</v>
      </c>
      <c r="C12" s="48">
        <v>15953</v>
      </c>
      <c r="D12" s="48">
        <v>15953</v>
      </c>
      <c r="E12" s="49">
        <v>15953</v>
      </c>
      <c r="F12" s="47">
        <v>2</v>
      </c>
      <c r="G12" s="52">
        <v>1</v>
      </c>
      <c r="H12" s="47">
        <v>2</v>
      </c>
      <c r="I12" s="47">
        <v>2</v>
      </c>
      <c r="J12" s="47">
        <v>2</v>
      </c>
      <c r="K12" s="2">
        <v>0.59866700000000006</v>
      </c>
      <c r="L12" s="2">
        <v>3.5687999999999998E-2</v>
      </c>
    </row>
    <row r="13" spans="1:12" ht="14.45">
      <c r="A13" s="98"/>
      <c r="B13" s="7" t="s">
        <v>17</v>
      </c>
      <c r="C13" s="50" t="s">
        <v>19</v>
      </c>
      <c r="D13" s="50" t="s">
        <v>19</v>
      </c>
      <c r="E13" s="50" t="s">
        <v>19</v>
      </c>
      <c r="F13" s="50" t="s">
        <v>19</v>
      </c>
      <c r="G13" s="53" t="s">
        <v>30</v>
      </c>
      <c r="H13" s="50" t="s">
        <v>19</v>
      </c>
      <c r="I13" s="50" t="s">
        <v>19</v>
      </c>
      <c r="J13" s="50" t="s">
        <v>19</v>
      </c>
      <c r="K13" s="34">
        <f t="shared" ref="K13:L13" si="2">+K11/K10</f>
        <v>0.62472747833303865</v>
      </c>
      <c r="L13" s="34">
        <f t="shared" si="2"/>
        <v>0.97762910372867085</v>
      </c>
    </row>
    <row r="14" spans="1:12" ht="14.45">
      <c r="A14" s="99" t="s">
        <v>31</v>
      </c>
      <c r="B14" s="6" t="s">
        <v>12</v>
      </c>
      <c r="C14" s="43">
        <v>8066166</v>
      </c>
      <c r="D14" s="43">
        <v>8066166</v>
      </c>
      <c r="E14" s="44">
        <v>8066166</v>
      </c>
      <c r="F14" s="45">
        <v>807</v>
      </c>
      <c r="G14" s="46">
        <v>807</v>
      </c>
      <c r="H14" s="45">
        <v>807</v>
      </c>
      <c r="I14" s="45">
        <v>807</v>
      </c>
      <c r="J14" s="45">
        <v>807</v>
      </c>
      <c r="K14" s="2">
        <v>806.61658799999987</v>
      </c>
      <c r="L14" s="2">
        <v>806.61658799999998</v>
      </c>
    </row>
    <row r="15" spans="1:12" ht="14.45">
      <c r="A15" s="100"/>
      <c r="B15" s="6" t="s">
        <v>13</v>
      </c>
      <c r="C15" s="50" t="s">
        <v>14</v>
      </c>
      <c r="D15" s="51" t="s">
        <v>14</v>
      </c>
      <c r="E15" s="51" t="s">
        <v>14</v>
      </c>
      <c r="F15" s="45">
        <v>653</v>
      </c>
      <c r="G15" s="46">
        <v>723</v>
      </c>
      <c r="H15" s="45">
        <v>557</v>
      </c>
      <c r="I15" s="51">
        <v>0</v>
      </c>
      <c r="J15" s="51">
        <v>0</v>
      </c>
      <c r="K15" s="2">
        <v>739.12617099999989</v>
      </c>
      <c r="L15" s="2">
        <v>570.11419599999999</v>
      </c>
    </row>
    <row r="16" spans="1:12" ht="14.45">
      <c r="A16" s="100"/>
      <c r="B16" s="6" t="s">
        <v>15</v>
      </c>
      <c r="C16" s="48">
        <v>8066166</v>
      </c>
      <c r="D16" s="48">
        <v>8066166</v>
      </c>
      <c r="E16" s="49">
        <v>8066166</v>
      </c>
      <c r="F16" s="47">
        <v>153</v>
      </c>
      <c r="G16" s="52">
        <v>84</v>
      </c>
      <c r="H16" s="47">
        <v>249</v>
      </c>
      <c r="I16" s="47">
        <v>807</v>
      </c>
      <c r="J16" s="47">
        <v>807</v>
      </c>
      <c r="K16" s="2">
        <v>67.490416999999994</v>
      </c>
      <c r="L16" s="2">
        <v>236.50239199999999</v>
      </c>
    </row>
    <row r="17" spans="1:12" ht="14.45">
      <c r="A17" s="101"/>
      <c r="B17" s="7" t="s">
        <v>17</v>
      </c>
      <c r="C17" s="50" t="s">
        <v>19</v>
      </c>
      <c r="D17" s="50" t="s">
        <v>19</v>
      </c>
      <c r="E17" s="50" t="s">
        <v>19</v>
      </c>
      <c r="F17" s="7" t="s">
        <v>32</v>
      </c>
      <c r="G17" s="53" t="s">
        <v>33</v>
      </c>
      <c r="H17" s="7" t="s">
        <v>34</v>
      </c>
      <c r="I17" s="50" t="s">
        <v>19</v>
      </c>
      <c r="J17" s="50" t="s">
        <v>19</v>
      </c>
      <c r="K17" s="34">
        <f t="shared" ref="K17:L17" si="3">+K15/K14</f>
        <v>0.91632899942295754</v>
      </c>
      <c r="L17" s="34">
        <f t="shared" si="3"/>
        <v>0.7067970141967872</v>
      </c>
    </row>
    <row r="18" spans="1:12" ht="14.45">
      <c r="A18" s="87" t="s">
        <v>35</v>
      </c>
      <c r="B18" s="6" t="s">
        <v>12</v>
      </c>
      <c r="C18" s="43">
        <v>1245437</v>
      </c>
      <c r="D18" s="43">
        <v>1245437</v>
      </c>
      <c r="E18" s="44">
        <v>1245437</v>
      </c>
      <c r="F18" s="45">
        <v>125</v>
      </c>
      <c r="G18" s="46">
        <v>125</v>
      </c>
      <c r="H18" s="45">
        <v>125</v>
      </c>
      <c r="I18" s="45">
        <v>125</v>
      </c>
      <c r="J18" s="45">
        <v>125</v>
      </c>
      <c r="K18" s="2">
        <v>124.543746</v>
      </c>
      <c r="L18" s="2">
        <v>124.543745</v>
      </c>
    </row>
    <row r="19" spans="1:12" ht="14.45">
      <c r="A19" s="88"/>
      <c r="B19" s="6" t="s">
        <v>13</v>
      </c>
      <c r="C19" s="43">
        <v>32693</v>
      </c>
      <c r="D19" s="51" t="s">
        <v>14</v>
      </c>
      <c r="E19" s="51" t="s">
        <v>14</v>
      </c>
      <c r="F19" s="45">
        <v>55</v>
      </c>
      <c r="G19" s="46">
        <v>0</v>
      </c>
      <c r="H19" s="51">
        <v>0</v>
      </c>
      <c r="I19" s="51">
        <v>0</v>
      </c>
      <c r="J19" s="51">
        <v>0</v>
      </c>
      <c r="K19" s="2">
        <v>48.681881000000004</v>
      </c>
      <c r="L19" s="2">
        <v>0</v>
      </c>
    </row>
    <row r="20" spans="1:12" ht="14.45">
      <c r="A20" s="88"/>
      <c r="B20" s="6" t="s">
        <v>15</v>
      </c>
      <c r="C20" s="48">
        <v>1212744</v>
      </c>
      <c r="D20" s="48">
        <v>1245437</v>
      </c>
      <c r="E20" s="49">
        <v>1245437</v>
      </c>
      <c r="F20" s="47">
        <v>69</v>
      </c>
      <c r="G20" s="52">
        <v>124</v>
      </c>
      <c r="H20" s="47">
        <v>125</v>
      </c>
      <c r="I20" s="47">
        <v>125</v>
      </c>
      <c r="J20" s="47">
        <v>125</v>
      </c>
      <c r="K20" s="2">
        <v>75.861864999999995</v>
      </c>
      <c r="L20" s="2">
        <v>124.543745</v>
      </c>
    </row>
    <row r="21" spans="1:12" ht="14.45">
      <c r="A21" s="89"/>
      <c r="B21" s="7" t="s">
        <v>17</v>
      </c>
      <c r="C21" s="50" t="s">
        <v>36</v>
      </c>
      <c r="D21" s="50" t="s">
        <v>19</v>
      </c>
      <c r="E21" s="50" t="s">
        <v>19</v>
      </c>
      <c r="F21" s="7" t="s">
        <v>37</v>
      </c>
      <c r="G21" s="50" t="s">
        <v>38</v>
      </c>
      <c r="H21" s="50" t="s">
        <v>19</v>
      </c>
      <c r="I21" s="50" t="s">
        <v>19</v>
      </c>
      <c r="J21" s="50" t="s">
        <v>19</v>
      </c>
      <c r="K21" s="34">
        <f t="shared" ref="K21:L21" si="4">+K19/K18</f>
        <v>0.39088177900157273</v>
      </c>
      <c r="L21" s="34">
        <f t="shared" si="4"/>
        <v>0</v>
      </c>
    </row>
    <row r="22" spans="1:12" ht="14.45">
      <c r="A22" s="87" t="s">
        <v>39</v>
      </c>
      <c r="B22" s="6" t="s">
        <v>12</v>
      </c>
      <c r="C22" s="43">
        <v>6705342</v>
      </c>
      <c r="D22" s="43">
        <v>6705342</v>
      </c>
      <c r="E22" s="44">
        <v>6705342</v>
      </c>
      <c r="F22" s="45">
        <v>671</v>
      </c>
      <c r="G22" s="46">
        <v>671</v>
      </c>
      <c r="H22" s="45">
        <v>671</v>
      </c>
      <c r="I22" s="45">
        <v>671</v>
      </c>
      <c r="J22" s="45">
        <v>671</v>
      </c>
      <c r="K22" s="2">
        <v>670.53422500000011</v>
      </c>
      <c r="L22" s="2">
        <v>670.53421500000002</v>
      </c>
    </row>
    <row r="23" spans="1:12" ht="14.45">
      <c r="A23" s="88"/>
      <c r="B23" s="6" t="s">
        <v>13</v>
      </c>
      <c r="C23" s="43">
        <v>459539</v>
      </c>
      <c r="D23" s="51" t="s">
        <v>14</v>
      </c>
      <c r="E23" s="51" t="s">
        <v>14</v>
      </c>
      <c r="F23" s="45">
        <v>365</v>
      </c>
      <c r="G23" s="46">
        <v>5</v>
      </c>
      <c r="H23" s="45">
        <v>86</v>
      </c>
      <c r="I23" s="51">
        <v>0</v>
      </c>
      <c r="J23" s="45">
        <v>6</v>
      </c>
      <c r="K23" s="2">
        <v>472.31007000000011</v>
      </c>
      <c r="L23" s="2">
        <v>607.19397200000003</v>
      </c>
    </row>
    <row r="24" spans="1:12" ht="14.45">
      <c r="A24" s="88"/>
      <c r="B24" s="6" t="s">
        <v>15</v>
      </c>
      <c r="C24" s="48">
        <v>6245803</v>
      </c>
      <c r="D24" s="48">
        <v>6705342</v>
      </c>
      <c r="E24" s="49">
        <v>6705342</v>
      </c>
      <c r="F24" s="47">
        <v>306</v>
      </c>
      <c r="G24" s="52">
        <v>666</v>
      </c>
      <c r="H24" s="47">
        <v>584</v>
      </c>
      <c r="I24" s="47">
        <v>671</v>
      </c>
      <c r="J24" s="47">
        <v>665</v>
      </c>
      <c r="K24" s="2">
        <v>198.22415500000002</v>
      </c>
      <c r="L24" s="2">
        <v>63.340243000000001</v>
      </c>
    </row>
    <row r="25" spans="1:12" ht="14.45">
      <c r="A25" s="89"/>
      <c r="B25" s="7" t="s">
        <v>17</v>
      </c>
      <c r="C25" s="50" t="s">
        <v>40</v>
      </c>
      <c r="D25" s="50" t="s">
        <v>19</v>
      </c>
      <c r="E25" s="50" t="s">
        <v>19</v>
      </c>
      <c r="F25" s="7" t="s">
        <v>41</v>
      </c>
      <c r="G25" s="50" t="s">
        <v>42</v>
      </c>
      <c r="H25" s="50" t="s">
        <v>43</v>
      </c>
      <c r="I25" s="50" t="s">
        <v>19</v>
      </c>
      <c r="J25" s="50" t="s">
        <v>44</v>
      </c>
      <c r="K25" s="34">
        <f t="shared" ref="K25:L25" si="5">+K23/K22</f>
        <v>0.70437876605030869</v>
      </c>
      <c r="L25" s="34">
        <f t="shared" si="5"/>
        <v>0.90553764210227516</v>
      </c>
    </row>
    <row r="26" spans="1:12" ht="14.45">
      <c r="A26" s="87" t="s">
        <v>45</v>
      </c>
      <c r="B26" s="6" t="s">
        <v>12</v>
      </c>
      <c r="C26" s="43">
        <v>1468059</v>
      </c>
      <c r="D26" s="43">
        <v>1468059</v>
      </c>
      <c r="E26" s="44">
        <v>1468059</v>
      </c>
      <c r="F26" s="45">
        <v>147</v>
      </c>
      <c r="G26" s="46">
        <v>147</v>
      </c>
      <c r="H26" s="45">
        <v>147</v>
      </c>
      <c r="I26" s="45">
        <v>147</v>
      </c>
      <c r="J26" s="45">
        <v>147</v>
      </c>
      <c r="K26" s="2">
        <v>146.80587599999998</v>
      </c>
      <c r="L26" s="2">
        <v>146.80588399999999</v>
      </c>
    </row>
    <row r="27" spans="1:12" ht="14.45">
      <c r="A27" s="88"/>
      <c r="B27" s="6" t="s">
        <v>13</v>
      </c>
      <c r="C27" s="50" t="s">
        <v>14</v>
      </c>
      <c r="D27" s="51" t="s">
        <v>14</v>
      </c>
      <c r="E27" s="51" t="s">
        <v>14</v>
      </c>
      <c r="F27" s="45">
        <v>108</v>
      </c>
      <c r="G27" s="46">
        <v>114</v>
      </c>
      <c r="H27" s="45">
        <v>114</v>
      </c>
      <c r="I27" s="51">
        <v>0</v>
      </c>
      <c r="J27" s="51">
        <v>0</v>
      </c>
      <c r="K27" s="2">
        <v>142.15017899999998</v>
      </c>
      <c r="L27" s="2">
        <v>142.896761</v>
      </c>
    </row>
    <row r="28" spans="1:12" ht="14.45">
      <c r="A28" s="88"/>
      <c r="B28" s="6" t="s">
        <v>15</v>
      </c>
      <c r="C28" s="48">
        <v>1468059</v>
      </c>
      <c r="D28" s="48">
        <v>1468059</v>
      </c>
      <c r="E28" s="49">
        <v>1468059</v>
      </c>
      <c r="F28" s="47">
        <v>39</v>
      </c>
      <c r="G28" s="52">
        <v>33</v>
      </c>
      <c r="H28" s="47">
        <v>32</v>
      </c>
      <c r="I28" s="47">
        <v>147</v>
      </c>
      <c r="J28" s="47">
        <v>147</v>
      </c>
      <c r="K28" s="2">
        <v>4.655697</v>
      </c>
      <c r="L28" s="2">
        <v>3.9091229999999997</v>
      </c>
    </row>
    <row r="29" spans="1:12" ht="14.45">
      <c r="A29" s="89"/>
      <c r="B29" s="7" t="s">
        <v>17</v>
      </c>
      <c r="C29" s="50" t="s">
        <v>19</v>
      </c>
      <c r="D29" s="50" t="s">
        <v>19</v>
      </c>
      <c r="E29" s="50" t="s">
        <v>19</v>
      </c>
      <c r="F29" s="7" t="s">
        <v>46</v>
      </c>
      <c r="G29" s="53" t="s">
        <v>47</v>
      </c>
      <c r="H29" s="7" t="s">
        <v>48</v>
      </c>
      <c r="I29" s="50" t="s">
        <v>19</v>
      </c>
      <c r="J29" s="50" t="s">
        <v>19</v>
      </c>
      <c r="K29" s="34">
        <f t="shared" ref="K29:L29" si="6">+K27/K26</f>
        <v>0.96828671217492679</v>
      </c>
      <c r="L29" s="34">
        <f t="shared" si="6"/>
        <v>0.97337216402034676</v>
      </c>
    </row>
    <row r="30" spans="1:12" ht="14.45">
      <c r="A30" s="90" t="s">
        <v>49</v>
      </c>
      <c r="B30" s="6" t="s">
        <v>12</v>
      </c>
      <c r="C30" s="43">
        <v>13605764</v>
      </c>
      <c r="D30" s="43">
        <v>13605764</v>
      </c>
      <c r="E30" s="44">
        <v>13605764</v>
      </c>
      <c r="F30" s="45">
        <v>1.361</v>
      </c>
      <c r="G30" s="46">
        <v>1.361</v>
      </c>
      <c r="H30" s="45">
        <v>1.361</v>
      </c>
      <c r="I30" s="45">
        <v>1.361</v>
      </c>
      <c r="J30" s="45">
        <v>1.361</v>
      </c>
      <c r="K30" s="2">
        <v>1360.5764139999999</v>
      </c>
      <c r="L30" s="2">
        <v>1360.5764150000002</v>
      </c>
    </row>
    <row r="31" spans="1:12" ht="14.45">
      <c r="A31" s="91"/>
      <c r="B31" s="6" t="s">
        <v>13</v>
      </c>
      <c r="C31" s="50" t="s">
        <v>14</v>
      </c>
      <c r="D31" s="51" t="s">
        <v>14</v>
      </c>
      <c r="E31" s="51" t="s">
        <v>14</v>
      </c>
      <c r="F31" s="45">
        <v>37</v>
      </c>
      <c r="G31" s="46">
        <v>1.238</v>
      </c>
      <c r="H31" s="45">
        <v>1.0209999999999999</v>
      </c>
      <c r="I31" s="51">
        <v>0</v>
      </c>
      <c r="J31" s="51">
        <v>0</v>
      </c>
      <c r="K31" s="2">
        <v>1215.329399</v>
      </c>
      <c r="L31" s="2">
        <v>1301.4113360000001</v>
      </c>
    </row>
    <row r="32" spans="1:12" ht="14.45">
      <c r="A32" s="91"/>
      <c r="B32" s="6" t="s">
        <v>15</v>
      </c>
      <c r="C32" s="48">
        <v>13605764</v>
      </c>
      <c r="D32" s="48">
        <v>13605764</v>
      </c>
      <c r="E32" s="49">
        <v>13605764</v>
      </c>
      <c r="F32" s="47">
        <v>1.3240000000000001</v>
      </c>
      <c r="G32" s="52">
        <v>122</v>
      </c>
      <c r="H32" s="47">
        <v>340</v>
      </c>
      <c r="I32" s="47">
        <v>1.361</v>
      </c>
      <c r="J32" s="47">
        <v>1.361</v>
      </c>
      <c r="K32" s="2">
        <v>145.24701499999998</v>
      </c>
      <c r="L32" s="2">
        <v>59.165078999999999</v>
      </c>
    </row>
    <row r="33" spans="1:12" ht="14.45">
      <c r="A33" s="92"/>
      <c r="B33" s="7" t="s">
        <v>17</v>
      </c>
      <c r="C33" s="50" t="s">
        <v>19</v>
      </c>
      <c r="D33" s="50" t="s">
        <v>19</v>
      </c>
      <c r="E33" s="50" t="s">
        <v>19</v>
      </c>
      <c r="F33" s="50" t="s">
        <v>50</v>
      </c>
      <c r="G33" s="53" t="s">
        <v>51</v>
      </c>
      <c r="H33" s="7" t="s">
        <v>52</v>
      </c>
      <c r="I33" s="50" t="s">
        <v>19</v>
      </c>
      <c r="J33" s="50" t="s">
        <v>19</v>
      </c>
      <c r="K33" s="34">
        <f t="shared" ref="K33:L33" si="7">+K31/K30</f>
        <v>0.89324597023331909</v>
      </c>
      <c r="L33" s="34">
        <f t="shared" si="7"/>
        <v>0.95651469601580585</v>
      </c>
    </row>
    <row r="34" spans="1:12" ht="14.45">
      <c r="A34" s="90" t="s">
        <v>53</v>
      </c>
      <c r="B34" s="6" t="s">
        <v>12</v>
      </c>
      <c r="C34" s="43">
        <v>58287901</v>
      </c>
      <c r="D34" s="43">
        <v>58287901</v>
      </c>
      <c r="E34" s="44">
        <v>58287901</v>
      </c>
      <c r="F34" s="45">
        <v>5.8289999999999997</v>
      </c>
      <c r="G34" s="46">
        <v>5.8289999999999997</v>
      </c>
      <c r="H34" s="45">
        <v>5.8289999999999997</v>
      </c>
      <c r="I34" s="45">
        <v>5.8289999999999997</v>
      </c>
      <c r="J34" s="45">
        <v>5.8289999999999997</v>
      </c>
      <c r="K34" s="2">
        <v>5828.7901409999968</v>
      </c>
      <c r="L34" s="2">
        <v>5828.7901379999985</v>
      </c>
    </row>
    <row r="35" spans="1:12" ht="14.45">
      <c r="A35" s="91"/>
      <c r="B35" s="6" t="s">
        <v>13</v>
      </c>
      <c r="C35" s="43">
        <v>3752553</v>
      </c>
      <c r="D35" s="51" t="s">
        <v>14</v>
      </c>
      <c r="E35" s="51" t="s">
        <v>14</v>
      </c>
      <c r="F35" s="45">
        <v>4.3490000000000002</v>
      </c>
      <c r="G35" s="46">
        <v>4.3529999999999998</v>
      </c>
      <c r="H35" s="45">
        <v>1.4219999999999999</v>
      </c>
      <c r="I35" s="51">
        <v>0</v>
      </c>
      <c r="J35" s="45">
        <v>157</v>
      </c>
      <c r="K35" s="2">
        <v>4344.5899029999964</v>
      </c>
      <c r="L35" s="2">
        <v>5682.8450079999984</v>
      </c>
    </row>
    <row r="36" spans="1:12" ht="14.45">
      <c r="A36" s="91"/>
      <c r="B36" s="6" t="s">
        <v>15</v>
      </c>
      <c r="C36" s="48">
        <v>54535349</v>
      </c>
      <c r="D36" s="48">
        <v>58287901</v>
      </c>
      <c r="E36" s="49">
        <v>58287901</v>
      </c>
      <c r="F36" s="47">
        <v>1.48</v>
      </c>
      <c r="G36" s="52">
        <v>1.4750000000000001</v>
      </c>
      <c r="H36" s="47">
        <v>4.407</v>
      </c>
      <c r="I36" s="47">
        <v>5.8289999999999997</v>
      </c>
      <c r="J36" s="47">
        <v>5.6719999999999997</v>
      </c>
      <c r="K36" s="2">
        <v>1484.2002379999999</v>
      </c>
      <c r="L36" s="2">
        <v>145.94513000000001</v>
      </c>
    </row>
    <row r="37" spans="1:12" ht="14.45">
      <c r="A37" s="92"/>
      <c r="B37" s="7" t="s">
        <v>17</v>
      </c>
      <c r="C37" s="50" t="s">
        <v>54</v>
      </c>
      <c r="D37" s="50" t="s">
        <v>19</v>
      </c>
      <c r="E37" s="50" t="s">
        <v>19</v>
      </c>
      <c r="F37" s="7" t="s">
        <v>55</v>
      </c>
      <c r="G37" s="53" t="s">
        <v>56</v>
      </c>
      <c r="H37" s="50" t="s">
        <v>57</v>
      </c>
      <c r="I37" s="50" t="s">
        <v>19</v>
      </c>
      <c r="J37" s="50" t="s">
        <v>58</v>
      </c>
      <c r="K37" s="34">
        <f t="shared" ref="K37:L37" si="8">+K35/K34</f>
        <v>0.74536735718789005</v>
      </c>
      <c r="L37" s="34">
        <f t="shared" si="8"/>
        <v>0.97496133390555084</v>
      </c>
    </row>
    <row r="38" spans="1:12" ht="14.45">
      <c r="A38" s="90" t="s">
        <v>59</v>
      </c>
      <c r="B38" s="6" t="s">
        <v>12</v>
      </c>
      <c r="C38" s="43">
        <v>14419625</v>
      </c>
      <c r="D38" s="43">
        <v>14419625</v>
      </c>
      <c r="E38" s="44">
        <v>14419625</v>
      </c>
      <c r="F38" s="45">
        <v>1.4419999999999999</v>
      </c>
      <c r="G38" s="46">
        <v>1.4419999999999999</v>
      </c>
      <c r="H38" s="45">
        <v>1.4419999999999999</v>
      </c>
      <c r="I38" s="45">
        <v>1.4419999999999999</v>
      </c>
      <c r="J38" s="45">
        <v>1.4419999999999999</v>
      </c>
      <c r="K38" s="2">
        <v>1441.9625009999997</v>
      </c>
      <c r="L38" s="2">
        <v>1441.962509</v>
      </c>
    </row>
    <row r="39" spans="1:12" ht="14.45">
      <c r="A39" s="91"/>
      <c r="B39" s="6" t="s">
        <v>13</v>
      </c>
      <c r="C39" s="50" t="s">
        <v>14</v>
      </c>
      <c r="D39" s="51" t="s">
        <v>14</v>
      </c>
      <c r="E39" s="51" t="s">
        <v>14</v>
      </c>
      <c r="F39" s="45">
        <v>596</v>
      </c>
      <c r="G39" s="46">
        <v>620</v>
      </c>
      <c r="H39" s="45">
        <v>946</v>
      </c>
      <c r="I39" s="51">
        <v>0</v>
      </c>
      <c r="J39" s="51">
        <v>0</v>
      </c>
      <c r="K39" s="2">
        <v>1168.2385609999997</v>
      </c>
      <c r="L39" s="2">
        <v>1314.6459559999998</v>
      </c>
    </row>
    <row r="40" spans="1:12" ht="14.45">
      <c r="A40" s="91"/>
      <c r="B40" s="6" t="s">
        <v>15</v>
      </c>
      <c r="C40" s="48">
        <v>14419625</v>
      </c>
      <c r="D40" s="48">
        <v>14419625</v>
      </c>
      <c r="E40" s="49">
        <v>14419625</v>
      </c>
      <c r="F40" s="47">
        <v>846</v>
      </c>
      <c r="G40" s="52">
        <v>822</v>
      </c>
      <c r="H40" s="47">
        <v>496</v>
      </c>
      <c r="I40" s="47">
        <v>1.4419999999999999</v>
      </c>
      <c r="J40" s="47">
        <v>1.4419999999999999</v>
      </c>
      <c r="K40" s="2">
        <v>273.72393999999997</v>
      </c>
      <c r="L40" s="2">
        <v>127.316553</v>
      </c>
    </row>
    <row r="41" spans="1:12" ht="14.45">
      <c r="A41" s="92"/>
      <c r="B41" s="7" t="s">
        <v>17</v>
      </c>
      <c r="C41" s="50" t="s">
        <v>19</v>
      </c>
      <c r="D41" s="50" t="s">
        <v>19</v>
      </c>
      <c r="E41" s="50" t="s">
        <v>19</v>
      </c>
      <c r="F41" s="7" t="s">
        <v>60</v>
      </c>
      <c r="G41" s="53" t="s">
        <v>61</v>
      </c>
      <c r="H41" s="7" t="s">
        <v>62</v>
      </c>
      <c r="I41" s="50" t="s">
        <v>19</v>
      </c>
      <c r="J41" s="50" t="s">
        <v>19</v>
      </c>
      <c r="K41" s="34">
        <f t="shared" ref="K41:L41" si="9">+K39/K38</f>
        <v>0.81017263638258774</v>
      </c>
      <c r="L41" s="34">
        <f t="shared" si="9"/>
        <v>0.91170605878769062</v>
      </c>
    </row>
    <row r="42" spans="1:12" ht="14.45">
      <c r="A42" s="90" t="s">
        <v>63</v>
      </c>
      <c r="B42" s="6" t="s">
        <v>12</v>
      </c>
      <c r="C42" s="43">
        <v>9896223</v>
      </c>
      <c r="D42" s="43">
        <v>9896224</v>
      </c>
      <c r="E42" s="44">
        <v>9896224</v>
      </c>
      <c r="F42" s="45">
        <v>990</v>
      </c>
      <c r="G42" s="46">
        <v>990</v>
      </c>
      <c r="H42" s="45">
        <v>990</v>
      </c>
      <c r="I42" s="45">
        <v>990</v>
      </c>
      <c r="J42" s="45">
        <v>990</v>
      </c>
      <c r="K42" s="2">
        <v>989.62235399999975</v>
      </c>
      <c r="L42" s="2">
        <v>989.62235000000021</v>
      </c>
    </row>
    <row r="43" spans="1:12" ht="14.45">
      <c r="A43" s="91"/>
      <c r="B43" s="6" t="s">
        <v>13</v>
      </c>
      <c r="C43" s="50" t="s">
        <v>14</v>
      </c>
      <c r="D43" s="51" t="s">
        <v>14</v>
      </c>
      <c r="E43" s="51" t="s">
        <v>14</v>
      </c>
      <c r="F43" s="45">
        <v>481</v>
      </c>
      <c r="G43" s="46">
        <v>521</v>
      </c>
      <c r="H43" s="45">
        <v>338</v>
      </c>
      <c r="I43" s="51">
        <v>0</v>
      </c>
      <c r="J43" s="51">
        <v>0</v>
      </c>
      <c r="K43" s="2">
        <v>743.23493899999971</v>
      </c>
      <c r="L43" s="2">
        <v>774.66492300000027</v>
      </c>
    </row>
    <row r="44" spans="1:12" ht="14.45">
      <c r="A44" s="91"/>
      <c r="B44" s="6" t="s">
        <v>15</v>
      </c>
      <c r="C44" s="48">
        <v>9896223</v>
      </c>
      <c r="D44" s="48">
        <v>9896224</v>
      </c>
      <c r="E44" s="49">
        <v>9896224</v>
      </c>
      <c r="F44" s="47">
        <v>509</v>
      </c>
      <c r="G44" s="52">
        <v>468</v>
      </c>
      <c r="H44" s="47">
        <v>651</v>
      </c>
      <c r="I44" s="47">
        <v>990</v>
      </c>
      <c r="J44" s="47">
        <v>990</v>
      </c>
      <c r="K44" s="2">
        <v>246.38741499999998</v>
      </c>
      <c r="L44" s="2">
        <v>214.957427</v>
      </c>
    </row>
    <row r="45" spans="1:12" ht="14.45">
      <c r="A45" s="92"/>
      <c r="B45" s="7" t="s">
        <v>17</v>
      </c>
      <c r="C45" s="50" t="s">
        <v>19</v>
      </c>
      <c r="D45" s="50" t="s">
        <v>19</v>
      </c>
      <c r="E45" s="50" t="s">
        <v>19</v>
      </c>
      <c r="F45" s="7" t="s">
        <v>64</v>
      </c>
      <c r="G45" s="53" t="s">
        <v>65</v>
      </c>
      <c r="H45" s="7" t="s">
        <v>66</v>
      </c>
      <c r="I45" s="50" t="s">
        <v>19</v>
      </c>
      <c r="J45" s="50" t="s">
        <v>19</v>
      </c>
      <c r="K45" s="34">
        <f t="shared" ref="K45:L45" si="10">+K43/K42</f>
        <v>0.75102885054676105</v>
      </c>
      <c r="L45" s="34">
        <f t="shared" si="10"/>
        <v>0.78278842732280662</v>
      </c>
    </row>
    <row r="46" spans="1:12" ht="14.45">
      <c r="A46" s="93" t="s">
        <v>67</v>
      </c>
      <c r="B46" s="6" t="s">
        <v>12</v>
      </c>
      <c r="C46" s="43">
        <v>1461952</v>
      </c>
      <c r="D46" s="43">
        <v>1461952</v>
      </c>
      <c r="E46" s="44">
        <v>1461953</v>
      </c>
      <c r="F46" s="45">
        <v>146</v>
      </c>
      <c r="G46" s="46">
        <v>146</v>
      </c>
      <c r="H46" s="45">
        <v>146</v>
      </c>
      <c r="I46" s="45">
        <v>146</v>
      </c>
      <c r="J46" s="45">
        <v>146</v>
      </c>
      <c r="K46" s="2">
        <v>146.19524799999999</v>
      </c>
      <c r="L46" s="2">
        <v>146.19524699999999</v>
      </c>
    </row>
    <row r="47" spans="1:12" ht="14.45">
      <c r="A47" s="94"/>
      <c r="B47" s="6" t="s">
        <v>13</v>
      </c>
      <c r="C47" s="50" t="s">
        <v>14</v>
      </c>
      <c r="D47" s="51" t="s">
        <v>14</v>
      </c>
      <c r="E47" s="51" t="s">
        <v>14</v>
      </c>
      <c r="F47" s="45">
        <v>132</v>
      </c>
      <c r="G47" s="51">
        <v>0</v>
      </c>
      <c r="H47" s="45">
        <v>97</v>
      </c>
      <c r="I47" s="51">
        <v>0</v>
      </c>
      <c r="J47" s="51">
        <v>0</v>
      </c>
      <c r="K47" s="2">
        <v>124.58482599999999</v>
      </c>
      <c r="L47" s="2">
        <v>132.542517</v>
      </c>
    </row>
    <row r="48" spans="1:12" ht="14.45">
      <c r="A48" s="94"/>
      <c r="B48" s="6" t="s">
        <v>15</v>
      </c>
      <c r="C48" s="48">
        <v>1461952</v>
      </c>
      <c r="D48" s="48">
        <v>1461952</v>
      </c>
      <c r="E48" s="49">
        <v>1461953</v>
      </c>
      <c r="F48" s="47">
        <v>15</v>
      </c>
      <c r="G48" s="52">
        <v>146</v>
      </c>
      <c r="H48" s="47">
        <v>49</v>
      </c>
      <c r="I48" s="47">
        <v>146</v>
      </c>
      <c r="J48" s="47">
        <v>146</v>
      </c>
      <c r="K48" s="2">
        <v>21.610422</v>
      </c>
      <c r="L48" s="2">
        <v>13.652729999999998</v>
      </c>
    </row>
    <row r="49" spans="1:12" ht="14.45">
      <c r="A49" s="95"/>
      <c r="B49" s="7" t="s">
        <v>17</v>
      </c>
      <c r="C49" s="50" t="s">
        <v>19</v>
      </c>
      <c r="D49" s="50" t="s">
        <v>19</v>
      </c>
      <c r="E49" s="50" t="s">
        <v>19</v>
      </c>
      <c r="F49" s="7" t="s">
        <v>68</v>
      </c>
      <c r="G49" s="50" t="s">
        <v>19</v>
      </c>
      <c r="H49" s="7" t="s">
        <v>69</v>
      </c>
      <c r="I49" s="50" t="s">
        <v>19</v>
      </c>
      <c r="J49" s="50" t="s">
        <v>19</v>
      </c>
      <c r="K49" s="34">
        <f t="shared" ref="K49:L49" si="11">+K47/K46</f>
        <v>0.85218109141276599</v>
      </c>
      <c r="L49" s="34">
        <f t="shared" si="11"/>
        <v>0.90661303783699621</v>
      </c>
    </row>
    <row r="50" spans="1:12" ht="14.45">
      <c r="A50" s="93" t="s">
        <v>70</v>
      </c>
      <c r="B50" s="6" t="s">
        <v>12</v>
      </c>
      <c r="C50" s="43">
        <v>4505467</v>
      </c>
      <c r="D50" s="43">
        <v>4505467</v>
      </c>
      <c r="E50" s="44">
        <v>4505467</v>
      </c>
      <c r="F50" s="45">
        <v>451</v>
      </c>
      <c r="G50" s="46">
        <v>451</v>
      </c>
      <c r="H50" s="45">
        <v>451</v>
      </c>
      <c r="I50" s="45">
        <v>451</v>
      </c>
      <c r="J50" s="45">
        <v>451</v>
      </c>
      <c r="K50" s="2">
        <v>450.54670599999997</v>
      </c>
      <c r="L50" s="2">
        <v>450.5466990000001</v>
      </c>
    </row>
    <row r="51" spans="1:12" ht="14.45">
      <c r="A51" s="94"/>
      <c r="B51" s="6" t="s">
        <v>13</v>
      </c>
      <c r="C51" s="43">
        <v>540425</v>
      </c>
      <c r="D51" s="51" t="s">
        <v>14</v>
      </c>
      <c r="E51" s="51" t="s">
        <v>14</v>
      </c>
      <c r="F51" s="45">
        <v>314</v>
      </c>
      <c r="G51" s="46">
        <v>286</v>
      </c>
      <c r="H51" s="51">
        <v>0</v>
      </c>
      <c r="I51" s="51">
        <v>0</v>
      </c>
      <c r="J51" s="51">
        <v>0</v>
      </c>
      <c r="K51" s="2">
        <v>320.16957299999996</v>
      </c>
      <c r="L51" s="2">
        <v>310.55237700000009</v>
      </c>
    </row>
    <row r="52" spans="1:12" ht="14.45">
      <c r="A52" s="94"/>
      <c r="B52" s="6" t="s">
        <v>15</v>
      </c>
      <c r="C52" s="48">
        <v>3965042</v>
      </c>
      <c r="D52" s="48">
        <v>4505467</v>
      </c>
      <c r="E52" s="49">
        <v>4505467</v>
      </c>
      <c r="F52" s="47">
        <v>137</v>
      </c>
      <c r="G52" s="52">
        <v>165</v>
      </c>
      <c r="H52" s="47">
        <v>451</v>
      </c>
      <c r="I52" s="47">
        <v>451</v>
      </c>
      <c r="J52" s="47">
        <v>451</v>
      </c>
      <c r="K52" s="2">
        <v>130.37713300000001</v>
      </c>
      <c r="L52" s="2">
        <v>139.99432200000001</v>
      </c>
    </row>
    <row r="53" spans="1:12" ht="14.45">
      <c r="A53" s="95"/>
      <c r="B53" s="7" t="s">
        <v>17</v>
      </c>
      <c r="C53" s="50" t="s">
        <v>71</v>
      </c>
      <c r="D53" s="50" t="s">
        <v>19</v>
      </c>
      <c r="E53" s="50" t="s">
        <v>19</v>
      </c>
      <c r="F53" s="7" t="s">
        <v>72</v>
      </c>
      <c r="G53" s="53" t="s">
        <v>73</v>
      </c>
      <c r="H53" s="50" t="s">
        <v>19</v>
      </c>
      <c r="I53" s="50" t="s">
        <v>19</v>
      </c>
      <c r="J53" s="50" t="s">
        <v>19</v>
      </c>
      <c r="K53" s="34">
        <f t="shared" ref="K53:L53" si="12">+K51/K50</f>
        <v>0.71062460059357302</v>
      </c>
      <c r="L53" s="34">
        <f t="shared" si="12"/>
        <v>0.68927899746969412</v>
      </c>
    </row>
    <row r="54" spans="1:12" ht="14.45" customHeight="1">
      <c r="A54" s="93" t="s">
        <v>74</v>
      </c>
      <c r="B54" s="6" t="s">
        <v>12</v>
      </c>
      <c r="C54" s="43">
        <v>1015965</v>
      </c>
      <c r="D54" s="43">
        <v>1015965</v>
      </c>
      <c r="E54" s="44">
        <v>1015965</v>
      </c>
      <c r="F54" s="45">
        <v>102</v>
      </c>
      <c r="G54" s="46">
        <v>102</v>
      </c>
      <c r="H54" s="45">
        <v>102</v>
      </c>
      <c r="I54" s="45">
        <v>102</v>
      </c>
      <c r="J54" s="45">
        <v>102</v>
      </c>
      <c r="K54" s="2">
        <v>101.59653400000001</v>
      </c>
      <c r="L54" s="2">
        <v>101.59653300000001</v>
      </c>
    </row>
    <row r="55" spans="1:12" ht="14.45">
      <c r="A55" s="94"/>
      <c r="B55" s="6" t="s">
        <v>13</v>
      </c>
      <c r="C55" s="50" t="s">
        <v>14</v>
      </c>
      <c r="D55" s="51" t="s">
        <v>14</v>
      </c>
      <c r="E55" s="51" t="s">
        <v>14</v>
      </c>
      <c r="F55" s="45">
        <v>78</v>
      </c>
      <c r="G55" s="51">
        <v>0</v>
      </c>
      <c r="H55" s="45">
        <v>46</v>
      </c>
      <c r="I55" s="51">
        <v>0</v>
      </c>
      <c r="J55" s="51">
        <v>0</v>
      </c>
      <c r="K55" s="2">
        <v>98.339472000000001</v>
      </c>
      <c r="L55" s="2">
        <v>94.688686000000004</v>
      </c>
    </row>
    <row r="56" spans="1:12" ht="14.45">
      <c r="A56" s="94"/>
      <c r="B56" s="6" t="s">
        <v>15</v>
      </c>
      <c r="C56" s="48">
        <v>1015965</v>
      </c>
      <c r="D56" s="48">
        <v>1015965</v>
      </c>
      <c r="E56" s="49">
        <v>1015965</v>
      </c>
      <c r="F56" s="47">
        <v>24</v>
      </c>
      <c r="G56" s="52">
        <v>102</v>
      </c>
      <c r="H56" s="47">
        <v>55</v>
      </c>
      <c r="I56" s="47">
        <v>102</v>
      </c>
      <c r="J56" s="47">
        <v>102</v>
      </c>
      <c r="K56" s="2">
        <v>3.2570619999999999</v>
      </c>
      <c r="L56" s="2">
        <v>6.9078470000000003</v>
      </c>
    </row>
    <row r="57" spans="1:12" ht="14.45">
      <c r="A57" s="95"/>
      <c r="B57" s="7" t="s">
        <v>17</v>
      </c>
      <c r="C57" s="50" t="s">
        <v>19</v>
      </c>
      <c r="D57" s="50" t="s">
        <v>19</v>
      </c>
      <c r="E57" s="50" t="s">
        <v>19</v>
      </c>
      <c r="F57" s="7" t="s">
        <v>75</v>
      </c>
      <c r="G57" s="50" t="s">
        <v>19</v>
      </c>
      <c r="H57" s="7" t="s">
        <v>76</v>
      </c>
      <c r="I57" s="50" t="s">
        <v>19</v>
      </c>
      <c r="J57" s="50" t="s">
        <v>19</v>
      </c>
      <c r="K57" s="34">
        <f t="shared" ref="K57:L57" si="13">+K55/K54</f>
        <v>0.96794120949047335</v>
      </c>
      <c r="L57" s="34">
        <f t="shared" si="13"/>
        <v>0.93200705972909526</v>
      </c>
    </row>
    <row r="58" spans="1:12" ht="14.45">
      <c r="A58" s="84" t="s">
        <v>77</v>
      </c>
      <c r="B58" s="6" t="s">
        <v>12</v>
      </c>
      <c r="C58" s="43">
        <v>2129493</v>
      </c>
      <c r="D58" s="43">
        <v>2129493</v>
      </c>
      <c r="E58" s="44">
        <v>2129493</v>
      </c>
      <c r="F58" s="45">
        <v>213</v>
      </c>
      <c r="G58" s="46">
        <v>213</v>
      </c>
      <c r="H58" s="45">
        <v>213</v>
      </c>
      <c r="I58" s="45">
        <v>213</v>
      </c>
      <c r="J58" s="45">
        <v>213</v>
      </c>
      <c r="K58" s="2">
        <v>212.94927300000003</v>
      </c>
      <c r="L58" s="2">
        <v>212.949275</v>
      </c>
    </row>
    <row r="59" spans="1:12" ht="14.45">
      <c r="A59" s="85"/>
      <c r="B59" s="6" t="s">
        <v>13</v>
      </c>
      <c r="C59" s="43">
        <v>455270</v>
      </c>
      <c r="D59" s="51" t="s">
        <v>14</v>
      </c>
      <c r="E59" s="51" t="s">
        <v>14</v>
      </c>
      <c r="F59" s="45">
        <v>50</v>
      </c>
      <c r="G59" s="46">
        <v>28</v>
      </c>
      <c r="H59" s="51">
        <v>0</v>
      </c>
      <c r="I59" s="45">
        <v>3</v>
      </c>
      <c r="J59" s="45">
        <v>30</v>
      </c>
      <c r="K59" s="2">
        <v>172.79361400000005</v>
      </c>
      <c r="L59" s="2">
        <v>81.533786000000021</v>
      </c>
    </row>
    <row r="60" spans="1:12" ht="14.45">
      <c r="A60" s="85"/>
      <c r="B60" s="6" t="s">
        <v>15</v>
      </c>
      <c r="C60" s="48">
        <v>1674223</v>
      </c>
      <c r="D60" s="48">
        <v>2129493</v>
      </c>
      <c r="E60" s="49">
        <v>2129493</v>
      </c>
      <c r="F60" s="47">
        <v>163</v>
      </c>
      <c r="G60" s="52">
        <v>185</v>
      </c>
      <c r="H60" s="47">
        <v>213</v>
      </c>
      <c r="I60" s="47">
        <v>210</v>
      </c>
      <c r="J60" s="47">
        <v>182</v>
      </c>
      <c r="K60" s="2">
        <v>40.155659</v>
      </c>
      <c r="L60" s="2">
        <v>131.41548899999998</v>
      </c>
    </row>
    <row r="61" spans="1:12" ht="14.45">
      <c r="A61" s="86"/>
      <c r="B61" s="7" t="s">
        <v>17</v>
      </c>
      <c r="C61" s="50" t="s">
        <v>78</v>
      </c>
      <c r="D61" s="50" t="s">
        <v>19</v>
      </c>
      <c r="E61" s="50" t="s">
        <v>19</v>
      </c>
      <c r="F61" s="50" t="s">
        <v>79</v>
      </c>
      <c r="G61" s="50" t="s">
        <v>80</v>
      </c>
      <c r="H61" s="50" t="s">
        <v>19</v>
      </c>
      <c r="I61" s="50" t="s">
        <v>81</v>
      </c>
      <c r="J61" s="50" t="s">
        <v>82</v>
      </c>
      <c r="K61" s="34">
        <f t="shared" ref="K61:L61" si="14">+K59/K58</f>
        <v>0.81143087067500819</v>
      </c>
      <c r="L61" s="34">
        <f t="shared" si="14"/>
        <v>0.38287890860393875</v>
      </c>
    </row>
    <row r="62" spans="1:12" ht="14.45">
      <c r="A62" s="84" t="s">
        <v>83</v>
      </c>
      <c r="B62" s="6" t="s">
        <v>12</v>
      </c>
      <c r="C62" s="43">
        <v>1783406</v>
      </c>
      <c r="D62" s="43">
        <v>1783406</v>
      </c>
      <c r="E62" s="44">
        <v>1783406</v>
      </c>
      <c r="F62" s="45">
        <v>178</v>
      </c>
      <c r="G62" s="46">
        <v>178</v>
      </c>
      <c r="H62" s="45">
        <v>178</v>
      </c>
      <c r="I62" s="45">
        <v>178</v>
      </c>
      <c r="J62" s="45">
        <v>178</v>
      </c>
      <c r="K62" s="2">
        <v>178.340553</v>
      </c>
      <c r="L62" s="2">
        <v>178.34055699999999</v>
      </c>
    </row>
    <row r="63" spans="1:12" ht="14.45">
      <c r="A63" s="85"/>
      <c r="B63" s="6" t="s">
        <v>13</v>
      </c>
      <c r="C63" s="50" t="s">
        <v>14</v>
      </c>
      <c r="D63" s="51" t="s">
        <v>14</v>
      </c>
      <c r="E63" s="51" t="s">
        <v>14</v>
      </c>
      <c r="F63" s="45">
        <v>178</v>
      </c>
      <c r="G63" s="46">
        <v>178</v>
      </c>
      <c r="H63" s="45">
        <v>77</v>
      </c>
      <c r="I63" s="51">
        <v>0</v>
      </c>
      <c r="J63" s="51">
        <v>0</v>
      </c>
      <c r="K63" s="2">
        <v>177.74649400000001</v>
      </c>
      <c r="L63" s="2">
        <v>178.34055699999999</v>
      </c>
    </row>
    <row r="64" spans="1:12" ht="14.45">
      <c r="A64" s="85"/>
      <c r="B64" s="6" t="s">
        <v>15</v>
      </c>
      <c r="C64" s="48">
        <v>1783406</v>
      </c>
      <c r="D64" s="48">
        <v>1783406</v>
      </c>
      <c r="E64" s="49">
        <v>1783406</v>
      </c>
      <c r="F64" s="54">
        <v>0</v>
      </c>
      <c r="G64" s="52" t="s">
        <v>84</v>
      </c>
      <c r="H64" s="48">
        <v>101137089</v>
      </c>
      <c r="I64" s="48">
        <v>178340556</v>
      </c>
      <c r="J64" s="48">
        <v>178340556</v>
      </c>
      <c r="K64" s="2">
        <v>0.594059</v>
      </c>
      <c r="L64" s="2">
        <v>0</v>
      </c>
    </row>
    <row r="65" spans="1:14" ht="14.45">
      <c r="A65" s="86"/>
      <c r="B65" s="7" t="s">
        <v>17</v>
      </c>
      <c r="C65" s="50" t="s">
        <v>19</v>
      </c>
      <c r="D65" s="50" t="s">
        <v>19</v>
      </c>
      <c r="E65" s="50" t="s">
        <v>19</v>
      </c>
      <c r="F65" s="7" t="s">
        <v>18</v>
      </c>
      <c r="G65" s="53" t="s">
        <v>85</v>
      </c>
      <c r="H65" s="7" t="s">
        <v>86</v>
      </c>
      <c r="I65" s="50" t="s">
        <v>19</v>
      </c>
      <c r="J65" s="50" t="s">
        <v>19</v>
      </c>
      <c r="K65" s="34">
        <f t="shared" ref="K65:L65" si="15">+K63/K62</f>
        <v>0.99666896289146312</v>
      </c>
      <c r="L65" s="34">
        <f t="shared" si="15"/>
        <v>1</v>
      </c>
    </row>
    <row r="66" spans="1:14" ht="14.45">
      <c r="A66" s="84" t="s">
        <v>87</v>
      </c>
      <c r="B66" s="6" t="s">
        <v>12</v>
      </c>
      <c r="C66" s="43">
        <v>33097476</v>
      </c>
      <c r="D66" s="43">
        <v>33097476</v>
      </c>
      <c r="E66" s="44">
        <v>33097476</v>
      </c>
      <c r="F66" s="45">
        <v>3.31</v>
      </c>
      <c r="G66" s="46">
        <v>3.31</v>
      </c>
      <c r="H66" s="45">
        <v>3.31</v>
      </c>
      <c r="I66" s="45">
        <v>3.31</v>
      </c>
      <c r="J66" s="45">
        <v>3.31</v>
      </c>
      <c r="K66" s="2">
        <v>3309.7475840000002</v>
      </c>
      <c r="L66" s="2">
        <v>3309.747574</v>
      </c>
    </row>
    <row r="67" spans="1:14" ht="14.45">
      <c r="A67" s="85"/>
      <c r="B67" s="6" t="s">
        <v>13</v>
      </c>
      <c r="C67" s="50" t="s">
        <v>14</v>
      </c>
      <c r="D67" s="51" t="s">
        <v>14</v>
      </c>
      <c r="E67" s="51" t="s">
        <v>14</v>
      </c>
      <c r="F67" s="45">
        <v>19</v>
      </c>
      <c r="G67" s="46">
        <v>12</v>
      </c>
      <c r="H67" s="45">
        <v>3.2450000000000001</v>
      </c>
      <c r="I67" s="51">
        <v>0</v>
      </c>
      <c r="J67" s="51">
        <v>0</v>
      </c>
      <c r="K67" s="2">
        <v>3176.7945800000002</v>
      </c>
      <c r="L67" s="2">
        <v>3297.8578590000002</v>
      </c>
    </row>
    <row r="68" spans="1:14" ht="14.45">
      <c r="A68" s="85"/>
      <c r="B68" s="6" t="s">
        <v>15</v>
      </c>
      <c r="C68" s="48">
        <v>33097476</v>
      </c>
      <c r="D68" s="48">
        <v>33097476</v>
      </c>
      <c r="E68" s="49">
        <v>33097476</v>
      </c>
      <c r="F68" s="47">
        <v>3.2909999999999999</v>
      </c>
      <c r="G68" s="52">
        <v>3.298</v>
      </c>
      <c r="H68" s="47">
        <v>65</v>
      </c>
      <c r="I68" s="47">
        <v>3.31</v>
      </c>
      <c r="J68" s="47">
        <v>3.31</v>
      </c>
      <c r="K68" s="2">
        <v>132.95300399999999</v>
      </c>
      <c r="L68" s="2">
        <v>11.889714999999999</v>
      </c>
    </row>
    <row r="69" spans="1:14" ht="14.45">
      <c r="A69" s="86"/>
      <c r="B69" s="7" t="s">
        <v>17</v>
      </c>
      <c r="C69" s="50" t="s">
        <v>19</v>
      </c>
      <c r="D69" s="50" t="s">
        <v>19</v>
      </c>
      <c r="E69" s="50" t="s">
        <v>19</v>
      </c>
      <c r="F69" s="50" t="s">
        <v>88</v>
      </c>
      <c r="G69" s="50" t="s">
        <v>89</v>
      </c>
      <c r="H69" s="7" t="s">
        <v>90</v>
      </c>
      <c r="I69" s="50" t="s">
        <v>19</v>
      </c>
      <c r="J69" s="50" t="s">
        <v>19</v>
      </c>
      <c r="K69" s="34">
        <f t="shared" ref="K69:L69" si="16">+K67/K66</f>
        <v>0.95982986598654163</v>
      </c>
      <c r="L69" s="34">
        <f t="shared" si="16"/>
        <v>0.99640766713044815</v>
      </c>
    </row>
    <row r="70" spans="1:14" ht="14.45">
      <c r="A70" s="84" t="s">
        <v>91</v>
      </c>
      <c r="B70" s="6" t="s">
        <v>12</v>
      </c>
      <c r="C70" s="43">
        <v>5007378</v>
      </c>
      <c r="D70" s="43">
        <v>5007378</v>
      </c>
      <c r="E70" s="44">
        <v>5007378</v>
      </c>
      <c r="F70" s="45">
        <v>501</v>
      </c>
      <c r="G70" s="46">
        <v>501</v>
      </c>
      <c r="H70" s="45">
        <v>501</v>
      </c>
      <c r="I70" s="45">
        <v>501</v>
      </c>
      <c r="J70" s="45">
        <v>501</v>
      </c>
      <c r="K70" s="2">
        <v>500.73777099999995</v>
      </c>
      <c r="L70" s="2">
        <v>500.73777799999999</v>
      </c>
    </row>
    <row r="71" spans="1:14" ht="14.45">
      <c r="A71" s="85"/>
      <c r="B71" s="6" t="s">
        <v>13</v>
      </c>
      <c r="C71" s="50" t="s">
        <v>14</v>
      </c>
      <c r="D71" s="51" t="s">
        <v>14</v>
      </c>
      <c r="E71" s="51" t="s">
        <v>14</v>
      </c>
      <c r="F71" s="45">
        <v>257</v>
      </c>
      <c r="G71" s="46">
        <v>256</v>
      </c>
      <c r="H71" s="45">
        <v>223</v>
      </c>
      <c r="I71" s="51">
        <v>0</v>
      </c>
      <c r="J71" s="51">
        <v>0</v>
      </c>
      <c r="K71" s="2">
        <v>497.79937299999995</v>
      </c>
      <c r="L71" s="2">
        <v>499.45057800000001</v>
      </c>
    </row>
    <row r="72" spans="1:14" ht="14.45">
      <c r="A72" s="85"/>
      <c r="B72" s="6" t="s">
        <v>15</v>
      </c>
      <c r="C72" s="48">
        <v>5007378</v>
      </c>
      <c r="D72" s="48">
        <v>5007378</v>
      </c>
      <c r="E72" s="49">
        <v>5007378</v>
      </c>
      <c r="F72" s="47">
        <v>244</v>
      </c>
      <c r="G72" s="52">
        <v>244</v>
      </c>
      <c r="H72" s="47">
        <v>278</v>
      </c>
      <c r="I72" s="47">
        <v>501</v>
      </c>
      <c r="J72" s="47">
        <v>501</v>
      </c>
      <c r="K72" s="2">
        <v>2.9383980000000003</v>
      </c>
      <c r="L72" s="2">
        <v>1.2871999999999999</v>
      </c>
    </row>
    <row r="73" spans="1:14" ht="14.45">
      <c r="A73" s="86"/>
      <c r="B73" s="7" t="s">
        <v>17</v>
      </c>
      <c r="C73" s="50" t="s">
        <v>19</v>
      </c>
      <c r="D73" s="50" t="s">
        <v>19</v>
      </c>
      <c r="E73" s="50" t="s">
        <v>19</v>
      </c>
      <c r="F73" s="7" t="s">
        <v>92</v>
      </c>
      <c r="G73" s="53" t="s">
        <v>93</v>
      </c>
      <c r="H73" s="7" t="s">
        <v>94</v>
      </c>
      <c r="I73" s="50" t="s">
        <v>19</v>
      </c>
      <c r="J73" s="50" t="s">
        <v>19</v>
      </c>
      <c r="K73" s="34">
        <f t="shared" ref="K73:L73" si="17">+K71/K70</f>
        <v>0.99413186268307285</v>
      </c>
      <c r="L73" s="34">
        <f t="shared" si="17"/>
        <v>0.99742939307447265</v>
      </c>
    </row>
    <row r="74" spans="1:14" ht="14.45">
      <c r="A74" s="78" t="s">
        <v>95</v>
      </c>
      <c r="B74" s="6" t="s">
        <v>12</v>
      </c>
      <c r="C74" s="43">
        <v>4307684</v>
      </c>
      <c r="D74" s="43">
        <v>4307684</v>
      </c>
      <c r="E74" s="44">
        <v>4307684</v>
      </c>
      <c r="F74" s="45">
        <v>431</v>
      </c>
      <c r="G74" s="46">
        <v>431</v>
      </c>
      <c r="H74" s="45">
        <v>431</v>
      </c>
      <c r="I74" s="45">
        <v>431</v>
      </c>
      <c r="J74" s="45">
        <v>431</v>
      </c>
      <c r="K74" s="2">
        <v>430.76835299999999</v>
      </c>
      <c r="L74" s="2">
        <v>430.76835199999999</v>
      </c>
    </row>
    <row r="75" spans="1:14" ht="14.45">
      <c r="A75" s="79"/>
      <c r="B75" s="6" t="s">
        <v>13</v>
      </c>
      <c r="C75" s="50" t="s">
        <v>14</v>
      </c>
      <c r="D75" s="51" t="s">
        <v>14</v>
      </c>
      <c r="E75" s="51" t="s">
        <v>14</v>
      </c>
      <c r="F75" s="45">
        <v>1</v>
      </c>
      <c r="G75" s="51">
        <v>0</v>
      </c>
      <c r="H75" s="45">
        <v>284</v>
      </c>
      <c r="I75" s="51">
        <v>0</v>
      </c>
      <c r="J75" s="51">
        <v>0</v>
      </c>
      <c r="K75" s="2">
        <v>348.338031</v>
      </c>
      <c r="L75" s="2">
        <v>398.721835</v>
      </c>
    </row>
    <row r="76" spans="1:14" ht="14.45">
      <c r="A76" s="79"/>
      <c r="B76" s="6" t="s">
        <v>15</v>
      </c>
      <c r="C76" s="48">
        <v>4307684</v>
      </c>
      <c r="D76" s="48">
        <v>4307684</v>
      </c>
      <c r="E76" s="49">
        <v>4307684</v>
      </c>
      <c r="F76" s="47">
        <v>430</v>
      </c>
      <c r="G76" s="52">
        <v>431</v>
      </c>
      <c r="H76" s="47">
        <v>147</v>
      </c>
      <c r="I76" s="47">
        <v>431</v>
      </c>
      <c r="J76" s="47">
        <v>431</v>
      </c>
      <c r="K76" s="2">
        <v>82.430322000000004</v>
      </c>
      <c r="L76" s="2">
        <v>32.046516999999994</v>
      </c>
    </row>
    <row r="77" spans="1:14" ht="14.45">
      <c r="A77" s="80"/>
      <c r="B77" s="7" t="s">
        <v>17</v>
      </c>
      <c r="C77" s="50" t="s">
        <v>19</v>
      </c>
      <c r="D77" s="50" t="s">
        <v>19</v>
      </c>
      <c r="E77" s="50" t="s">
        <v>19</v>
      </c>
      <c r="F77" s="50" t="s">
        <v>96</v>
      </c>
      <c r="G77" s="50" t="s">
        <v>97</v>
      </c>
      <c r="H77" s="7" t="s">
        <v>98</v>
      </c>
      <c r="I77" s="50" t="s">
        <v>19</v>
      </c>
      <c r="J77" s="50" t="s">
        <v>19</v>
      </c>
      <c r="K77" s="34">
        <f t="shared" ref="K77:L77" si="18">+K75/K74</f>
        <v>0.80864350543411445</v>
      </c>
      <c r="L77" s="34">
        <f t="shared" si="18"/>
        <v>0.92560614805797059</v>
      </c>
    </row>
    <row r="78" spans="1:14" ht="14.45">
      <c r="A78" s="78" t="s">
        <v>99</v>
      </c>
      <c r="B78" s="6" t="s">
        <v>12</v>
      </c>
      <c r="C78" s="43">
        <v>13744300</v>
      </c>
      <c r="D78" s="43">
        <v>13744300</v>
      </c>
      <c r="E78" s="44">
        <v>13744300</v>
      </c>
      <c r="F78" s="45">
        <v>1.3740000000000001</v>
      </c>
      <c r="G78" s="46">
        <v>1.3740000000000001</v>
      </c>
      <c r="H78" s="45">
        <v>1.3740000000000001</v>
      </c>
      <c r="I78" s="45">
        <v>1.3740000000000001</v>
      </c>
      <c r="J78" s="45">
        <v>1.3740000000000001</v>
      </c>
      <c r="K78" s="2">
        <v>1374.4299839999996</v>
      </c>
      <c r="L78" s="2">
        <v>1374.429979</v>
      </c>
      <c r="M78" s="1"/>
      <c r="N78" s="1"/>
    </row>
    <row r="79" spans="1:14" ht="14.45">
      <c r="A79" s="79"/>
      <c r="B79" s="6" t="s">
        <v>13</v>
      </c>
      <c r="C79" s="50" t="s">
        <v>14</v>
      </c>
      <c r="D79" s="51" t="s">
        <v>14</v>
      </c>
      <c r="E79" s="51" t="s">
        <v>14</v>
      </c>
      <c r="F79" s="45">
        <v>1</v>
      </c>
      <c r="G79" s="46">
        <v>6</v>
      </c>
      <c r="H79" s="45">
        <v>1.33</v>
      </c>
      <c r="I79" s="51">
        <v>0</v>
      </c>
      <c r="J79" s="51">
        <v>0</v>
      </c>
      <c r="K79" s="2">
        <v>1367.7200809999997</v>
      </c>
      <c r="L79" s="2">
        <v>1369.533895</v>
      </c>
      <c r="M79" s="3"/>
      <c r="N79" s="3"/>
    </row>
    <row r="80" spans="1:14" ht="14.45">
      <c r="A80" s="79"/>
      <c r="B80" s="6" t="s">
        <v>15</v>
      </c>
      <c r="C80" s="48">
        <v>13744300</v>
      </c>
      <c r="D80" s="48">
        <v>13744300</v>
      </c>
      <c r="E80" s="49">
        <v>13744300</v>
      </c>
      <c r="F80" s="47">
        <v>1.373</v>
      </c>
      <c r="G80" s="52">
        <v>1.3680000000000001</v>
      </c>
      <c r="H80" s="47">
        <v>44</v>
      </c>
      <c r="I80" s="47">
        <v>1.3740000000000001</v>
      </c>
      <c r="J80" s="47">
        <v>1.3740000000000001</v>
      </c>
      <c r="K80" s="2">
        <v>6.7099029999999997</v>
      </c>
      <c r="L80" s="2">
        <v>4.8960839999999992</v>
      </c>
      <c r="M80" s="4"/>
      <c r="N80" s="4"/>
    </row>
    <row r="81" spans="1:14" ht="14.45">
      <c r="A81" s="80"/>
      <c r="B81" s="7" t="s">
        <v>17</v>
      </c>
      <c r="C81" s="50" t="s">
        <v>19</v>
      </c>
      <c r="D81" s="50" t="s">
        <v>19</v>
      </c>
      <c r="E81" s="50" t="s">
        <v>19</v>
      </c>
      <c r="F81" s="50" t="s">
        <v>100</v>
      </c>
      <c r="G81" s="50" t="s">
        <v>101</v>
      </c>
      <c r="H81" s="7" t="s">
        <v>102</v>
      </c>
      <c r="I81" s="50" t="s">
        <v>19</v>
      </c>
      <c r="J81" s="50" t="s">
        <v>19</v>
      </c>
      <c r="K81" s="34">
        <f t="shared" ref="K81:L81" si="19">+K79/K78</f>
        <v>0.99511804669709536</v>
      </c>
      <c r="L81" s="34">
        <f t="shared" si="19"/>
        <v>0.99643773486113696</v>
      </c>
      <c r="M81" s="4"/>
      <c r="N81" s="4"/>
    </row>
    <row r="82" spans="1:14" ht="14.45">
      <c r="A82" s="78" t="s">
        <v>103</v>
      </c>
      <c r="B82" s="6" t="s">
        <v>12</v>
      </c>
      <c r="C82" s="43">
        <v>31872104</v>
      </c>
      <c r="D82" s="43">
        <v>31872104</v>
      </c>
      <c r="E82" s="44">
        <v>31872104</v>
      </c>
      <c r="F82" s="45">
        <v>3.1869999999999998</v>
      </c>
      <c r="G82" s="46">
        <v>3.1869999999999998</v>
      </c>
      <c r="H82" s="45">
        <v>3.1869999999999998</v>
      </c>
      <c r="I82" s="45">
        <v>3.1869999999999998</v>
      </c>
      <c r="J82" s="45">
        <v>3.1869999999999998</v>
      </c>
      <c r="K82" s="2">
        <v>3187.2103900000002</v>
      </c>
      <c r="L82" s="2">
        <v>3187.2103960000004</v>
      </c>
      <c r="M82" s="5"/>
      <c r="N82" s="5"/>
    </row>
    <row r="83" spans="1:14" ht="14.45">
      <c r="A83" s="79"/>
      <c r="B83" s="6" t="s">
        <v>13</v>
      </c>
      <c r="C83" s="43">
        <v>8611969</v>
      </c>
      <c r="D83" s="51" t="s">
        <v>14</v>
      </c>
      <c r="E83" s="51" t="s">
        <v>14</v>
      </c>
      <c r="F83" s="45">
        <v>1.946</v>
      </c>
      <c r="G83" s="46">
        <v>1.9159999999999999</v>
      </c>
      <c r="H83" s="45">
        <v>25</v>
      </c>
      <c r="I83" s="51">
        <v>0</v>
      </c>
      <c r="J83" s="45">
        <v>390</v>
      </c>
      <c r="K83" s="2">
        <v>2170.8947920000001</v>
      </c>
      <c r="L83" s="2">
        <v>2958.5561460000004</v>
      </c>
      <c r="M83" s="4"/>
    </row>
    <row r="84" spans="1:14" ht="14.45">
      <c r="A84" s="79"/>
      <c r="B84" s="6" t="s">
        <v>15</v>
      </c>
      <c r="C84" s="48">
        <v>23260135</v>
      </c>
      <c r="D84" s="48">
        <v>31872104</v>
      </c>
      <c r="E84" s="49">
        <v>31872104</v>
      </c>
      <c r="F84" s="47">
        <v>1.2410000000000001</v>
      </c>
      <c r="G84" s="52">
        <v>1.272</v>
      </c>
      <c r="H84" s="47">
        <v>3.1619999999999999</v>
      </c>
      <c r="I84" s="47">
        <v>3.1869999999999998</v>
      </c>
      <c r="J84" s="47">
        <v>2.7970000000000002</v>
      </c>
      <c r="K84" s="2">
        <v>1016.315598</v>
      </c>
      <c r="L84" s="2">
        <v>228.65424999999999</v>
      </c>
      <c r="M84" s="1"/>
    </row>
    <row r="85" spans="1:14" ht="14.45">
      <c r="A85" s="80"/>
      <c r="B85" s="7" t="s">
        <v>17</v>
      </c>
      <c r="C85" s="7" t="s">
        <v>104</v>
      </c>
      <c r="D85" s="50" t="s">
        <v>19</v>
      </c>
      <c r="E85" s="50" t="s">
        <v>19</v>
      </c>
      <c r="F85" s="7" t="s">
        <v>105</v>
      </c>
      <c r="G85" s="53" t="s">
        <v>106</v>
      </c>
      <c r="H85" s="50" t="s">
        <v>107</v>
      </c>
      <c r="I85" s="50" t="s">
        <v>19</v>
      </c>
      <c r="J85" s="50" t="s">
        <v>108</v>
      </c>
      <c r="K85" s="34">
        <f t="shared" ref="K85:L85" si="20">+K83/K82</f>
        <v>0.68112691864059838</v>
      </c>
      <c r="L85" s="34">
        <f t="shared" si="20"/>
        <v>0.92825881520499409</v>
      </c>
      <c r="M85" s="3"/>
    </row>
    <row r="86" spans="1:14" ht="14.45">
      <c r="A86" s="78" t="s">
        <v>109</v>
      </c>
      <c r="B86" s="6" t="s">
        <v>12</v>
      </c>
      <c r="C86" s="43">
        <v>4949085</v>
      </c>
      <c r="D86" s="43">
        <v>4949085</v>
      </c>
      <c r="E86" s="44">
        <v>4949085</v>
      </c>
      <c r="F86" s="45">
        <v>495</v>
      </c>
      <c r="G86" s="46">
        <v>495</v>
      </c>
      <c r="H86" s="45">
        <v>495</v>
      </c>
      <c r="I86" s="45">
        <v>495</v>
      </c>
      <c r="J86" s="45">
        <v>495</v>
      </c>
      <c r="K86" s="2">
        <v>494.90852500000005</v>
      </c>
      <c r="L86" s="2">
        <v>494.90852199999995</v>
      </c>
      <c r="M86" s="4"/>
    </row>
    <row r="87" spans="1:14" ht="14.45">
      <c r="A87" s="79"/>
      <c r="B87" s="6" t="s">
        <v>13</v>
      </c>
      <c r="C87" s="50" t="s">
        <v>14</v>
      </c>
      <c r="D87" s="51" t="s">
        <v>14</v>
      </c>
      <c r="E87" s="51" t="s">
        <v>14</v>
      </c>
      <c r="F87" s="45">
        <v>24</v>
      </c>
      <c r="G87" s="46">
        <v>15</v>
      </c>
      <c r="H87" s="45">
        <v>320</v>
      </c>
      <c r="I87" s="51">
        <v>0</v>
      </c>
      <c r="J87" s="51">
        <v>0</v>
      </c>
      <c r="K87" s="2">
        <v>339.91701700000004</v>
      </c>
      <c r="L87" s="2">
        <v>406.82146999999998</v>
      </c>
      <c r="M87" s="4"/>
    </row>
    <row r="88" spans="1:14" ht="14.45">
      <c r="A88" s="79"/>
      <c r="B88" s="6" t="s">
        <v>15</v>
      </c>
      <c r="C88" s="48">
        <v>4949085</v>
      </c>
      <c r="D88" s="48">
        <v>4949085</v>
      </c>
      <c r="E88" s="49">
        <v>4949085</v>
      </c>
      <c r="F88" s="47">
        <v>471</v>
      </c>
      <c r="G88" s="52">
        <v>480</v>
      </c>
      <c r="H88" s="47">
        <v>175</v>
      </c>
      <c r="I88" s="47">
        <v>495</v>
      </c>
      <c r="J88" s="47">
        <v>495</v>
      </c>
      <c r="K88" s="2">
        <v>154.99150800000001</v>
      </c>
      <c r="L88" s="2">
        <v>88.087052</v>
      </c>
      <c r="M88" s="5"/>
    </row>
    <row r="89" spans="1:14" ht="14.45">
      <c r="A89" s="80"/>
      <c r="B89" s="7" t="s">
        <v>17</v>
      </c>
      <c r="C89" s="50" t="s">
        <v>19</v>
      </c>
      <c r="D89" s="50" t="s">
        <v>19</v>
      </c>
      <c r="E89" s="50" t="s">
        <v>19</v>
      </c>
      <c r="F89" s="50" t="s">
        <v>110</v>
      </c>
      <c r="G89" s="50" t="s">
        <v>111</v>
      </c>
      <c r="H89" s="7" t="s">
        <v>112</v>
      </c>
      <c r="I89" s="50" t="s">
        <v>19</v>
      </c>
      <c r="J89" s="50" t="s">
        <v>19</v>
      </c>
      <c r="K89" s="34">
        <f t="shared" ref="K89:L89" si="21">+K87/K86</f>
        <v>0.68682796886555952</v>
      </c>
      <c r="L89" s="34">
        <f t="shared" si="21"/>
        <v>0.82201346696551736</v>
      </c>
    </row>
    <row r="90" spans="1:14" ht="14.45">
      <c r="A90" s="78" t="s">
        <v>113</v>
      </c>
      <c r="B90" s="6" t="s">
        <v>12</v>
      </c>
      <c r="C90" s="43">
        <v>1029696</v>
      </c>
      <c r="D90" s="43">
        <v>1029696</v>
      </c>
      <c r="E90" s="44">
        <v>1029696</v>
      </c>
      <c r="F90" s="45">
        <v>103</v>
      </c>
      <c r="G90" s="46">
        <v>103</v>
      </c>
      <c r="H90" s="45">
        <v>103</v>
      </c>
      <c r="I90" s="45">
        <v>103</v>
      </c>
      <c r="J90" s="45">
        <v>103</v>
      </c>
      <c r="K90" s="2">
        <v>102.969585</v>
      </c>
      <c r="L90" s="2">
        <v>102.969587</v>
      </c>
    </row>
    <row r="91" spans="1:14" ht="14.45">
      <c r="A91" s="79"/>
      <c r="B91" s="6" t="s">
        <v>13</v>
      </c>
      <c r="C91" s="50" t="s">
        <v>14</v>
      </c>
      <c r="D91" s="51" t="s">
        <v>14</v>
      </c>
      <c r="E91" s="51" t="s">
        <v>14</v>
      </c>
      <c r="F91" s="45" t="s">
        <v>114</v>
      </c>
      <c r="G91" s="46" t="s">
        <v>115</v>
      </c>
      <c r="H91" s="43">
        <v>98962922</v>
      </c>
      <c r="I91" s="51">
        <v>0</v>
      </c>
      <c r="J91" s="51">
        <v>0</v>
      </c>
      <c r="K91" s="2">
        <v>93.443650999999988</v>
      </c>
      <c r="L91" s="2">
        <v>102.969587</v>
      </c>
    </row>
    <row r="92" spans="1:14" ht="14.45">
      <c r="A92" s="79"/>
      <c r="B92" s="6" t="s">
        <v>15</v>
      </c>
      <c r="C92" s="48">
        <v>1029696</v>
      </c>
      <c r="D92" s="48">
        <v>1029696</v>
      </c>
      <c r="E92" s="49">
        <v>1029696</v>
      </c>
      <c r="F92" s="47">
        <v>102</v>
      </c>
      <c r="G92" s="52">
        <v>102</v>
      </c>
      <c r="H92" s="47">
        <v>4</v>
      </c>
      <c r="I92" s="47">
        <v>103</v>
      </c>
      <c r="J92" s="47">
        <v>103</v>
      </c>
      <c r="K92" s="2">
        <v>9.5259339999999995</v>
      </c>
      <c r="L92" s="2">
        <v>0</v>
      </c>
    </row>
    <row r="93" spans="1:14" ht="14.45">
      <c r="A93" s="80"/>
      <c r="B93" s="7" t="s">
        <v>17</v>
      </c>
      <c r="C93" s="50" t="s">
        <v>19</v>
      </c>
      <c r="D93" s="50" t="s">
        <v>19</v>
      </c>
      <c r="E93" s="50" t="s">
        <v>19</v>
      </c>
      <c r="F93" s="50" t="s">
        <v>116</v>
      </c>
      <c r="G93" s="50" t="s">
        <v>117</v>
      </c>
      <c r="H93" s="7" t="s">
        <v>118</v>
      </c>
      <c r="I93" s="50" t="s">
        <v>19</v>
      </c>
      <c r="J93" s="50" t="s">
        <v>19</v>
      </c>
      <c r="K93" s="34">
        <f t="shared" ref="K93:L93" si="22">+K91/K90</f>
        <v>0.9074878858645492</v>
      </c>
      <c r="L93" s="34">
        <f t="shared" si="22"/>
        <v>1</v>
      </c>
    </row>
    <row r="94" spans="1:14" ht="14.45">
      <c r="A94" s="81" t="s">
        <v>119</v>
      </c>
      <c r="B94" s="6" t="s">
        <v>12</v>
      </c>
      <c r="C94" s="43">
        <v>927702</v>
      </c>
      <c r="D94" s="43">
        <v>927702</v>
      </c>
      <c r="E94" s="44">
        <v>927702</v>
      </c>
      <c r="F94" s="45">
        <v>93</v>
      </c>
      <c r="G94" s="46">
        <v>93</v>
      </c>
      <c r="H94" s="45">
        <v>93</v>
      </c>
      <c r="I94" s="45">
        <v>93</v>
      </c>
      <c r="J94" s="45">
        <v>93</v>
      </c>
      <c r="K94" s="2">
        <v>92.770162999999997</v>
      </c>
      <c r="L94" s="2">
        <v>92.770163999999994</v>
      </c>
    </row>
    <row r="95" spans="1:14" ht="14.45">
      <c r="A95" s="82"/>
      <c r="B95" s="6" t="s">
        <v>13</v>
      </c>
      <c r="C95" s="43">
        <v>153743</v>
      </c>
      <c r="D95" s="51" t="s">
        <v>14</v>
      </c>
      <c r="E95" s="51" t="s">
        <v>14</v>
      </c>
      <c r="F95" s="45">
        <v>14</v>
      </c>
      <c r="G95" s="46">
        <v>0</v>
      </c>
      <c r="H95" s="51">
        <v>0</v>
      </c>
      <c r="I95" s="51">
        <v>0</v>
      </c>
      <c r="J95" s="51">
        <v>0</v>
      </c>
      <c r="K95" s="2">
        <v>54.14787299999999</v>
      </c>
      <c r="L95" s="2">
        <v>92.770163999999994</v>
      </c>
    </row>
    <row r="96" spans="1:14" ht="14.45">
      <c r="A96" s="82"/>
      <c r="B96" s="6" t="s">
        <v>15</v>
      </c>
      <c r="C96" s="48">
        <v>773959</v>
      </c>
      <c r="D96" s="48">
        <v>927702</v>
      </c>
      <c r="E96" s="49">
        <v>927702</v>
      </c>
      <c r="F96" s="47">
        <v>79</v>
      </c>
      <c r="G96" s="52">
        <v>92</v>
      </c>
      <c r="H96" s="47">
        <v>93</v>
      </c>
      <c r="I96" s="47">
        <v>93</v>
      </c>
      <c r="J96" s="47">
        <v>93</v>
      </c>
      <c r="K96" s="2">
        <v>38.622290000000007</v>
      </c>
      <c r="L96" s="2">
        <v>0</v>
      </c>
    </row>
    <row r="97" spans="1:12" ht="14.45">
      <c r="A97" s="83"/>
      <c r="B97" s="7" t="s">
        <v>17</v>
      </c>
      <c r="C97" s="50" t="s">
        <v>120</v>
      </c>
      <c r="D97" s="50" t="s">
        <v>19</v>
      </c>
      <c r="E97" s="50" t="s">
        <v>19</v>
      </c>
      <c r="F97" s="50" t="s">
        <v>121</v>
      </c>
      <c r="G97" s="50" t="s">
        <v>122</v>
      </c>
      <c r="H97" s="50" t="s">
        <v>19</v>
      </c>
      <c r="I97" s="50" t="s">
        <v>19</v>
      </c>
      <c r="J97" s="50" t="s">
        <v>123</v>
      </c>
      <c r="K97" s="34">
        <f t="shared" ref="K97:L97" si="23">+K95/K94</f>
        <v>0.58367767446953811</v>
      </c>
      <c r="L97" s="34">
        <f t="shared" si="23"/>
        <v>1</v>
      </c>
    </row>
    <row r="98" spans="1:12" ht="14.45">
      <c r="A98" s="81" t="s">
        <v>124</v>
      </c>
      <c r="B98" s="6" t="s">
        <v>12</v>
      </c>
      <c r="C98" s="43">
        <v>648294</v>
      </c>
      <c r="D98" s="43">
        <v>648294</v>
      </c>
      <c r="E98" s="44">
        <v>648294</v>
      </c>
      <c r="F98" s="45">
        <v>65</v>
      </c>
      <c r="G98" s="46">
        <v>65</v>
      </c>
      <c r="H98" s="45">
        <v>65</v>
      </c>
      <c r="I98" s="45">
        <v>65</v>
      </c>
      <c r="J98" s="45">
        <v>65</v>
      </c>
      <c r="K98" s="2">
        <v>64.829363999999998</v>
      </c>
      <c r="L98" s="2">
        <v>64.829363999999998</v>
      </c>
    </row>
    <row r="99" spans="1:12" ht="14.45">
      <c r="A99" s="82"/>
      <c r="B99" s="6" t="s">
        <v>13</v>
      </c>
      <c r="C99" s="50" t="s">
        <v>14</v>
      </c>
      <c r="D99" s="51" t="s">
        <v>14</v>
      </c>
      <c r="E99" s="51" t="s">
        <v>14</v>
      </c>
      <c r="F99" s="45">
        <v>32</v>
      </c>
      <c r="G99" s="46">
        <v>63</v>
      </c>
      <c r="H99" s="45">
        <v>29</v>
      </c>
      <c r="I99" s="51">
        <v>0</v>
      </c>
      <c r="J99" s="51">
        <v>0</v>
      </c>
      <c r="K99" s="2">
        <v>32.094085999999997</v>
      </c>
      <c r="L99" s="2">
        <v>57.862316999999997</v>
      </c>
    </row>
    <row r="100" spans="1:12" ht="14.45">
      <c r="A100" s="82"/>
      <c r="B100" s="6" t="s">
        <v>15</v>
      </c>
      <c r="C100" s="48">
        <v>648294</v>
      </c>
      <c r="D100" s="48">
        <v>648294</v>
      </c>
      <c r="E100" s="49">
        <v>648294</v>
      </c>
      <c r="F100" s="47">
        <v>33</v>
      </c>
      <c r="G100" s="52">
        <v>2</v>
      </c>
      <c r="H100" s="47">
        <v>35</v>
      </c>
      <c r="I100" s="47">
        <v>65</v>
      </c>
      <c r="J100" s="47">
        <v>65</v>
      </c>
      <c r="K100" s="2">
        <v>32.735278000000001</v>
      </c>
      <c r="L100" s="2">
        <v>6.967047</v>
      </c>
    </row>
    <row r="101" spans="1:12" ht="14.45">
      <c r="A101" s="83"/>
      <c r="B101" s="7" t="s">
        <v>17</v>
      </c>
      <c r="C101" s="50" t="s">
        <v>19</v>
      </c>
      <c r="D101" s="50" t="s">
        <v>19</v>
      </c>
      <c r="E101" s="50" t="s">
        <v>19</v>
      </c>
      <c r="F101" s="7" t="s">
        <v>125</v>
      </c>
      <c r="G101" s="53" t="s">
        <v>126</v>
      </c>
      <c r="H101" s="7" t="s">
        <v>127</v>
      </c>
      <c r="I101" s="50" t="s">
        <v>19</v>
      </c>
      <c r="J101" s="50" t="s">
        <v>19</v>
      </c>
      <c r="K101" s="34">
        <f t="shared" ref="K101:L101" si="24">+K99/K98</f>
        <v>0.49505477178520518</v>
      </c>
      <c r="L101" s="34">
        <f t="shared" si="24"/>
        <v>0.89253254127250115</v>
      </c>
    </row>
    <row r="102" spans="1:12" ht="14.45">
      <c r="A102" s="81" t="s">
        <v>128</v>
      </c>
      <c r="B102" s="6" t="s">
        <v>12</v>
      </c>
      <c r="C102" s="43">
        <v>483800</v>
      </c>
      <c r="D102" s="43">
        <v>483800</v>
      </c>
      <c r="E102" s="44">
        <v>483800</v>
      </c>
      <c r="F102" s="45">
        <v>48</v>
      </c>
      <c r="G102" s="46">
        <v>48</v>
      </c>
      <c r="H102" s="45">
        <v>48</v>
      </c>
      <c r="I102" s="45">
        <v>48</v>
      </c>
      <c r="J102" s="45">
        <v>48</v>
      </c>
      <c r="K102" s="2">
        <v>48.379978000000001</v>
      </c>
      <c r="L102" s="2">
        <v>48.379978999999999</v>
      </c>
    </row>
    <row r="103" spans="1:12" ht="14.45">
      <c r="A103" s="82"/>
      <c r="B103" s="6" t="s">
        <v>13</v>
      </c>
      <c r="C103" s="50" t="s">
        <v>14</v>
      </c>
      <c r="D103" s="51" t="s">
        <v>14</v>
      </c>
      <c r="E103" s="51" t="s">
        <v>14</v>
      </c>
      <c r="F103" s="51">
        <v>0</v>
      </c>
      <c r="G103" s="44">
        <v>41082155</v>
      </c>
      <c r="H103" s="51">
        <v>0</v>
      </c>
      <c r="I103" s="51">
        <v>0</v>
      </c>
      <c r="J103" s="51">
        <v>0</v>
      </c>
      <c r="K103" s="2">
        <v>28.341428000000001</v>
      </c>
      <c r="L103" s="2">
        <v>41.514572000000001</v>
      </c>
    </row>
    <row r="104" spans="1:12" ht="14.45">
      <c r="A104" s="82"/>
      <c r="B104" s="6" t="s">
        <v>15</v>
      </c>
      <c r="C104" s="48">
        <v>483800</v>
      </c>
      <c r="D104" s="48">
        <v>483800</v>
      </c>
      <c r="E104" s="49">
        <v>483800</v>
      </c>
      <c r="F104" s="47">
        <v>48</v>
      </c>
      <c r="G104" s="52">
        <v>7</v>
      </c>
      <c r="H104" s="47">
        <v>48</v>
      </c>
      <c r="I104" s="47">
        <v>48</v>
      </c>
      <c r="J104" s="47">
        <v>48</v>
      </c>
      <c r="K104" s="2">
        <v>20.038550000000001</v>
      </c>
      <c r="L104" s="2">
        <v>6.8654070000000003</v>
      </c>
    </row>
    <row r="105" spans="1:12" ht="14.45">
      <c r="A105" s="83"/>
      <c r="B105" s="7" t="s">
        <v>17</v>
      </c>
      <c r="C105" s="50" t="s">
        <v>19</v>
      </c>
      <c r="D105" s="50" t="s">
        <v>19</v>
      </c>
      <c r="E105" s="50" t="s">
        <v>19</v>
      </c>
      <c r="F105" s="50" t="s">
        <v>19</v>
      </c>
      <c r="G105" s="53" t="s">
        <v>129</v>
      </c>
      <c r="H105" s="50" t="s">
        <v>19</v>
      </c>
      <c r="I105" s="50" t="s">
        <v>19</v>
      </c>
      <c r="J105" s="50" t="s">
        <v>19</v>
      </c>
      <c r="K105" s="34">
        <f t="shared" ref="K105:L105" si="25">+K103/K102</f>
        <v>0.58580903033895548</v>
      </c>
      <c r="L105" s="34">
        <f t="shared" si="25"/>
        <v>0.85809404753978913</v>
      </c>
    </row>
    <row r="106" spans="1:12" ht="14.45">
      <c r="A106" s="81" t="s">
        <v>130</v>
      </c>
      <c r="B106" s="6" t="s">
        <v>12</v>
      </c>
      <c r="C106" s="43">
        <v>1632198</v>
      </c>
      <c r="D106" s="43">
        <v>1632198</v>
      </c>
      <c r="E106" s="44">
        <v>1632198</v>
      </c>
      <c r="F106" s="45">
        <v>163</v>
      </c>
      <c r="G106" s="46">
        <v>163</v>
      </c>
      <c r="H106" s="45">
        <v>163</v>
      </c>
      <c r="I106" s="45">
        <v>163</v>
      </c>
      <c r="J106" s="45">
        <v>163</v>
      </c>
      <c r="K106" s="2">
        <v>163.21983199999997</v>
      </c>
      <c r="L106" s="2">
        <v>163.21982800000001</v>
      </c>
    </row>
    <row r="107" spans="1:12" ht="14.45">
      <c r="A107" s="82"/>
      <c r="B107" s="6" t="s">
        <v>13</v>
      </c>
      <c r="C107" s="50" t="s">
        <v>14</v>
      </c>
      <c r="D107" s="51" t="s">
        <v>14</v>
      </c>
      <c r="E107" s="51" t="s">
        <v>14</v>
      </c>
      <c r="F107" s="51">
        <v>0</v>
      </c>
      <c r="G107" s="51">
        <v>0</v>
      </c>
      <c r="H107" s="51">
        <v>0</v>
      </c>
      <c r="I107" s="51">
        <v>0</v>
      </c>
      <c r="J107" s="51">
        <v>0</v>
      </c>
      <c r="K107" s="2">
        <v>148.17632999999998</v>
      </c>
      <c r="L107" s="2">
        <v>163.21982800000001</v>
      </c>
    </row>
    <row r="108" spans="1:12" ht="14.45">
      <c r="A108" s="82"/>
      <c r="B108" s="6" t="s">
        <v>15</v>
      </c>
      <c r="C108" s="48">
        <v>1632198</v>
      </c>
      <c r="D108" s="48">
        <v>1632198</v>
      </c>
      <c r="E108" s="49">
        <v>1632198</v>
      </c>
      <c r="F108" s="47">
        <v>163</v>
      </c>
      <c r="G108" s="52">
        <v>163</v>
      </c>
      <c r="H108" s="47">
        <v>163</v>
      </c>
      <c r="I108" s="47">
        <v>163</v>
      </c>
      <c r="J108" s="47">
        <v>163</v>
      </c>
      <c r="K108" s="2">
        <v>15.043501999999998</v>
      </c>
      <c r="L108" s="2">
        <v>0</v>
      </c>
    </row>
    <row r="109" spans="1:12" ht="14.45">
      <c r="A109" s="83"/>
      <c r="B109" s="7" t="s">
        <v>17</v>
      </c>
      <c r="C109" s="50" t="s">
        <v>19</v>
      </c>
      <c r="D109" s="50" t="s">
        <v>19</v>
      </c>
      <c r="E109" s="50" t="s">
        <v>19</v>
      </c>
      <c r="F109" s="50" t="s">
        <v>19</v>
      </c>
      <c r="G109" s="50" t="s">
        <v>19</v>
      </c>
      <c r="H109" s="50" t="s">
        <v>19</v>
      </c>
      <c r="I109" s="50" t="s">
        <v>19</v>
      </c>
      <c r="J109" s="50" t="s">
        <v>19</v>
      </c>
      <c r="K109" s="34">
        <f t="shared" ref="K109:L109" si="26">+K107/K106</f>
        <v>0.90783287903396448</v>
      </c>
      <c r="L109" s="34">
        <f t="shared" si="26"/>
        <v>1</v>
      </c>
    </row>
    <row r="110" spans="1:12" ht="14.45">
      <c r="A110" s="81" t="s">
        <v>131</v>
      </c>
      <c r="B110" s="6" t="s">
        <v>12</v>
      </c>
      <c r="C110" s="43">
        <v>6685343</v>
      </c>
      <c r="D110" s="43">
        <v>6685343</v>
      </c>
      <c r="E110" s="44">
        <v>6685343</v>
      </c>
      <c r="F110" s="45">
        <v>669</v>
      </c>
      <c r="G110" s="46">
        <v>669</v>
      </c>
      <c r="H110" s="45">
        <v>669</v>
      </c>
      <c r="I110" s="45">
        <v>669</v>
      </c>
      <c r="J110" s="45">
        <v>669</v>
      </c>
      <c r="K110" s="2">
        <v>668.53430300000002</v>
      </c>
      <c r="L110" s="2">
        <v>668.53430200000003</v>
      </c>
    </row>
    <row r="111" spans="1:12" ht="14.45">
      <c r="A111" s="82"/>
      <c r="B111" s="6" t="s">
        <v>13</v>
      </c>
      <c r="C111" s="50" t="s">
        <v>14</v>
      </c>
      <c r="D111" s="51" t="s">
        <v>14</v>
      </c>
      <c r="E111" s="51" t="s">
        <v>14</v>
      </c>
      <c r="F111" s="45">
        <v>502</v>
      </c>
      <c r="G111" s="51">
        <v>0</v>
      </c>
      <c r="H111" s="45">
        <v>610</v>
      </c>
      <c r="I111" s="51">
        <v>0</v>
      </c>
      <c r="J111" s="51">
        <v>0</v>
      </c>
      <c r="K111" s="2">
        <v>656.19972800000005</v>
      </c>
      <c r="L111" s="2">
        <v>668.53430200000003</v>
      </c>
    </row>
    <row r="112" spans="1:12" ht="14.45">
      <c r="A112" s="82"/>
      <c r="B112" s="6" t="s">
        <v>15</v>
      </c>
      <c r="C112" s="48">
        <v>6685343</v>
      </c>
      <c r="D112" s="48">
        <v>6685343</v>
      </c>
      <c r="E112" s="49">
        <v>6685343</v>
      </c>
      <c r="F112" s="47">
        <v>167</v>
      </c>
      <c r="G112" s="52">
        <v>668</v>
      </c>
      <c r="H112" s="47">
        <v>59</v>
      </c>
      <c r="I112" s="47">
        <v>669</v>
      </c>
      <c r="J112" s="47">
        <v>669</v>
      </c>
      <c r="K112" s="2">
        <v>12.334574999999999</v>
      </c>
      <c r="L112" s="2">
        <v>0</v>
      </c>
    </row>
    <row r="113" spans="1:12" ht="14.45">
      <c r="A113" s="83"/>
      <c r="B113" s="7" t="s">
        <v>17</v>
      </c>
      <c r="C113" s="50" t="s">
        <v>19</v>
      </c>
      <c r="D113" s="50" t="s">
        <v>19</v>
      </c>
      <c r="E113" s="50" t="s">
        <v>19</v>
      </c>
      <c r="F113" s="7" t="s">
        <v>132</v>
      </c>
      <c r="G113" s="50" t="s">
        <v>97</v>
      </c>
      <c r="H113" s="7" t="s">
        <v>133</v>
      </c>
      <c r="I113" s="50" t="s">
        <v>19</v>
      </c>
      <c r="J113" s="50" t="s">
        <v>19</v>
      </c>
      <c r="K113" s="34">
        <f t="shared" ref="K113:L113" si="27">+K111/K110</f>
        <v>0.98154982482626629</v>
      </c>
      <c r="L113" s="34">
        <f t="shared" si="27"/>
        <v>1</v>
      </c>
    </row>
    <row r="114" spans="1:12" ht="13.5" customHeight="1">
      <c r="A114" s="72" t="s">
        <v>134</v>
      </c>
      <c r="B114" s="6" t="s">
        <v>12</v>
      </c>
      <c r="C114" s="43">
        <v>36038427</v>
      </c>
      <c r="D114" s="43">
        <v>36038427</v>
      </c>
      <c r="E114" s="44">
        <v>36038427</v>
      </c>
      <c r="F114" s="45">
        <v>3.6040000000000001</v>
      </c>
      <c r="G114" s="46">
        <v>3.6040000000000001</v>
      </c>
      <c r="H114" s="45">
        <v>3.6040000000000001</v>
      </c>
      <c r="I114" s="45">
        <v>3.6040000000000001</v>
      </c>
      <c r="J114" s="45">
        <v>3.6040000000000001</v>
      </c>
      <c r="K114" s="2">
        <v>3603.8427050000009</v>
      </c>
      <c r="L114" s="2">
        <v>3603.8427240000005</v>
      </c>
    </row>
    <row r="115" spans="1:12" ht="14.45">
      <c r="A115" s="73"/>
      <c r="B115" s="6" t="s">
        <v>13</v>
      </c>
      <c r="C115" s="43">
        <v>13311013</v>
      </c>
      <c r="D115" s="43">
        <v>16777491</v>
      </c>
      <c r="E115" s="44">
        <v>16184734</v>
      </c>
      <c r="F115" s="51">
        <v>0</v>
      </c>
      <c r="G115" s="51">
        <v>0</v>
      </c>
      <c r="H115" s="51">
        <v>0</v>
      </c>
      <c r="I115" s="43">
        <v>1638950004</v>
      </c>
      <c r="J115" s="51">
        <v>0</v>
      </c>
      <c r="K115" s="2">
        <v>0</v>
      </c>
      <c r="L115" s="2">
        <v>0</v>
      </c>
    </row>
    <row r="116" spans="1:12" ht="14.45">
      <c r="A116" s="73"/>
      <c r="B116" s="6" t="s">
        <v>15</v>
      </c>
      <c r="C116" s="48">
        <v>22727414</v>
      </c>
      <c r="D116" s="48">
        <v>19260936</v>
      </c>
      <c r="E116" s="49">
        <v>19853693</v>
      </c>
      <c r="F116" s="47">
        <v>3.6040000000000001</v>
      </c>
      <c r="G116" s="52">
        <v>3.6040000000000001</v>
      </c>
      <c r="H116" s="47">
        <v>3.6040000000000001</v>
      </c>
      <c r="I116" s="47">
        <v>1.9650000000000001</v>
      </c>
      <c r="J116" s="47">
        <v>3.6040000000000001</v>
      </c>
      <c r="K116" s="2">
        <v>3603.8427050000009</v>
      </c>
      <c r="L116" s="2">
        <v>3603.8427240000005</v>
      </c>
    </row>
    <row r="117" spans="1:12" ht="14.45">
      <c r="A117" s="74"/>
      <c r="B117" s="7" t="s">
        <v>17</v>
      </c>
      <c r="C117" s="7" t="s">
        <v>135</v>
      </c>
      <c r="D117" s="7" t="s">
        <v>136</v>
      </c>
      <c r="E117" s="53" t="s">
        <v>137</v>
      </c>
      <c r="F117" s="50" t="s">
        <v>19</v>
      </c>
      <c r="G117" s="50" t="s">
        <v>19</v>
      </c>
      <c r="H117" s="50" t="s">
        <v>19</v>
      </c>
      <c r="I117" s="7" t="s">
        <v>138</v>
      </c>
      <c r="J117" s="50" t="s">
        <v>19</v>
      </c>
      <c r="K117" s="34">
        <f t="shared" ref="K117:L117" si="28">+K115/K114</f>
        <v>0</v>
      </c>
      <c r="L117" s="34">
        <f t="shared" si="28"/>
        <v>0</v>
      </c>
    </row>
    <row r="118" spans="1:12" ht="14.45">
      <c r="A118" s="72" t="s">
        <v>139</v>
      </c>
      <c r="B118" s="6" t="s">
        <v>12</v>
      </c>
      <c r="C118" s="43">
        <v>866954</v>
      </c>
      <c r="D118" s="43">
        <v>866954</v>
      </c>
      <c r="E118" s="44">
        <v>866954</v>
      </c>
      <c r="F118" s="45">
        <v>87</v>
      </c>
      <c r="G118" s="46">
        <v>87</v>
      </c>
      <c r="H118" s="45">
        <v>87</v>
      </c>
      <c r="I118" s="45">
        <v>87</v>
      </c>
      <c r="J118" s="45">
        <v>87</v>
      </c>
      <c r="K118" s="2">
        <v>86.695359999999994</v>
      </c>
      <c r="L118" s="2">
        <v>86.695360000000008</v>
      </c>
    </row>
    <row r="119" spans="1:12" ht="14.45">
      <c r="A119" s="73"/>
      <c r="B119" s="6" t="s">
        <v>13</v>
      </c>
      <c r="C119" s="43">
        <v>16280</v>
      </c>
      <c r="D119" s="51" t="s">
        <v>14</v>
      </c>
      <c r="E119" s="51" t="s">
        <v>14</v>
      </c>
      <c r="F119" s="51">
        <v>0</v>
      </c>
      <c r="G119" s="51">
        <v>0</v>
      </c>
      <c r="H119" s="51">
        <v>0</v>
      </c>
      <c r="I119" s="51">
        <v>0</v>
      </c>
      <c r="J119" s="43">
        <v>59829756</v>
      </c>
      <c r="K119" s="2">
        <v>60.205214999999995</v>
      </c>
      <c r="L119" s="2">
        <v>0</v>
      </c>
    </row>
    <row r="120" spans="1:12" ht="14.45">
      <c r="A120" s="73"/>
      <c r="B120" s="6" t="s">
        <v>15</v>
      </c>
      <c r="C120" s="48">
        <v>850673</v>
      </c>
      <c r="D120" s="48">
        <v>866954</v>
      </c>
      <c r="E120" s="49">
        <v>866954</v>
      </c>
      <c r="F120" s="47">
        <v>87</v>
      </c>
      <c r="G120" s="52">
        <v>87</v>
      </c>
      <c r="H120" s="47">
        <v>87</v>
      </c>
      <c r="I120" s="47">
        <v>87</v>
      </c>
      <c r="J120" s="47">
        <v>27</v>
      </c>
      <c r="K120" s="2">
        <v>26.490144999999998</v>
      </c>
      <c r="L120" s="2">
        <v>86.695360000000008</v>
      </c>
    </row>
    <row r="121" spans="1:12" ht="14.45">
      <c r="A121" s="74"/>
      <c r="B121" s="7" t="s">
        <v>17</v>
      </c>
      <c r="C121" s="50" t="s">
        <v>140</v>
      </c>
      <c r="D121" s="50" t="s">
        <v>19</v>
      </c>
      <c r="E121" s="50" t="s">
        <v>19</v>
      </c>
      <c r="F121" s="50" t="s">
        <v>19</v>
      </c>
      <c r="G121" s="50" t="s">
        <v>19</v>
      </c>
      <c r="H121" s="50" t="s">
        <v>19</v>
      </c>
      <c r="I121" s="50" t="s">
        <v>19</v>
      </c>
      <c r="J121" s="7" t="s">
        <v>141</v>
      </c>
      <c r="K121" s="34">
        <f t="shared" ref="K121:L121" si="29">+K119/K118</f>
        <v>0.69444564276565668</v>
      </c>
      <c r="L121" s="34">
        <f t="shared" si="29"/>
        <v>0</v>
      </c>
    </row>
    <row r="122" spans="1:12" ht="14.45">
      <c r="A122" s="72" t="s">
        <v>142</v>
      </c>
      <c r="B122" s="6" t="s">
        <v>12</v>
      </c>
      <c r="C122" s="43">
        <v>13621943</v>
      </c>
      <c r="D122" s="43">
        <v>13621943</v>
      </c>
      <c r="E122" s="44">
        <v>13621943</v>
      </c>
      <c r="F122" s="45">
        <v>1.3620000000000001</v>
      </c>
      <c r="G122" s="46">
        <v>1.3620000000000001</v>
      </c>
      <c r="H122" s="45">
        <v>1.3620000000000001</v>
      </c>
      <c r="I122" s="45">
        <v>1.3620000000000001</v>
      </c>
      <c r="J122" s="45">
        <v>1.3620000000000001</v>
      </c>
      <c r="K122" s="2">
        <v>1362.1943409999999</v>
      </c>
      <c r="L122" s="2">
        <v>1362.19434</v>
      </c>
    </row>
    <row r="123" spans="1:12" ht="14.45">
      <c r="A123" s="73"/>
      <c r="B123" s="6" t="s">
        <v>13</v>
      </c>
      <c r="C123" s="43">
        <v>606359</v>
      </c>
      <c r="D123" s="51" t="s">
        <v>14</v>
      </c>
      <c r="E123" s="51" t="s">
        <v>14</v>
      </c>
      <c r="F123" s="45">
        <v>62</v>
      </c>
      <c r="G123" s="46">
        <v>50</v>
      </c>
      <c r="H123" s="51">
        <v>0</v>
      </c>
      <c r="I123" s="45">
        <v>75</v>
      </c>
      <c r="J123" s="45">
        <v>373</v>
      </c>
      <c r="K123" s="2">
        <v>1256.302191</v>
      </c>
      <c r="L123" s="2">
        <v>1308.475179</v>
      </c>
    </row>
    <row r="124" spans="1:12" ht="14.45">
      <c r="A124" s="73"/>
      <c r="B124" s="6" t="s">
        <v>15</v>
      </c>
      <c r="C124" s="48">
        <v>13015585</v>
      </c>
      <c r="D124" s="48">
        <v>13621943</v>
      </c>
      <c r="E124" s="49">
        <v>13621943</v>
      </c>
      <c r="F124" s="47">
        <v>1.3</v>
      </c>
      <c r="G124" s="52">
        <v>1.3120000000000001</v>
      </c>
      <c r="H124" s="47">
        <v>1.3620000000000001</v>
      </c>
      <c r="I124" s="47">
        <v>1.2869999999999999</v>
      </c>
      <c r="J124" s="47">
        <v>989</v>
      </c>
      <c r="K124" s="2">
        <v>105.89215</v>
      </c>
      <c r="L124" s="2">
        <v>53.719161</v>
      </c>
    </row>
    <row r="125" spans="1:12" ht="14.45">
      <c r="A125" s="74"/>
      <c r="B125" s="7" t="s">
        <v>17</v>
      </c>
      <c r="C125" s="50" t="s">
        <v>143</v>
      </c>
      <c r="D125" s="50" t="s">
        <v>19</v>
      </c>
      <c r="E125" s="50" t="s">
        <v>19</v>
      </c>
      <c r="F125" s="50" t="s">
        <v>144</v>
      </c>
      <c r="G125" s="50" t="s">
        <v>145</v>
      </c>
      <c r="H125" s="50" t="s">
        <v>19</v>
      </c>
      <c r="I125" s="50" t="s">
        <v>146</v>
      </c>
      <c r="J125" s="7" t="s">
        <v>147</v>
      </c>
      <c r="K125" s="34">
        <f t="shared" ref="K125:L125" si="30">+K123/K122</f>
        <v>0.92226355167335117</v>
      </c>
      <c r="L125" s="34">
        <f t="shared" si="30"/>
        <v>0.96056424592103362</v>
      </c>
    </row>
    <row r="126" spans="1:12" ht="14.45">
      <c r="A126" s="72" t="s">
        <v>148</v>
      </c>
      <c r="B126" s="6" t="s">
        <v>12</v>
      </c>
      <c r="C126" s="43">
        <v>1582433</v>
      </c>
      <c r="D126" s="43">
        <v>1582433</v>
      </c>
      <c r="E126" s="44">
        <v>1582433</v>
      </c>
      <c r="F126" s="45">
        <v>158</v>
      </c>
      <c r="G126" s="46">
        <v>158</v>
      </c>
      <c r="H126" s="45">
        <v>158</v>
      </c>
      <c r="I126" s="45">
        <v>158</v>
      </c>
      <c r="J126" s="45">
        <v>158</v>
      </c>
      <c r="K126" s="2">
        <v>158.24332100000001</v>
      </c>
      <c r="L126" s="2">
        <v>158.24332100000001</v>
      </c>
    </row>
    <row r="127" spans="1:12" ht="14.45">
      <c r="A127" s="73"/>
      <c r="B127" s="6" t="s">
        <v>13</v>
      </c>
      <c r="C127" s="43">
        <v>18552</v>
      </c>
      <c r="D127" s="51" t="s">
        <v>14</v>
      </c>
      <c r="E127" s="51" t="s">
        <v>14</v>
      </c>
      <c r="F127" s="45" t="s">
        <v>149</v>
      </c>
      <c r="G127" s="51">
        <v>0</v>
      </c>
      <c r="H127" s="51">
        <v>0</v>
      </c>
      <c r="I127" s="43">
        <v>1516179</v>
      </c>
      <c r="J127" s="43">
        <v>2058493</v>
      </c>
      <c r="K127" s="2">
        <v>114.371273</v>
      </c>
      <c r="L127" s="2">
        <v>158.24332100000001</v>
      </c>
    </row>
    <row r="128" spans="1:12" ht="14.45">
      <c r="A128" s="73"/>
      <c r="B128" s="6" t="s">
        <v>15</v>
      </c>
      <c r="C128" s="48">
        <v>1563882</v>
      </c>
      <c r="D128" s="48">
        <v>1582433</v>
      </c>
      <c r="E128" s="49">
        <v>1582433</v>
      </c>
      <c r="F128" s="47">
        <v>158</v>
      </c>
      <c r="G128" s="52">
        <v>158</v>
      </c>
      <c r="H128" s="47">
        <v>158</v>
      </c>
      <c r="I128" s="47">
        <v>157</v>
      </c>
      <c r="J128" s="47">
        <v>156</v>
      </c>
      <c r="K128" s="2">
        <v>43.872047999999999</v>
      </c>
      <c r="L128" s="2">
        <v>0</v>
      </c>
    </row>
    <row r="129" spans="1:12" ht="14.45">
      <c r="A129" s="74"/>
      <c r="B129" s="7" t="s">
        <v>17</v>
      </c>
      <c r="C129" s="50" t="s">
        <v>150</v>
      </c>
      <c r="D129" s="50" t="s">
        <v>19</v>
      </c>
      <c r="E129" s="50" t="s">
        <v>19</v>
      </c>
      <c r="F129" s="50" t="s">
        <v>151</v>
      </c>
      <c r="G129" s="50" t="s">
        <v>19</v>
      </c>
      <c r="H129" s="50" t="s">
        <v>19</v>
      </c>
      <c r="I129" s="50" t="s">
        <v>152</v>
      </c>
      <c r="J129" s="50" t="s">
        <v>153</v>
      </c>
      <c r="K129" s="34">
        <f t="shared" ref="K129:L129" si="31">+K127/K126</f>
        <v>0.72275576799857477</v>
      </c>
      <c r="L129" s="34">
        <f t="shared" si="31"/>
        <v>1</v>
      </c>
    </row>
    <row r="130" spans="1:12" ht="14.45">
      <c r="A130" s="72" t="s">
        <v>154</v>
      </c>
      <c r="B130" s="6" t="s">
        <v>12</v>
      </c>
      <c r="C130" s="43">
        <v>7608004</v>
      </c>
      <c r="D130" s="43">
        <v>7608004</v>
      </c>
      <c r="E130" s="44">
        <v>7608004</v>
      </c>
      <c r="F130" s="45">
        <v>761</v>
      </c>
      <c r="G130" s="46">
        <v>761</v>
      </c>
      <c r="H130" s="45">
        <v>761</v>
      </c>
      <c r="I130" s="45">
        <v>761</v>
      </c>
      <c r="J130" s="45">
        <v>761</v>
      </c>
      <c r="K130" s="2">
        <v>760.80036199999995</v>
      </c>
      <c r="L130" s="2">
        <v>760.80035799999996</v>
      </c>
    </row>
    <row r="131" spans="1:12" ht="14.45">
      <c r="A131" s="73"/>
      <c r="B131" s="6" t="s">
        <v>13</v>
      </c>
      <c r="C131" s="43">
        <v>6906990</v>
      </c>
      <c r="D131" s="51" t="s">
        <v>14</v>
      </c>
      <c r="E131" s="51" t="s">
        <v>14</v>
      </c>
      <c r="F131" s="45">
        <v>138</v>
      </c>
      <c r="G131" s="46">
        <v>318</v>
      </c>
      <c r="H131" s="51">
        <v>0</v>
      </c>
      <c r="I131" s="45">
        <v>254</v>
      </c>
      <c r="J131" s="45">
        <v>496</v>
      </c>
      <c r="K131" s="2">
        <v>549.72171099999991</v>
      </c>
      <c r="L131" s="2">
        <v>22.599593000000027</v>
      </c>
    </row>
    <row r="132" spans="1:12" ht="14.45">
      <c r="A132" s="73"/>
      <c r="B132" s="6" t="s">
        <v>15</v>
      </c>
      <c r="C132" s="48">
        <v>701013</v>
      </c>
      <c r="D132" s="48">
        <v>7608004</v>
      </c>
      <c r="E132" s="49">
        <v>7608004</v>
      </c>
      <c r="F132" s="47">
        <v>623</v>
      </c>
      <c r="G132" s="52">
        <v>442</v>
      </c>
      <c r="H132" s="47">
        <v>761</v>
      </c>
      <c r="I132" s="47">
        <v>507</v>
      </c>
      <c r="J132" s="47">
        <v>265</v>
      </c>
      <c r="K132" s="2">
        <v>211.07865100000001</v>
      </c>
      <c r="L132" s="2">
        <v>738.20076499999993</v>
      </c>
    </row>
    <row r="133" spans="1:12" ht="14.45">
      <c r="A133" s="74"/>
      <c r="B133" s="7" t="s">
        <v>17</v>
      </c>
      <c r="C133" s="7" t="s">
        <v>155</v>
      </c>
      <c r="D133" s="50" t="s">
        <v>19</v>
      </c>
      <c r="E133" s="50" t="s">
        <v>19</v>
      </c>
      <c r="F133" s="50" t="s">
        <v>156</v>
      </c>
      <c r="G133" s="53" t="s">
        <v>157</v>
      </c>
      <c r="H133" s="50" t="s">
        <v>19</v>
      </c>
      <c r="I133" s="7" t="s">
        <v>158</v>
      </c>
      <c r="J133" s="7" t="s">
        <v>159</v>
      </c>
      <c r="K133" s="34">
        <f t="shared" ref="K133:L133" si="32">+K131/K130</f>
        <v>0.72255711019233182</v>
      </c>
      <c r="L133" s="34">
        <f t="shared" si="32"/>
        <v>2.9705024139854607E-2</v>
      </c>
    </row>
    <row r="134" spans="1:12" ht="14.45">
      <c r="A134" s="72" t="s">
        <v>160</v>
      </c>
      <c r="B134" s="6" t="s">
        <v>12</v>
      </c>
      <c r="C134" s="43">
        <v>2274726</v>
      </c>
      <c r="D134" s="43">
        <v>2274726</v>
      </c>
      <c r="E134" s="44">
        <v>2274726</v>
      </c>
      <c r="F134" s="45">
        <v>227</v>
      </c>
      <c r="G134" s="46">
        <v>227</v>
      </c>
      <c r="H134" s="45">
        <v>227</v>
      </c>
      <c r="I134" s="45">
        <v>227</v>
      </c>
      <c r="J134" s="45">
        <v>227</v>
      </c>
      <c r="K134" s="2">
        <v>227.47254900000001</v>
      </c>
      <c r="L134" s="2">
        <v>227.47255200000001</v>
      </c>
    </row>
    <row r="135" spans="1:12" ht="14.45">
      <c r="A135" s="73"/>
      <c r="B135" s="6" t="s">
        <v>13</v>
      </c>
      <c r="C135" s="43">
        <v>1373819</v>
      </c>
      <c r="D135" s="51" t="s">
        <v>14</v>
      </c>
      <c r="E135" s="51" t="s">
        <v>14</v>
      </c>
      <c r="F135" s="45">
        <v>146</v>
      </c>
      <c r="G135" s="46">
        <v>149</v>
      </c>
      <c r="H135" s="51">
        <v>0</v>
      </c>
      <c r="I135" s="51">
        <v>0</v>
      </c>
      <c r="J135" s="45">
        <v>192</v>
      </c>
      <c r="K135" s="2">
        <v>3.9901459999999815</v>
      </c>
      <c r="L135" s="2">
        <v>227.47255200000001</v>
      </c>
    </row>
    <row r="136" spans="1:12" ht="14.45">
      <c r="A136" s="73"/>
      <c r="B136" s="6" t="s">
        <v>15</v>
      </c>
      <c r="C136" s="48">
        <v>900907</v>
      </c>
      <c r="D136" s="48">
        <v>2274726</v>
      </c>
      <c r="E136" s="49">
        <v>2274726</v>
      </c>
      <c r="F136" s="47">
        <v>81</v>
      </c>
      <c r="G136" s="52">
        <v>79</v>
      </c>
      <c r="H136" s="47">
        <v>227</v>
      </c>
      <c r="I136" s="47">
        <v>227</v>
      </c>
      <c r="J136" s="47">
        <v>35</v>
      </c>
      <c r="K136" s="2">
        <v>223.48240300000003</v>
      </c>
      <c r="L136" s="2">
        <v>0</v>
      </c>
    </row>
    <row r="137" spans="1:12" ht="14.45">
      <c r="A137" s="74"/>
      <c r="B137" s="7" t="s">
        <v>17</v>
      </c>
      <c r="C137" s="7" t="s">
        <v>161</v>
      </c>
      <c r="D137" s="50" t="s">
        <v>19</v>
      </c>
      <c r="E137" s="50" t="s">
        <v>19</v>
      </c>
      <c r="F137" s="7" t="s">
        <v>162</v>
      </c>
      <c r="G137" s="53" t="s">
        <v>163</v>
      </c>
      <c r="H137" s="50" t="s">
        <v>19</v>
      </c>
      <c r="I137" s="50" t="s">
        <v>19</v>
      </c>
      <c r="J137" s="7" t="s">
        <v>164</v>
      </c>
      <c r="K137" s="34">
        <f t="shared" ref="K137:L137" si="33">+K135/K134</f>
        <v>1.7541219885833261E-2</v>
      </c>
      <c r="L137" s="34">
        <f t="shared" si="33"/>
        <v>1</v>
      </c>
    </row>
    <row r="138" spans="1:12" ht="14.45">
      <c r="A138" s="72" t="s">
        <v>165</v>
      </c>
      <c r="B138" s="6" t="s">
        <v>12</v>
      </c>
      <c r="C138" s="43">
        <v>5021926</v>
      </c>
      <c r="D138" s="43">
        <v>5021926</v>
      </c>
      <c r="E138" s="44">
        <v>5021926</v>
      </c>
      <c r="F138" s="45">
        <v>502</v>
      </c>
      <c r="G138" s="46">
        <v>502</v>
      </c>
      <c r="H138" s="45">
        <v>502</v>
      </c>
      <c r="I138" s="45">
        <v>502</v>
      </c>
      <c r="J138" s="45">
        <v>502</v>
      </c>
      <c r="K138" s="2">
        <v>502.19262000000003</v>
      </c>
      <c r="L138" s="2">
        <v>502.19261899999992</v>
      </c>
    </row>
    <row r="139" spans="1:12" ht="14.45">
      <c r="A139" s="73"/>
      <c r="B139" s="6" t="s">
        <v>13</v>
      </c>
      <c r="C139" s="43">
        <v>2275088</v>
      </c>
      <c r="D139" s="51" t="s">
        <v>14</v>
      </c>
      <c r="E139" s="51" t="s">
        <v>14</v>
      </c>
      <c r="F139" s="45">
        <v>234</v>
      </c>
      <c r="G139" s="46">
        <v>215</v>
      </c>
      <c r="H139" s="51">
        <v>0</v>
      </c>
      <c r="I139" s="45">
        <v>33</v>
      </c>
      <c r="J139" s="51">
        <v>0</v>
      </c>
      <c r="K139" s="2">
        <v>2.5721580000000586</v>
      </c>
      <c r="L139" s="2">
        <v>50.342731999999955</v>
      </c>
    </row>
    <row r="140" spans="1:12" ht="14.45">
      <c r="A140" s="73"/>
      <c r="B140" s="6" t="s">
        <v>15</v>
      </c>
      <c r="C140" s="48">
        <v>2746838</v>
      </c>
      <c r="D140" s="48">
        <v>5021926</v>
      </c>
      <c r="E140" s="49">
        <v>5021926</v>
      </c>
      <c r="F140" s="47">
        <v>268</v>
      </c>
      <c r="G140" s="52">
        <v>287</v>
      </c>
      <c r="H140" s="47">
        <v>502</v>
      </c>
      <c r="I140" s="47">
        <v>469</v>
      </c>
      <c r="J140" s="47">
        <v>502</v>
      </c>
      <c r="K140" s="2">
        <v>499.62046199999997</v>
      </c>
      <c r="L140" s="2">
        <v>451.84988699999997</v>
      </c>
    </row>
    <row r="141" spans="1:12" ht="14.45">
      <c r="A141" s="74"/>
      <c r="B141" s="7" t="s">
        <v>17</v>
      </c>
      <c r="C141" s="7" t="s">
        <v>166</v>
      </c>
      <c r="D141" s="50" t="s">
        <v>19</v>
      </c>
      <c r="E141" s="50" t="s">
        <v>19</v>
      </c>
      <c r="F141" s="7" t="s">
        <v>167</v>
      </c>
      <c r="G141" s="53" t="s">
        <v>168</v>
      </c>
      <c r="H141" s="50" t="s">
        <v>19</v>
      </c>
      <c r="I141" s="50" t="s">
        <v>169</v>
      </c>
      <c r="J141" s="50" t="s">
        <v>19</v>
      </c>
      <c r="K141" s="34">
        <f t="shared" ref="K141:L141" si="34">+K139/K138</f>
        <v>5.1218554346737681E-3</v>
      </c>
      <c r="L141" s="34">
        <f t="shared" si="34"/>
        <v>0.10024586203645491</v>
      </c>
    </row>
    <row r="142" spans="1:12" ht="14.45">
      <c r="A142" s="72" t="s">
        <v>170</v>
      </c>
      <c r="B142" s="6" t="s">
        <v>12</v>
      </c>
      <c r="C142" s="43">
        <v>69885360</v>
      </c>
      <c r="D142" s="43">
        <v>69885360</v>
      </c>
      <c r="E142" s="44">
        <v>69885360</v>
      </c>
      <c r="F142" s="45">
        <v>6.9889999999999999</v>
      </c>
      <c r="G142" s="46">
        <v>6.9889999999999999</v>
      </c>
      <c r="H142" s="45">
        <v>6.9889999999999999</v>
      </c>
      <c r="I142" s="45">
        <v>6.9889999999999999</v>
      </c>
      <c r="J142" s="45">
        <v>6.9889999999999999</v>
      </c>
      <c r="K142" s="2">
        <v>6988.5359820000022</v>
      </c>
      <c r="L142" s="2">
        <v>6988.5359909999997</v>
      </c>
    </row>
    <row r="143" spans="1:12" ht="14.45">
      <c r="A143" s="73"/>
      <c r="B143" s="6" t="s">
        <v>13</v>
      </c>
      <c r="C143" s="43">
        <v>56776213</v>
      </c>
      <c r="D143" s="43">
        <v>29603484</v>
      </c>
      <c r="E143" s="44">
        <v>31814667</v>
      </c>
      <c r="F143" s="45">
        <v>1.9910000000000001</v>
      </c>
      <c r="G143" s="46">
        <v>447</v>
      </c>
      <c r="H143" s="51">
        <v>0</v>
      </c>
      <c r="I143" s="45">
        <v>4.431</v>
      </c>
      <c r="J143" s="45">
        <v>2</v>
      </c>
      <c r="K143" s="2">
        <v>10.176147999999557</v>
      </c>
      <c r="L143" s="2">
        <v>424.57813000000078</v>
      </c>
    </row>
    <row r="144" spans="1:12" ht="14.45">
      <c r="A144" s="73"/>
      <c r="B144" s="6" t="s">
        <v>15</v>
      </c>
      <c r="C144" s="48">
        <v>13109147</v>
      </c>
      <c r="D144" s="48">
        <v>40281876</v>
      </c>
      <c r="E144" s="49">
        <v>38070693</v>
      </c>
      <c r="F144" s="47">
        <v>4.9969999999999999</v>
      </c>
      <c r="G144" s="52">
        <v>6.5419999999999998</v>
      </c>
      <c r="H144" s="47">
        <v>6.9889999999999999</v>
      </c>
      <c r="I144" s="47">
        <v>2.5579999999999998</v>
      </c>
      <c r="J144" s="47">
        <v>6.9870000000000001</v>
      </c>
      <c r="K144" s="2">
        <v>6978.3598340000026</v>
      </c>
      <c r="L144" s="2">
        <v>6563.957860999999</v>
      </c>
    </row>
    <row r="145" spans="1:12" ht="14.45">
      <c r="A145" s="74"/>
      <c r="B145" s="7" t="s">
        <v>17</v>
      </c>
      <c r="C145" s="7" t="s">
        <v>171</v>
      </c>
      <c r="D145" s="7" t="s">
        <v>172</v>
      </c>
      <c r="E145" s="53" t="s">
        <v>173</v>
      </c>
      <c r="F145" s="7" t="s">
        <v>174</v>
      </c>
      <c r="G145" s="50" t="s">
        <v>175</v>
      </c>
      <c r="H145" s="50" t="s">
        <v>19</v>
      </c>
      <c r="I145" s="7" t="s">
        <v>73</v>
      </c>
      <c r="J145" s="50" t="s">
        <v>97</v>
      </c>
      <c r="K145" s="34">
        <f t="shared" ref="K145:L145" si="35">+K143/K142</f>
        <v>1.4561201410724243E-3</v>
      </c>
      <c r="L145" s="34">
        <f t="shared" si="35"/>
        <v>6.0753515549863725E-2</v>
      </c>
    </row>
    <row r="146" spans="1:12" ht="14.45">
      <c r="A146" s="72" t="s">
        <v>176</v>
      </c>
      <c r="B146" s="6" t="s">
        <v>12</v>
      </c>
      <c r="C146" s="43">
        <v>36669172</v>
      </c>
      <c r="D146" s="43">
        <v>36669172</v>
      </c>
      <c r="E146" s="44">
        <v>36669172</v>
      </c>
      <c r="F146" s="45">
        <v>3.6669999999999998</v>
      </c>
      <c r="G146" s="46">
        <v>3.6669999999999998</v>
      </c>
      <c r="H146" s="45">
        <v>3.6669999999999998</v>
      </c>
      <c r="I146" s="45">
        <v>3.6669999999999998</v>
      </c>
      <c r="J146" s="45">
        <v>3.6669999999999998</v>
      </c>
      <c r="K146" s="2">
        <v>3666.9171960000003</v>
      </c>
      <c r="L146" s="2">
        <v>3666.9171930000002</v>
      </c>
    </row>
    <row r="147" spans="1:12" ht="14.45">
      <c r="A147" s="73"/>
      <c r="B147" s="6" t="s">
        <v>13</v>
      </c>
      <c r="C147" s="43">
        <v>8594079</v>
      </c>
      <c r="D147" s="51" t="s">
        <v>14</v>
      </c>
      <c r="E147" s="51" t="s">
        <v>14</v>
      </c>
      <c r="F147" s="45">
        <v>8</v>
      </c>
      <c r="G147" s="46">
        <v>2.3559999999999999</v>
      </c>
      <c r="H147" s="45">
        <v>181</v>
      </c>
      <c r="I147" s="51">
        <v>0</v>
      </c>
      <c r="J147" s="45">
        <v>549</v>
      </c>
      <c r="K147" s="2">
        <v>2435.7560570000001</v>
      </c>
      <c r="L147" s="2">
        <v>2418.0486680000004</v>
      </c>
    </row>
    <row r="148" spans="1:12" ht="14.45">
      <c r="A148" s="73"/>
      <c r="B148" s="6" t="s">
        <v>15</v>
      </c>
      <c r="C148" s="48">
        <v>28075093</v>
      </c>
      <c r="D148" s="48">
        <v>36669172</v>
      </c>
      <c r="E148" s="49">
        <v>36669172</v>
      </c>
      <c r="F148" s="47">
        <v>3.6589999999999998</v>
      </c>
      <c r="G148" s="52">
        <v>1.31</v>
      </c>
      <c r="H148" s="47">
        <v>3.4860000000000002</v>
      </c>
      <c r="I148" s="47">
        <v>3.6669999999999998</v>
      </c>
      <c r="J148" s="47">
        <v>3.1179999999999999</v>
      </c>
      <c r="K148" s="2">
        <v>1231.1611390000003</v>
      </c>
      <c r="L148" s="2">
        <v>1248.8685250000001</v>
      </c>
    </row>
    <row r="149" spans="1:12" ht="14.45">
      <c r="A149" s="74"/>
      <c r="B149" s="7" t="s">
        <v>17</v>
      </c>
      <c r="C149" s="50" t="s">
        <v>177</v>
      </c>
      <c r="D149" s="50" t="s">
        <v>19</v>
      </c>
      <c r="E149" s="50" t="s">
        <v>19</v>
      </c>
      <c r="F149" s="50" t="s">
        <v>178</v>
      </c>
      <c r="G149" s="53" t="s">
        <v>179</v>
      </c>
      <c r="H149" s="50" t="s">
        <v>180</v>
      </c>
      <c r="I149" s="50" t="s">
        <v>19</v>
      </c>
      <c r="J149" s="50" t="s">
        <v>181</v>
      </c>
      <c r="K149" s="34">
        <f t="shared" ref="K149:L149" si="36">+K147/K146</f>
        <v>0.66425172067070581</v>
      </c>
      <c r="L149" s="34">
        <f t="shared" si="36"/>
        <v>0.65942276324536575</v>
      </c>
    </row>
    <row r="150" spans="1:12" ht="14.45">
      <c r="A150" s="72" t="s">
        <v>182</v>
      </c>
      <c r="B150" s="6" t="s">
        <v>12</v>
      </c>
      <c r="C150" s="43">
        <v>9137295</v>
      </c>
      <c r="D150" s="43">
        <v>9137295</v>
      </c>
      <c r="E150" s="44">
        <v>9137295</v>
      </c>
      <c r="F150" s="45">
        <v>914</v>
      </c>
      <c r="G150" s="46">
        <v>914</v>
      </c>
      <c r="H150" s="45">
        <v>914</v>
      </c>
      <c r="I150" s="45">
        <v>914</v>
      </c>
      <c r="J150" s="45">
        <v>914</v>
      </c>
      <c r="K150" s="2">
        <v>913.72949899999981</v>
      </c>
      <c r="L150" s="2">
        <v>913.72951699999999</v>
      </c>
    </row>
    <row r="151" spans="1:12" ht="14.45">
      <c r="A151" s="73"/>
      <c r="B151" s="6" t="s">
        <v>13</v>
      </c>
      <c r="C151" s="43">
        <v>2492362</v>
      </c>
      <c r="D151" s="51" t="s">
        <v>14</v>
      </c>
      <c r="E151" s="51" t="s">
        <v>14</v>
      </c>
      <c r="F151" s="45">
        <v>648</v>
      </c>
      <c r="G151" s="46">
        <v>2</v>
      </c>
      <c r="H151" s="45">
        <v>112</v>
      </c>
      <c r="I151" s="51">
        <v>0</v>
      </c>
      <c r="J151" s="51">
        <v>0</v>
      </c>
      <c r="K151" s="2">
        <v>805.88762599999984</v>
      </c>
      <c r="L151" s="2">
        <v>876.30052799999999</v>
      </c>
    </row>
    <row r="152" spans="1:12" ht="14.45">
      <c r="A152" s="73"/>
      <c r="B152" s="6" t="s">
        <v>15</v>
      </c>
      <c r="C152" s="48">
        <v>6644933</v>
      </c>
      <c r="D152" s="48">
        <v>9137295</v>
      </c>
      <c r="E152" s="49">
        <v>9137295</v>
      </c>
      <c r="F152" s="47">
        <v>266</v>
      </c>
      <c r="G152" s="52">
        <v>912</v>
      </c>
      <c r="H152" s="47">
        <v>801</v>
      </c>
      <c r="I152" s="47">
        <v>914</v>
      </c>
      <c r="J152" s="47">
        <v>914</v>
      </c>
      <c r="K152" s="2">
        <v>107.84187299999999</v>
      </c>
      <c r="L152" s="2">
        <v>37.428989000000001</v>
      </c>
    </row>
    <row r="153" spans="1:12" ht="14.45">
      <c r="A153" s="74"/>
      <c r="B153" s="7" t="s">
        <v>17</v>
      </c>
      <c r="C153" s="7" t="s">
        <v>183</v>
      </c>
      <c r="D153" s="50" t="s">
        <v>19</v>
      </c>
      <c r="E153" s="50" t="s">
        <v>19</v>
      </c>
      <c r="F153" s="7" t="s">
        <v>184</v>
      </c>
      <c r="G153" s="50" t="s">
        <v>185</v>
      </c>
      <c r="H153" s="50" t="s">
        <v>186</v>
      </c>
      <c r="I153" s="50" t="s">
        <v>19</v>
      </c>
      <c r="J153" s="50" t="s">
        <v>19</v>
      </c>
      <c r="K153" s="34">
        <f t="shared" ref="K153:L153" si="37">+K151/K150</f>
        <v>0.88197615036176047</v>
      </c>
      <c r="L153" s="34">
        <f t="shared" si="37"/>
        <v>0.95903712389319695</v>
      </c>
    </row>
    <row r="154" spans="1:12" ht="14.45">
      <c r="A154" s="72" t="s">
        <v>187</v>
      </c>
      <c r="B154" s="6" t="s">
        <v>12</v>
      </c>
      <c r="C154" s="43">
        <v>44375195</v>
      </c>
      <c r="D154" s="43">
        <v>44375195</v>
      </c>
      <c r="E154" s="44">
        <v>44375195</v>
      </c>
      <c r="F154" s="45">
        <v>4.4379999999999997</v>
      </c>
      <c r="G154" s="46">
        <v>4.4379999999999997</v>
      </c>
      <c r="H154" s="45">
        <v>4.4379999999999997</v>
      </c>
      <c r="I154" s="45">
        <v>4.4379999999999997</v>
      </c>
      <c r="J154" s="45">
        <v>4.4379999999999997</v>
      </c>
      <c r="K154" s="2">
        <v>4437.5194670000001</v>
      </c>
      <c r="L154" s="2">
        <v>4437.5194789999987</v>
      </c>
    </row>
    <row r="155" spans="1:12" ht="14.45">
      <c r="A155" s="73"/>
      <c r="B155" s="6" t="s">
        <v>13</v>
      </c>
      <c r="C155" s="43">
        <v>17166482</v>
      </c>
      <c r="D155" s="51" t="s">
        <v>14</v>
      </c>
      <c r="E155" s="51" t="s">
        <v>14</v>
      </c>
      <c r="F155" s="45">
        <v>2.714</v>
      </c>
      <c r="G155" s="46">
        <v>2.6909999999999998</v>
      </c>
      <c r="H155" s="45">
        <v>116</v>
      </c>
      <c r="I155" s="51">
        <v>0</v>
      </c>
      <c r="J155" s="45">
        <v>1.323</v>
      </c>
      <c r="K155" s="2">
        <v>3627.4612670000001</v>
      </c>
      <c r="L155" s="2">
        <v>3923.1945849999984</v>
      </c>
    </row>
    <row r="156" spans="1:12" ht="14.45">
      <c r="A156" s="73"/>
      <c r="B156" s="6" t="s">
        <v>15</v>
      </c>
      <c r="C156" s="48">
        <v>27208712</v>
      </c>
      <c r="D156" s="48">
        <v>44375195</v>
      </c>
      <c r="E156" s="49">
        <v>44375195</v>
      </c>
      <c r="F156" s="47">
        <v>1.724</v>
      </c>
      <c r="G156" s="52">
        <v>1.746</v>
      </c>
      <c r="H156" s="47">
        <v>4.3220000000000001</v>
      </c>
      <c r="I156" s="47">
        <v>4.4379999999999997</v>
      </c>
      <c r="J156" s="47">
        <v>3.1139999999999999</v>
      </c>
      <c r="K156" s="2">
        <v>810.05820000000006</v>
      </c>
      <c r="L156" s="2">
        <v>514.32489400000009</v>
      </c>
    </row>
    <row r="157" spans="1:12" ht="14.45">
      <c r="A157" s="74"/>
      <c r="B157" s="7" t="s">
        <v>17</v>
      </c>
      <c r="C157" s="7" t="s">
        <v>188</v>
      </c>
      <c r="D157" s="50" t="s">
        <v>19</v>
      </c>
      <c r="E157" s="50" t="s">
        <v>19</v>
      </c>
      <c r="F157" s="7" t="s">
        <v>189</v>
      </c>
      <c r="G157" s="53" t="s">
        <v>190</v>
      </c>
      <c r="H157" s="50" t="s">
        <v>191</v>
      </c>
      <c r="I157" s="50" t="s">
        <v>19</v>
      </c>
      <c r="J157" s="7" t="s">
        <v>192</v>
      </c>
      <c r="K157" s="34">
        <f t="shared" ref="K157:L157" si="38">+K155/K154</f>
        <v>0.81745247406257748</v>
      </c>
      <c r="L157" s="34">
        <f t="shared" si="38"/>
        <v>0.88409630730997846</v>
      </c>
    </row>
    <row r="158" spans="1:12" ht="14.45">
      <c r="A158" s="72" t="s">
        <v>193</v>
      </c>
      <c r="B158" s="6" t="s">
        <v>12</v>
      </c>
      <c r="C158" s="43">
        <v>262051</v>
      </c>
      <c r="D158" s="43">
        <v>262051</v>
      </c>
      <c r="E158" s="44">
        <v>262051</v>
      </c>
      <c r="F158" s="45">
        <v>26</v>
      </c>
      <c r="G158" s="46">
        <v>26</v>
      </c>
      <c r="H158" s="45">
        <v>26</v>
      </c>
      <c r="I158" s="45">
        <v>26</v>
      </c>
      <c r="J158" s="45">
        <v>26</v>
      </c>
      <c r="K158" s="2">
        <v>26.205092</v>
      </c>
      <c r="L158" s="2">
        <v>26.205092</v>
      </c>
    </row>
    <row r="159" spans="1:12" ht="14.45">
      <c r="A159" s="73"/>
      <c r="B159" s="6" t="s">
        <v>13</v>
      </c>
      <c r="C159" s="50" t="s">
        <v>194</v>
      </c>
      <c r="D159" s="51" t="s">
        <v>14</v>
      </c>
      <c r="E159" s="51" t="s">
        <v>14</v>
      </c>
      <c r="F159" s="51">
        <v>0</v>
      </c>
      <c r="G159" s="51">
        <v>0</v>
      </c>
      <c r="H159" s="51">
        <v>0</v>
      </c>
      <c r="I159" s="51">
        <v>0</v>
      </c>
      <c r="J159" s="51">
        <v>0</v>
      </c>
      <c r="K159" s="2">
        <v>26.205092</v>
      </c>
      <c r="L159" s="2">
        <v>26.205092</v>
      </c>
    </row>
    <row r="160" spans="1:12" ht="14.45">
      <c r="A160" s="73"/>
      <c r="B160" s="6" t="s">
        <v>15</v>
      </c>
      <c r="C160" s="48">
        <v>262007</v>
      </c>
      <c r="D160" s="48">
        <v>262051</v>
      </c>
      <c r="E160" s="49">
        <v>262051</v>
      </c>
      <c r="F160" s="47">
        <v>26</v>
      </c>
      <c r="G160" s="52">
        <v>26</v>
      </c>
      <c r="H160" s="47">
        <v>26</v>
      </c>
      <c r="I160" s="47">
        <v>26</v>
      </c>
      <c r="J160" s="47">
        <v>26</v>
      </c>
      <c r="K160" s="2">
        <v>0</v>
      </c>
      <c r="L160" s="2">
        <v>0</v>
      </c>
    </row>
    <row r="161" spans="1:12" ht="14.45">
      <c r="A161" s="74"/>
      <c r="B161" s="7" t="s">
        <v>17</v>
      </c>
      <c r="C161" s="50" t="s">
        <v>97</v>
      </c>
      <c r="D161" s="50" t="s">
        <v>19</v>
      </c>
      <c r="E161" s="50" t="s">
        <v>19</v>
      </c>
      <c r="F161" s="50" t="s">
        <v>19</v>
      </c>
      <c r="G161" s="50" t="s">
        <v>19</v>
      </c>
      <c r="H161" s="50" t="s">
        <v>19</v>
      </c>
      <c r="I161" s="50" t="s">
        <v>19</v>
      </c>
      <c r="J161" s="50" t="s">
        <v>19</v>
      </c>
      <c r="K161" s="34">
        <f t="shared" ref="K161:L161" si="39">+K159/K158</f>
        <v>1</v>
      </c>
      <c r="L161" s="34">
        <f t="shared" si="39"/>
        <v>1</v>
      </c>
    </row>
    <row r="162" spans="1:12" ht="14.45">
      <c r="A162" s="72" t="s">
        <v>195</v>
      </c>
      <c r="B162" s="6" t="s">
        <v>12</v>
      </c>
      <c r="C162" s="43">
        <v>1962802</v>
      </c>
      <c r="D162" s="43">
        <v>1962802</v>
      </c>
      <c r="E162" s="44">
        <v>1962802</v>
      </c>
      <c r="F162" s="45">
        <v>196</v>
      </c>
      <c r="G162" s="46">
        <v>196</v>
      </c>
      <c r="H162" s="45">
        <v>196</v>
      </c>
      <c r="I162" s="45">
        <v>196</v>
      </c>
      <c r="J162" s="45">
        <v>196</v>
      </c>
      <c r="K162" s="2">
        <v>196.28022300000001</v>
      </c>
      <c r="L162" s="2">
        <v>196.28022100000001</v>
      </c>
    </row>
    <row r="163" spans="1:12" ht="14.45">
      <c r="A163" s="73"/>
      <c r="B163" s="6" t="s">
        <v>13</v>
      </c>
      <c r="C163" s="43">
        <v>1091121</v>
      </c>
      <c r="D163" s="51" t="s">
        <v>14</v>
      </c>
      <c r="E163" s="51" t="s">
        <v>14</v>
      </c>
      <c r="F163" s="45">
        <v>40</v>
      </c>
      <c r="G163" s="46">
        <v>114</v>
      </c>
      <c r="H163" s="51">
        <v>0</v>
      </c>
      <c r="I163" s="51">
        <v>0</v>
      </c>
      <c r="J163" s="45">
        <v>98</v>
      </c>
      <c r="K163" s="2">
        <v>87.603143000000003</v>
      </c>
      <c r="L163" s="2">
        <v>24.414402999999993</v>
      </c>
    </row>
    <row r="164" spans="1:12" ht="14.45">
      <c r="A164" s="73"/>
      <c r="B164" s="6" t="s">
        <v>15</v>
      </c>
      <c r="C164" s="48">
        <v>871681</v>
      </c>
      <c r="D164" s="48">
        <v>1962802</v>
      </c>
      <c r="E164" s="49">
        <v>1962802</v>
      </c>
      <c r="F164" s="47">
        <v>156</v>
      </c>
      <c r="G164" s="52">
        <v>82</v>
      </c>
      <c r="H164" s="47">
        <v>196</v>
      </c>
      <c r="I164" s="47">
        <v>196</v>
      </c>
      <c r="J164" s="47">
        <v>98</v>
      </c>
      <c r="K164" s="2">
        <v>108.67708</v>
      </c>
      <c r="L164" s="2">
        <v>171.86581800000002</v>
      </c>
    </row>
    <row r="165" spans="1:12" ht="14.45">
      <c r="A165" s="74"/>
      <c r="B165" s="7" t="s">
        <v>17</v>
      </c>
      <c r="C165" s="7" t="s">
        <v>196</v>
      </c>
      <c r="D165" s="50" t="s">
        <v>19</v>
      </c>
      <c r="E165" s="50" t="s">
        <v>19</v>
      </c>
      <c r="F165" s="50" t="s">
        <v>197</v>
      </c>
      <c r="G165" s="53" t="s">
        <v>198</v>
      </c>
      <c r="H165" s="50" t="s">
        <v>19</v>
      </c>
      <c r="I165" s="50" t="s">
        <v>19</v>
      </c>
      <c r="J165" s="7" t="s">
        <v>199</v>
      </c>
      <c r="K165" s="34">
        <f t="shared" ref="K165:L165" si="40">+K163/K162</f>
        <v>0.44631670812805219</v>
      </c>
      <c r="L165" s="34">
        <f t="shared" si="40"/>
        <v>0.12438544686578477</v>
      </c>
    </row>
    <row r="166" spans="1:12" ht="14.45">
      <c r="A166" s="72" t="s">
        <v>200</v>
      </c>
      <c r="B166" s="6" t="s">
        <v>12</v>
      </c>
      <c r="C166" s="43">
        <v>22235382</v>
      </c>
      <c r="D166" s="43">
        <v>22235382</v>
      </c>
      <c r="E166" s="44">
        <v>22235382</v>
      </c>
      <c r="F166" s="45">
        <v>2.2240000000000002</v>
      </c>
      <c r="G166" s="46">
        <v>2.2240000000000002</v>
      </c>
      <c r="H166" s="45">
        <v>2.2240000000000002</v>
      </c>
      <c r="I166" s="45">
        <v>2.2240000000000002</v>
      </c>
      <c r="J166" s="45">
        <v>2.2240000000000002</v>
      </c>
      <c r="K166" s="2">
        <v>2223.5382129999998</v>
      </c>
      <c r="L166" s="2">
        <v>2223.5382070000005</v>
      </c>
    </row>
    <row r="167" spans="1:12" ht="14.45">
      <c r="A167" s="73"/>
      <c r="B167" s="6" t="s">
        <v>13</v>
      </c>
      <c r="C167" s="43">
        <v>16263394</v>
      </c>
      <c r="D167" s="51" t="s">
        <v>14</v>
      </c>
      <c r="E167" s="51" t="s">
        <v>14</v>
      </c>
      <c r="F167" s="45">
        <v>1.994</v>
      </c>
      <c r="G167" s="46">
        <v>1.954</v>
      </c>
      <c r="H167" s="45">
        <v>119</v>
      </c>
      <c r="I167" s="51">
        <v>0</v>
      </c>
      <c r="J167" s="45">
        <v>1.1259999999999999</v>
      </c>
      <c r="K167" s="2">
        <v>12.670736999999917</v>
      </c>
      <c r="L167" s="2">
        <v>2075.6570380000003</v>
      </c>
    </row>
    <row r="168" spans="1:12" ht="14.45">
      <c r="A168" s="73"/>
      <c r="B168" s="6" t="s">
        <v>15</v>
      </c>
      <c r="C168" s="48">
        <v>5971988</v>
      </c>
      <c r="D168" s="48">
        <v>22235382</v>
      </c>
      <c r="E168" s="49">
        <v>22235382</v>
      </c>
      <c r="F168" s="47">
        <v>229</v>
      </c>
      <c r="G168" s="52">
        <v>270</v>
      </c>
      <c r="H168" s="47">
        <v>2.105</v>
      </c>
      <c r="I168" s="47">
        <v>2.2240000000000002</v>
      </c>
      <c r="J168" s="47">
        <v>1.097</v>
      </c>
      <c r="K168" s="2">
        <v>2210.8674759999999</v>
      </c>
      <c r="L168" s="2">
        <v>147.881169</v>
      </c>
    </row>
    <row r="169" spans="1:12" ht="14.45">
      <c r="A169" s="74"/>
      <c r="B169" s="7" t="s">
        <v>17</v>
      </c>
      <c r="C169" s="7" t="s">
        <v>201</v>
      </c>
      <c r="D169" s="50" t="s">
        <v>19</v>
      </c>
      <c r="E169" s="50" t="s">
        <v>19</v>
      </c>
      <c r="F169" s="7" t="s">
        <v>202</v>
      </c>
      <c r="G169" s="53" t="s">
        <v>203</v>
      </c>
      <c r="H169" s="50" t="s">
        <v>204</v>
      </c>
      <c r="I169" s="50" t="s">
        <v>19</v>
      </c>
      <c r="J169" s="7" t="s">
        <v>205</v>
      </c>
      <c r="K169" s="34">
        <f t="shared" ref="K169:L169" si="41">+K167/K166</f>
        <v>5.698457047385099E-3</v>
      </c>
      <c r="L169" s="34">
        <f t="shared" si="41"/>
        <v>0.93349285902331236</v>
      </c>
    </row>
    <row r="170" spans="1:12" ht="14.45">
      <c r="A170" s="72" t="s">
        <v>206</v>
      </c>
      <c r="B170" s="6" t="s">
        <v>12</v>
      </c>
      <c r="C170" s="43">
        <v>1220072</v>
      </c>
      <c r="D170" s="43">
        <v>1220072</v>
      </c>
      <c r="E170" s="44">
        <v>1220072</v>
      </c>
      <c r="F170" s="45">
        <v>122</v>
      </c>
      <c r="G170" s="46">
        <v>122</v>
      </c>
      <c r="H170" s="45">
        <v>122</v>
      </c>
      <c r="I170" s="45">
        <v>122</v>
      </c>
      <c r="J170" s="45">
        <v>122</v>
      </c>
      <c r="K170" s="2">
        <v>122.00720599999998</v>
      </c>
      <c r="L170" s="2">
        <v>122.00720599999998</v>
      </c>
    </row>
    <row r="171" spans="1:12" ht="14.45">
      <c r="A171" s="73"/>
      <c r="B171" s="6" t="s">
        <v>13</v>
      </c>
      <c r="C171" s="43">
        <v>354417</v>
      </c>
      <c r="D171" s="51" t="s">
        <v>14</v>
      </c>
      <c r="E171" s="51" t="s">
        <v>14</v>
      </c>
      <c r="F171" s="45">
        <v>22</v>
      </c>
      <c r="G171" s="46">
        <v>36</v>
      </c>
      <c r="H171" s="51">
        <v>0</v>
      </c>
      <c r="I171" s="51">
        <v>0</v>
      </c>
      <c r="J171" s="45">
        <v>3</v>
      </c>
      <c r="K171" s="2">
        <v>0</v>
      </c>
      <c r="L171" s="2">
        <v>0</v>
      </c>
    </row>
    <row r="172" spans="1:12" ht="14.45">
      <c r="A172" s="73"/>
      <c r="B172" s="6" t="s">
        <v>15</v>
      </c>
      <c r="C172" s="48">
        <v>865655</v>
      </c>
      <c r="D172" s="48">
        <v>1220072</v>
      </c>
      <c r="E172" s="49">
        <v>1220072</v>
      </c>
      <c r="F172" s="47">
        <v>100</v>
      </c>
      <c r="G172" s="52">
        <v>86</v>
      </c>
      <c r="H172" s="47">
        <v>122</v>
      </c>
      <c r="I172" s="47">
        <v>122</v>
      </c>
      <c r="J172" s="47">
        <v>119</v>
      </c>
      <c r="K172" s="2">
        <v>122.00720599999998</v>
      </c>
      <c r="L172" s="2">
        <v>122.00720599999998</v>
      </c>
    </row>
    <row r="173" spans="1:12" ht="14.45">
      <c r="A173" s="74"/>
      <c r="B173" s="7" t="s">
        <v>17</v>
      </c>
      <c r="C173" s="7" t="s">
        <v>207</v>
      </c>
      <c r="D173" s="50" t="s">
        <v>19</v>
      </c>
      <c r="E173" s="50" t="s">
        <v>19</v>
      </c>
      <c r="F173" s="50" t="s">
        <v>208</v>
      </c>
      <c r="G173" s="53" t="s">
        <v>209</v>
      </c>
      <c r="H173" s="50" t="s">
        <v>19</v>
      </c>
      <c r="I173" s="50" t="s">
        <v>19</v>
      </c>
      <c r="J173" s="50" t="s">
        <v>210</v>
      </c>
      <c r="K173" s="34">
        <f t="shared" ref="K173:L173" si="42">+K171/K170</f>
        <v>0</v>
      </c>
      <c r="L173" s="34">
        <f t="shared" si="42"/>
        <v>0</v>
      </c>
    </row>
    <row r="174" spans="1:12" ht="14.45">
      <c r="A174" s="72" t="s">
        <v>211</v>
      </c>
      <c r="B174" s="6" t="s">
        <v>12</v>
      </c>
      <c r="C174" s="43">
        <v>11516783</v>
      </c>
      <c r="D174" s="43">
        <v>11516783</v>
      </c>
      <c r="E174" s="44">
        <v>11516783</v>
      </c>
      <c r="F174" s="45">
        <v>1.1519999999999999</v>
      </c>
      <c r="G174" s="46">
        <v>1.1519999999999999</v>
      </c>
      <c r="H174" s="45">
        <v>1.1519999999999999</v>
      </c>
      <c r="I174" s="45">
        <v>1.1519999999999999</v>
      </c>
      <c r="J174" s="45">
        <v>1.1519999999999999</v>
      </c>
      <c r="K174" s="2">
        <v>1151.6782879999998</v>
      </c>
      <c r="L174" s="2">
        <v>1151.6782840000001</v>
      </c>
    </row>
    <row r="175" spans="1:12" ht="14.45">
      <c r="A175" s="73"/>
      <c r="B175" s="6" t="s">
        <v>13</v>
      </c>
      <c r="C175" s="50" t="s">
        <v>14</v>
      </c>
      <c r="D175" s="51" t="s">
        <v>14</v>
      </c>
      <c r="E175" s="51" t="s">
        <v>14</v>
      </c>
      <c r="F175" s="45">
        <v>3</v>
      </c>
      <c r="G175" s="46">
        <v>805</v>
      </c>
      <c r="H175" s="45">
        <v>460</v>
      </c>
      <c r="I175" s="51">
        <v>0</v>
      </c>
      <c r="J175" s="51">
        <v>0</v>
      </c>
      <c r="K175" s="2">
        <v>830.08262099999979</v>
      </c>
      <c r="L175" s="2">
        <v>908.41857200000004</v>
      </c>
    </row>
    <row r="176" spans="1:12" ht="14.45">
      <c r="A176" s="73"/>
      <c r="B176" s="6" t="s">
        <v>15</v>
      </c>
      <c r="C176" s="48">
        <v>11516783</v>
      </c>
      <c r="D176" s="48">
        <v>11516783</v>
      </c>
      <c r="E176" s="49">
        <v>11516783</v>
      </c>
      <c r="F176" s="47">
        <v>1.149</v>
      </c>
      <c r="G176" s="52">
        <v>346</v>
      </c>
      <c r="H176" s="47">
        <v>692</v>
      </c>
      <c r="I176" s="47">
        <v>1.1519999999999999</v>
      </c>
      <c r="J176" s="47">
        <v>1.1519999999999999</v>
      </c>
      <c r="K176" s="2">
        <v>321.59566699999999</v>
      </c>
      <c r="L176" s="2">
        <v>243.25971200000004</v>
      </c>
    </row>
    <row r="177" spans="1:12" ht="14.45">
      <c r="A177" s="74"/>
      <c r="B177" s="7" t="s">
        <v>17</v>
      </c>
      <c r="C177" s="50" t="s">
        <v>19</v>
      </c>
      <c r="D177" s="50" t="s">
        <v>19</v>
      </c>
      <c r="E177" s="50" t="s">
        <v>19</v>
      </c>
      <c r="F177" s="50" t="s">
        <v>212</v>
      </c>
      <c r="G177" s="53" t="s">
        <v>213</v>
      </c>
      <c r="H177" s="7" t="s">
        <v>214</v>
      </c>
      <c r="I177" s="50" t="s">
        <v>19</v>
      </c>
      <c r="J177" s="50" t="s">
        <v>19</v>
      </c>
      <c r="K177" s="34">
        <f t="shared" ref="K177:L177" si="43">+K175/K174</f>
        <v>0.72075911272193738</v>
      </c>
      <c r="L177" s="34">
        <f t="shared" si="43"/>
        <v>0.78877806816404294</v>
      </c>
    </row>
    <row r="178" spans="1:12" ht="14.45" customHeight="1">
      <c r="A178" s="72" t="s">
        <v>215</v>
      </c>
      <c r="B178" s="6" t="s">
        <v>12</v>
      </c>
      <c r="C178" s="43">
        <v>3750445</v>
      </c>
      <c r="D178" s="43">
        <v>3750445</v>
      </c>
      <c r="E178" s="44">
        <v>3750445</v>
      </c>
      <c r="F178" s="45">
        <v>375</v>
      </c>
      <c r="G178" s="46">
        <v>375</v>
      </c>
      <c r="H178" s="45">
        <v>375</v>
      </c>
      <c r="I178" s="45">
        <v>375</v>
      </c>
      <c r="J178" s="45">
        <v>375</v>
      </c>
      <c r="K178" s="2">
        <v>375.04453799999999</v>
      </c>
      <c r="L178" s="2">
        <v>375.04454199999998</v>
      </c>
    </row>
    <row r="179" spans="1:12" ht="14.45">
      <c r="A179" s="73"/>
      <c r="B179" s="6" t="s">
        <v>13</v>
      </c>
      <c r="C179" s="50" t="s">
        <v>14</v>
      </c>
      <c r="D179" s="51" t="s">
        <v>14</v>
      </c>
      <c r="E179" s="51" t="s">
        <v>14</v>
      </c>
      <c r="F179" s="45">
        <v>208</v>
      </c>
      <c r="G179" s="51">
        <v>0</v>
      </c>
      <c r="H179" s="45">
        <v>210</v>
      </c>
      <c r="I179" s="51">
        <v>0</v>
      </c>
      <c r="J179" s="51">
        <v>0</v>
      </c>
      <c r="K179" s="2">
        <v>229.102082</v>
      </c>
      <c r="L179" s="2">
        <v>374.16485799999998</v>
      </c>
    </row>
    <row r="180" spans="1:12" ht="14.45">
      <c r="A180" s="73"/>
      <c r="B180" s="6" t="s">
        <v>15</v>
      </c>
      <c r="C180" s="48">
        <v>3750445</v>
      </c>
      <c r="D180" s="48">
        <v>3750445</v>
      </c>
      <c r="E180" s="49">
        <v>3750445</v>
      </c>
      <c r="F180" s="47">
        <v>167</v>
      </c>
      <c r="G180" s="52">
        <v>375</v>
      </c>
      <c r="H180" s="47">
        <v>165</v>
      </c>
      <c r="I180" s="47">
        <v>375</v>
      </c>
      <c r="J180" s="47">
        <v>375</v>
      </c>
      <c r="K180" s="2">
        <v>145.94245599999999</v>
      </c>
      <c r="L180" s="2">
        <v>0.87968400000000002</v>
      </c>
    </row>
    <row r="181" spans="1:12" ht="14.45">
      <c r="A181" s="74"/>
      <c r="B181" s="7" t="s">
        <v>17</v>
      </c>
      <c r="C181" s="50" t="s">
        <v>19</v>
      </c>
      <c r="D181" s="50" t="s">
        <v>19</v>
      </c>
      <c r="E181" s="50" t="s">
        <v>19</v>
      </c>
      <c r="F181" s="7" t="s">
        <v>216</v>
      </c>
      <c r="G181" s="50" t="s">
        <v>19</v>
      </c>
      <c r="H181" s="7" t="s">
        <v>217</v>
      </c>
      <c r="I181" s="50" t="s">
        <v>19</v>
      </c>
      <c r="J181" s="50" t="s">
        <v>19</v>
      </c>
      <c r="K181" s="34">
        <f t="shared" ref="K181:L181" si="44">+K179/K178</f>
        <v>0.61086633396058154</v>
      </c>
      <c r="L181" s="34">
        <f t="shared" si="44"/>
        <v>0.99765445460075508</v>
      </c>
    </row>
    <row r="182" spans="1:12" ht="14.45">
      <c r="A182" s="72" t="s">
        <v>218</v>
      </c>
      <c r="B182" s="6" t="s">
        <v>12</v>
      </c>
      <c r="C182" s="43">
        <v>11545754</v>
      </c>
      <c r="D182" s="43">
        <v>11545754</v>
      </c>
      <c r="E182" s="44">
        <v>11545754</v>
      </c>
      <c r="F182" s="45">
        <v>1.155</v>
      </c>
      <c r="G182" s="46">
        <v>1.155</v>
      </c>
      <c r="H182" s="45">
        <v>1.155</v>
      </c>
      <c r="I182" s="45">
        <v>1.155</v>
      </c>
      <c r="J182" s="45">
        <v>1.155</v>
      </c>
      <c r="K182" s="2">
        <v>1154.5754550000001</v>
      </c>
      <c r="L182" s="2">
        <v>1154.5754489999997</v>
      </c>
    </row>
    <row r="183" spans="1:12" ht="14.45">
      <c r="A183" s="73"/>
      <c r="B183" s="6" t="s">
        <v>13</v>
      </c>
      <c r="C183" s="50" t="s">
        <v>14</v>
      </c>
      <c r="D183" s="51" t="s">
        <v>14</v>
      </c>
      <c r="E183" s="51" t="s">
        <v>14</v>
      </c>
      <c r="F183" s="45">
        <v>547</v>
      </c>
      <c r="G183" s="46">
        <v>563</v>
      </c>
      <c r="H183" s="45">
        <v>241</v>
      </c>
      <c r="I183" s="51">
        <v>0</v>
      </c>
      <c r="J183" s="51">
        <v>0</v>
      </c>
      <c r="K183" s="2">
        <v>565.9056770000002</v>
      </c>
      <c r="L183" s="2">
        <v>984.09579499999973</v>
      </c>
    </row>
    <row r="184" spans="1:12" ht="14.45">
      <c r="A184" s="73"/>
      <c r="B184" s="6" t="s">
        <v>15</v>
      </c>
      <c r="C184" s="48">
        <v>11545754</v>
      </c>
      <c r="D184" s="48">
        <v>11545754</v>
      </c>
      <c r="E184" s="49">
        <v>11545754</v>
      </c>
      <c r="F184" s="47">
        <v>608</v>
      </c>
      <c r="G184" s="52">
        <v>591</v>
      </c>
      <c r="H184" s="47">
        <v>914</v>
      </c>
      <c r="I184" s="47">
        <v>1.155</v>
      </c>
      <c r="J184" s="47">
        <v>1.155</v>
      </c>
      <c r="K184" s="2">
        <v>588.66977799999995</v>
      </c>
      <c r="L184" s="2">
        <v>170.47965400000001</v>
      </c>
    </row>
    <row r="185" spans="1:12" ht="14.45">
      <c r="A185" s="74"/>
      <c r="B185" s="7" t="s">
        <v>17</v>
      </c>
      <c r="C185" s="50" t="s">
        <v>19</v>
      </c>
      <c r="D185" s="50" t="s">
        <v>19</v>
      </c>
      <c r="E185" s="50" t="s">
        <v>19</v>
      </c>
      <c r="F185" s="7" t="s">
        <v>219</v>
      </c>
      <c r="G185" s="53" t="s">
        <v>220</v>
      </c>
      <c r="H185" s="50" t="s">
        <v>221</v>
      </c>
      <c r="I185" s="50" t="s">
        <v>19</v>
      </c>
      <c r="J185" s="50" t="s">
        <v>19</v>
      </c>
      <c r="K185" s="34">
        <f t="shared" ref="K185:L185" si="45">+K183/K182</f>
        <v>0.49014178722515811</v>
      </c>
      <c r="L185" s="34">
        <f t="shared" si="45"/>
        <v>0.85234429317923244</v>
      </c>
    </row>
    <row r="186" spans="1:12" ht="14.25" customHeight="1">
      <c r="A186" s="72" t="s">
        <v>222</v>
      </c>
      <c r="B186" s="6" t="s">
        <v>12</v>
      </c>
      <c r="C186" s="43">
        <v>3793256</v>
      </c>
      <c r="D186" s="43">
        <v>3793256</v>
      </c>
      <c r="E186" s="44">
        <v>3793256</v>
      </c>
      <c r="F186" s="45">
        <v>379</v>
      </c>
      <c r="G186" s="46">
        <v>379</v>
      </c>
      <c r="H186" s="45">
        <v>379</v>
      </c>
      <c r="I186" s="45">
        <v>379</v>
      </c>
      <c r="J186" s="45">
        <v>379</v>
      </c>
      <c r="K186" s="2">
        <v>379.32557899999995</v>
      </c>
      <c r="L186" s="2">
        <v>379.32558200000011</v>
      </c>
    </row>
    <row r="187" spans="1:12" ht="14.45">
      <c r="A187" s="73"/>
      <c r="B187" s="6" t="s">
        <v>13</v>
      </c>
      <c r="C187" s="50" t="s">
        <v>14</v>
      </c>
      <c r="D187" s="51" t="s">
        <v>14</v>
      </c>
      <c r="E187" s="51" t="s">
        <v>14</v>
      </c>
      <c r="F187" s="51">
        <v>0</v>
      </c>
      <c r="G187" s="44">
        <v>1839785</v>
      </c>
      <c r="H187" s="51" t="s">
        <v>223</v>
      </c>
      <c r="I187" s="51">
        <v>0</v>
      </c>
      <c r="J187" s="51">
        <v>0</v>
      </c>
      <c r="K187" s="2">
        <v>166.90232799999995</v>
      </c>
      <c r="L187" s="2">
        <v>1.1461360000000695</v>
      </c>
    </row>
    <row r="188" spans="1:12" ht="14.45">
      <c r="A188" s="73"/>
      <c r="B188" s="6" t="s">
        <v>15</v>
      </c>
      <c r="C188" s="48">
        <v>3793256</v>
      </c>
      <c r="D188" s="48">
        <v>3793256</v>
      </c>
      <c r="E188" s="49">
        <v>3793256</v>
      </c>
      <c r="F188" s="47">
        <v>379</v>
      </c>
      <c r="G188" s="52">
        <v>377</v>
      </c>
      <c r="H188" s="47">
        <v>379</v>
      </c>
      <c r="I188" s="47">
        <v>379</v>
      </c>
      <c r="J188" s="47">
        <v>379</v>
      </c>
      <c r="K188" s="2">
        <v>212.42325099999999</v>
      </c>
      <c r="L188" s="2">
        <v>378.17944600000004</v>
      </c>
    </row>
    <row r="189" spans="1:12" ht="14.45">
      <c r="A189" s="74"/>
      <c r="B189" s="7" t="s">
        <v>17</v>
      </c>
      <c r="C189" s="50" t="s">
        <v>19</v>
      </c>
      <c r="D189" s="50" t="s">
        <v>19</v>
      </c>
      <c r="E189" s="50" t="s">
        <v>19</v>
      </c>
      <c r="F189" s="50" t="s">
        <v>19</v>
      </c>
      <c r="G189" s="50" t="s">
        <v>224</v>
      </c>
      <c r="H189" s="50" t="s">
        <v>225</v>
      </c>
      <c r="I189" s="50" t="s">
        <v>19</v>
      </c>
      <c r="J189" s="50" t="s">
        <v>19</v>
      </c>
      <c r="K189" s="34">
        <f t="shared" ref="K189:L189" si="46">+K187/K186</f>
        <v>0.43999755682176123</v>
      </c>
      <c r="L189" s="34">
        <f t="shared" si="46"/>
        <v>3.0215098964774521E-3</v>
      </c>
    </row>
    <row r="190" spans="1:12" ht="14.25" customHeight="1">
      <c r="A190" s="75" t="s">
        <v>226</v>
      </c>
      <c r="B190" s="6" t="s">
        <v>12</v>
      </c>
      <c r="C190" s="43">
        <v>49699707</v>
      </c>
      <c r="D190" s="43">
        <v>49699707</v>
      </c>
      <c r="E190" s="44">
        <v>49699707</v>
      </c>
      <c r="F190" s="45">
        <v>4.97</v>
      </c>
      <c r="G190" s="46">
        <v>4.97</v>
      </c>
      <c r="H190" s="45">
        <v>4.97</v>
      </c>
      <c r="I190" s="45">
        <v>4.97</v>
      </c>
      <c r="J190" s="45">
        <v>4.97</v>
      </c>
      <c r="K190" s="2">
        <v>4969.970722</v>
      </c>
      <c r="L190" s="2">
        <v>4969.9707259999996</v>
      </c>
    </row>
    <row r="191" spans="1:12" ht="14.45">
      <c r="A191" s="76"/>
      <c r="B191" s="6" t="s">
        <v>13</v>
      </c>
      <c r="C191" s="43">
        <v>640778</v>
      </c>
      <c r="D191" s="43">
        <v>6616628</v>
      </c>
      <c r="E191" s="44">
        <v>3382280</v>
      </c>
      <c r="F191" s="51">
        <v>0</v>
      </c>
      <c r="G191" s="51">
        <v>0</v>
      </c>
      <c r="H191" s="51">
        <v>0</v>
      </c>
      <c r="I191" s="43">
        <v>46658264</v>
      </c>
      <c r="J191" s="51">
        <v>0</v>
      </c>
      <c r="K191" s="2">
        <v>0</v>
      </c>
      <c r="L191" s="2">
        <v>0</v>
      </c>
    </row>
    <row r="192" spans="1:12" ht="14.45">
      <c r="A192" s="76"/>
      <c r="B192" s="6" t="s">
        <v>15</v>
      </c>
      <c r="C192" s="48">
        <v>49058928</v>
      </c>
      <c r="D192" s="48">
        <v>43083079</v>
      </c>
      <c r="E192" s="49">
        <v>46317427</v>
      </c>
      <c r="F192" s="47">
        <v>4.97</v>
      </c>
      <c r="G192" s="52">
        <v>4.97</v>
      </c>
      <c r="H192" s="47">
        <v>4.97</v>
      </c>
      <c r="I192" s="47">
        <v>4.5030000000000001</v>
      </c>
      <c r="J192" s="47">
        <v>4.97</v>
      </c>
      <c r="K192" s="2">
        <v>4969.970722</v>
      </c>
      <c r="L192" s="2">
        <v>4969.9707259999996</v>
      </c>
    </row>
    <row r="193" spans="1:15" ht="14.45">
      <c r="A193" s="77"/>
      <c r="B193" s="7" t="s">
        <v>17</v>
      </c>
      <c r="C193" s="50" t="s">
        <v>227</v>
      </c>
      <c r="D193" s="50" t="s">
        <v>228</v>
      </c>
      <c r="E193" s="50" t="s">
        <v>229</v>
      </c>
      <c r="F193" s="50" t="s">
        <v>19</v>
      </c>
      <c r="G193" s="50" t="s">
        <v>19</v>
      </c>
      <c r="H193" s="50" t="s">
        <v>19</v>
      </c>
      <c r="I193" s="50" t="s">
        <v>230</v>
      </c>
      <c r="J193" s="50" t="s">
        <v>19</v>
      </c>
      <c r="K193" s="34">
        <f t="shared" ref="K193:L193" si="47">+K191/K190</f>
        <v>0</v>
      </c>
      <c r="L193" s="34">
        <f t="shared" si="47"/>
        <v>0</v>
      </c>
    </row>
    <row r="194" spans="1:15" ht="14.45">
      <c r="A194" s="75" t="s">
        <v>231</v>
      </c>
      <c r="B194" s="6" t="s">
        <v>12</v>
      </c>
      <c r="C194" s="43">
        <v>6064516</v>
      </c>
      <c r="D194" s="43">
        <v>6064516</v>
      </c>
      <c r="E194" s="44">
        <v>6064516</v>
      </c>
      <c r="F194" s="45">
        <v>606</v>
      </c>
      <c r="G194" s="46">
        <v>606</v>
      </c>
      <c r="H194" s="45">
        <v>606</v>
      </c>
      <c r="I194" s="45">
        <v>606</v>
      </c>
      <c r="J194" s="45">
        <v>606</v>
      </c>
      <c r="K194" s="2">
        <v>606.45163000000002</v>
      </c>
      <c r="L194" s="2">
        <v>606.45162200000016</v>
      </c>
    </row>
    <row r="195" spans="1:15" ht="14.45">
      <c r="A195" s="76"/>
      <c r="B195" s="6" t="s">
        <v>13</v>
      </c>
      <c r="C195" s="43">
        <v>3221650</v>
      </c>
      <c r="D195" s="43">
        <v>4103906</v>
      </c>
      <c r="E195" s="44">
        <v>3119612</v>
      </c>
      <c r="F195" s="51">
        <v>0</v>
      </c>
      <c r="G195" s="51">
        <v>0</v>
      </c>
      <c r="H195" s="51">
        <v>0</v>
      </c>
      <c r="I195" s="43">
        <v>285595134</v>
      </c>
      <c r="J195" s="45" t="s">
        <v>232</v>
      </c>
      <c r="K195" s="2">
        <v>0</v>
      </c>
      <c r="L195" s="2">
        <v>0</v>
      </c>
    </row>
    <row r="196" spans="1:15" ht="14.45">
      <c r="A196" s="76"/>
      <c r="B196" s="6" t="s">
        <v>15</v>
      </c>
      <c r="C196" s="48">
        <v>2842866</v>
      </c>
      <c r="D196" s="48">
        <v>1960611</v>
      </c>
      <c r="E196" s="49">
        <v>2944904</v>
      </c>
      <c r="F196" s="47">
        <v>606</v>
      </c>
      <c r="G196" s="52">
        <v>606</v>
      </c>
      <c r="H196" s="47">
        <v>606</v>
      </c>
      <c r="I196" s="47">
        <v>321</v>
      </c>
      <c r="J196" s="47">
        <v>606</v>
      </c>
      <c r="K196" s="2">
        <v>606.45163000000002</v>
      </c>
      <c r="L196" s="2">
        <v>606.45162200000016</v>
      </c>
    </row>
    <row r="197" spans="1:15" ht="14.45">
      <c r="A197" s="77"/>
      <c r="B197" s="7" t="s">
        <v>17</v>
      </c>
      <c r="C197" s="7" t="s">
        <v>233</v>
      </c>
      <c r="D197" s="7" t="s">
        <v>234</v>
      </c>
      <c r="E197" s="53" t="s">
        <v>235</v>
      </c>
      <c r="F197" s="50" t="s">
        <v>19</v>
      </c>
      <c r="G197" s="50" t="s">
        <v>19</v>
      </c>
      <c r="H197" s="50" t="s">
        <v>19</v>
      </c>
      <c r="I197" s="7" t="s">
        <v>236</v>
      </c>
      <c r="J197" s="50" t="s">
        <v>237</v>
      </c>
      <c r="K197" s="34">
        <f t="shared" ref="K197:L197" si="48">+K195/K194</f>
        <v>0</v>
      </c>
      <c r="L197" s="34">
        <f t="shared" si="48"/>
        <v>0</v>
      </c>
    </row>
    <row r="198" spans="1:15" ht="14.45">
      <c r="A198" s="75" t="s">
        <v>238</v>
      </c>
      <c r="B198" s="6" t="s">
        <v>12</v>
      </c>
      <c r="C198" s="43">
        <v>1258330</v>
      </c>
      <c r="D198" s="43">
        <v>1258330</v>
      </c>
      <c r="E198" s="44">
        <v>1258330</v>
      </c>
      <c r="F198" s="45">
        <v>126</v>
      </c>
      <c r="G198" s="46">
        <v>126</v>
      </c>
      <c r="H198" s="45">
        <v>126</v>
      </c>
      <c r="I198" s="45">
        <v>126</v>
      </c>
      <c r="J198" s="45">
        <v>126</v>
      </c>
      <c r="K198" s="2">
        <v>125.83299700000001</v>
      </c>
      <c r="L198" s="2">
        <v>125.832999</v>
      </c>
    </row>
    <row r="199" spans="1:15" ht="14.45">
      <c r="A199" s="76"/>
      <c r="B199" s="6" t="s">
        <v>13</v>
      </c>
      <c r="C199" s="43">
        <v>81134</v>
      </c>
      <c r="D199" s="43">
        <v>248647</v>
      </c>
      <c r="E199" s="51" t="s">
        <v>239</v>
      </c>
      <c r="F199" s="51">
        <v>0</v>
      </c>
      <c r="G199" s="51">
        <v>0</v>
      </c>
      <c r="H199" s="51">
        <v>0</v>
      </c>
      <c r="I199" s="45" t="s">
        <v>240</v>
      </c>
      <c r="J199" s="51">
        <v>0</v>
      </c>
      <c r="K199" s="2">
        <v>0</v>
      </c>
      <c r="L199" s="2">
        <v>0</v>
      </c>
    </row>
    <row r="200" spans="1:15" ht="14.45">
      <c r="A200" s="76"/>
      <c r="B200" s="6" t="s">
        <v>15</v>
      </c>
      <c r="C200" s="48">
        <v>1177196</v>
      </c>
      <c r="D200" s="48">
        <v>1009683</v>
      </c>
      <c r="E200" s="49">
        <v>1257540</v>
      </c>
      <c r="F200" s="47">
        <v>126</v>
      </c>
      <c r="G200" s="52">
        <v>126</v>
      </c>
      <c r="H200" s="47">
        <v>126</v>
      </c>
      <c r="I200" s="47">
        <v>125</v>
      </c>
      <c r="J200" s="47">
        <v>126</v>
      </c>
      <c r="K200" s="2">
        <v>125.83299700000002</v>
      </c>
      <c r="L200" s="2">
        <v>125.83299900000002</v>
      </c>
    </row>
    <row r="201" spans="1:15" ht="14.45">
      <c r="A201" s="77"/>
      <c r="B201" s="7" t="s">
        <v>17</v>
      </c>
      <c r="C201" s="50" t="s">
        <v>241</v>
      </c>
      <c r="D201" s="50" t="s">
        <v>242</v>
      </c>
      <c r="E201" s="50" t="s">
        <v>243</v>
      </c>
      <c r="F201" s="50" t="s">
        <v>19</v>
      </c>
      <c r="G201" s="50" t="s">
        <v>19</v>
      </c>
      <c r="H201" s="50" t="s">
        <v>19</v>
      </c>
      <c r="I201" s="50" t="s">
        <v>244</v>
      </c>
      <c r="J201" s="50" t="s">
        <v>19</v>
      </c>
      <c r="K201" s="34">
        <f t="shared" ref="K201:L201" si="49">+K199/K198</f>
        <v>0</v>
      </c>
      <c r="L201" s="34">
        <f t="shared" si="49"/>
        <v>0</v>
      </c>
    </row>
    <row r="202" spans="1:15" ht="14.45">
      <c r="A202" s="75" t="s">
        <v>245</v>
      </c>
      <c r="B202" s="6" t="s">
        <v>12</v>
      </c>
      <c r="C202" s="43">
        <v>1323473</v>
      </c>
      <c r="D202" s="43">
        <v>1323473</v>
      </c>
      <c r="E202" s="44">
        <v>1323473</v>
      </c>
      <c r="F202" s="45">
        <v>132</v>
      </c>
      <c r="G202" s="46">
        <v>132</v>
      </c>
      <c r="H202" s="45">
        <v>132</v>
      </c>
      <c r="I202" s="45">
        <v>132</v>
      </c>
      <c r="J202" s="45">
        <v>132</v>
      </c>
      <c r="K202" s="2">
        <v>132.34729000000002</v>
      </c>
      <c r="L202" s="2">
        <v>132.34728799999999</v>
      </c>
    </row>
    <row r="203" spans="1:15" ht="14.45">
      <c r="A203" s="76"/>
      <c r="B203" s="6" t="s">
        <v>13</v>
      </c>
      <c r="C203" s="43">
        <v>1259428</v>
      </c>
      <c r="D203" s="43">
        <v>947864</v>
      </c>
      <c r="E203" s="44">
        <v>475640</v>
      </c>
      <c r="F203" s="45" t="s">
        <v>246</v>
      </c>
      <c r="G203" s="51">
        <v>0</v>
      </c>
      <c r="H203" s="51">
        <v>0</v>
      </c>
      <c r="I203" s="43">
        <v>58969792</v>
      </c>
      <c r="J203" s="43">
        <v>17980191</v>
      </c>
      <c r="K203" s="2">
        <v>0</v>
      </c>
      <c r="L203" s="2">
        <v>11.02226499999999</v>
      </c>
    </row>
    <row r="204" spans="1:15" ht="14.45">
      <c r="A204" s="76"/>
      <c r="B204" s="6" t="s">
        <v>15</v>
      </c>
      <c r="C204" s="48">
        <v>64045</v>
      </c>
      <c r="D204" s="48">
        <v>375609</v>
      </c>
      <c r="E204" s="49">
        <v>847833</v>
      </c>
      <c r="F204" s="47">
        <v>132</v>
      </c>
      <c r="G204" s="52">
        <v>132</v>
      </c>
      <c r="H204" s="47">
        <v>132</v>
      </c>
      <c r="I204" s="47">
        <v>73</v>
      </c>
      <c r="J204" s="47">
        <v>114</v>
      </c>
      <c r="K204" s="2">
        <v>132.34729000000002</v>
      </c>
      <c r="L204" s="2">
        <v>121.325023</v>
      </c>
    </row>
    <row r="205" spans="1:15" ht="14.45">
      <c r="A205" s="77"/>
      <c r="B205" s="7" t="s">
        <v>17</v>
      </c>
      <c r="C205" s="7" t="s">
        <v>247</v>
      </c>
      <c r="D205" s="7" t="s">
        <v>248</v>
      </c>
      <c r="E205" s="53" t="s">
        <v>249</v>
      </c>
      <c r="F205" s="50" t="s">
        <v>250</v>
      </c>
      <c r="G205" s="50" t="s">
        <v>19</v>
      </c>
      <c r="H205" s="50" t="s">
        <v>19</v>
      </c>
      <c r="I205" s="7" t="s">
        <v>251</v>
      </c>
      <c r="J205" s="50" t="s">
        <v>252</v>
      </c>
      <c r="K205" s="34">
        <f t="shared" ref="K205:L205" si="50">+K203/K202</f>
        <v>0</v>
      </c>
      <c r="L205" s="34">
        <f t="shared" si="50"/>
        <v>8.328289280850236E-2</v>
      </c>
    </row>
    <row r="206" spans="1:15" ht="14.45">
      <c r="A206" s="75" t="s">
        <v>253</v>
      </c>
      <c r="B206" s="6" t="s">
        <v>12</v>
      </c>
      <c r="C206" s="43">
        <v>5264383</v>
      </c>
      <c r="D206" s="43">
        <v>5264383</v>
      </c>
      <c r="E206" s="44">
        <v>5264383</v>
      </c>
      <c r="F206" s="45">
        <v>526</v>
      </c>
      <c r="G206" s="46">
        <v>526</v>
      </c>
      <c r="H206" s="45">
        <v>526</v>
      </c>
      <c r="I206" s="45">
        <v>526</v>
      </c>
      <c r="J206" s="45">
        <v>526</v>
      </c>
      <c r="K206" s="2">
        <v>526.43832299999997</v>
      </c>
      <c r="L206" s="2">
        <v>526.43832299999997</v>
      </c>
    </row>
    <row r="207" spans="1:15" ht="14.45">
      <c r="A207" s="76"/>
      <c r="B207" s="6" t="s">
        <v>13</v>
      </c>
      <c r="C207" s="43">
        <v>4369129</v>
      </c>
      <c r="D207" s="43">
        <v>4453174</v>
      </c>
      <c r="E207" s="44">
        <v>4319476</v>
      </c>
      <c r="F207" s="45">
        <v>9</v>
      </c>
      <c r="G207" s="51">
        <v>0</v>
      </c>
      <c r="H207" s="51">
        <v>0</v>
      </c>
      <c r="I207" s="45">
        <v>298</v>
      </c>
      <c r="J207" s="45">
        <v>222</v>
      </c>
      <c r="K207" s="2">
        <v>0</v>
      </c>
      <c r="L207" s="2">
        <v>47.344841999999971</v>
      </c>
      <c r="M207" s="1"/>
      <c r="N207" s="1"/>
      <c r="O207" s="1"/>
    </row>
    <row r="208" spans="1:15" ht="14.45">
      <c r="A208" s="76"/>
      <c r="B208" s="6" t="s">
        <v>15</v>
      </c>
      <c r="C208" s="48">
        <v>895255</v>
      </c>
      <c r="D208" s="48">
        <v>811210</v>
      </c>
      <c r="E208" s="49">
        <v>944907</v>
      </c>
      <c r="F208" s="47">
        <v>517</v>
      </c>
      <c r="G208" s="52">
        <v>526</v>
      </c>
      <c r="H208" s="47">
        <v>526</v>
      </c>
      <c r="I208" s="47">
        <v>229</v>
      </c>
      <c r="J208" s="47">
        <v>305</v>
      </c>
      <c r="K208" s="2">
        <v>526.43832299999997</v>
      </c>
      <c r="L208" s="2">
        <v>479.093481</v>
      </c>
      <c r="M208" s="3"/>
      <c r="N208" s="3"/>
      <c r="O208" s="3"/>
    </row>
    <row r="209" spans="1:15" ht="14.45">
      <c r="A209" s="77"/>
      <c r="B209" s="7" t="s">
        <v>17</v>
      </c>
      <c r="C209" s="7" t="s">
        <v>254</v>
      </c>
      <c r="D209" s="7" t="s">
        <v>255</v>
      </c>
      <c r="E209" s="53" t="s">
        <v>256</v>
      </c>
      <c r="F209" s="50" t="s">
        <v>257</v>
      </c>
      <c r="G209" s="50" t="s">
        <v>19</v>
      </c>
      <c r="H209" s="50" t="s">
        <v>19</v>
      </c>
      <c r="I209" s="7" t="s">
        <v>258</v>
      </c>
      <c r="J209" s="7" t="s">
        <v>259</v>
      </c>
      <c r="K209" s="34">
        <f t="shared" ref="K209:L209" si="51">+K207/K206</f>
        <v>0</v>
      </c>
      <c r="L209" s="34">
        <f t="shared" si="51"/>
        <v>8.9934261871736823E-2</v>
      </c>
      <c r="M209" s="4"/>
      <c r="N209" s="4"/>
      <c r="O209" s="4"/>
    </row>
    <row r="210" spans="1:15" ht="14.45">
      <c r="A210" s="66" t="s">
        <v>260</v>
      </c>
      <c r="B210" s="6" t="s">
        <v>12</v>
      </c>
      <c r="C210" s="43">
        <v>11129152</v>
      </c>
      <c r="D210" s="43">
        <v>11129152</v>
      </c>
      <c r="E210" s="44">
        <v>11129152</v>
      </c>
      <c r="F210" s="45">
        <v>1.113</v>
      </c>
      <c r="G210" s="46">
        <v>1.113</v>
      </c>
      <c r="H210" s="45">
        <v>1.113</v>
      </c>
      <c r="I210" s="45">
        <v>1.113</v>
      </c>
      <c r="J210" s="45">
        <v>1.113</v>
      </c>
      <c r="K210" s="2">
        <v>1112.9152060000001</v>
      </c>
      <c r="L210" s="2">
        <v>1112.915205</v>
      </c>
      <c r="M210" s="4"/>
      <c r="N210" s="4"/>
      <c r="O210" s="4"/>
    </row>
    <row r="211" spans="1:15" ht="14.45">
      <c r="A211" s="67"/>
      <c r="B211" s="6" t="s">
        <v>13</v>
      </c>
      <c r="C211" s="50" t="s">
        <v>14</v>
      </c>
      <c r="D211" s="51" t="s">
        <v>14</v>
      </c>
      <c r="E211" s="51" t="s">
        <v>14</v>
      </c>
      <c r="F211" s="51">
        <v>0</v>
      </c>
      <c r="G211" s="44">
        <v>11583391</v>
      </c>
      <c r="H211" s="51">
        <v>0</v>
      </c>
      <c r="I211" s="51">
        <v>0</v>
      </c>
      <c r="J211" s="51">
        <v>0</v>
      </c>
      <c r="K211" s="2">
        <v>0.51556800000003022</v>
      </c>
      <c r="L211" s="2">
        <v>338.47409999999991</v>
      </c>
      <c r="M211" s="4"/>
      <c r="N211" s="4"/>
      <c r="O211" s="4"/>
    </row>
    <row r="212" spans="1:15" ht="14.45">
      <c r="A212" s="67"/>
      <c r="B212" s="6" t="s">
        <v>15</v>
      </c>
      <c r="C212" s="48">
        <v>11129152</v>
      </c>
      <c r="D212" s="48">
        <v>11129152</v>
      </c>
      <c r="E212" s="49">
        <v>11129152</v>
      </c>
      <c r="F212" s="47">
        <v>1.113</v>
      </c>
      <c r="G212" s="52">
        <v>1.101</v>
      </c>
      <c r="H212" s="47">
        <v>1.113</v>
      </c>
      <c r="I212" s="47">
        <v>1.113</v>
      </c>
      <c r="J212" s="47">
        <v>1.113</v>
      </c>
      <c r="K212" s="2">
        <v>1112.3996380000001</v>
      </c>
      <c r="L212" s="2">
        <v>774.44110500000011</v>
      </c>
      <c r="M212" s="4"/>
      <c r="N212" s="4"/>
      <c r="O212" s="4"/>
    </row>
    <row r="213" spans="1:15" ht="14.45">
      <c r="A213" s="68"/>
      <c r="B213" s="7" t="s">
        <v>17</v>
      </c>
      <c r="C213" s="50" t="s">
        <v>19</v>
      </c>
      <c r="D213" s="50" t="s">
        <v>19</v>
      </c>
      <c r="E213" s="50" t="s">
        <v>19</v>
      </c>
      <c r="F213" s="50" t="s">
        <v>19</v>
      </c>
      <c r="G213" s="50" t="s">
        <v>261</v>
      </c>
      <c r="H213" s="50" t="s">
        <v>19</v>
      </c>
      <c r="I213" s="50" t="s">
        <v>19</v>
      </c>
      <c r="J213" s="50" t="s">
        <v>19</v>
      </c>
      <c r="K213" s="34">
        <f t="shared" ref="K213:L213" si="52">+K211/K210</f>
        <v>4.6325901310403174E-4</v>
      </c>
      <c r="L213" s="34">
        <f t="shared" si="52"/>
        <v>0.30413287416627566</v>
      </c>
      <c r="M213" s="4"/>
      <c r="N213" s="4"/>
      <c r="O213" s="4"/>
    </row>
    <row r="214" spans="1:15" ht="14.45">
      <c r="A214" s="66" t="s">
        <v>262</v>
      </c>
      <c r="B214" s="6" t="s">
        <v>12</v>
      </c>
      <c r="C214" s="43">
        <v>45102441</v>
      </c>
      <c r="D214" s="43">
        <v>45102441</v>
      </c>
      <c r="E214" s="44">
        <v>45102441</v>
      </c>
      <c r="F214" s="45">
        <v>4.51</v>
      </c>
      <c r="G214" s="46">
        <v>4.51</v>
      </c>
      <c r="H214" s="45">
        <v>4.51</v>
      </c>
      <c r="I214" s="45">
        <v>4.51</v>
      </c>
      <c r="J214" s="45">
        <v>4.51</v>
      </c>
      <c r="K214" s="2">
        <v>4510.2440619999998</v>
      </c>
      <c r="L214" s="2">
        <v>4510.2440580000002</v>
      </c>
      <c r="M214" s="4"/>
      <c r="N214" s="4"/>
      <c r="O214" s="4"/>
    </row>
    <row r="215" spans="1:15" ht="14.45">
      <c r="A215" s="67"/>
      <c r="B215" s="6" t="s">
        <v>13</v>
      </c>
      <c r="C215" s="50" t="s">
        <v>14</v>
      </c>
      <c r="D215" s="51" t="s">
        <v>14</v>
      </c>
      <c r="E215" s="51" t="s">
        <v>14</v>
      </c>
      <c r="F215" s="45" t="s">
        <v>263</v>
      </c>
      <c r="G215" s="44">
        <v>10105172</v>
      </c>
      <c r="H215" s="51" t="s">
        <v>264</v>
      </c>
      <c r="I215" s="51">
        <v>0</v>
      </c>
      <c r="J215" s="51">
        <v>0</v>
      </c>
      <c r="K215" s="2">
        <v>40.180529000000206</v>
      </c>
      <c r="L215" s="2">
        <v>3381.1718140000003</v>
      </c>
      <c r="M215" s="4"/>
      <c r="N215" s="4"/>
      <c r="O215" s="4"/>
    </row>
    <row r="216" spans="1:15" ht="14.45">
      <c r="A216" s="67"/>
      <c r="B216" s="6" t="s">
        <v>15</v>
      </c>
      <c r="C216" s="48">
        <v>45102441</v>
      </c>
      <c r="D216" s="48">
        <v>45102441</v>
      </c>
      <c r="E216" s="49">
        <v>45102441</v>
      </c>
      <c r="F216" s="47">
        <v>4.51</v>
      </c>
      <c r="G216" s="52">
        <v>4.5</v>
      </c>
      <c r="H216" s="47">
        <v>4.51</v>
      </c>
      <c r="I216" s="47">
        <v>4.51</v>
      </c>
      <c r="J216" s="47">
        <v>4.51</v>
      </c>
      <c r="K216" s="2">
        <v>4470.0635329999996</v>
      </c>
      <c r="L216" s="2">
        <v>1129.072244</v>
      </c>
      <c r="M216" s="4"/>
      <c r="N216" s="4"/>
      <c r="O216" s="4"/>
    </row>
    <row r="217" spans="1:15" ht="14.45">
      <c r="A217" s="68"/>
      <c r="B217" s="7" t="s">
        <v>17</v>
      </c>
      <c r="C217" s="50" t="s">
        <v>19</v>
      </c>
      <c r="D217" s="50" t="s">
        <v>19</v>
      </c>
      <c r="E217" s="50" t="s">
        <v>19</v>
      </c>
      <c r="F217" s="50" t="s">
        <v>225</v>
      </c>
      <c r="G217" s="50" t="s">
        <v>265</v>
      </c>
      <c r="H217" s="50" t="s">
        <v>19</v>
      </c>
      <c r="I217" s="50" t="s">
        <v>19</v>
      </c>
      <c r="J217" s="50" t="s">
        <v>19</v>
      </c>
      <c r="K217" s="34">
        <f t="shared" ref="K217:L217" si="53">+K215/K214</f>
        <v>8.90872610166084E-3</v>
      </c>
      <c r="L217" s="34">
        <f t="shared" si="53"/>
        <v>0.74966493398570766</v>
      </c>
      <c r="M217" s="4"/>
      <c r="N217" s="4"/>
      <c r="O217" s="4"/>
    </row>
    <row r="218" spans="1:15" ht="14.45">
      <c r="A218" s="69" t="s">
        <v>266</v>
      </c>
      <c r="B218" s="6" t="s">
        <v>12</v>
      </c>
      <c r="C218" s="43">
        <v>24359</v>
      </c>
      <c r="D218" s="43">
        <v>24359</v>
      </c>
      <c r="E218" s="44">
        <v>24359</v>
      </c>
      <c r="F218" s="45">
        <v>2</v>
      </c>
      <c r="G218" s="46">
        <v>2</v>
      </c>
      <c r="H218" s="45">
        <v>2</v>
      </c>
      <c r="I218" s="45">
        <v>2</v>
      </c>
      <c r="J218" s="45">
        <v>2</v>
      </c>
      <c r="K218" s="2">
        <v>2.4358919999999999</v>
      </c>
      <c r="L218" s="2">
        <v>2.4358930000000001</v>
      </c>
      <c r="M218" s="4"/>
      <c r="N218" s="4"/>
      <c r="O218" s="4"/>
    </row>
    <row r="219" spans="1:15" ht="14.45">
      <c r="A219" s="70"/>
      <c r="B219" s="6" t="s">
        <v>13</v>
      </c>
      <c r="C219" s="43">
        <v>24359</v>
      </c>
      <c r="D219" s="51" t="s">
        <v>14</v>
      </c>
      <c r="E219" s="51" t="s">
        <v>14</v>
      </c>
      <c r="F219" s="45">
        <v>2</v>
      </c>
      <c r="G219" s="51">
        <v>0</v>
      </c>
      <c r="H219" s="51">
        <v>0</v>
      </c>
      <c r="I219" s="51">
        <v>0</v>
      </c>
      <c r="J219" s="51">
        <v>0</v>
      </c>
      <c r="K219" s="2">
        <v>0</v>
      </c>
      <c r="L219" s="2">
        <v>2.135564</v>
      </c>
      <c r="M219" s="4"/>
      <c r="N219" s="4"/>
      <c r="O219" s="4"/>
    </row>
    <row r="220" spans="1:15" ht="14.45">
      <c r="A220" s="70"/>
      <c r="B220" s="6" t="s">
        <v>15</v>
      </c>
      <c r="C220" s="55" t="s">
        <v>14</v>
      </c>
      <c r="D220" s="48">
        <v>24359</v>
      </c>
      <c r="E220" s="49">
        <v>24359</v>
      </c>
      <c r="F220" s="47" t="s">
        <v>267</v>
      </c>
      <c r="G220" s="49">
        <v>2435893</v>
      </c>
      <c r="H220" s="48">
        <v>2435893</v>
      </c>
      <c r="I220" s="48">
        <v>2435893</v>
      </c>
      <c r="J220" s="48">
        <v>2435893</v>
      </c>
      <c r="K220" s="2">
        <v>2.4358919999999999</v>
      </c>
      <c r="L220" s="2">
        <v>0.30032900000000001</v>
      </c>
      <c r="M220" s="4"/>
      <c r="N220" s="4"/>
      <c r="O220" s="4"/>
    </row>
    <row r="221" spans="1:15" ht="14.45">
      <c r="A221" s="71"/>
      <c r="B221" s="7" t="s">
        <v>17</v>
      </c>
      <c r="C221" s="7" t="s">
        <v>18</v>
      </c>
      <c r="D221" s="50" t="s">
        <v>19</v>
      </c>
      <c r="E221" s="50" t="s">
        <v>19</v>
      </c>
      <c r="F221" s="7" t="s">
        <v>268</v>
      </c>
      <c r="G221" s="50" t="s">
        <v>19</v>
      </c>
      <c r="H221" s="50" t="s">
        <v>19</v>
      </c>
      <c r="I221" s="50" t="s">
        <v>19</v>
      </c>
      <c r="J221" s="50" t="s">
        <v>19</v>
      </c>
      <c r="K221" s="34">
        <f t="shared" ref="K221:L221" si="54">+K219/K218</f>
        <v>0</v>
      </c>
      <c r="L221" s="34">
        <f t="shared" si="54"/>
        <v>0.87670681758188884</v>
      </c>
      <c r="M221" s="4"/>
      <c r="N221" s="4"/>
      <c r="O221" s="4"/>
    </row>
    <row r="222" spans="1:15" ht="14.45">
      <c r="A222" s="69" t="s">
        <v>269</v>
      </c>
      <c r="B222" s="6" t="s">
        <v>12</v>
      </c>
      <c r="C222" s="43">
        <v>9363218</v>
      </c>
      <c r="D222" s="43">
        <v>9363218</v>
      </c>
      <c r="E222" s="44">
        <v>9363218</v>
      </c>
      <c r="F222" s="45">
        <v>936</v>
      </c>
      <c r="G222" s="46">
        <v>936</v>
      </c>
      <c r="H222" s="45">
        <v>936</v>
      </c>
      <c r="I222" s="45">
        <v>936</v>
      </c>
      <c r="J222" s="45">
        <v>936</v>
      </c>
      <c r="K222" s="2">
        <v>936.32181800000012</v>
      </c>
      <c r="L222" s="2">
        <v>936.32181800000001</v>
      </c>
      <c r="M222" s="4"/>
      <c r="N222" s="4"/>
      <c r="O222" s="4"/>
    </row>
    <row r="223" spans="1:15" ht="14.45">
      <c r="A223" s="70"/>
      <c r="B223" s="6" t="s">
        <v>13</v>
      </c>
      <c r="C223" s="43">
        <v>4536357</v>
      </c>
      <c r="D223" s="51" t="s">
        <v>14</v>
      </c>
      <c r="E223" s="51" t="s">
        <v>14</v>
      </c>
      <c r="F223" s="45">
        <v>2</v>
      </c>
      <c r="G223" s="46">
        <v>2</v>
      </c>
      <c r="H223" s="51">
        <v>0</v>
      </c>
      <c r="I223" s="51">
        <v>0</v>
      </c>
      <c r="J223" s="45">
        <v>371</v>
      </c>
      <c r="K223" s="2">
        <v>0.38138600000002043</v>
      </c>
      <c r="L223" s="2">
        <v>6.9345999999995911E-2</v>
      </c>
      <c r="M223" s="4"/>
      <c r="N223" s="4"/>
      <c r="O223" s="4"/>
    </row>
    <row r="224" spans="1:15" ht="14.45">
      <c r="A224" s="70"/>
      <c r="B224" s="6" t="s">
        <v>15</v>
      </c>
      <c r="C224" s="48">
        <v>4826861</v>
      </c>
      <c r="D224" s="48">
        <v>9363218</v>
      </c>
      <c r="E224" s="49">
        <v>9363218</v>
      </c>
      <c r="F224" s="47">
        <v>934</v>
      </c>
      <c r="G224" s="52">
        <v>934</v>
      </c>
      <c r="H224" s="47">
        <v>936</v>
      </c>
      <c r="I224" s="47">
        <v>936</v>
      </c>
      <c r="J224" s="47">
        <v>565</v>
      </c>
      <c r="K224" s="2">
        <v>935.9404320000001</v>
      </c>
      <c r="L224" s="2">
        <v>936.25247200000001</v>
      </c>
      <c r="M224" s="4"/>
      <c r="N224" s="4"/>
      <c r="O224" s="4"/>
    </row>
    <row r="225" spans="1:15" ht="14.45">
      <c r="A225" s="71"/>
      <c r="B225" s="7" t="s">
        <v>17</v>
      </c>
      <c r="C225" s="7" t="s">
        <v>270</v>
      </c>
      <c r="D225" s="50" t="s">
        <v>19</v>
      </c>
      <c r="E225" s="50" t="s">
        <v>19</v>
      </c>
      <c r="F225" s="50" t="s">
        <v>271</v>
      </c>
      <c r="G225" s="50" t="s">
        <v>272</v>
      </c>
      <c r="H225" s="50" t="s">
        <v>19</v>
      </c>
      <c r="I225" s="50" t="s">
        <v>19</v>
      </c>
      <c r="J225" s="7" t="s">
        <v>273</v>
      </c>
      <c r="K225" s="34">
        <f t="shared" ref="K225:L225" si="55">+K223/K222</f>
        <v>4.0732362812464162E-4</v>
      </c>
      <c r="L225" s="34">
        <f t="shared" si="55"/>
        <v>7.4062142595502257E-5</v>
      </c>
      <c r="M225" s="4"/>
      <c r="N225" s="4"/>
      <c r="O225" s="4"/>
    </row>
    <row r="226" spans="1:15" ht="14.45">
      <c r="A226" s="69" t="s">
        <v>274</v>
      </c>
      <c r="B226" s="6" t="s">
        <v>12</v>
      </c>
      <c r="C226" s="43">
        <v>65695995</v>
      </c>
      <c r="D226" s="43">
        <v>65695995</v>
      </c>
      <c r="E226" s="44">
        <v>65695995</v>
      </c>
      <c r="F226" s="45">
        <v>6.57</v>
      </c>
      <c r="G226" s="46">
        <v>6.57</v>
      </c>
      <c r="H226" s="45">
        <v>6.57</v>
      </c>
      <c r="I226" s="45">
        <v>6.57</v>
      </c>
      <c r="J226" s="45">
        <v>6.57</v>
      </c>
      <c r="K226" s="2">
        <v>6569.5995320000002</v>
      </c>
      <c r="L226" s="2">
        <v>6569.5995399999983</v>
      </c>
      <c r="M226" s="4"/>
      <c r="N226" s="4"/>
      <c r="O226" s="4"/>
    </row>
    <row r="227" spans="1:15" ht="14.45">
      <c r="A227" s="70"/>
      <c r="B227" s="6" t="s">
        <v>13</v>
      </c>
      <c r="C227" s="43">
        <v>15303822</v>
      </c>
      <c r="D227" s="51" t="s">
        <v>14</v>
      </c>
      <c r="E227" s="51" t="s">
        <v>14</v>
      </c>
      <c r="F227" s="45">
        <v>3.1269999999999998</v>
      </c>
      <c r="G227" s="46">
        <v>24</v>
      </c>
      <c r="H227" s="45">
        <v>43</v>
      </c>
      <c r="I227" s="51">
        <v>0</v>
      </c>
      <c r="J227" s="45">
        <v>5</v>
      </c>
      <c r="K227" s="2">
        <v>134.88580999999976</v>
      </c>
      <c r="L227" s="2">
        <v>5060.8123439999981</v>
      </c>
      <c r="M227" s="4"/>
      <c r="N227" s="4"/>
      <c r="O227" s="4"/>
    </row>
    <row r="228" spans="1:15" ht="14.45">
      <c r="A228" s="70"/>
      <c r="B228" s="6" t="s">
        <v>15</v>
      </c>
      <c r="C228" s="48">
        <v>50392173</v>
      </c>
      <c r="D228" s="48">
        <v>65695995</v>
      </c>
      <c r="E228" s="49">
        <v>65695995</v>
      </c>
      <c r="F228" s="47">
        <v>3.4430000000000001</v>
      </c>
      <c r="G228" s="52">
        <v>6.5449999999999999</v>
      </c>
      <c r="H228" s="47">
        <v>6.5270000000000001</v>
      </c>
      <c r="I228" s="47">
        <v>6.57</v>
      </c>
      <c r="J228" s="47">
        <v>6.5640000000000001</v>
      </c>
      <c r="K228" s="2">
        <v>6434.7137220000004</v>
      </c>
      <c r="L228" s="2">
        <v>1508.787196</v>
      </c>
      <c r="M228" s="4"/>
      <c r="N228" s="4"/>
      <c r="O228" s="4"/>
    </row>
    <row r="229" spans="1:15" ht="14.45">
      <c r="A229" s="71"/>
      <c r="B229" s="7" t="s">
        <v>17</v>
      </c>
      <c r="C229" s="50" t="s">
        <v>275</v>
      </c>
      <c r="D229" s="50" t="s">
        <v>19</v>
      </c>
      <c r="E229" s="50" t="s">
        <v>19</v>
      </c>
      <c r="F229" s="7" t="s">
        <v>276</v>
      </c>
      <c r="G229" s="50" t="s">
        <v>277</v>
      </c>
      <c r="H229" s="50" t="s">
        <v>278</v>
      </c>
      <c r="I229" s="50" t="s">
        <v>19</v>
      </c>
      <c r="J229" s="50" t="s">
        <v>279</v>
      </c>
      <c r="K229" s="34">
        <f t="shared" ref="K229:L229" si="56">+K227/K226</f>
        <v>2.0531816184986867E-2</v>
      </c>
      <c r="L229" s="34">
        <f t="shared" si="56"/>
        <v>0.77033802641796933</v>
      </c>
      <c r="M229" s="4"/>
      <c r="N229" s="4"/>
      <c r="O229" s="4"/>
    </row>
    <row r="230" spans="1:15" ht="14.45">
      <c r="A230" s="69" t="s">
        <v>280</v>
      </c>
      <c r="B230" s="6" t="s">
        <v>12</v>
      </c>
      <c r="C230" s="43">
        <v>47554416</v>
      </c>
      <c r="D230" s="43">
        <v>47554416</v>
      </c>
      <c r="E230" s="44">
        <v>47554416</v>
      </c>
      <c r="F230" s="45">
        <v>4.7549999999999999</v>
      </c>
      <c r="G230" s="46">
        <v>4.7549999999999999</v>
      </c>
      <c r="H230" s="45">
        <v>4.7549999999999999</v>
      </c>
      <c r="I230" s="45">
        <v>4.7549999999999999</v>
      </c>
      <c r="J230" s="45">
        <v>4.7549999999999999</v>
      </c>
      <c r="K230" s="2">
        <v>4755.4416380000002</v>
      </c>
      <c r="L230" s="2">
        <v>4755.4416300000003</v>
      </c>
      <c r="M230" s="4"/>
      <c r="N230" s="4"/>
      <c r="O230" s="4"/>
    </row>
    <row r="231" spans="1:15" ht="14.45">
      <c r="A231" s="70"/>
      <c r="B231" s="6" t="s">
        <v>13</v>
      </c>
      <c r="C231" s="43">
        <v>3351973</v>
      </c>
      <c r="D231" s="51" t="s">
        <v>14</v>
      </c>
      <c r="E231" s="51" t="s">
        <v>14</v>
      </c>
      <c r="F231" s="45">
        <v>3</v>
      </c>
      <c r="G231" s="46">
        <v>3</v>
      </c>
      <c r="H231" s="45">
        <v>1</v>
      </c>
      <c r="I231" s="51">
        <v>0</v>
      </c>
      <c r="J231" s="45">
        <v>868</v>
      </c>
      <c r="K231" s="2">
        <v>25.291604000000007</v>
      </c>
      <c r="L231" s="2">
        <v>10.142022000000907</v>
      </c>
      <c r="M231" s="4"/>
      <c r="N231" s="4"/>
      <c r="O231" s="4"/>
    </row>
    <row r="232" spans="1:15" ht="14.45">
      <c r="A232" s="70"/>
      <c r="B232" s="6" t="s">
        <v>15</v>
      </c>
      <c r="C232" s="48">
        <v>44202443</v>
      </c>
      <c r="D232" s="48">
        <v>47554416</v>
      </c>
      <c r="E232" s="49">
        <v>47554416</v>
      </c>
      <c r="F232" s="47">
        <v>4.7519999999999998</v>
      </c>
      <c r="G232" s="52">
        <v>4.7519999999999998</v>
      </c>
      <c r="H232" s="47">
        <v>4.7539999999999996</v>
      </c>
      <c r="I232" s="47">
        <v>4.7549999999999999</v>
      </c>
      <c r="J232" s="47">
        <v>3.887</v>
      </c>
      <c r="K232" s="2">
        <v>4730.1500340000002</v>
      </c>
      <c r="L232" s="2">
        <v>4745.2996079999994</v>
      </c>
      <c r="M232" s="4"/>
      <c r="N232" s="4"/>
      <c r="O232" s="4"/>
    </row>
    <row r="233" spans="1:15" ht="14.45">
      <c r="A233" s="71"/>
      <c r="B233" s="7" t="s">
        <v>17</v>
      </c>
      <c r="C233" s="50" t="s">
        <v>281</v>
      </c>
      <c r="D233" s="50" t="s">
        <v>19</v>
      </c>
      <c r="E233" s="50" t="s">
        <v>19</v>
      </c>
      <c r="F233" s="50" t="s">
        <v>282</v>
      </c>
      <c r="G233" s="50" t="s">
        <v>282</v>
      </c>
      <c r="H233" s="50" t="s">
        <v>97</v>
      </c>
      <c r="I233" s="50" t="s">
        <v>19</v>
      </c>
      <c r="J233" s="50" t="s">
        <v>283</v>
      </c>
      <c r="K233" s="34">
        <f t="shared" ref="K233:L233" si="57">+K231/K230</f>
        <v>5.3184553455348296E-3</v>
      </c>
      <c r="L233" s="34">
        <f t="shared" si="57"/>
        <v>2.1327192696508623E-3</v>
      </c>
      <c r="M233" s="4"/>
      <c r="N233" s="4"/>
      <c r="O233" s="4"/>
    </row>
    <row r="234" spans="1:15" ht="14.45">
      <c r="A234" s="69" t="s">
        <v>284</v>
      </c>
      <c r="B234" s="6" t="s">
        <v>12</v>
      </c>
      <c r="C234" s="43">
        <v>6014159</v>
      </c>
      <c r="D234" s="43">
        <v>6014159</v>
      </c>
      <c r="E234" s="44">
        <v>6014159</v>
      </c>
      <c r="F234" s="45">
        <v>601</v>
      </c>
      <c r="G234" s="46">
        <v>601</v>
      </c>
      <c r="H234" s="45">
        <v>601</v>
      </c>
      <c r="I234" s="45">
        <v>601</v>
      </c>
      <c r="J234" s="45">
        <v>601</v>
      </c>
      <c r="K234" s="2">
        <v>601.41586400000006</v>
      </c>
      <c r="L234" s="2">
        <v>601.41585900000007</v>
      </c>
      <c r="M234" s="4"/>
      <c r="N234" s="4"/>
      <c r="O234" s="4"/>
    </row>
    <row r="235" spans="1:15" ht="14.45">
      <c r="A235" s="70"/>
      <c r="B235" s="6" t="s">
        <v>13</v>
      </c>
      <c r="C235" s="50" t="s">
        <v>14</v>
      </c>
      <c r="D235" s="51" t="s">
        <v>14</v>
      </c>
      <c r="E235" s="51" t="s">
        <v>14</v>
      </c>
      <c r="F235" s="45">
        <v>140</v>
      </c>
      <c r="G235" s="46">
        <v>4</v>
      </c>
      <c r="H235" s="45">
        <v>4</v>
      </c>
      <c r="I235" s="51">
        <v>0</v>
      </c>
      <c r="J235" s="51">
        <v>0</v>
      </c>
      <c r="K235" s="2">
        <v>5.8192870000000312</v>
      </c>
      <c r="L235" s="2">
        <v>327.89355700000004</v>
      </c>
      <c r="M235" s="4"/>
      <c r="N235" s="4"/>
      <c r="O235" s="4"/>
    </row>
    <row r="236" spans="1:15" ht="14.45">
      <c r="A236" s="70"/>
      <c r="B236" s="6" t="s">
        <v>15</v>
      </c>
      <c r="C236" s="48">
        <v>6014159</v>
      </c>
      <c r="D236" s="48">
        <v>6014159</v>
      </c>
      <c r="E236" s="49">
        <v>6014159</v>
      </c>
      <c r="F236" s="47">
        <v>461</v>
      </c>
      <c r="G236" s="52">
        <v>598</v>
      </c>
      <c r="H236" s="47">
        <v>597</v>
      </c>
      <c r="I236" s="47">
        <v>601</v>
      </c>
      <c r="J236" s="47">
        <v>601</v>
      </c>
      <c r="K236" s="2">
        <v>595.59657700000002</v>
      </c>
      <c r="L236" s="2">
        <v>273.52230200000002</v>
      </c>
      <c r="M236" s="4"/>
      <c r="N236" s="4"/>
      <c r="O236" s="4"/>
    </row>
    <row r="237" spans="1:15" ht="14.45">
      <c r="A237" s="71"/>
      <c r="B237" s="7" t="s">
        <v>17</v>
      </c>
      <c r="C237" s="50" t="s">
        <v>19</v>
      </c>
      <c r="D237" s="50" t="s">
        <v>19</v>
      </c>
      <c r="E237" s="50" t="s">
        <v>19</v>
      </c>
      <c r="F237" s="50" t="s">
        <v>285</v>
      </c>
      <c r="G237" s="50" t="s">
        <v>250</v>
      </c>
      <c r="H237" s="50" t="s">
        <v>286</v>
      </c>
      <c r="I237" s="50" t="s">
        <v>19</v>
      </c>
      <c r="J237" s="50" t="s">
        <v>19</v>
      </c>
      <c r="K237" s="34">
        <f t="shared" ref="K237:L237" si="58">+K235/K234</f>
        <v>9.6759785505093204E-3</v>
      </c>
      <c r="L237" s="34">
        <f t="shared" si="58"/>
        <v>0.54520271139042242</v>
      </c>
      <c r="M237" s="4"/>
      <c r="N237" s="4"/>
      <c r="O237" s="4"/>
    </row>
    <row r="238" spans="1:15" ht="14.45">
      <c r="A238" s="69" t="s">
        <v>287</v>
      </c>
      <c r="B238" s="6" t="s">
        <v>12</v>
      </c>
      <c r="C238" s="43">
        <v>23322323</v>
      </c>
      <c r="D238" s="43">
        <v>23322323</v>
      </c>
      <c r="E238" s="44">
        <v>23322323</v>
      </c>
      <c r="F238" s="45">
        <v>2.3319999999999999</v>
      </c>
      <c r="G238" s="46">
        <v>2.3319999999999999</v>
      </c>
      <c r="H238" s="45">
        <v>2.3319999999999999</v>
      </c>
      <c r="I238" s="45">
        <v>2.3319999999999999</v>
      </c>
      <c r="J238" s="45">
        <v>2.3319999999999999</v>
      </c>
      <c r="K238" s="2">
        <v>2332.232254</v>
      </c>
      <c r="L238" s="2">
        <v>2332.2322560000007</v>
      </c>
      <c r="M238" s="4"/>
      <c r="N238" s="4"/>
      <c r="O238" s="4"/>
    </row>
    <row r="239" spans="1:15" ht="14.45">
      <c r="A239" s="70"/>
      <c r="B239" s="6" t="s">
        <v>13</v>
      </c>
      <c r="C239" s="50" t="s">
        <v>14</v>
      </c>
      <c r="D239" s="51" t="s">
        <v>14</v>
      </c>
      <c r="E239" s="51" t="s">
        <v>14</v>
      </c>
      <c r="F239" s="45" t="s">
        <v>288</v>
      </c>
      <c r="G239" s="51" t="s">
        <v>289</v>
      </c>
      <c r="H239" s="43">
        <v>43513962</v>
      </c>
      <c r="I239" s="51">
        <v>0</v>
      </c>
      <c r="J239" s="43">
        <v>337686233</v>
      </c>
      <c r="K239" s="2">
        <v>10.460403999999926</v>
      </c>
      <c r="L239" s="2">
        <v>4.799188000000413</v>
      </c>
      <c r="M239" s="4"/>
      <c r="N239" s="4"/>
      <c r="O239" s="4"/>
    </row>
    <row r="240" spans="1:15" ht="14.45">
      <c r="A240" s="70"/>
      <c r="B240" s="6" t="s">
        <v>15</v>
      </c>
      <c r="C240" s="48">
        <v>23322323</v>
      </c>
      <c r="D240" s="48">
        <v>23322323</v>
      </c>
      <c r="E240" s="49">
        <v>23322323</v>
      </c>
      <c r="F240" s="47">
        <v>2.3319999999999999</v>
      </c>
      <c r="G240" s="52">
        <v>2.3319999999999999</v>
      </c>
      <c r="H240" s="47">
        <v>2.2890000000000001</v>
      </c>
      <c r="I240" s="47">
        <v>2.3319999999999999</v>
      </c>
      <c r="J240" s="47">
        <v>1.9950000000000001</v>
      </c>
      <c r="K240" s="2">
        <v>2321.7718500000001</v>
      </c>
      <c r="L240" s="2">
        <v>2327.4330680000003</v>
      </c>
      <c r="M240" s="4"/>
      <c r="N240" s="4"/>
      <c r="O240" s="4"/>
    </row>
    <row r="241" spans="1:15" ht="14.45">
      <c r="A241" s="71"/>
      <c r="B241" s="7" t="s">
        <v>17</v>
      </c>
      <c r="C241" s="50" t="s">
        <v>19</v>
      </c>
      <c r="D241" s="50" t="s">
        <v>19</v>
      </c>
      <c r="E241" s="50" t="s">
        <v>19</v>
      </c>
      <c r="F241" s="50" t="s">
        <v>97</v>
      </c>
      <c r="G241" s="50" t="s">
        <v>225</v>
      </c>
      <c r="H241" s="50" t="s">
        <v>290</v>
      </c>
      <c r="I241" s="50" t="s">
        <v>19</v>
      </c>
      <c r="J241" s="50" t="s">
        <v>291</v>
      </c>
      <c r="K241" s="34">
        <f t="shared" ref="K241:L241" si="59">+K239/K238</f>
        <v>4.4851467867573387E-3</v>
      </c>
      <c r="L241" s="34">
        <f t="shared" si="59"/>
        <v>2.0577658968800455E-3</v>
      </c>
      <c r="M241" s="4"/>
      <c r="N241" s="4"/>
      <c r="O241" s="4"/>
    </row>
    <row r="242" spans="1:15" ht="14.45">
      <c r="A242" s="63" t="s">
        <v>292</v>
      </c>
      <c r="B242" s="6" t="s">
        <v>12</v>
      </c>
      <c r="C242" s="43">
        <v>28225</v>
      </c>
      <c r="D242" s="43">
        <v>28225</v>
      </c>
      <c r="E242" s="44">
        <v>28225</v>
      </c>
      <c r="F242" s="45">
        <v>3</v>
      </c>
      <c r="G242" s="46">
        <v>3</v>
      </c>
      <c r="H242" s="45">
        <v>3</v>
      </c>
      <c r="I242" s="45">
        <v>3</v>
      </c>
      <c r="J242" s="45">
        <v>3</v>
      </c>
      <c r="K242" s="2">
        <v>2.822498</v>
      </c>
      <c r="L242" s="2">
        <v>2.8224960000000001</v>
      </c>
    </row>
    <row r="243" spans="1:15" ht="14.45">
      <c r="A243" s="64"/>
      <c r="B243" s="6" t="s">
        <v>13</v>
      </c>
      <c r="C243" s="50" t="s">
        <v>14</v>
      </c>
      <c r="D243" s="51" t="s">
        <v>14</v>
      </c>
      <c r="E243" s="51" t="s">
        <v>14</v>
      </c>
      <c r="F243" s="51">
        <v>0</v>
      </c>
      <c r="G243" s="51">
        <v>0</v>
      </c>
      <c r="H243" s="51">
        <v>0</v>
      </c>
      <c r="I243" s="51" t="s">
        <v>293</v>
      </c>
      <c r="J243" s="51" t="s">
        <v>294</v>
      </c>
      <c r="K243" s="2">
        <v>2.5267580000000001</v>
      </c>
      <c r="L243" s="2">
        <v>2.8224960000000001</v>
      </c>
    </row>
    <row r="244" spans="1:15" ht="14.45">
      <c r="A244" s="64"/>
      <c r="B244" s="6" t="s">
        <v>15</v>
      </c>
      <c r="C244" s="48">
        <v>28225</v>
      </c>
      <c r="D244" s="48">
        <v>28225</v>
      </c>
      <c r="E244" s="49">
        <v>28225</v>
      </c>
      <c r="F244" s="47">
        <v>3</v>
      </c>
      <c r="G244" s="52">
        <v>3</v>
      </c>
      <c r="H244" s="47">
        <v>3</v>
      </c>
      <c r="I244" s="47">
        <v>3</v>
      </c>
      <c r="J244" s="47">
        <v>3</v>
      </c>
      <c r="K244" s="2">
        <v>0.29574</v>
      </c>
      <c r="L244" s="2">
        <v>0</v>
      </c>
    </row>
    <row r="245" spans="1:15" ht="14.45">
      <c r="A245" s="65"/>
      <c r="B245" s="7" t="s">
        <v>17</v>
      </c>
      <c r="C245" s="50" t="s">
        <v>19</v>
      </c>
      <c r="D245" s="50" t="s">
        <v>19</v>
      </c>
      <c r="E245" s="50" t="s">
        <v>19</v>
      </c>
      <c r="F245" s="50" t="s">
        <v>19</v>
      </c>
      <c r="G245" s="50" t="s">
        <v>19</v>
      </c>
      <c r="H245" s="50" t="s">
        <v>19</v>
      </c>
      <c r="I245" s="50" t="s">
        <v>295</v>
      </c>
      <c r="J245" s="50" t="s">
        <v>279</v>
      </c>
      <c r="K245" s="34">
        <f t="shared" ref="K245:L245" si="60">+K243/K242</f>
        <v>0.89522047491264833</v>
      </c>
      <c r="L245" s="34">
        <f t="shared" si="60"/>
        <v>1</v>
      </c>
    </row>
    <row r="246" spans="1:15" ht="14.45">
      <c r="A246" s="63" t="s">
        <v>296</v>
      </c>
      <c r="B246" s="6" t="s">
        <v>12</v>
      </c>
      <c r="C246" s="43">
        <v>790701</v>
      </c>
      <c r="D246" s="43">
        <v>790701</v>
      </c>
      <c r="E246" s="44">
        <v>790701</v>
      </c>
      <c r="F246" s="45">
        <v>79</v>
      </c>
      <c r="G246" s="46">
        <v>79</v>
      </c>
      <c r="H246" s="45">
        <v>79</v>
      </c>
      <c r="I246" s="45">
        <v>79</v>
      </c>
      <c r="J246" s="45">
        <v>79</v>
      </c>
      <c r="K246" s="2">
        <v>79.07009699999999</v>
      </c>
      <c r="L246" s="2">
        <v>79.070094000000012</v>
      </c>
    </row>
    <row r="247" spans="1:15" ht="14.45">
      <c r="A247" s="64"/>
      <c r="B247" s="6" t="s">
        <v>13</v>
      </c>
      <c r="C247" s="43">
        <v>89637</v>
      </c>
      <c r="D247" s="51" t="s">
        <v>14</v>
      </c>
      <c r="E247" s="51" t="s">
        <v>14</v>
      </c>
      <c r="F247" s="45" t="s">
        <v>297</v>
      </c>
      <c r="G247" s="46" t="s">
        <v>298</v>
      </c>
      <c r="H247" s="51">
        <v>0</v>
      </c>
      <c r="I247" s="51">
        <v>0</v>
      </c>
      <c r="J247" s="45" t="s">
        <v>299</v>
      </c>
      <c r="K247" s="2">
        <v>0</v>
      </c>
      <c r="L247" s="2">
        <v>62.912411000000006</v>
      </c>
    </row>
    <row r="248" spans="1:15" ht="14.45">
      <c r="A248" s="64"/>
      <c r="B248" s="6" t="s">
        <v>15</v>
      </c>
      <c r="C248" s="48">
        <v>701064</v>
      </c>
      <c r="D248" s="48">
        <v>790701</v>
      </c>
      <c r="E248" s="49">
        <v>790701</v>
      </c>
      <c r="F248" s="47">
        <v>78</v>
      </c>
      <c r="G248" s="52">
        <v>78</v>
      </c>
      <c r="H248" s="47">
        <v>79</v>
      </c>
      <c r="I248" s="47">
        <v>79</v>
      </c>
      <c r="J248" s="47">
        <v>78</v>
      </c>
      <c r="K248" s="2">
        <v>79.07009699999999</v>
      </c>
      <c r="L248" s="2">
        <v>16.157683000000002</v>
      </c>
    </row>
    <row r="249" spans="1:15" ht="14.45">
      <c r="A249" s="65"/>
      <c r="B249" s="7" t="s">
        <v>17</v>
      </c>
      <c r="C249" s="50" t="s">
        <v>300</v>
      </c>
      <c r="D249" s="50" t="s">
        <v>19</v>
      </c>
      <c r="E249" s="50" t="s">
        <v>19</v>
      </c>
      <c r="F249" s="50" t="s">
        <v>301</v>
      </c>
      <c r="G249" s="50" t="s">
        <v>302</v>
      </c>
      <c r="H249" s="50" t="s">
        <v>19</v>
      </c>
      <c r="I249" s="50" t="s">
        <v>19</v>
      </c>
      <c r="J249" s="50" t="s">
        <v>303</v>
      </c>
      <c r="K249" s="34">
        <f t="shared" ref="K249:L249" si="61">+K247/K246</f>
        <v>0</v>
      </c>
      <c r="L249" s="34">
        <f t="shared" si="61"/>
        <v>0.7956536765973744</v>
      </c>
    </row>
    <row r="250" spans="1:15" ht="14.45">
      <c r="A250" s="63" t="s">
        <v>304</v>
      </c>
      <c r="B250" s="6" t="s">
        <v>12</v>
      </c>
      <c r="C250" s="43">
        <v>26660504</v>
      </c>
      <c r="D250" s="43">
        <v>26660504</v>
      </c>
      <c r="E250" s="44">
        <v>26660504</v>
      </c>
      <c r="F250" s="45">
        <v>2.6659999999999999</v>
      </c>
      <c r="G250" s="46">
        <v>2.6659999999999999</v>
      </c>
      <c r="H250" s="45">
        <v>2.6659999999999999</v>
      </c>
      <c r="I250" s="45">
        <v>2.6659999999999999</v>
      </c>
      <c r="J250" s="45">
        <v>2.6659999999999999</v>
      </c>
      <c r="K250" s="2">
        <v>2666.05044</v>
      </c>
      <c r="L250" s="2">
        <v>2666.0504380000002</v>
      </c>
    </row>
    <row r="251" spans="1:15" ht="14.45">
      <c r="A251" s="64"/>
      <c r="B251" s="6" t="s">
        <v>13</v>
      </c>
      <c r="C251" s="43">
        <v>117263</v>
      </c>
      <c r="D251" s="51" t="s">
        <v>14</v>
      </c>
      <c r="E251" s="51" t="s">
        <v>14</v>
      </c>
      <c r="F251" s="51">
        <v>0</v>
      </c>
      <c r="G251" s="51" t="s">
        <v>305</v>
      </c>
      <c r="H251" s="51">
        <v>0</v>
      </c>
      <c r="I251" s="51">
        <v>0</v>
      </c>
      <c r="J251" s="43">
        <v>201145</v>
      </c>
      <c r="K251" s="2">
        <v>0</v>
      </c>
      <c r="L251" s="2">
        <v>18.646885000000111</v>
      </c>
    </row>
    <row r="252" spans="1:15" ht="14.45">
      <c r="A252" s="64"/>
      <c r="B252" s="6" t="s">
        <v>15</v>
      </c>
      <c r="C252" s="48">
        <v>26543241</v>
      </c>
      <c r="D252" s="48">
        <v>26660504</v>
      </c>
      <c r="E252" s="49">
        <v>26660504</v>
      </c>
      <c r="F252" s="47">
        <v>2.6659999999999999</v>
      </c>
      <c r="G252" s="52">
        <v>2.6659999999999999</v>
      </c>
      <c r="H252" s="47">
        <v>2.6659999999999999</v>
      </c>
      <c r="I252" s="47">
        <v>2.6659999999999999</v>
      </c>
      <c r="J252" s="47">
        <v>2.6640000000000001</v>
      </c>
      <c r="K252" s="2">
        <v>2666.05044</v>
      </c>
      <c r="L252" s="2">
        <v>2647.4035530000001</v>
      </c>
    </row>
    <row r="253" spans="1:15" ht="14.45">
      <c r="A253" s="65"/>
      <c r="B253" s="7" t="s">
        <v>17</v>
      </c>
      <c r="C253" s="50" t="s">
        <v>306</v>
      </c>
      <c r="D253" s="50" t="s">
        <v>19</v>
      </c>
      <c r="E253" s="50" t="s">
        <v>19</v>
      </c>
      <c r="F253" s="50" t="s">
        <v>19</v>
      </c>
      <c r="G253" s="50" t="s">
        <v>19</v>
      </c>
      <c r="H253" s="50" t="s">
        <v>19</v>
      </c>
      <c r="I253" s="50" t="s">
        <v>19</v>
      </c>
      <c r="J253" s="50" t="s">
        <v>279</v>
      </c>
      <c r="K253" s="34">
        <f t="shared" ref="K253:L253" si="62">+K251/K250</f>
        <v>0</v>
      </c>
      <c r="L253" s="34">
        <f t="shared" si="62"/>
        <v>6.9941981345216057E-3</v>
      </c>
    </row>
    <row r="254" spans="1:15" ht="14.45">
      <c r="A254" s="63" t="s">
        <v>307</v>
      </c>
      <c r="B254" s="6" t="s">
        <v>12</v>
      </c>
      <c r="C254" s="43">
        <v>304155</v>
      </c>
      <c r="D254" s="43">
        <v>304155</v>
      </c>
      <c r="E254" s="44">
        <v>304155</v>
      </c>
      <c r="F254" s="45">
        <v>30</v>
      </c>
      <c r="G254" s="46">
        <v>30</v>
      </c>
      <c r="H254" s="45">
        <v>30</v>
      </c>
      <c r="I254" s="45">
        <v>30</v>
      </c>
      <c r="J254" s="45">
        <v>30</v>
      </c>
      <c r="K254" s="2">
        <v>30.415454999999998</v>
      </c>
      <c r="L254" s="2">
        <v>30.415455000000001</v>
      </c>
    </row>
    <row r="255" spans="1:15" ht="14.45">
      <c r="A255" s="64"/>
      <c r="B255" s="6" t="s">
        <v>13</v>
      </c>
      <c r="C255" s="45" t="s">
        <v>308</v>
      </c>
      <c r="D255" s="51" t="s">
        <v>14</v>
      </c>
      <c r="E255" s="51" t="s">
        <v>14</v>
      </c>
      <c r="F255" s="51">
        <v>0</v>
      </c>
      <c r="G255" s="51">
        <v>0</v>
      </c>
      <c r="H255" s="51">
        <v>0</v>
      </c>
      <c r="I255" s="51">
        <v>0</v>
      </c>
      <c r="J255" s="51">
        <v>0</v>
      </c>
      <c r="K255" s="2">
        <v>0</v>
      </c>
      <c r="L255" s="2">
        <v>29.212125</v>
      </c>
    </row>
    <row r="256" spans="1:15" ht="14.45">
      <c r="A256" s="64"/>
      <c r="B256" s="6" t="s">
        <v>15</v>
      </c>
      <c r="C256" s="48">
        <v>299891</v>
      </c>
      <c r="D256" s="48">
        <v>304155</v>
      </c>
      <c r="E256" s="49">
        <v>304155</v>
      </c>
      <c r="F256" s="47">
        <v>30</v>
      </c>
      <c r="G256" s="52">
        <v>30</v>
      </c>
      <c r="H256" s="47">
        <v>30</v>
      </c>
      <c r="I256" s="47">
        <v>30</v>
      </c>
      <c r="J256" s="47">
        <v>30</v>
      </c>
      <c r="K256" s="2">
        <v>30.415454999999998</v>
      </c>
      <c r="L256" s="2">
        <v>1.20333</v>
      </c>
    </row>
    <row r="257" spans="1:12" ht="14.45">
      <c r="A257" s="65"/>
      <c r="B257" s="7" t="s">
        <v>17</v>
      </c>
      <c r="C257" s="50" t="s">
        <v>309</v>
      </c>
      <c r="D257" s="50" t="s">
        <v>19</v>
      </c>
      <c r="E257" s="50" t="s">
        <v>19</v>
      </c>
      <c r="F257" s="50" t="s">
        <v>19</v>
      </c>
      <c r="G257" s="50" t="s">
        <v>19</v>
      </c>
      <c r="H257" s="50" t="s">
        <v>19</v>
      </c>
      <c r="I257" s="50" t="s">
        <v>19</v>
      </c>
      <c r="J257" s="50" t="s">
        <v>19</v>
      </c>
      <c r="K257" s="34">
        <f t="shared" ref="K257:L257" si="63">+K255/K254</f>
        <v>0</v>
      </c>
      <c r="L257" s="34">
        <f t="shared" si="63"/>
        <v>0.96043688973253893</v>
      </c>
    </row>
    <row r="258" spans="1:12" ht="14.45">
      <c r="A258" s="63" t="s">
        <v>310</v>
      </c>
      <c r="B258" s="6" t="s">
        <v>12</v>
      </c>
      <c r="C258" s="43">
        <v>260905</v>
      </c>
      <c r="D258" s="43">
        <v>260905</v>
      </c>
      <c r="E258" s="44">
        <v>260905</v>
      </c>
      <c r="F258" s="45">
        <v>26</v>
      </c>
      <c r="G258" s="46">
        <v>26</v>
      </c>
      <c r="H258" s="45">
        <v>26</v>
      </c>
      <c r="I258" s="45">
        <v>26</v>
      </c>
      <c r="J258" s="45">
        <v>26</v>
      </c>
      <c r="K258" s="2">
        <v>26.090477</v>
      </c>
      <c r="L258" s="2">
        <v>26.090477</v>
      </c>
    </row>
    <row r="259" spans="1:12" ht="14.45">
      <c r="A259" s="64"/>
      <c r="B259" s="6" t="s">
        <v>13</v>
      </c>
      <c r="C259" s="50" t="s">
        <v>14</v>
      </c>
      <c r="D259" s="51" t="s">
        <v>14</v>
      </c>
      <c r="E259" s="51" t="s">
        <v>14</v>
      </c>
      <c r="F259" s="51">
        <v>0</v>
      </c>
      <c r="G259" s="51">
        <v>0</v>
      </c>
      <c r="H259" s="51" t="s">
        <v>311</v>
      </c>
      <c r="I259" s="51">
        <v>0</v>
      </c>
      <c r="J259" s="51">
        <v>0</v>
      </c>
      <c r="K259" s="2">
        <v>0.58825900000000075</v>
      </c>
      <c r="L259" s="2">
        <v>11.784865</v>
      </c>
    </row>
    <row r="260" spans="1:12" ht="14.45">
      <c r="A260" s="64"/>
      <c r="B260" s="6" t="s">
        <v>15</v>
      </c>
      <c r="C260" s="48">
        <v>260905</v>
      </c>
      <c r="D260" s="48">
        <v>260905</v>
      </c>
      <c r="E260" s="49">
        <v>260905</v>
      </c>
      <c r="F260" s="47">
        <v>26</v>
      </c>
      <c r="G260" s="52">
        <v>26</v>
      </c>
      <c r="H260" s="47">
        <v>26</v>
      </c>
      <c r="I260" s="47">
        <v>26</v>
      </c>
      <c r="J260" s="47">
        <v>26</v>
      </c>
      <c r="K260" s="2">
        <v>25.502217999999999</v>
      </c>
      <c r="L260" s="2">
        <v>14.305612</v>
      </c>
    </row>
    <row r="261" spans="1:12" ht="14.45">
      <c r="A261" s="65"/>
      <c r="B261" s="7" t="s">
        <v>17</v>
      </c>
      <c r="C261" s="50" t="s">
        <v>19</v>
      </c>
      <c r="D261" s="50" t="s">
        <v>19</v>
      </c>
      <c r="E261" s="50" t="s">
        <v>19</v>
      </c>
      <c r="F261" s="50" t="s">
        <v>19</v>
      </c>
      <c r="G261" s="50" t="s">
        <v>19</v>
      </c>
      <c r="H261" s="50" t="s">
        <v>312</v>
      </c>
      <c r="I261" s="50" t="s">
        <v>19</v>
      </c>
      <c r="J261" s="50" t="s">
        <v>19</v>
      </c>
      <c r="K261" s="34">
        <f t="shared" ref="K261:L261" si="64">+K259/K258</f>
        <v>2.2546885593544373E-2</v>
      </c>
      <c r="L261" s="34">
        <f t="shared" si="64"/>
        <v>0.45169220171789115</v>
      </c>
    </row>
    <row r="262" spans="1:12" ht="14.45">
      <c r="A262" s="63" t="s">
        <v>313</v>
      </c>
      <c r="B262" s="6" t="s">
        <v>12</v>
      </c>
      <c r="C262" s="43">
        <v>953790</v>
      </c>
      <c r="D262" s="43">
        <v>953790</v>
      </c>
      <c r="E262" s="44">
        <v>953790</v>
      </c>
      <c r="F262" s="45">
        <v>95</v>
      </c>
      <c r="G262" s="46">
        <v>95</v>
      </c>
      <c r="H262" s="45">
        <v>95</v>
      </c>
      <c r="I262" s="45">
        <v>95</v>
      </c>
      <c r="J262" s="45">
        <v>95</v>
      </c>
      <c r="K262" s="2">
        <v>95.379013000000015</v>
      </c>
      <c r="L262" s="2">
        <v>95.379011999999989</v>
      </c>
    </row>
    <row r="263" spans="1:12" ht="14.45">
      <c r="A263" s="64"/>
      <c r="B263" s="6" t="s">
        <v>13</v>
      </c>
      <c r="C263" s="50" t="s">
        <v>14</v>
      </c>
      <c r="D263" s="51" t="s">
        <v>14</v>
      </c>
      <c r="E263" s="51" t="s">
        <v>14</v>
      </c>
      <c r="F263" s="45" t="s">
        <v>314</v>
      </c>
      <c r="G263" s="46" t="s">
        <v>315</v>
      </c>
      <c r="H263" s="51">
        <v>0</v>
      </c>
      <c r="I263" s="51">
        <v>0</v>
      </c>
      <c r="J263" s="51">
        <v>0</v>
      </c>
      <c r="K263" s="2">
        <v>11.357747000000018</v>
      </c>
      <c r="L263" s="2">
        <v>37.117730999999992</v>
      </c>
    </row>
    <row r="264" spans="1:12" ht="14.45">
      <c r="A264" s="64"/>
      <c r="B264" s="6" t="s">
        <v>15</v>
      </c>
      <c r="C264" s="48">
        <v>953790</v>
      </c>
      <c r="D264" s="48">
        <v>953790</v>
      </c>
      <c r="E264" s="49">
        <v>953790</v>
      </c>
      <c r="F264" s="47">
        <v>95</v>
      </c>
      <c r="G264" s="52">
        <v>95</v>
      </c>
      <c r="H264" s="47">
        <v>95</v>
      </c>
      <c r="I264" s="47">
        <v>95</v>
      </c>
      <c r="J264" s="47">
        <v>95</v>
      </c>
      <c r="K264" s="2">
        <v>84.021265999999997</v>
      </c>
      <c r="L264" s="2">
        <v>58.261280999999997</v>
      </c>
    </row>
    <row r="265" spans="1:12" ht="14.45">
      <c r="A265" s="65"/>
      <c r="B265" s="7" t="s">
        <v>17</v>
      </c>
      <c r="C265" s="50" t="s">
        <v>19</v>
      </c>
      <c r="D265" s="50" t="s">
        <v>19</v>
      </c>
      <c r="E265" s="50" t="s">
        <v>19</v>
      </c>
      <c r="F265" s="50" t="s">
        <v>316</v>
      </c>
      <c r="G265" s="50" t="s">
        <v>96</v>
      </c>
      <c r="H265" s="50" t="s">
        <v>19</v>
      </c>
      <c r="I265" s="50" t="s">
        <v>19</v>
      </c>
      <c r="J265" s="50" t="s">
        <v>19</v>
      </c>
      <c r="K265" s="34">
        <f t="shared" ref="K265:L265" si="65">+K263/K262</f>
        <v>0.11908014816634784</v>
      </c>
      <c r="L265" s="34">
        <f t="shared" si="65"/>
        <v>0.38916036370768858</v>
      </c>
    </row>
    <row r="266" spans="1:12" ht="14.45">
      <c r="A266" s="63" t="s">
        <v>317</v>
      </c>
      <c r="B266" s="6" t="s">
        <v>12</v>
      </c>
      <c r="C266" s="43">
        <v>160113</v>
      </c>
      <c r="D266" s="43">
        <v>160113</v>
      </c>
      <c r="E266" s="44">
        <v>160113</v>
      </c>
      <c r="F266" s="45">
        <v>16</v>
      </c>
      <c r="G266" s="46">
        <v>16</v>
      </c>
      <c r="H266" s="45">
        <v>16</v>
      </c>
      <c r="I266" s="45">
        <v>16</v>
      </c>
      <c r="J266" s="45">
        <v>16</v>
      </c>
      <c r="K266" s="2">
        <v>16.011291</v>
      </c>
      <c r="L266" s="2">
        <v>16.011289999999999</v>
      </c>
    </row>
    <row r="267" spans="1:12" ht="14.45">
      <c r="A267" s="64"/>
      <c r="B267" s="6" t="s">
        <v>13</v>
      </c>
      <c r="C267" s="45" t="s">
        <v>318</v>
      </c>
      <c r="D267" s="51" t="s">
        <v>14</v>
      </c>
      <c r="E267" s="51" t="s">
        <v>14</v>
      </c>
      <c r="F267" s="51">
        <v>0</v>
      </c>
      <c r="G267" s="51" t="s">
        <v>319</v>
      </c>
      <c r="H267" s="51">
        <v>0</v>
      </c>
      <c r="I267" s="51">
        <v>0</v>
      </c>
      <c r="J267" s="51" t="s">
        <v>320</v>
      </c>
      <c r="K267" s="2">
        <v>0</v>
      </c>
      <c r="L267" s="2">
        <v>16.011289999999999</v>
      </c>
    </row>
    <row r="268" spans="1:12" ht="14.45">
      <c r="A268" s="64"/>
      <c r="B268" s="6" t="s">
        <v>15</v>
      </c>
      <c r="C268" s="48">
        <v>157546</v>
      </c>
      <c r="D268" s="48">
        <v>160113</v>
      </c>
      <c r="E268" s="49">
        <v>160113</v>
      </c>
      <c r="F268" s="47">
        <v>16</v>
      </c>
      <c r="G268" s="52">
        <v>16</v>
      </c>
      <c r="H268" s="47">
        <v>16</v>
      </c>
      <c r="I268" s="47">
        <v>16</v>
      </c>
      <c r="J268" s="47">
        <v>16</v>
      </c>
      <c r="K268" s="2">
        <v>16.011291</v>
      </c>
      <c r="L268" s="2">
        <v>0</v>
      </c>
    </row>
    <row r="269" spans="1:12" ht="14.45">
      <c r="A269" s="65"/>
      <c r="B269" s="7" t="s">
        <v>17</v>
      </c>
      <c r="C269" s="50" t="s">
        <v>321</v>
      </c>
      <c r="D269" s="50" t="s">
        <v>19</v>
      </c>
      <c r="E269" s="50" t="s">
        <v>19</v>
      </c>
      <c r="F269" s="50" t="s">
        <v>19</v>
      </c>
      <c r="G269" s="50" t="s">
        <v>19</v>
      </c>
      <c r="H269" s="50" t="s">
        <v>19</v>
      </c>
      <c r="I269" s="50" t="s">
        <v>19</v>
      </c>
      <c r="J269" s="50" t="s">
        <v>322</v>
      </c>
      <c r="K269" s="34">
        <f t="shared" ref="K269:L269" si="66">+K267/K266</f>
        <v>0</v>
      </c>
      <c r="L269" s="34">
        <f t="shared" si="66"/>
        <v>1</v>
      </c>
    </row>
    <row r="270" spans="1:12" ht="14.45">
      <c r="A270" s="63" t="s">
        <v>323</v>
      </c>
      <c r="B270" s="6" t="s">
        <v>12</v>
      </c>
      <c r="C270" s="43">
        <v>19405796</v>
      </c>
      <c r="D270" s="43">
        <v>19405796</v>
      </c>
      <c r="E270" s="44">
        <v>19405796</v>
      </c>
      <c r="F270" s="45">
        <v>1.9410000000000001</v>
      </c>
      <c r="G270" s="46">
        <v>1.9410000000000001</v>
      </c>
      <c r="H270" s="45">
        <v>1.9410000000000001</v>
      </c>
      <c r="I270" s="45">
        <v>1.9410000000000001</v>
      </c>
      <c r="J270" s="45">
        <v>1.9410000000000001</v>
      </c>
      <c r="K270" s="2">
        <v>1940.579553</v>
      </c>
      <c r="L270" s="2">
        <v>1940.5795569999991</v>
      </c>
    </row>
    <row r="271" spans="1:12" ht="14.45">
      <c r="A271" s="64"/>
      <c r="B271" s="6" t="s">
        <v>13</v>
      </c>
      <c r="C271" s="43">
        <v>144687</v>
      </c>
      <c r="D271" s="51" t="s">
        <v>14</v>
      </c>
      <c r="E271" s="51" t="s">
        <v>14</v>
      </c>
      <c r="F271" s="45">
        <v>10</v>
      </c>
      <c r="G271" s="46">
        <v>1</v>
      </c>
      <c r="H271" s="45">
        <v>4</v>
      </c>
      <c r="I271" s="51">
        <v>0</v>
      </c>
      <c r="J271" s="51">
        <v>0</v>
      </c>
      <c r="K271" s="2">
        <v>7.7918720000000121</v>
      </c>
      <c r="L271" s="2">
        <v>1049.9976049999991</v>
      </c>
    </row>
    <row r="272" spans="1:12" ht="14.45">
      <c r="A272" s="64"/>
      <c r="B272" s="6" t="s">
        <v>15</v>
      </c>
      <c r="C272" s="48">
        <v>19261109</v>
      </c>
      <c r="D272" s="48">
        <v>19405796</v>
      </c>
      <c r="E272" s="49">
        <v>19405796</v>
      </c>
      <c r="F272" s="47">
        <v>1.93</v>
      </c>
      <c r="G272" s="52">
        <v>1.94</v>
      </c>
      <c r="H272" s="47">
        <v>1.9359999999999999</v>
      </c>
      <c r="I272" s="47">
        <v>1.9410000000000001</v>
      </c>
      <c r="J272" s="47">
        <v>1.94</v>
      </c>
      <c r="K272" s="2">
        <v>1932.787681</v>
      </c>
      <c r="L272" s="2">
        <v>890.581952</v>
      </c>
    </row>
    <row r="273" spans="1:12" ht="14.45">
      <c r="A273" s="65"/>
      <c r="B273" s="7" t="s">
        <v>17</v>
      </c>
      <c r="C273" s="50" t="s">
        <v>324</v>
      </c>
      <c r="D273" s="50" t="s">
        <v>19</v>
      </c>
      <c r="E273" s="50" t="s">
        <v>19</v>
      </c>
      <c r="F273" s="50" t="s">
        <v>325</v>
      </c>
      <c r="G273" s="50" t="s">
        <v>123</v>
      </c>
      <c r="H273" s="50" t="s">
        <v>265</v>
      </c>
      <c r="I273" s="50" t="s">
        <v>19</v>
      </c>
      <c r="J273" s="50" t="s">
        <v>225</v>
      </c>
      <c r="K273" s="34">
        <f t="shared" ref="K273:L273" si="67">+K271/K270</f>
        <v>4.0152293617410966E-3</v>
      </c>
      <c r="L273" s="34">
        <f t="shared" si="67"/>
        <v>0.54107423795766574</v>
      </c>
    </row>
    <row r="274" spans="1:12" ht="14.45">
      <c r="A274" s="63" t="s">
        <v>326</v>
      </c>
      <c r="B274" s="6" t="s">
        <v>12</v>
      </c>
      <c r="C274" s="43">
        <v>13800951</v>
      </c>
      <c r="D274" s="43">
        <v>13800951</v>
      </c>
      <c r="E274" s="44">
        <v>13800950</v>
      </c>
      <c r="F274" s="45">
        <v>1.38</v>
      </c>
      <c r="G274" s="46">
        <v>1.38</v>
      </c>
      <c r="H274" s="45">
        <v>1.38</v>
      </c>
      <c r="I274" s="45">
        <v>1.38</v>
      </c>
      <c r="J274" s="45">
        <v>1.38</v>
      </c>
      <c r="K274" s="2">
        <v>1380.0950459999999</v>
      </c>
      <c r="L274" s="2">
        <v>1380.0950480000004</v>
      </c>
    </row>
    <row r="275" spans="1:12" ht="14.45">
      <c r="A275" s="64"/>
      <c r="B275" s="6" t="s">
        <v>13</v>
      </c>
      <c r="C275" s="43">
        <v>24819</v>
      </c>
      <c r="D275" s="51" t="s">
        <v>14</v>
      </c>
      <c r="E275" s="51" t="s">
        <v>14</v>
      </c>
      <c r="F275" s="51" t="s">
        <v>327</v>
      </c>
      <c r="G275" s="46" t="s">
        <v>328</v>
      </c>
      <c r="H275" s="51">
        <v>0</v>
      </c>
      <c r="I275" s="51">
        <v>0</v>
      </c>
      <c r="J275" s="45" t="s">
        <v>329</v>
      </c>
      <c r="K275" s="2">
        <v>0.90072400000008201</v>
      </c>
      <c r="L275" s="2">
        <v>24.975924000000532</v>
      </c>
    </row>
    <row r="276" spans="1:12" ht="14.45">
      <c r="A276" s="64"/>
      <c r="B276" s="6" t="s">
        <v>15</v>
      </c>
      <c r="C276" s="48">
        <v>13776132</v>
      </c>
      <c r="D276" s="48">
        <v>13800951</v>
      </c>
      <c r="E276" s="49">
        <v>13800950</v>
      </c>
      <c r="F276" s="47">
        <v>1.38</v>
      </c>
      <c r="G276" s="52">
        <v>1.38</v>
      </c>
      <c r="H276" s="47">
        <v>1.38</v>
      </c>
      <c r="I276" s="47">
        <v>1.38</v>
      </c>
      <c r="J276" s="47">
        <v>1.38</v>
      </c>
      <c r="K276" s="2">
        <v>1379.1943219999998</v>
      </c>
      <c r="L276" s="2">
        <v>1355.1191239999998</v>
      </c>
    </row>
    <row r="277" spans="1:12" ht="14.45">
      <c r="A277" s="65"/>
      <c r="B277" s="7" t="s">
        <v>17</v>
      </c>
      <c r="C277" s="50" t="s">
        <v>330</v>
      </c>
      <c r="D277" s="50" t="s">
        <v>19</v>
      </c>
      <c r="E277" s="50" t="s">
        <v>19</v>
      </c>
      <c r="F277" s="50" t="s">
        <v>19</v>
      </c>
      <c r="G277" s="50" t="s">
        <v>123</v>
      </c>
      <c r="H277" s="50" t="s">
        <v>19</v>
      </c>
      <c r="I277" s="50" t="s">
        <v>19</v>
      </c>
      <c r="J277" s="50" t="s">
        <v>123</v>
      </c>
      <c r="K277" s="34">
        <f t="shared" ref="K277:L277" si="68">+K275/K274</f>
        <v>6.5265359991740894E-4</v>
      </c>
      <c r="L277" s="34">
        <f t="shared" si="68"/>
        <v>1.8097249197578838E-2</v>
      </c>
    </row>
    <row r="278" spans="1:12" ht="14.45">
      <c r="A278" s="63" t="s">
        <v>331</v>
      </c>
      <c r="B278" s="6" t="s">
        <v>12</v>
      </c>
      <c r="C278" s="43">
        <v>7753446</v>
      </c>
      <c r="D278" s="43">
        <v>7753446</v>
      </c>
      <c r="E278" s="44">
        <v>7753446</v>
      </c>
      <c r="F278" s="45">
        <v>775</v>
      </c>
      <c r="G278" s="46">
        <v>775</v>
      </c>
      <c r="H278" s="45">
        <v>775</v>
      </c>
      <c r="I278" s="45">
        <v>775</v>
      </c>
      <c r="J278" s="45">
        <v>775</v>
      </c>
      <c r="K278" s="2">
        <v>775.34458400000005</v>
      </c>
      <c r="L278" s="2">
        <v>775.34458399999994</v>
      </c>
    </row>
    <row r="279" spans="1:12" ht="14.45">
      <c r="A279" s="64"/>
      <c r="B279" s="6" t="s">
        <v>13</v>
      </c>
      <c r="C279" s="50" t="s">
        <v>14</v>
      </c>
      <c r="D279" s="51" t="s">
        <v>14</v>
      </c>
      <c r="E279" s="51" t="s">
        <v>14</v>
      </c>
      <c r="F279" s="45">
        <v>5</v>
      </c>
      <c r="G279" s="46">
        <v>0</v>
      </c>
      <c r="H279" s="45">
        <v>1</v>
      </c>
      <c r="I279" s="51">
        <v>0</v>
      </c>
      <c r="J279" s="51">
        <v>0</v>
      </c>
      <c r="K279" s="2">
        <v>13.285478999999896</v>
      </c>
      <c r="L279" s="2">
        <v>583.03774899999996</v>
      </c>
    </row>
    <row r="280" spans="1:12" ht="14.45">
      <c r="A280" s="64"/>
      <c r="B280" s="6" t="s">
        <v>15</v>
      </c>
      <c r="C280" s="48">
        <v>7753446</v>
      </c>
      <c r="D280" s="48">
        <v>7753446</v>
      </c>
      <c r="E280" s="49">
        <v>7753446</v>
      </c>
      <c r="F280" s="47">
        <v>770</v>
      </c>
      <c r="G280" s="52">
        <v>775</v>
      </c>
      <c r="H280" s="47">
        <v>775</v>
      </c>
      <c r="I280" s="47">
        <v>775</v>
      </c>
      <c r="J280" s="47">
        <v>775</v>
      </c>
      <c r="K280" s="2">
        <v>762.05910500000016</v>
      </c>
      <c r="L280" s="2">
        <v>192.30683500000001</v>
      </c>
    </row>
    <row r="281" spans="1:12" ht="14.45">
      <c r="A281" s="65"/>
      <c r="B281" s="7" t="s">
        <v>17</v>
      </c>
      <c r="C281" s="50" t="s">
        <v>19</v>
      </c>
      <c r="D281" s="50" t="s">
        <v>19</v>
      </c>
      <c r="E281" s="50" t="s">
        <v>19</v>
      </c>
      <c r="F281" s="50" t="s">
        <v>286</v>
      </c>
      <c r="G281" s="50" t="s">
        <v>332</v>
      </c>
      <c r="H281" s="50" t="s">
        <v>100</v>
      </c>
      <c r="I281" s="50" t="s">
        <v>19</v>
      </c>
      <c r="J281" s="50" t="s">
        <v>19</v>
      </c>
      <c r="K281" s="34">
        <f t="shared" ref="K281:L281" si="69">+K279/K278</f>
        <v>1.7134934936232037E-2</v>
      </c>
      <c r="L281" s="34">
        <f t="shared" si="69"/>
        <v>0.75197242752649451</v>
      </c>
    </row>
    <row r="283" spans="1:12" ht="15" customHeight="1">
      <c r="A283" s="62" t="s">
        <v>333</v>
      </c>
      <c r="B283" t="s">
        <v>334</v>
      </c>
    </row>
    <row r="284" spans="1:12" ht="15" customHeight="1">
      <c r="A284" s="62" t="s">
        <v>335</v>
      </c>
      <c r="B284" t="s">
        <v>336</v>
      </c>
    </row>
  </sheetData>
  <autoFilter ref="B1:L317" xr:uid="{0A81C690-5968-40EA-9542-AD00D72632C9}"/>
  <mergeCells count="70">
    <mergeCell ref="A22:A25"/>
    <mergeCell ref="A2:A5"/>
    <mergeCell ref="A6:A9"/>
    <mergeCell ref="A10:A13"/>
    <mergeCell ref="A14:A17"/>
    <mergeCell ref="A18:A21"/>
    <mergeCell ref="A70:A73"/>
    <mergeCell ref="A26:A29"/>
    <mergeCell ref="A30:A33"/>
    <mergeCell ref="A34:A37"/>
    <mergeCell ref="A38:A41"/>
    <mergeCell ref="A42:A45"/>
    <mergeCell ref="A46:A49"/>
    <mergeCell ref="A50:A53"/>
    <mergeCell ref="A54:A57"/>
    <mergeCell ref="A58:A61"/>
    <mergeCell ref="A62:A65"/>
    <mergeCell ref="A66:A69"/>
    <mergeCell ref="A114:A117"/>
    <mergeCell ref="A74:A77"/>
    <mergeCell ref="A78:A81"/>
    <mergeCell ref="A82:A85"/>
    <mergeCell ref="A86:A89"/>
    <mergeCell ref="A90:A93"/>
    <mergeCell ref="A94:A97"/>
    <mergeCell ref="A98:A101"/>
    <mergeCell ref="A102:A105"/>
    <mergeCell ref="A106:A109"/>
    <mergeCell ref="A110:A113"/>
    <mergeCell ref="A162:A165"/>
    <mergeCell ref="A118:A121"/>
    <mergeCell ref="A122:A125"/>
    <mergeCell ref="A126:A129"/>
    <mergeCell ref="A130:A133"/>
    <mergeCell ref="A134:A137"/>
    <mergeCell ref="A138:A141"/>
    <mergeCell ref="A142:A145"/>
    <mergeCell ref="A146:A149"/>
    <mergeCell ref="A150:A153"/>
    <mergeCell ref="A154:A157"/>
    <mergeCell ref="A158:A161"/>
    <mergeCell ref="A210:A213"/>
    <mergeCell ref="A166:A169"/>
    <mergeCell ref="A170:A173"/>
    <mergeCell ref="A174:A177"/>
    <mergeCell ref="A178:A181"/>
    <mergeCell ref="A182:A185"/>
    <mergeCell ref="A186:A189"/>
    <mergeCell ref="A190:A193"/>
    <mergeCell ref="A194:A197"/>
    <mergeCell ref="A198:A201"/>
    <mergeCell ref="A202:A205"/>
    <mergeCell ref="A206:A209"/>
    <mergeCell ref="A258:A261"/>
    <mergeCell ref="A214:A217"/>
    <mergeCell ref="A218:A221"/>
    <mergeCell ref="A222:A225"/>
    <mergeCell ref="A226:A229"/>
    <mergeCell ref="A230:A233"/>
    <mergeCell ref="A234:A237"/>
    <mergeCell ref="A238:A241"/>
    <mergeCell ref="A242:A245"/>
    <mergeCell ref="A246:A249"/>
    <mergeCell ref="A250:A253"/>
    <mergeCell ref="A254:A257"/>
    <mergeCell ref="A262:A265"/>
    <mergeCell ref="A266:A269"/>
    <mergeCell ref="A270:A273"/>
    <mergeCell ref="A274:A277"/>
    <mergeCell ref="A278:A281"/>
  </mergeCells>
  <phoneticPr fontId="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A7034-7C2D-4492-94A2-FA509F726479}">
  <dimension ref="A1:M94"/>
  <sheetViews>
    <sheetView tabSelected="1" zoomScale="112" zoomScaleNormal="112" workbookViewId="0">
      <pane ySplit="1" topLeftCell="C2" activePane="bottomLeft" state="frozen"/>
      <selection pane="bottomLeft" activeCell="L1" sqref="L1:L1048576"/>
    </sheetView>
  </sheetViews>
  <sheetFormatPr defaultColWidth="11.42578125" defaultRowHeight="15" customHeight="1"/>
  <cols>
    <col min="1" max="1" width="15.28515625" customWidth="1"/>
    <col min="2" max="2" width="15.85546875" customWidth="1"/>
    <col min="3" max="3" width="16.28515625" customWidth="1"/>
    <col min="4" max="5" width="16.28515625" style="1" customWidth="1"/>
    <col min="6" max="7" width="16.28515625" customWidth="1"/>
    <col min="8" max="9" width="18.5703125" customWidth="1"/>
    <col min="10" max="10" width="16.7109375" customWidth="1"/>
    <col min="11" max="11" width="9.140625"/>
  </cols>
  <sheetData>
    <row r="1" spans="1:13" ht="14.45">
      <c r="A1" s="23" t="s">
        <v>0</v>
      </c>
      <c r="B1" s="36" t="s">
        <v>337</v>
      </c>
      <c r="C1" s="36" t="s">
        <v>338</v>
      </c>
      <c r="D1" s="36" t="s">
        <v>339</v>
      </c>
      <c r="E1" s="36" t="s">
        <v>340</v>
      </c>
      <c r="F1" s="36" t="s">
        <v>341</v>
      </c>
      <c r="G1" s="36" t="s">
        <v>342</v>
      </c>
      <c r="H1" s="22" t="s">
        <v>9</v>
      </c>
      <c r="I1" s="22" t="s">
        <v>343</v>
      </c>
      <c r="J1" s="59" t="s">
        <v>344</v>
      </c>
      <c r="K1" t="s">
        <v>345</v>
      </c>
      <c r="M1" t="s">
        <v>346</v>
      </c>
    </row>
    <row r="2" spans="1:13" ht="14.45">
      <c r="A2" s="21" t="s">
        <v>11</v>
      </c>
      <c r="B2" s="37">
        <v>1</v>
      </c>
      <c r="C2" s="38">
        <v>0</v>
      </c>
      <c r="D2" s="57">
        <v>1</v>
      </c>
      <c r="E2" s="37">
        <v>0</v>
      </c>
      <c r="F2" s="57">
        <v>1</v>
      </c>
      <c r="G2" s="57">
        <v>1</v>
      </c>
      <c r="H2" s="56">
        <v>1</v>
      </c>
      <c r="I2" s="56">
        <v>0</v>
      </c>
      <c r="J2" s="60">
        <v>0</v>
      </c>
      <c r="M2">
        <f>SUM(B2:J2)</f>
        <v>5</v>
      </c>
    </row>
    <row r="3" spans="1:13" ht="14.45">
      <c r="A3" s="21" t="s">
        <v>23</v>
      </c>
      <c r="B3" s="37">
        <v>0</v>
      </c>
      <c r="C3" s="37">
        <v>0</v>
      </c>
      <c r="D3" s="37">
        <v>1</v>
      </c>
      <c r="E3" s="37">
        <v>1</v>
      </c>
      <c r="F3" s="37">
        <v>0</v>
      </c>
      <c r="G3" s="57">
        <v>1</v>
      </c>
      <c r="H3" s="56">
        <v>1</v>
      </c>
      <c r="I3" s="56">
        <v>1</v>
      </c>
      <c r="J3" s="61">
        <v>0</v>
      </c>
      <c r="M3">
        <f t="shared" ref="M3:M66" si="0">SUM(B3:J3)</f>
        <v>5</v>
      </c>
    </row>
    <row r="4" spans="1:13" ht="14.45">
      <c r="A4" s="21" t="s">
        <v>29</v>
      </c>
      <c r="B4" s="37">
        <v>0</v>
      </c>
      <c r="C4" s="37">
        <v>0</v>
      </c>
      <c r="D4" s="37">
        <v>1</v>
      </c>
      <c r="E4" s="57">
        <v>1</v>
      </c>
      <c r="F4" s="37">
        <v>0</v>
      </c>
      <c r="G4" s="57">
        <v>1</v>
      </c>
      <c r="H4" s="56">
        <v>1</v>
      </c>
      <c r="I4" s="56">
        <v>1</v>
      </c>
      <c r="J4" s="61">
        <v>0</v>
      </c>
      <c r="M4">
        <f t="shared" si="0"/>
        <v>5</v>
      </c>
    </row>
    <row r="5" spans="1:13" ht="14.45">
      <c r="A5" s="32" t="s">
        <v>31</v>
      </c>
      <c r="B5" s="37">
        <v>0</v>
      </c>
      <c r="C5" s="37">
        <v>0</v>
      </c>
      <c r="D5" s="37">
        <v>1</v>
      </c>
      <c r="E5" s="37">
        <v>1</v>
      </c>
      <c r="F5" s="37">
        <v>0</v>
      </c>
      <c r="G5" s="57">
        <v>1</v>
      </c>
      <c r="H5" s="56">
        <v>1</v>
      </c>
      <c r="I5" s="56">
        <v>1</v>
      </c>
      <c r="J5" s="61">
        <v>0</v>
      </c>
      <c r="M5">
        <f t="shared" si="0"/>
        <v>5</v>
      </c>
    </row>
    <row r="6" spans="1:13" ht="14.45">
      <c r="A6" s="25" t="s">
        <v>35</v>
      </c>
      <c r="B6" s="37">
        <v>0</v>
      </c>
      <c r="C6" s="37">
        <v>0</v>
      </c>
      <c r="D6" s="57">
        <v>1</v>
      </c>
      <c r="E6" s="37">
        <v>0</v>
      </c>
      <c r="F6" s="57">
        <v>1</v>
      </c>
      <c r="G6" s="57">
        <v>1</v>
      </c>
      <c r="H6" s="56">
        <v>0</v>
      </c>
      <c r="I6" s="56">
        <v>0</v>
      </c>
      <c r="J6" s="61">
        <v>0</v>
      </c>
      <c r="M6">
        <f t="shared" si="0"/>
        <v>3</v>
      </c>
    </row>
    <row r="7" spans="1:13" ht="14.45">
      <c r="A7" s="25" t="s">
        <v>39</v>
      </c>
      <c r="B7" s="37">
        <v>0</v>
      </c>
      <c r="C7" s="37">
        <v>0</v>
      </c>
      <c r="D7" s="57">
        <v>1</v>
      </c>
      <c r="E7" s="57">
        <v>1</v>
      </c>
      <c r="F7" s="37">
        <v>0</v>
      </c>
      <c r="G7" s="57">
        <v>1</v>
      </c>
      <c r="H7" s="56">
        <v>1</v>
      </c>
      <c r="I7" s="56">
        <v>1</v>
      </c>
      <c r="J7" s="61">
        <v>0</v>
      </c>
      <c r="M7">
        <f t="shared" si="0"/>
        <v>5</v>
      </c>
    </row>
    <row r="8" spans="1:13" ht="14.45">
      <c r="A8" s="25" t="s">
        <v>45</v>
      </c>
      <c r="B8" s="37">
        <v>0</v>
      </c>
      <c r="C8" s="37">
        <v>0</v>
      </c>
      <c r="D8" s="37">
        <v>1</v>
      </c>
      <c r="E8" s="37">
        <v>1</v>
      </c>
      <c r="F8" s="37">
        <v>0</v>
      </c>
      <c r="G8" s="57">
        <v>1</v>
      </c>
      <c r="H8" s="56">
        <v>1</v>
      </c>
      <c r="I8" s="56">
        <v>1</v>
      </c>
      <c r="J8" s="61">
        <v>0</v>
      </c>
      <c r="M8">
        <f t="shared" si="0"/>
        <v>5</v>
      </c>
    </row>
    <row r="9" spans="1:13" ht="14.45">
      <c r="A9" s="26" t="s">
        <v>49</v>
      </c>
      <c r="B9" s="37">
        <v>0</v>
      </c>
      <c r="C9" s="37">
        <v>0</v>
      </c>
      <c r="D9" s="37">
        <v>1</v>
      </c>
      <c r="E9" s="37">
        <v>1</v>
      </c>
      <c r="F9" s="37">
        <v>0</v>
      </c>
      <c r="G9" s="57">
        <v>1</v>
      </c>
      <c r="H9" s="56">
        <v>1</v>
      </c>
      <c r="I9" s="56">
        <v>1</v>
      </c>
      <c r="J9" s="61">
        <v>0</v>
      </c>
      <c r="M9">
        <f t="shared" si="0"/>
        <v>5</v>
      </c>
    </row>
    <row r="10" spans="1:13" ht="14.45">
      <c r="A10" s="26" t="s">
        <v>53</v>
      </c>
      <c r="B10" s="37">
        <v>0</v>
      </c>
      <c r="C10" s="37">
        <v>0</v>
      </c>
      <c r="D10" s="37">
        <v>1</v>
      </c>
      <c r="E10" s="57">
        <v>1</v>
      </c>
      <c r="F10" s="37">
        <v>0</v>
      </c>
      <c r="G10" s="57">
        <v>1</v>
      </c>
      <c r="H10" s="56">
        <v>1</v>
      </c>
      <c r="I10" s="56">
        <v>1</v>
      </c>
      <c r="J10" s="61">
        <v>1</v>
      </c>
      <c r="M10">
        <f t="shared" si="0"/>
        <v>6</v>
      </c>
    </row>
    <row r="11" spans="1:13" ht="14.45">
      <c r="A11" s="26" t="s">
        <v>59</v>
      </c>
      <c r="B11" s="37">
        <v>0</v>
      </c>
      <c r="C11" s="37">
        <v>0</v>
      </c>
      <c r="D11" s="37">
        <v>1</v>
      </c>
      <c r="E11" s="37">
        <v>1</v>
      </c>
      <c r="F11" s="37">
        <v>0</v>
      </c>
      <c r="G11" s="57">
        <v>1</v>
      </c>
      <c r="H11" s="56">
        <v>1</v>
      </c>
      <c r="I11" s="56">
        <v>1</v>
      </c>
      <c r="J11" s="61">
        <v>0</v>
      </c>
      <c r="M11">
        <f t="shared" si="0"/>
        <v>5</v>
      </c>
    </row>
    <row r="12" spans="1:13" ht="14.45">
      <c r="A12" s="26" t="s">
        <v>63</v>
      </c>
      <c r="B12" s="37">
        <v>0</v>
      </c>
      <c r="C12" s="37">
        <v>0</v>
      </c>
      <c r="D12" s="37">
        <v>1</v>
      </c>
      <c r="E12" s="37">
        <v>1</v>
      </c>
      <c r="F12" s="37">
        <v>0</v>
      </c>
      <c r="G12" s="57">
        <v>1</v>
      </c>
      <c r="H12" s="56">
        <v>1</v>
      </c>
      <c r="I12" s="56">
        <v>1</v>
      </c>
      <c r="J12" s="61">
        <v>1</v>
      </c>
      <c r="M12">
        <f t="shared" si="0"/>
        <v>6</v>
      </c>
    </row>
    <row r="13" spans="1:13" ht="14.45">
      <c r="A13" s="27" t="s">
        <v>67</v>
      </c>
      <c r="B13" s="37">
        <v>0</v>
      </c>
      <c r="C13" s="37">
        <v>0</v>
      </c>
      <c r="D13" s="57">
        <v>1</v>
      </c>
      <c r="E13" s="37">
        <v>1</v>
      </c>
      <c r="F13" s="37">
        <v>0</v>
      </c>
      <c r="G13" s="57">
        <v>1</v>
      </c>
      <c r="H13" s="56">
        <v>1</v>
      </c>
      <c r="I13" s="56">
        <v>1</v>
      </c>
      <c r="J13" s="61">
        <v>0</v>
      </c>
      <c r="M13">
        <f t="shared" si="0"/>
        <v>5</v>
      </c>
    </row>
    <row r="14" spans="1:13" ht="14.45">
      <c r="A14" s="27" t="s">
        <v>70</v>
      </c>
      <c r="B14" s="37">
        <v>0</v>
      </c>
      <c r="C14" s="37">
        <v>0</v>
      </c>
      <c r="D14" s="37">
        <v>1</v>
      </c>
      <c r="E14" s="57">
        <v>1</v>
      </c>
      <c r="F14" s="37">
        <v>0</v>
      </c>
      <c r="G14" s="57">
        <v>1</v>
      </c>
      <c r="H14" s="56">
        <v>1</v>
      </c>
      <c r="I14" s="56">
        <v>1</v>
      </c>
      <c r="J14" s="61">
        <v>0</v>
      </c>
      <c r="M14">
        <f t="shared" si="0"/>
        <v>5</v>
      </c>
    </row>
    <row r="15" spans="1:13" ht="14.45">
      <c r="A15" s="27" t="s">
        <v>74</v>
      </c>
      <c r="B15" s="37">
        <v>0</v>
      </c>
      <c r="C15" s="37">
        <v>0</v>
      </c>
      <c r="D15" s="57">
        <v>1</v>
      </c>
      <c r="E15" s="37">
        <v>1</v>
      </c>
      <c r="F15" s="37">
        <v>0</v>
      </c>
      <c r="G15" s="57">
        <v>1</v>
      </c>
      <c r="H15" s="56">
        <v>1</v>
      </c>
      <c r="I15" s="56">
        <v>1</v>
      </c>
      <c r="J15" s="61">
        <v>0</v>
      </c>
      <c r="M15">
        <f t="shared" si="0"/>
        <v>5</v>
      </c>
    </row>
    <row r="16" spans="1:13" ht="14.45">
      <c r="A16" s="15" t="s">
        <v>77</v>
      </c>
      <c r="B16" s="37">
        <v>0</v>
      </c>
      <c r="C16" s="37">
        <v>0</v>
      </c>
      <c r="D16" s="37">
        <v>0</v>
      </c>
      <c r="E16" s="37">
        <v>0</v>
      </c>
      <c r="F16" s="57">
        <v>1</v>
      </c>
      <c r="G16" s="57">
        <v>1</v>
      </c>
      <c r="H16" s="56">
        <v>1</v>
      </c>
      <c r="I16" s="56">
        <v>0</v>
      </c>
      <c r="J16" s="61">
        <v>0</v>
      </c>
      <c r="M16">
        <f t="shared" si="0"/>
        <v>3</v>
      </c>
    </row>
    <row r="17" spans="1:13" ht="14.45">
      <c r="A17" s="15" t="s">
        <v>83</v>
      </c>
      <c r="B17" s="37">
        <v>0</v>
      </c>
      <c r="C17" s="37">
        <v>0</v>
      </c>
      <c r="D17" s="37">
        <v>1</v>
      </c>
      <c r="E17" s="37">
        <v>1</v>
      </c>
      <c r="F17" s="37">
        <v>0</v>
      </c>
      <c r="G17" s="57">
        <v>1</v>
      </c>
      <c r="H17" s="56">
        <v>1</v>
      </c>
      <c r="I17" s="56">
        <v>1</v>
      </c>
      <c r="J17" s="61">
        <v>0</v>
      </c>
      <c r="M17">
        <f t="shared" si="0"/>
        <v>5</v>
      </c>
    </row>
    <row r="18" spans="1:13" ht="14.45">
      <c r="A18" s="15" t="s">
        <v>87</v>
      </c>
      <c r="B18" s="37">
        <v>0</v>
      </c>
      <c r="C18" s="37">
        <v>0</v>
      </c>
      <c r="D18" s="37">
        <v>0</v>
      </c>
      <c r="E18" s="37">
        <v>1</v>
      </c>
      <c r="F18" s="37">
        <v>0</v>
      </c>
      <c r="G18" s="57">
        <v>1</v>
      </c>
      <c r="H18" s="56">
        <v>1</v>
      </c>
      <c r="I18" s="56">
        <v>1</v>
      </c>
      <c r="J18" s="61">
        <v>0</v>
      </c>
      <c r="M18">
        <f t="shared" si="0"/>
        <v>4</v>
      </c>
    </row>
    <row r="19" spans="1:13" ht="14.45">
      <c r="A19" s="15" t="s">
        <v>91</v>
      </c>
      <c r="B19" s="37">
        <v>0</v>
      </c>
      <c r="C19" s="37">
        <v>0</v>
      </c>
      <c r="D19" s="37">
        <v>1</v>
      </c>
      <c r="E19" s="37">
        <v>1</v>
      </c>
      <c r="F19" s="37">
        <v>0</v>
      </c>
      <c r="G19" s="57">
        <v>1</v>
      </c>
      <c r="H19" s="56">
        <v>1</v>
      </c>
      <c r="I19" s="56">
        <v>1</v>
      </c>
      <c r="J19" s="61">
        <v>0</v>
      </c>
      <c r="M19">
        <f t="shared" si="0"/>
        <v>5</v>
      </c>
    </row>
    <row r="20" spans="1:13" ht="14.45">
      <c r="A20" s="16" t="s">
        <v>95</v>
      </c>
      <c r="B20" s="37">
        <v>0</v>
      </c>
      <c r="C20" s="37">
        <v>0</v>
      </c>
      <c r="D20" s="37">
        <v>0</v>
      </c>
      <c r="E20" s="37">
        <v>1</v>
      </c>
      <c r="F20" s="37">
        <v>0</v>
      </c>
      <c r="G20" s="57">
        <v>1</v>
      </c>
      <c r="H20" s="56">
        <v>1</v>
      </c>
      <c r="I20" s="56">
        <v>1</v>
      </c>
      <c r="J20" s="61">
        <v>0</v>
      </c>
      <c r="M20">
        <f t="shared" si="0"/>
        <v>4</v>
      </c>
    </row>
    <row r="21" spans="1:13" ht="14.45">
      <c r="A21" s="16" t="s">
        <v>99</v>
      </c>
      <c r="B21" s="37">
        <v>0</v>
      </c>
      <c r="C21" s="37">
        <v>0</v>
      </c>
      <c r="D21" s="37">
        <v>0</v>
      </c>
      <c r="E21" s="37">
        <v>1</v>
      </c>
      <c r="F21" s="37">
        <v>0</v>
      </c>
      <c r="G21" s="58">
        <v>0</v>
      </c>
      <c r="H21" s="56">
        <v>1</v>
      </c>
      <c r="I21" s="56">
        <v>1</v>
      </c>
      <c r="J21" s="61">
        <v>1</v>
      </c>
      <c r="M21">
        <f t="shared" si="0"/>
        <v>4</v>
      </c>
    </row>
    <row r="22" spans="1:13" ht="14.45">
      <c r="A22" s="16" t="s">
        <v>103</v>
      </c>
      <c r="B22" s="37">
        <v>1</v>
      </c>
      <c r="C22" s="37">
        <v>0</v>
      </c>
      <c r="D22" s="37">
        <v>1</v>
      </c>
      <c r="E22" s="37">
        <v>0</v>
      </c>
      <c r="F22" s="37">
        <v>0</v>
      </c>
      <c r="G22" s="58">
        <v>1</v>
      </c>
      <c r="H22" s="56">
        <v>1</v>
      </c>
      <c r="I22" s="56">
        <v>1</v>
      </c>
      <c r="J22" s="61">
        <v>0</v>
      </c>
      <c r="M22">
        <f t="shared" si="0"/>
        <v>5</v>
      </c>
    </row>
    <row r="23" spans="1:13" ht="14.45">
      <c r="A23" s="16" t="s">
        <v>109</v>
      </c>
      <c r="B23" s="37">
        <v>0</v>
      </c>
      <c r="C23" s="37">
        <v>0</v>
      </c>
      <c r="D23" s="37">
        <v>0</v>
      </c>
      <c r="E23" s="37">
        <v>1</v>
      </c>
      <c r="F23" s="37">
        <v>0</v>
      </c>
      <c r="G23" s="58">
        <v>1</v>
      </c>
      <c r="H23" s="56">
        <v>1</v>
      </c>
      <c r="I23" s="56">
        <v>1</v>
      </c>
      <c r="J23" s="61">
        <v>0</v>
      </c>
      <c r="M23">
        <f t="shared" si="0"/>
        <v>4</v>
      </c>
    </row>
    <row r="24" spans="1:13" ht="14.45">
      <c r="A24" s="16" t="s">
        <v>113</v>
      </c>
      <c r="B24" s="37">
        <v>0</v>
      </c>
      <c r="C24" s="37">
        <v>0</v>
      </c>
      <c r="D24" s="37">
        <v>0</v>
      </c>
      <c r="E24" s="37">
        <v>1</v>
      </c>
      <c r="F24" s="37">
        <v>0</v>
      </c>
      <c r="G24" s="39">
        <v>0</v>
      </c>
      <c r="H24" s="56">
        <v>1</v>
      </c>
      <c r="I24" s="56">
        <v>1</v>
      </c>
      <c r="J24" s="61">
        <v>1</v>
      </c>
      <c r="M24">
        <f t="shared" si="0"/>
        <v>4</v>
      </c>
    </row>
    <row r="25" spans="1:13" ht="14.45">
      <c r="A25" s="19" t="s">
        <v>119</v>
      </c>
      <c r="B25" s="37">
        <v>0</v>
      </c>
      <c r="C25" s="37">
        <v>0</v>
      </c>
      <c r="D25" s="37">
        <v>0</v>
      </c>
      <c r="E25" s="37">
        <v>0</v>
      </c>
      <c r="F25" s="57">
        <v>1</v>
      </c>
      <c r="G25" s="58">
        <v>1</v>
      </c>
      <c r="H25" s="56">
        <v>1</v>
      </c>
      <c r="I25" s="56">
        <v>0</v>
      </c>
      <c r="J25" s="61">
        <v>0</v>
      </c>
      <c r="M25">
        <f t="shared" si="0"/>
        <v>3</v>
      </c>
    </row>
    <row r="26" spans="1:13" ht="14.45">
      <c r="A26" s="19" t="s">
        <v>124</v>
      </c>
      <c r="B26" s="37">
        <v>0</v>
      </c>
      <c r="C26" s="37">
        <v>0</v>
      </c>
      <c r="D26" s="37">
        <v>1</v>
      </c>
      <c r="E26" s="37">
        <v>1</v>
      </c>
      <c r="F26" s="37">
        <v>0</v>
      </c>
      <c r="G26" s="58">
        <v>1</v>
      </c>
      <c r="H26" s="56">
        <v>1</v>
      </c>
      <c r="I26" s="56">
        <v>1</v>
      </c>
      <c r="J26" s="61">
        <v>0</v>
      </c>
      <c r="M26">
        <f t="shared" si="0"/>
        <v>5</v>
      </c>
    </row>
    <row r="27" spans="1:13" ht="14.45">
      <c r="A27" s="19" t="s">
        <v>128</v>
      </c>
      <c r="B27" s="37">
        <v>0</v>
      </c>
      <c r="C27" s="37">
        <v>0</v>
      </c>
      <c r="D27" s="37">
        <v>1</v>
      </c>
      <c r="E27" s="57">
        <v>1</v>
      </c>
      <c r="F27" s="37">
        <v>0</v>
      </c>
      <c r="G27" s="58">
        <v>1</v>
      </c>
      <c r="H27" s="56">
        <v>1</v>
      </c>
      <c r="I27" s="56">
        <v>1</v>
      </c>
      <c r="J27" s="61">
        <v>0</v>
      </c>
      <c r="M27">
        <f t="shared" si="0"/>
        <v>5</v>
      </c>
    </row>
    <row r="28" spans="1:13" ht="14.45">
      <c r="A28" s="19" t="s">
        <v>130</v>
      </c>
      <c r="B28" s="37">
        <v>0</v>
      </c>
      <c r="C28" s="37">
        <v>0</v>
      </c>
      <c r="D28" s="37">
        <v>0</v>
      </c>
      <c r="E28" s="57">
        <v>1</v>
      </c>
      <c r="F28" s="37">
        <v>0</v>
      </c>
      <c r="G28" s="58">
        <v>1</v>
      </c>
      <c r="H28" s="56">
        <v>1</v>
      </c>
      <c r="I28" s="56">
        <v>1</v>
      </c>
      <c r="J28" s="61">
        <v>0</v>
      </c>
      <c r="M28">
        <f t="shared" si="0"/>
        <v>4</v>
      </c>
    </row>
    <row r="29" spans="1:13" ht="14.45">
      <c r="A29" s="19" t="s">
        <v>131</v>
      </c>
      <c r="B29" s="37">
        <v>0</v>
      </c>
      <c r="C29" s="37">
        <v>0</v>
      </c>
      <c r="D29" s="57">
        <v>1</v>
      </c>
      <c r="E29" s="37">
        <v>1</v>
      </c>
      <c r="F29" s="37">
        <v>0</v>
      </c>
      <c r="G29" s="58">
        <v>1</v>
      </c>
      <c r="H29" s="56">
        <v>1</v>
      </c>
      <c r="I29" s="56">
        <v>1</v>
      </c>
      <c r="J29" s="61">
        <v>0</v>
      </c>
      <c r="M29">
        <f t="shared" si="0"/>
        <v>5</v>
      </c>
    </row>
    <row r="30" spans="1:13" ht="14.45">
      <c r="A30" s="28" t="s">
        <v>134</v>
      </c>
      <c r="B30" s="37">
        <v>1</v>
      </c>
      <c r="C30" s="37">
        <v>1</v>
      </c>
      <c r="D30" s="37">
        <v>0</v>
      </c>
      <c r="E30" s="37">
        <v>0</v>
      </c>
      <c r="F30" s="37">
        <v>1</v>
      </c>
      <c r="G30" s="39">
        <v>0</v>
      </c>
      <c r="H30" s="56">
        <v>0</v>
      </c>
      <c r="I30" s="56">
        <v>0</v>
      </c>
      <c r="J30" s="61">
        <v>0</v>
      </c>
      <c r="M30">
        <f t="shared" si="0"/>
        <v>3</v>
      </c>
    </row>
    <row r="31" spans="1:13" ht="14.45">
      <c r="A31" s="28" t="s">
        <v>139</v>
      </c>
      <c r="B31" s="37">
        <v>0</v>
      </c>
      <c r="C31" s="37">
        <v>0</v>
      </c>
      <c r="D31" s="37">
        <v>0</v>
      </c>
      <c r="E31" s="37">
        <v>0</v>
      </c>
      <c r="F31" s="37">
        <v>0</v>
      </c>
      <c r="G31" s="39">
        <v>0</v>
      </c>
      <c r="H31" s="56">
        <v>1</v>
      </c>
      <c r="I31" s="56">
        <v>0</v>
      </c>
      <c r="J31" s="61">
        <v>1</v>
      </c>
      <c r="M31">
        <f t="shared" si="0"/>
        <v>2</v>
      </c>
    </row>
    <row r="32" spans="1:13" ht="14.45">
      <c r="A32" s="28" t="s">
        <v>142</v>
      </c>
      <c r="B32" s="37">
        <v>0</v>
      </c>
      <c r="C32" s="37">
        <v>0</v>
      </c>
      <c r="D32" s="37">
        <v>0</v>
      </c>
      <c r="E32" s="37">
        <v>0</v>
      </c>
      <c r="F32" s="57">
        <v>1</v>
      </c>
      <c r="G32" s="39">
        <v>0</v>
      </c>
      <c r="H32" s="56">
        <v>1</v>
      </c>
      <c r="I32" s="56">
        <v>0</v>
      </c>
      <c r="J32" s="61">
        <v>1</v>
      </c>
      <c r="M32">
        <f t="shared" si="0"/>
        <v>3</v>
      </c>
    </row>
    <row r="33" spans="1:13" ht="14.45">
      <c r="A33" s="28" t="s">
        <v>148</v>
      </c>
      <c r="B33" s="37">
        <v>0</v>
      </c>
      <c r="C33" s="37">
        <v>0</v>
      </c>
      <c r="D33" s="37">
        <v>0</v>
      </c>
      <c r="E33" s="37">
        <v>0</v>
      </c>
      <c r="F33" s="57">
        <v>1</v>
      </c>
      <c r="G33" s="58">
        <v>1</v>
      </c>
      <c r="H33" s="56">
        <v>1</v>
      </c>
      <c r="I33" s="56">
        <v>0</v>
      </c>
      <c r="J33" s="61">
        <v>0</v>
      </c>
      <c r="M33">
        <f t="shared" si="0"/>
        <v>3</v>
      </c>
    </row>
    <row r="34" spans="1:13" ht="14.45">
      <c r="A34" s="28" t="s">
        <v>154</v>
      </c>
      <c r="B34" s="37">
        <v>1</v>
      </c>
      <c r="C34" s="37">
        <v>0</v>
      </c>
      <c r="D34" s="37">
        <v>1</v>
      </c>
      <c r="E34" s="37">
        <v>0</v>
      </c>
      <c r="F34" s="37">
        <v>1</v>
      </c>
      <c r="G34" s="39">
        <v>1</v>
      </c>
      <c r="H34" s="56">
        <v>1</v>
      </c>
      <c r="I34" s="56">
        <v>0</v>
      </c>
      <c r="J34" s="61">
        <v>0</v>
      </c>
      <c r="M34">
        <f t="shared" si="0"/>
        <v>5</v>
      </c>
    </row>
    <row r="35" spans="1:13" ht="14.45">
      <c r="A35" s="28" t="s">
        <v>160</v>
      </c>
      <c r="B35" s="37">
        <v>1</v>
      </c>
      <c r="C35" s="37">
        <v>0</v>
      </c>
      <c r="D35" s="37">
        <v>1</v>
      </c>
      <c r="E35" s="37">
        <v>0</v>
      </c>
      <c r="F35" s="57">
        <v>1</v>
      </c>
      <c r="G35" s="39">
        <v>1</v>
      </c>
      <c r="H35" s="56">
        <v>1</v>
      </c>
      <c r="I35" s="56">
        <v>0</v>
      </c>
      <c r="J35" s="61">
        <v>1</v>
      </c>
      <c r="M35">
        <f t="shared" si="0"/>
        <v>6</v>
      </c>
    </row>
    <row r="36" spans="1:13" ht="14.45">
      <c r="A36" s="28" t="s">
        <v>165</v>
      </c>
      <c r="B36" s="37">
        <v>1</v>
      </c>
      <c r="C36" s="37">
        <v>0</v>
      </c>
      <c r="D36" s="37">
        <v>1</v>
      </c>
      <c r="E36" s="37">
        <v>0</v>
      </c>
      <c r="F36" s="37">
        <v>0</v>
      </c>
      <c r="G36" s="39">
        <v>1</v>
      </c>
      <c r="H36" s="56">
        <v>0</v>
      </c>
      <c r="I36" s="56">
        <v>0</v>
      </c>
      <c r="J36" s="61">
        <v>0</v>
      </c>
      <c r="M36">
        <f t="shared" si="0"/>
        <v>3</v>
      </c>
    </row>
    <row r="37" spans="1:13" ht="14.45">
      <c r="A37" s="28" t="s">
        <v>170</v>
      </c>
      <c r="B37" s="37">
        <v>1</v>
      </c>
      <c r="C37" s="37">
        <v>1</v>
      </c>
      <c r="D37" s="37">
        <v>0</v>
      </c>
      <c r="E37" s="37">
        <v>0</v>
      </c>
      <c r="F37" s="37">
        <v>1</v>
      </c>
      <c r="G37" s="39">
        <v>0</v>
      </c>
      <c r="H37" s="56">
        <v>0</v>
      </c>
      <c r="I37" s="56">
        <v>0</v>
      </c>
      <c r="J37" s="61">
        <v>0</v>
      </c>
      <c r="M37">
        <f t="shared" si="0"/>
        <v>3</v>
      </c>
    </row>
    <row r="38" spans="1:13" s="9" customFormat="1">
      <c r="A38" s="28" t="s">
        <v>176</v>
      </c>
      <c r="B38" s="37">
        <v>0</v>
      </c>
      <c r="C38" s="37">
        <v>0</v>
      </c>
      <c r="D38" s="37">
        <v>1</v>
      </c>
      <c r="E38" s="37">
        <v>0</v>
      </c>
      <c r="F38" s="37">
        <v>0</v>
      </c>
      <c r="G38" s="58">
        <v>1</v>
      </c>
      <c r="H38" s="56">
        <v>1</v>
      </c>
      <c r="I38" s="56">
        <v>1</v>
      </c>
      <c r="J38" s="61">
        <v>1</v>
      </c>
      <c r="M38">
        <f t="shared" si="0"/>
        <v>5</v>
      </c>
    </row>
    <row r="39" spans="1:13" s="9" customFormat="1">
      <c r="A39" s="28" t="s">
        <v>182</v>
      </c>
      <c r="B39" s="37">
        <v>1</v>
      </c>
      <c r="C39" s="37">
        <v>0</v>
      </c>
      <c r="D39" s="57">
        <v>1</v>
      </c>
      <c r="E39" s="37">
        <v>0</v>
      </c>
      <c r="F39" s="37">
        <v>0</v>
      </c>
      <c r="G39" s="58">
        <v>1</v>
      </c>
      <c r="H39" s="56">
        <v>1</v>
      </c>
      <c r="I39" s="56">
        <v>1</v>
      </c>
      <c r="J39" s="61">
        <v>0</v>
      </c>
      <c r="M39">
        <f t="shared" si="0"/>
        <v>5</v>
      </c>
    </row>
    <row r="40" spans="1:13" ht="14.45">
      <c r="A40" s="28" t="s">
        <v>187</v>
      </c>
      <c r="B40" s="37">
        <v>1</v>
      </c>
      <c r="C40" s="37">
        <v>0</v>
      </c>
      <c r="D40" s="37">
        <v>1</v>
      </c>
      <c r="E40" s="37">
        <v>0</v>
      </c>
      <c r="F40" s="37">
        <v>0</v>
      </c>
      <c r="G40" s="39">
        <v>1</v>
      </c>
      <c r="H40" s="56">
        <v>1</v>
      </c>
      <c r="I40" s="56">
        <v>1</v>
      </c>
      <c r="J40" s="61">
        <v>1</v>
      </c>
      <c r="M40">
        <f t="shared" si="0"/>
        <v>6</v>
      </c>
    </row>
    <row r="41" spans="1:13" ht="14.45">
      <c r="A41" s="28" t="s">
        <v>193</v>
      </c>
      <c r="B41" s="37">
        <v>0</v>
      </c>
      <c r="C41" s="37">
        <v>0</v>
      </c>
      <c r="D41" s="37">
        <v>0</v>
      </c>
      <c r="E41" s="37">
        <v>0</v>
      </c>
      <c r="F41" s="37">
        <v>0</v>
      </c>
      <c r="G41" s="58">
        <v>1</v>
      </c>
      <c r="H41" s="56">
        <v>1</v>
      </c>
      <c r="I41" s="56">
        <v>0</v>
      </c>
      <c r="J41" s="61">
        <v>0</v>
      </c>
      <c r="M41">
        <f t="shared" si="0"/>
        <v>2</v>
      </c>
    </row>
    <row r="42" spans="1:13" ht="14.45">
      <c r="A42" s="28" t="s">
        <v>195</v>
      </c>
      <c r="B42" s="37">
        <v>1</v>
      </c>
      <c r="C42" s="37">
        <v>0</v>
      </c>
      <c r="D42" s="37">
        <v>1</v>
      </c>
      <c r="E42" s="37">
        <v>0</v>
      </c>
      <c r="F42" s="37">
        <v>0</v>
      </c>
      <c r="G42" s="39">
        <v>1</v>
      </c>
      <c r="H42" s="56">
        <v>1</v>
      </c>
      <c r="I42" s="56">
        <v>0</v>
      </c>
      <c r="J42" s="61">
        <v>0</v>
      </c>
      <c r="M42">
        <f t="shared" si="0"/>
        <v>4</v>
      </c>
    </row>
    <row r="43" spans="1:13" ht="14.45">
      <c r="A43" s="28" t="s">
        <v>200</v>
      </c>
      <c r="B43" s="37">
        <v>1</v>
      </c>
      <c r="C43" s="37">
        <v>0</v>
      </c>
      <c r="D43" s="37">
        <v>1</v>
      </c>
      <c r="E43" s="37">
        <v>0</v>
      </c>
      <c r="F43" s="37">
        <v>0</v>
      </c>
      <c r="G43" s="39">
        <v>1</v>
      </c>
      <c r="H43" s="56">
        <v>1</v>
      </c>
      <c r="I43" s="56">
        <v>0</v>
      </c>
      <c r="J43" s="61">
        <v>1</v>
      </c>
      <c r="M43">
        <f t="shared" si="0"/>
        <v>5</v>
      </c>
    </row>
    <row r="44" spans="1:13" ht="14.45">
      <c r="A44" s="28" t="s">
        <v>206</v>
      </c>
      <c r="B44" s="37">
        <v>1</v>
      </c>
      <c r="C44" s="37">
        <v>0</v>
      </c>
      <c r="D44" s="37">
        <v>1</v>
      </c>
      <c r="E44" s="37">
        <v>0</v>
      </c>
      <c r="F44" s="37">
        <v>0</v>
      </c>
      <c r="G44" s="39">
        <v>1</v>
      </c>
      <c r="H44" s="56">
        <v>0</v>
      </c>
      <c r="I44" s="56">
        <v>0</v>
      </c>
      <c r="J44" s="61">
        <v>0</v>
      </c>
      <c r="M44">
        <f t="shared" si="0"/>
        <v>3</v>
      </c>
    </row>
    <row r="45" spans="1:13" ht="14.45">
      <c r="A45" s="28" t="s">
        <v>211</v>
      </c>
      <c r="B45" s="37">
        <v>0</v>
      </c>
      <c r="C45" s="37">
        <v>0</v>
      </c>
      <c r="D45" s="37">
        <v>1</v>
      </c>
      <c r="E45" s="37">
        <v>1</v>
      </c>
      <c r="F45" s="37">
        <v>0</v>
      </c>
      <c r="G45" s="58">
        <v>1</v>
      </c>
      <c r="H45" s="56">
        <v>1</v>
      </c>
      <c r="I45" s="56">
        <v>1</v>
      </c>
      <c r="J45" s="61">
        <v>0</v>
      </c>
      <c r="M45">
        <f t="shared" si="0"/>
        <v>5</v>
      </c>
    </row>
    <row r="46" spans="1:13" ht="14.45">
      <c r="A46" s="28" t="s">
        <v>215</v>
      </c>
      <c r="B46" s="37">
        <v>0</v>
      </c>
      <c r="C46" s="37">
        <v>0</v>
      </c>
      <c r="D46" s="57">
        <v>1</v>
      </c>
      <c r="E46" s="37">
        <v>1</v>
      </c>
      <c r="F46" s="37">
        <v>0</v>
      </c>
      <c r="G46" s="58">
        <v>1</v>
      </c>
      <c r="H46" s="56">
        <v>1</v>
      </c>
      <c r="I46" s="56">
        <v>1</v>
      </c>
      <c r="J46" s="61">
        <v>0</v>
      </c>
      <c r="M46">
        <f t="shared" si="0"/>
        <v>5</v>
      </c>
    </row>
    <row r="47" spans="1:13" ht="14.45">
      <c r="A47" s="28" t="s">
        <v>218</v>
      </c>
      <c r="B47" s="37">
        <v>0</v>
      </c>
      <c r="C47" s="37">
        <v>0</v>
      </c>
      <c r="D47" s="37">
        <v>1</v>
      </c>
      <c r="E47" s="37">
        <v>0</v>
      </c>
      <c r="F47" s="37">
        <v>0</v>
      </c>
      <c r="G47" s="58">
        <v>1</v>
      </c>
      <c r="H47" s="56">
        <v>1</v>
      </c>
      <c r="I47" s="56">
        <v>1</v>
      </c>
      <c r="J47" s="61">
        <v>0</v>
      </c>
      <c r="M47">
        <f t="shared" si="0"/>
        <v>4</v>
      </c>
    </row>
    <row r="48" spans="1:13" ht="14.45">
      <c r="A48" s="28" t="s">
        <v>222</v>
      </c>
      <c r="B48" s="37">
        <v>0</v>
      </c>
      <c r="C48" s="37">
        <v>0</v>
      </c>
      <c r="D48" s="37">
        <v>0</v>
      </c>
      <c r="E48" s="37">
        <v>0</v>
      </c>
      <c r="F48" s="37">
        <v>0</v>
      </c>
      <c r="G48" s="58">
        <v>1</v>
      </c>
      <c r="H48" s="56">
        <v>1</v>
      </c>
      <c r="I48" s="56">
        <v>0</v>
      </c>
      <c r="J48" s="61">
        <v>0</v>
      </c>
      <c r="M48">
        <f t="shared" si="0"/>
        <v>2</v>
      </c>
    </row>
    <row r="49" spans="1:13" ht="14.45">
      <c r="A49" s="17" t="s">
        <v>226</v>
      </c>
      <c r="B49" s="37">
        <v>0</v>
      </c>
      <c r="C49" s="57">
        <v>1</v>
      </c>
      <c r="D49" s="37">
        <v>0</v>
      </c>
      <c r="E49" s="37">
        <v>0</v>
      </c>
      <c r="F49" s="57">
        <v>1</v>
      </c>
      <c r="G49" s="39">
        <v>0</v>
      </c>
      <c r="H49" s="56">
        <v>0</v>
      </c>
      <c r="I49" s="56">
        <v>0</v>
      </c>
      <c r="J49" s="61">
        <v>0</v>
      </c>
      <c r="M49">
        <f t="shared" si="0"/>
        <v>2</v>
      </c>
    </row>
    <row r="50" spans="1:13" ht="14.45">
      <c r="A50" s="17" t="s">
        <v>231</v>
      </c>
      <c r="B50" s="37">
        <v>1</v>
      </c>
      <c r="C50" s="37">
        <v>1</v>
      </c>
      <c r="D50" s="37">
        <v>0</v>
      </c>
      <c r="E50" s="37">
        <v>0</v>
      </c>
      <c r="F50" s="37">
        <v>1</v>
      </c>
      <c r="G50" s="39">
        <v>0</v>
      </c>
      <c r="H50" s="56">
        <v>0</v>
      </c>
      <c r="I50" s="56">
        <v>0</v>
      </c>
      <c r="J50" s="61">
        <v>0</v>
      </c>
      <c r="M50">
        <f t="shared" si="0"/>
        <v>3</v>
      </c>
    </row>
    <row r="51" spans="1:13" ht="14.45">
      <c r="A51" s="17" t="s">
        <v>238</v>
      </c>
      <c r="B51" s="37">
        <v>0</v>
      </c>
      <c r="C51" s="37">
        <v>0</v>
      </c>
      <c r="D51" s="37">
        <v>0</v>
      </c>
      <c r="E51" s="37">
        <v>0</v>
      </c>
      <c r="F51" s="37">
        <v>0</v>
      </c>
      <c r="G51" s="39">
        <v>0</v>
      </c>
      <c r="H51" s="56">
        <v>0</v>
      </c>
      <c r="I51" s="56">
        <v>0</v>
      </c>
      <c r="J51" s="61">
        <v>0</v>
      </c>
      <c r="M51">
        <f t="shared" si="0"/>
        <v>0</v>
      </c>
    </row>
    <row r="52" spans="1:13" ht="14.45">
      <c r="A52" s="17" t="s">
        <v>245</v>
      </c>
      <c r="B52" s="37">
        <v>1</v>
      </c>
      <c r="C52" s="37">
        <v>1</v>
      </c>
      <c r="D52" s="37">
        <v>0</v>
      </c>
      <c r="E52" s="37">
        <v>0</v>
      </c>
      <c r="F52" s="37">
        <v>1</v>
      </c>
      <c r="G52" s="39">
        <v>0</v>
      </c>
      <c r="H52" s="56">
        <v>0</v>
      </c>
      <c r="I52" s="56">
        <v>0</v>
      </c>
      <c r="J52" s="61">
        <v>0</v>
      </c>
      <c r="M52">
        <f t="shared" si="0"/>
        <v>3</v>
      </c>
    </row>
    <row r="53" spans="1:13" ht="14.45">
      <c r="A53" s="17" t="s">
        <v>253</v>
      </c>
      <c r="B53" s="37">
        <v>1</v>
      </c>
      <c r="C53" s="37">
        <v>1</v>
      </c>
      <c r="D53" s="37">
        <v>0</v>
      </c>
      <c r="E53" s="37">
        <v>0</v>
      </c>
      <c r="F53" s="37">
        <v>1</v>
      </c>
      <c r="G53" s="39">
        <v>0</v>
      </c>
      <c r="H53" s="56">
        <v>0</v>
      </c>
      <c r="I53" s="56">
        <v>0</v>
      </c>
      <c r="J53" s="61">
        <v>0</v>
      </c>
      <c r="M53">
        <f t="shared" si="0"/>
        <v>3</v>
      </c>
    </row>
    <row r="54" spans="1:13" ht="14.45">
      <c r="A54" s="29" t="s">
        <v>260</v>
      </c>
      <c r="B54" s="37">
        <v>0</v>
      </c>
      <c r="C54" s="37">
        <v>0</v>
      </c>
      <c r="D54" s="37">
        <v>0</v>
      </c>
      <c r="E54" s="37">
        <v>0</v>
      </c>
      <c r="F54" s="37">
        <v>0</v>
      </c>
      <c r="G54" s="58">
        <v>1</v>
      </c>
      <c r="H54" s="56">
        <v>0</v>
      </c>
      <c r="I54" s="56">
        <v>1</v>
      </c>
      <c r="J54" s="61">
        <v>0</v>
      </c>
      <c r="M54">
        <f t="shared" si="0"/>
        <v>2</v>
      </c>
    </row>
    <row r="55" spans="1:13" ht="14.45">
      <c r="A55" s="29" t="s">
        <v>262</v>
      </c>
      <c r="B55" s="37">
        <v>0</v>
      </c>
      <c r="C55" s="37">
        <v>0</v>
      </c>
      <c r="D55" s="37">
        <v>0</v>
      </c>
      <c r="E55" s="37">
        <v>0</v>
      </c>
      <c r="F55" s="37">
        <v>0</v>
      </c>
      <c r="G55" s="58">
        <v>1</v>
      </c>
      <c r="H55" s="56">
        <v>1</v>
      </c>
      <c r="I55" s="56">
        <v>1</v>
      </c>
      <c r="J55" s="61">
        <v>0</v>
      </c>
      <c r="M55">
        <f t="shared" si="0"/>
        <v>3</v>
      </c>
    </row>
    <row r="56" spans="1:13" ht="14.45">
      <c r="A56" s="30" t="s">
        <v>266</v>
      </c>
      <c r="B56" s="37">
        <v>1</v>
      </c>
      <c r="C56" s="37">
        <v>0</v>
      </c>
      <c r="D56" s="37">
        <v>0</v>
      </c>
      <c r="E56" s="37">
        <v>0</v>
      </c>
      <c r="F56" s="37">
        <v>0</v>
      </c>
      <c r="G56" s="39">
        <v>0</v>
      </c>
      <c r="H56" s="56">
        <v>0</v>
      </c>
      <c r="I56" s="56">
        <v>1</v>
      </c>
      <c r="J56" s="61">
        <v>0</v>
      </c>
      <c r="M56">
        <f t="shared" si="0"/>
        <v>2</v>
      </c>
    </row>
    <row r="57" spans="1:13" ht="14.45">
      <c r="A57" s="30" t="s">
        <v>269</v>
      </c>
      <c r="B57" s="37">
        <v>1</v>
      </c>
      <c r="C57" s="37">
        <v>0</v>
      </c>
      <c r="D57" s="37">
        <v>0</v>
      </c>
      <c r="E57" s="37">
        <v>0</v>
      </c>
      <c r="F57" s="37">
        <v>0</v>
      </c>
      <c r="G57" s="39">
        <v>1</v>
      </c>
      <c r="H57" s="56">
        <v>0</v>
      </c>
      <c r="I57" s="56">
        <v>0</v>
      </c>
      <c r="J57" s="61">
        <v>0</v>
      </c>
      <c r="M57">
        <f t="shared" si="0"/>
        <v>2</v>
      </c>
    </row>
    <row r="58" spans="1:13" ht="14.45">
      <c r="A58" s="30" t="s">
        <v>274</v>
      </c>
      <c r="B58" s="37">
        <v>0</v>
      </c>
      <c r="C58" s="37">
        <v>0</v>
      </c>
      <c r="D58" s="57">
        <v>1</v>
      </c>
      <c r="E58" s="37">
        <v>0</v>
      </c>
      <c r="F58" s="37">
        <v>0</v>
      </c>
      <c r="G58" s="58">
        <v>1</v>
      </c>
      <c r="H58" s="56">
        <v>0</v>
      </c>
      <c r="I58" s="56">
        <v>1</v>
      </c>
      <c r="J58" s="61">
        <v>0</v>
      </c>
      <c r="K58" s="40" t="s">
        <v>347</v>
      </c>
      <c r="L58" s="40"/>
      <c r="M58">
        <f t="shared" si="0"/>
        <v>3</v>
      </c>
    </row>
    <row r="59" spans="1:13" ht="14.45">
      <c r="A59" s="30" t="s">
        <v>280</v>
      </c>
      <c r="B59" s="37">
        <v>0</v>
      </c>
      <c r="C59" s="37">
        <v>0</v>
      </c>
      <c r="D59" s="37">
        <v>0</v>
      </c>
      <c r="E59" s="37">
        <v>0</v>
      </c>
      <c r="F59" s="37">
        <v>0</v>
      </c>
      <c r="G59" s="39">
        <v>0</v>
      </c>
      <c r="H59" s="56">
        <v>0</v>
      </c>
      <c r="I59" s="56">
        <v>0</v>
      </c>
      <c r="J59" s="61">
        <v>0</v>
      </c>
      <c r="M59">
        <f t="shared" si="0"/>
        <v>0</v>
      </c>
    </row>
    <row r="60" spans="1:13" ht="14.45">
      <c r="A60" s="30" t="s">
        <v>284</v>
      </c>
      <c r="B60" s="37">
        <v>0</v>
      </c>
      <c r="C60" s="37">
        <v>0</v>
      </c>
      <c r="D60" s="37">
        <v>0</v>
      </c>
      <c r="E60" s="37">
        <v>0</v>
      </c>
      <c r="F60" s="37">
        <v>0</v>
      </c>
      <c r="G60" s="39">
        <v>0</v>
      </c>
      <c r="H60" s="56">
        <v>0</v>
      </c>
      <c r="I60" s="56">
        <v>1</v>
      </c>
      <c r="J60" s="61">
        <v>0</v>
      </c>
      <c r="M60">
        <f t="shared" si="0"/>
        <v>1</v>
      </c>
    </row>
    <row r="61" spans="1:13" ht="14.45">
      <c r="A61" s="30" t="s">
        <v>287</v>
      </c>
      <c r="B61" s="37">
        <v>0</v>
      </c>
      <c r="C61" s="37">
        <v>0</v>
      </c>
      <c r="D61" s="37">
        <v>0</v>
      </c>
      <c r="E61" s="37">
        <v>0</v>
      </c>
      <c r="F61" s="37">
        <v>0</v>
      </c>
      <c r="G61" s="39">
        <v>0</v>
      </c>
      <c r="H61" s="56">
        <v>0</v>
      </c>
      <c r="I61" s="56">
        <v>0</v>
      </c>
      <c r="J61" s="61">
        <v>0</v>
      </c>
      <c r="M61">
        <f t="shared" si="0"/>
        <v>0</v>
      </c>
    </row>
    <row r="62" spans="1:13" ht="14.45">
      <c r="A62" s="33" t="s">
        <v>292</v>
      </c>
      <c r="B62" s="37">
        <v>0</v>
      </c>
      <c r="C62" s="37">
        <v>0</v>
      </c>
      <c r="D62" s="37">
        <v>0</v>
      </c>
      <c r="E62" s="37">
        <v>0</v>
      </c>
      <c r="F62" s="57">
        <v>1</v>
      </c>
      <c r="G62" s="58">
        <v>1</v>
      </c>
      <c r="H62" s="56">
        <v>1</v>
      </c>
      <c r="I62" s="56">
        <v>1</v>
      </c>
      <c r="J62" s="61">
        <v>0</v>
      </c>
      <c r="M62">
        <f t="shared" si="0"/>
        <v>4</v>
      </c>
    </row>
    <row r="63" spans="1:13" ht="14.45">
      <c r="A63" s="31" t="s">
        <v>296</v>
      </c>
      <c r="B63" s="37">
        <v>0</v>
      </c>
      <c r="C63" s="37">
        <v>0</v>
      </c>
      <c r="D63" s="37">
        <v>0</v>
      </c>
      <c r="E63" s="37">
        <v>0</v>
      </c>
      <c r="F63" s="57">
        <v>1</v>
      </c>
      <c r="G63" s="39">
        <v>0</v>
      </c>
      <c r="H63" s="56">
        <v>0</v>
      </c>
      <c r="I63" s="56">
        <v>1</v>
      </c>
      <c r="J63" s="61">
        <v>0</v>
      </c>
      <c r="M63">
        <f t="shared" si="0"/>
        <v>2</v>
      </c>
    </row>
    <row r="64" spans="1:13" ht="14.45">
      <c r="A64" s="31" t="s">
        <v>304</v>
      </c>
      <c r="B64" s="37">
        <v>0</v>
      </c>
      <c r="C64" s="37">
        <v>0</v>
      </c>
      <c r="D64" s="37">
        <v>0</v>
      </c>
      <c r="E64" s="37">
        <v>0</v>
      </c>
      <c r="F64" s="37">
        <v>0</v>
      </c>
      <c r="G64" s="39">
        <v>0</v>
      </c>
      <c r="H64" s="56">
        <v>0</v>
      </c>
      <c r="I64" s="56">
        <v>0</v>
      </c>
      <c r="J64" s="61">
        <v>0</v>
      </c>
      <c r="M64">
        <f t="shared" si="0"/>
        <v>0</v>
      </c>
    </row>
    <row r="65" spans="1:13" ht="14.45">
      <c r="A65" s="31" t="s">
        <v>307</v>
      </c>
      <c r="B65" s="37">
        <v>0</v>
      </c>
      <c r="C65" s="37">
        <v>0</v>
      </c>
      <c r="D65" s="37">
        <v>0</v>
      </c>
      <c r="E65" s="57">
        <v>1</v>
      </c>
      <c r="F65" s="37">
        <v>0</v>
      </c>
      <c r="G65" s="58">
        <v>1</v>
      </c>
      <c r="H65" s="56">
        <v>0</v>
      </c>
      <c r="I65" s="56">
        <v>1</v>
      </c>
      <c r="J65" s="61">
        <v>0</v>
      </c>
      <c r="M65">
        <f t="shared" si="0"/>
        <v>3</v>
      </c>
    </row>
    <row r="66" spans="1:13" ht="14.45">
      <c r="A66" s="31" t="s">
        <v>310</v>
      </c>
      <c r="B66" s="37">
        <v>0</v>
      </c>
      <c r="C66" s="37">
        <v>0</v>
      </c>
      <c r="D66" s="37">
        <v>0</v>
      </c>
      <c r="E66" s="37">
        <v>0</v>
      </c>
      <c r="F66" s="37">
        <v>0</v>
      </c>
      <c r="G66" s="39">
        <v>0</v>
      </c>
      <c r="H66" s="56">
        <v>1</v>
      </c>
      <c r="I66" s="56">
        <v>1</v>
      </c>
      <c r="J66" s="61">
        <v>0</v>
      </c>
      <c r="M66">
        <f t="shared" si="0"/>
        <v>2</v>
      </c>
    </row>
    <row r="67" spans="1:13" ht="14.45">
      <c r="A67" s="31" t="s">
        <v>313</v>
      </c>
      <c r="B67" s="37">
        <v>0</v>
      </c>
      <c r="C67" s="37">
        <v>0</v>
      </c>
      <c r="D67" s="37">
        <v>0</v>
      </c>
      <c r="E67" s="57">
        <v>1</v>
      </c>
      <c r="F67" s="37">
        <v>0</v>
      </c>
      <c r="G67" s="58">
        <v>1</v>
      </c>
      <c r="H67" s="56">
        <v>1</v>
      </c>
      <c r="I67" s="56">
        <v>1</v>
      </c>
      <c r="J67" s="61">
        <v>0</v>
      </c>
      <c r="M67">
        <f t="shared" ref="M67:M71" si="1">SUM(B67:J67)</f>
        <v>4</v>
      </c>
    </row>
    <row r="68" spans="1:13" ht="14.45">
      <c r="A68" s="31" t="s">
        <v>317</v>
      </c>
      <c r="B68" s="37">
        <v>0</v>
      </c>
      <c r="C68" s="37">
        <v>0</v>
      </c>
      <c r="D68" s="37">
        <v>0</v>
      </c>
      <c r="E68" s="37">
        <v>0</v>
      </c>
      <c r="F68" s="37">
        <v>0</v>
      </c>
      <c r="G68" s="58">
        <v>1</v>
      </c>
      <c r="H68" s="56">
        <v>1</v>
      </c>
      <c r="I68" s="56">
        <v>1</v>
      </c>
      <c r="J68" s="61">
        <v>0</v>
      </c>
      <c r="M68">
        <f t="shared" si="1"/>
        <v>3</v>
      </c>
    </row>
    <row r="69" spans="1:13" ht="14.45">
      <c r="A69" s="31" t="s">
        <v>323</v>
      </c>
      <c r="B69" s="37">
        <v>0</v>
      </c>
      <c r="C69" s="37">
        <v>0</v>
      </c>
      <c r="D69" s="57">
        <v>1</v>
      </c>
      <c r="E69" s="37">
        <v>0</v>
      </c>
      <c r="F69" s="37">
        <v>0</v>
      </c>
      <c r="G69" s="39">
        <v>0</v>
      </c>
      <c r="H69" s="56">
        <v>0</v>
      </c>
      <c r="I69" s="56">
        <v>1</v>
      </c>
      <c r="J69" s="61">
        <v>0</v>
      </c>
      <c r="K69" s="40" t="s">
        <v>348</v>
      </c>
      <c r="L69" s="40"/>
      <c r="M69">
        <f t="shared" si="1"/>
        <v>2</v>
      </c>
    </row>
    <row r="70" spans="1:13" ht="14.45">
      <c r="A70" s="31" t="s">
        <v>326</v>
      </c>
      <c r="B70" s="37">
        <v>0</v>
      </c>
      <c r="C70" s="37">
        <v>0</v>
      </c>
      <c r="D70" s="37">
        <v>0</v>
      </c>
      <c r="E70" s="37">
        <v>0</v>
      </c>
      <c r="F70" s="37">
        <v>0</v>
      </c>
      <c r="G70" s="39">
        <v>0</v>
      </c>
      <c r="H70" s="56">
        <v>0</v>
      </c>
      <c r="I70" s="56">
        <v>0</v>
      </c>
      <c r="J70" s="61">
        <v>0</v>
      </c>
      <c r="M70">
        <f t="shared" si="1"/>
        <v>0</v>
      </c>
    </row>
    <row r="71" spans="1:13" ht="14.45">
      <c r="A71" s="31" t="s">
        <v>331</v>
      </c>
      <c r="B71" s="37">
        <v>0</v>
      </c>
      <c r="C71" s="37">
        <v>0</v>
      </c>
      <c r="D71" s="37">
        <v>0</v>
      </c>
      <c r="E71" s="37">
        <v>0</v>
      </c>
      <c r="F71" s="37">
        <v>0</v>
      </c>
      <c r="G71" s="58">
        <v>1</v>
      </c>
      <c r="H71" s="56">
        <v>0</v>
      </c>
      <c r="I71" s="56">
        <v>1</v>
      </c>
      <c r="J71" s="61">
        <v>0</v>
      </c>
      <c r="K71" s="40" t="s">
        <v>349</v>
      </c>
      <c r="L71" s="40"/>
      <c r="M71">
        <f t="shared" si="1"/>
        <v>2</v>
      </c>
    </row>
    <row r="72" spans="1:13" ht="14.45">
      <c r="B72" s="1">
        <f>SUM(B2:B71)</f>
        <v>17</v>
      </c>
      <c r="C72" s="1">
        <f>SUM(C2:C71)</f>
        <v>6</v>
      </c>
      <c r="D72" s="1">
        <f t="shared" ref="C72:J72" si="2">SUM(D2:D71)</f>
        <v>34</v>
      </c>
      <c r="E72" s="1">
        <f>SUM(E2:E71)</f>
        <v>27</v>
      </c>
      <c r="F72" s="1">
        <f t="shared" si="2"/>
        <v>16</v>
      </c>
      <c r="G72" s="1">
        <f>SUM(G2:G71)</f>
        <v>50</v>
      </c>
      <c r="H72" s="1">
        <f t="shared" si="2"/>
        <v>47</v>
      </c>
      <c r="I72" s="1">
        <f t="shared" si="2"/>
        <v>43</v>
      </c>
      <c r="J72" s="1">
        <f t="shared" si="2"/>
        <v>10</v>
      </c>
    </row>
    <row r="73" spans="1:13" ht="23.45" customHeight="1">
      <c r="A73" s="102"/>
      <c r="B73" s="102"/>
      <c r="C73" s="102"/>
      <c r="D73" s="102"/>
      <c r="E73" s="102"/>
      <c r="F73" s="102"/>
      <c r="G73" s="102"/>
      <c r="H73" s="102"/>
      <c r="I73" s="102"/>
      <c r="J73" s="102"/>
    </row>
    <row r="74" spans="1:13" ht="51" customHeight="1">
      <c r="A74" s="103" t="s">
        <v>350</v>
      </c>
      <c r="B74" s="103"/>
      <c r="C74" s="103"/>
      <c r="D74" s="103"/>
      <c r="E74" s="103"/>
      <c r="F74" s="103"/>
      <c r="G74" s="103"/>
      <c r="H74" s="103"/>
      <c r="I74" s="103"/>
    </row>
    <row r="75" spans="1:13" ht="18" customHeight="1">
      <c r="A75" s="104" t="s">
        <v>351</v>
      </c>
      <c r="B75" s="104"/>
      <c r="C75" s="104"/>
      <c r="D75" s="104"/>
      <c r="E75" s="104"/>
      <c r="F75" s="104"/>
      <c r="G75" s="104"/>
      <c r="H75" s="104"/>
      <c r="I75" s="104"/>
    </row>
    <row r="76" spans="1:13" ht="14.45">
      <c r="A76" s="105" t="s">
        <v>352</v>
      </c>
      <c r="B76" s="105"/>
      <c r="C76" s="105"/>
      <c r="D76" s="105"/>
      <c r="E76" s="105"/>
      <c r="F76" s="105"/>
      <c r="G76" s="105"/>
      <c r="H76" s="105"/>
      <c r="I76" s="105"/>
    </row>
    <row r="77" spans="1:13" ht="15" customHeight="1">
      <c r="D77"/>
      <c r="E77"/>
      <c r="H77" s="35"/>
    </row>
    <row r="78" spans="1:13" ht="48" customHeight="1">
      <c r="A78" s="11" t="s">
        <v>353</v>
      </c>
      <c r="B78" s="24" t="s">
        <v>354</v>
      </c>
      <c r="C78" s="10"/>
      <c r="D78" s="10"/>
      <c r="E78" s="10"/>
      <c r="F78" s="10"/>
      <c r="G78" s="10"/>
    </row>
    <row r="79" spans="1:13" ht="15" customHeight="1">
      <c r="A79" s="22" t="s">
        <v>355</v>
      </c>
      <c r="B79" s="22">
        <f>+C72</f>
        <v>6</v>
      </c>
      <c r="J79" s="18"/>
    </row>
    <row r="80" spans="1:13" ht="15" customHeight="1">
      <c r="A80" s="59" t="s">
        <v>356</v>
      </c>
      <c r="B80" s="59">
        <f>+J72</f>
        <v>10</v>
      </c>
    </row>
    <row r="81" spans="1:7" ht="15" customHeight="1">
      <c r="A81" s="22" t="s">
        <v>357</v>
      </c>
      <c r="B81" s="22">
        <f>+F72</f>
        <v>16</v>
      </c>
    </row>
    <row r="82" spans="1:7" ht="15" customHeight="1">
      <c r="A82" s="22" t="s">
        <v>358</v>
      </c>
      <c r="B82" s="22">
        <f>+B72</f>
        <v>17</v>
      </c>
    </row>
    <row r="83" spans="1:7" ht="15" customHeight="1">
      <c r="A83" s="22" t="s">
        <v>359</v>
      </c>
      <c r="B83" s="22">
        <f>+E72</f>
        <v>27</v>
      </c>
      <c r="C83" s="10"/>
      <c r="D83" s="10"/>
      <c r="E83" s="10"/>
      <c r="F83" s="10"/>
      <c r="G83" s="10"/>
    </row>
    <row r="84" spans="1:7" ht="15" customHeight="1">
      <c r="A84" s="22" t="s">
        <v>360</v>
      </c>
      <c r="B84" s="22">
        <f>+D72</f>
        <v>34</v>
      </c>
      <c r="C84" s="12"/>
      <c r="D84" s="12"/>
      <c r="E84" s="12"/>
      <c r="F84" s="12"/>
      <c r="G84" s="12"/>
    </row>
    <row r="85" spans="1:7" ht="15" customHeight="1">
      <c r="A85" s="22" t="s">
        <v>361</v>
      </c>
      <c r="B85" s="22">
        <f>+I72</f>
        <v>43</v>
      </c>
    </row>
    <row r="86" spans="1:7" ht="15" customHeight="1">
      <c r="A86" s="22" t="s">
        <v>362</v>
      </c>
      <c r="B86" s="22">
        <f>+H72</f>
        <v>47</v>
      </c>
    </row>
    <row r="87" spans="1:7" ht="15" customHeight="1">
      <c r="A87" s="22" t="s">
        <v>363</v>
      </c>
      <c r="B87" s="22">
        <f>+G72</f>
        <v>50</v>
      </c>
    </row>
    <row r="92" spans="1:7" ht="15" customHeight="1">
      <c r="C92" s="13"/>
      <c r="D92" s="20"/>
      <c r="E92" s="20"/>
      <c r="F92" s="20"/>
      <c r="G92" s="20"/>
    </row>
    <row r="94" spans="1:7" ht="15" customHeight="1">
      <c r="B94" s="13"/>
    </row>
  </sheetData>
  <autoFilter ref="A1:L72" xr:uid="{8FEA7034-7C2D-4492-94A2-FA509F726479}"/>
  <mergeCells count="4">
    <mergeCell ref="A73:J73"/>
    <mergeCell ref="A74:I74"/>
    <mergeCell ref="A75:I75"/>
    <mergeCell ref="A76:I76"/>
  </mergeCells>
  <phoneticPr fontId="7" type="noConversion"/>
  <conditionalFormatting sqref="A2:A71">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2024-09-11T18:44:33+00:00</FechayHora>
    <TIPO xmlns="169dfd1c-4089-4e06-927d-add0534611cf" xsi:nil="true"/>
  </documentManagement>
</p:properties>
</file>

<file path=customXml/itemProps1.xml><?xml version="1.0" encoding="utf-8"?>
<ds:datastoreItem xmlns:ds="http://schemas.openxmlformats.org/officeDocument/2006/customXml" ds:itemID="{17F4373A-BAB2-451A-8DEB-A75F34BCB6D0}"/>
</file>

<file path=customXml/itemProps2.xml><?xml version="1.0" encoding="utf-8"?>
<ds:datastoreItem xmlns:ds="http://schemas.openxmlformats.org/officeDocument/2006/customXml" ds:itemID="{134234AB-F2E8-44F1-906E-9138585AE9DA}"/>
</file>

<file path=customXml/itemProps3.xml><?xml version="1.0" encoding="utf-8"?>
<ds:datastoreItem xmlns:ds="http://schemas.openxmlformats.org/officeDocument/2006/customXml" ds:itemID="{EEBA4B1D-7F38-43FC-9C9A-B27D87B4CA08}"/>
</file>

<file path=docProps/app.xml><?xml version="1.0" encoding="utf-8"?>
<Properties xmlns="http://schemas.openxmlformats.org/officeDocument/2006/extended-properties" xmlns:vt="http://schemas.openxmlformats.org/officeDocument/2006/docPropsVTypes">
  <Application>Microsoft Excel Online</Application>
  <Manager/>
  <Company>HP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Gonzalez</dc:creator>
  <cp:keywords/>
  <dc:description/>
  <cp:lastModifiedBy>Isabel Cristina Ceballos Rojas</cp:lastModifiedBy>
  <cp:revision/>
  <dcterms:created xsi:type="dcterms:W3CDTF">2023-06-01T14:44:35Z</dcterms:created>
  <dcterms:modified xsi:type="dcterms:W3CDTF">2024-11-26T21:18:39Z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