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Huila/49. VILLAVIEJA/10. DTS consolidado/ANEXOS/"/>
    </mc:Choice>
  </mc:AlternateContent>
  <xr:revisionPtr revIDLastSave="109" documentId="13_ncr:1_{A334B832-189C-48F6-9B24-ADB168DB2CDB}" xr6:coauthVersionLast="47" xr6:coauthVersionMax="47" xr10:uidLastSave="{EA4EE036-6474-4C67-A807-0B79D31B06D1}"/>
  <bookViews>
    <workbookView xWindow="-120" yWindow="-120" windowWidth="20730" windowHeight="11040" firstSheet="1" xr2:uid="{CD44674C-AA69-455A-A065-6370B9B4F6D2}"/>
  </bookViews>
  <sheets>
    <sheet name="SIPRA" sheetId="1" r:id="rId1"/>
    <sheet name="Aptitud Final Villavieja" sheetId="2" r:id="rId2"/>
  </sheets>
  <definedNames>
    <definedName name="_xlnm._FilterDatabase" localSheetId="0" hidden="1">SIPRA!$A$1:$J$109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 i="2"/>
  <c r="K29" i="2"/>
  <c r="L2" i="2"/>
  <c r="L3" i="2"/>
  <c r="L4" i="2"/>
  <c r="L5" i="2"/>
  <c r="L6" i="2"/>
  <c r="L7" i="2"/>
  <c r="L8" i="2"/>
  <c r="L9" i="2"/>
  <c r="L10" i="2"/>
  <c r="L11" i="2"/>
  <c r="L12" i="2"/>
  <c r="L13" i="2"/>
  <c r="L14" i="2"/>
  <c r="L15" i="2"/>
  <c r="L16" i="2"/>
  <c r="L17" i="2"/>
  <c r="L18" i="2"/>
  <c r="L19" i="2"/>
  <c r="L20" i="2"/>
  <c r="L21" i="2"/>
  <c r="L22" i="2"/>
  <c r="L23" i="2"/>
  <c r="L24" i="2"/>
  <c r="L25" i="2"/>
  <c r="L26" i="2"/>
  <c r="L27" i="2"/>
  <c r="L28" i="2"/>
  <c r="B29" i="2"/>
  <c r="B39" i="2" s="1"/>
  <c r="C29" i="2"/>
  <c r="B43" i="2" s="1"/>
  <c r="D29" i="2"/>
  <c r="B42" i="2" s="1"/>
  <c r="E29" i="2"/>
  <c r="B41" i="2" s="1"/>
  <c r="F29" i="2"/>
  <c r="B47" i="2" s="1"/>
  <c r="G29" i="2"/>
  <c r="B46" i="2" s="1"/>
  <c r="H29" i="2"/>
  <c r="B45" i="2" s="1"/>
  <c r="I29" i="2"/>
  <c r="B44" i="2" s="1"/>
  <c r="J29" i="2"/>
  <c r="B40" i="2" s="1"/>
  <c r="E109" i="1"/>
  <c r="D109" i="1"/>
  <c r="C109" i="1"/>
  <c r="E105" i="1"/>
  <c r="D105" i="1"/>
  <c r="C105" i="1"/>
  <c r="E101" i="1"/>
  <c r="D101" i="1"/>
  <c r="C101" i="1"/>
  <c r="E97" i="1"/>
  <c r="D97" i="1"/>
  <c r="C97" i="1"/>
  <c r="E93" i="1"/>
  <c r="D93" i="1"/>
  <c r="C93" i="1"/>
  <c r="E89" i="1"/>
  <c r="D89" i="1"/>
  <c r="C89" i="1"/>
  <c r="E85" i="1"/>
  <c r="D85" i="1"/>
  <c r="C85" i="1"/>
  <c r="E81" i="1"/>
  <c r="D81" i="1"/>
  <c r="C81" i="1"/>
  <c r="E77" i="1"/>
  <c r="D77" i="1"/>
  <c r="C77" i="1"/>
  <c r="E73" i="1"/>
  <c r="D73" i="1"/>
  <c r="C73" i="1"/>
  <c r="E69" i="1"/>
  <c r="D69" i="1"/>
  <c r="C69" i="1"/>
  <c r="E65" i="1"/>
  <c r="D65" i="1"/>
  <c r="C65" i="1"/>
  <c r="E61" i="1"/>
  <c r="D61" i="1"/>
  <c r="C61" i="1"/>
  <c r="E57" i="1"/>
  <c r="D57" i="1"/>
  <c r="C57" i="1"/>
  <c r="E53" i="1"/>
  <c r="D53" i="1"/>
  <c r="C53" i="1"/>
  <c r="E49" i="1"/>
  <c r="D49" i="1"/>
  <c r="C49" i="1"/>
  <c r="E45" i="1"/>
  <c r="D45" i="1"/>
  <c r="C45" i="1"/>
  <c r="E41" i="1"/>
  <c r="D41" i="1"/>
  <c r="C41" i="1"/>
  <c r="E37" i="1"/>
  <c r="D37" i="1"/>
  <c r="C37" i="1"/>
  <c r="E33" i="1"/>
  <c r="D33" i="1"/>
  <c r="C33" i="1"/>
  <c r="E29" i="1"/>
  <c r="D29" i="1"/>
  <c r="C29" i="1"/>
  <c r="E25" i="1"/>
  <c r="D25" i="1"/>
  <c r="C25" i="1"/>
  <c r="E21" i="1"/>
  <c r="D21" i="1"/>
  <c r="C21" i="1"/>
  <c r="E17" i="1"/>
  <c r="D17" i="1"/>
  <c r="C17" i="1"/>
  <c r="E13" i="1"/>
  <c r="D13" i="1"/>
  <c r="C13" i="1"/>
  <c r="E9" i="1"/>
  <c r="D9" i="1"/>
  <c r="C9" i="1"/>
  <c r="D5" i="1"/>
  <c r="E5" i="1"/>
  <c r="I5" i="1"/>
  <c r="I9" i="1"/>
  <c r="I13" i="1"/>
  <c r="I17" i="1"/>
  <c r="I21" i="1"/>
  <c r="I25" i="1"/>
  <c r="I29" i="1"/>
  <c r="I33" i="1"/>
  <c r="I37" i="1"/>
  <c r="I41" i="1"/>
  <c r="I45" i="1"/>
  <c r="I49" i="1"/>
  <c r="I53" i="1"/>
  <c r="I57" i="1"/>
  <c r="I61" i="1"/>
  <c r="I65" i="1"/>
  <c r="I69" i="1"/>
  <c r="I73" i="1"/>
  <c r="I77" i="1"/>
  <c r="I81" i="1"/>
  <c r="I85" i="1"/>
  <c r="I89" i="1"/>
  <c r="I93" i="1"/>
  <c r="I97" i="1"/>
  <c r="I101" i="1"/>
  <c r="I105" i="1"/>
  <c r="I109" i="1"/>
  <c r="C5" i="1"/>
  <c r="J109" i="1"/>
  <c r="H109" i="1"/>
  <c r="G109" i="1"/>
  <c r="F109" i="1"/>
  <c r="J105" i="1"/>
  <c r="H105" i="1"/>
  <c r="G105" i="1"/>
  <c r="F105" i="1"/>
  <c r="J101" i="1"/>
  <c r="H101" i="1"/>
  <c r="G101" i="1"/>
  <c r="F101" i="1"/>
  <c r="J97" i="1"/>
  <c r="H97" i="1"/>
  <c r="G97" i="1"/>
  <c r="F97" i="1"/>
  <c r="J93" i="1"/>
  <c r="H93" i="1"/>
  <c r="G93" i="1"/>
  <c r="F93" i="1"/>
  <c r="J89" i="1"/>
  <c r="H89" i="1"/>
  <c r="G89" i="1"/>
  <c r="F89" i="1"/>
  <c r="J85" i="1"/>
  <c r="H85" i="1"/>
  <c r="G85" i="1"/>
  <c r="F85" i="1"/>
  <c r="J81" i="1"/>
  <c r="H81" i="1"/>
  <c r="G81" i="1"/>
  <c r="F81" i="1"/>
  <c r="J77" i="1"/>
  <c r="H77" i="1"/>
  <c r="G77" i="1"/>
  <c r="F77" i="1"/>
  <c r="J73" i="1"/>
  <c r="H73" i="1"/>
  <c r="G73" i="1"/>
  <c r="F73" i="1"/>
  <c r="J69" i="1"/>
  <c r="H69" i="1"/>
  <c r="G69" i="1"/>
  <c r="F69" i="1"/>
  <c r="J65" i="1"/>
  <c r="H65" i="1"/>
  <c r="G65" i="1"/>
  <c r="F65" i="1"/>
  <c r="J61" i="1"/>
  <c r="H61" i="1"/>
  <c r="G61" i="1"/>
  <c r="F61" i="1"/>
  <c r="J57" i="1"/>
  <c r="H57" i="1"/>
  <c r="G57" i="1"/>
  <c r="F57" i="1"/>
  <c r="J53" i="1"/>
  <c r="H53" i="1"/>
  <c r="G53" i="1"/>
  <c r="F53" i="1"/>
  <c r="J49" i="1"/>
  <c r="H49" i="1"/>
  <c r="G49" i="1"/>
  <c r="F49" i="1"/>
  <c r="J45" i="1"/>
  <c r="H45" i="1"/>
  <c r="G45" i="1"/>
  <c r="F45" i="1"/>
  <c r="J41" i="1"/>
  <c r="H41" i="1"/>
  <c r="G41" i="1"/>
  <c r="F41" i="1"/>
  <c r="J37" i="1"/>
  <c r="H37" i="1"/>
  <c r="G37" i="1"/>
  <c r="F37" i="1"/>
  <c r="J33" i="1"/>
  <c r="H33" i="1"/>
  <c r="G33" i="1"/>
  <c r="F33" i="1"/>
  <c r="J29" i="1"/>
  <c r="H29" i="1"/>
  <c r="G29" i="1"/>
  <c r="F29" i="1"/>
  <c r="J25" i="1"/>
  <c r="H25" i="1"/>
  <c r="G25" i="1"/>
  <c r="F25" i="1"/>
  <c r="J21" i="1"/>
  <c r="H21" i="1"/>
  <c r="G21" i="1"/>
  <c r="F21" i="1"/>
  <c r="J17" i="1"/>
  <c r="H17" i="1"/>
  <c r="G17" i="1"/>
  <c r="F17" i="1"/>
  <c r="J13" i="1"/>
  <c r="H13" i="1"/>
  <c r="G13" i="1"/>
  <c r="F13" i="1"/>
  <c r="J9" i="1"/>
  <c r="H9" i="1"/>
  <c r="G9" i="1"/>
  <c r="F9" i="1"/>
  <c r="J5" i="1"/>
  <c r="H5" i="1"/>
  <c r="F5" i="1"/>
  <c r="G5" i="1"/>
</calcChain>
</file>

<file path=xl/sharedStrings.xml><?xml version="1.0" encoding="utf-8"?>
<sst xmlns="http://schemas.openxmlformats.org/spreadsheetml/2006/main" count="199" uniqueCount="51">
  <si>
    <t>UFH</t>
  </si>
  <si>
    <t>APTITUD</t>
  </si>
  <si>
    <t>cacao</t>
  </si>
  <si>
    <t>platano</t>
  </si>
  <si>
    <t>arroz_riego</t>
  </si>
  <si>
    <t>Avicultura_engorde</t>
  </si>
  <si>
    <t>Avicultura_ponedoras</t>
  </si>
  <si>
    <t xml:space="preserve">Caprinos </t>
  </si>
  <si>
    <t>Ganaderia_DP</t>
  </si>
  <si>
    <t>Ovinos</t>
  </si>
  <si>
    <t>01Wa-92</t>
  </si>
  <si>
    <t>Área total</t>
  </si>
  <si>
    <t>Apto</t>
  </si>
  <si>
    <t>No apto</t>
  </si>
  <si>
    <t>% aptitud</t>
  </si>
  <si>
    <t>02Wa-80</t>
  </si>
  <si>
    <t>02Wai-80</t>
  </si>
  <si>
    <t>03Wa-73</t>
  </si>
  <si>
    <t>03Wai-73</t>
  </si>
  <si>
    <t>03Wais1-73</t>
  </si>
  <si>
    <t>04Wa-67</t>
  </si>
  <si>
    <t>04Was1-67</t>
  </si>
  <si>
    <t>04Wb-67</t>
  </si>
  <si>
    <t>05Wa-61</t>
  </si>
  <si>
    <t>06Was1-55</t>
  </si>
  <si>
    <t>07Wa-49</t>
  </si>
  <si>
    <t>08Wc2-44</t>
  </si>
  <si>
    <t>08Wc2s1-44</t>
  </si>
  <si>
    <t>09Wc2s1-38</t>
  </si>
  <si>
    <t>09We2s1-38</t>
  </si>
  <si>
    <t>10We2s2-30</t>
  </si>
  <si>
    <t>11Rc2s2-23</t>
  </si>
  <si>
    <t>11Wc2s2-23</t>
  </si>
  <si>
    <t>11We3s2-23</t>
  </si>
  <si>
    <t>12Rg3s2-17</t>
  </si>
  <si>
    <t>12Wf3s2-17</t>
  </si>
  <si>
    <t>12WfL2s1-17</t>
  </si>
  <si>
    <t>12Wg3s2-17</t>
  </si>
  <si>
    <t>13Wc2s3-6</t>
  </si>
  <si>
    <t>13We2s3-6</t>
  </si>
  <si>
    <t>13WfL2s3-6</t>
  </si>
  <si>
    <t xml:space="preserve">cacao </t>
  </si>
  <si>
    <t>limon</t>
  </si>
  <si>
    <t>Lineas con Informacion SIPRA</t>
  </si>
  <si>
    <t>Lineas con informacion tableros</t>
  </si>
  <si>
    <t>Flexibilizacion de criterios</t>
  </si>
  <si>
    <t>Una vez identificada la aptitud Sipra se procede a Flexibilizacion por tableros con el anexo de requerimientos agricolas</t>
  </si>
  <si>
    <t>Se flexibiliza las UFH  08Wc2-44, 08Wc2s1-44, 09Wc2s1-38 y 11Wc2s2-23 en la línea se realiza el análisis de la información primaria de los encuentros territoriales donde se evidencia que en estas UFH se siembra Arroz de riego en el municipio es importante mencionar que con manejo agronómico adecuado, técnicas de mecanización correctas la producción de arroz de riego es técnicamente posible.</t>
  </si>
  <si>
    <t>Para las lineas de Ovinos y caprinos se realizaron flexibilizaciones en las UFH 06Was1-55, 09We2s1-38 y 10We2s2-30 que según la información recolectada y validada en encuentros territoriales, al momento de los encuentros se refirieron producciones o se levantaron CC en estas UFH</t>
  </si>
  <si>
    <t>Línea</t>
  </si>
  <si>
    <t>Número UFH con aptitud por línea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</si>
</sst>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Calibri"/>
      <family val="2"/>
    </font>
    <font>
      <sz val="11"/>
      <color rgb="FF000000"/>
      <name val="Calibri"/>
      <family val="2"/>
    </font>
    <font>
      <sz val="11"/>
      <name val="Aptos Narrow"/>
      <family val="2"/>
      <scheme val="minor"/>
    </font>
    <font>
      <u/>
      <sz val="11"/>
      <color theme="10"/>
      <name val="Aptos Narrow"/>
      <family val="2"/>
      <scheme val="minor"/>
    </font>
    <font>
      <b/>
      <sz val="11"/>
      <color rgb="FFFFFFFF"/>
      <name val="Calibri"/>
      <family val="2"/>
    </font>
    <font>
      <b/>
      <sz val="11"/>
      <color theme="1"/>
      <name val="Calibri"/>
      <family val="2"/>
    </font>
    <font>
      <b/>
      <sz val="11"/>
      <color theme="0"/>
      <name val="Calibri"/>
      <family val="2"/>
    </font>
    <font>
      <sz val="8"/>
      <name val="Aptos Narrow"/>
      <family val="2"/>
      <scheme val="minor"/>
    </font>
    <font>
      <sz val="11"/>
      <color rgb="FF000000"/>
      <name val="Aptos Narrow"/>
      <family val="2"/>
    </font>
    <font>
      <b/>
      <sz val="11"/>
      <color rgb="FF000000"/>
      <name val="Aptos Narrow"/>
      <family val="2"/>
    </font>
    <font>
      <sz val="11"/>
      <color rgb="FFFF0000"/>
      <name val="Calibri"/>
      <family val="2"/>
    </font>
    <font>
      <sz val="11"/>
      <color rgb="FFFF0000"/>
      <name val="Aptos Narrow"/>
      <family val="2"/>
    </font>
    <font>
      <sz val="11"/>
      <name val="Aptos Narrow"/>
      <family val="2"/>
    </font>
    <font>
      <sz val="11"/>
      <color theme="0"/>
      <name val="Calibri"/>
    </font>
  </fonts>
  <fills count="26">
    <fill>
      <patternFill patternType="none"/>
    </fill>
    <fill>
      <patternFill patternType="gray125"/>
    </fill>
    <fill>
      <patternFill patternType="solid">
        <fgColor rgb="FFE7E6E6"/>
        <bgColor rgb="FF000000"/>
      </patternFill>
    </fill>
    <fill>
      <patternFill patternType="solid">
        <fgColor rgb="FF42288C"/>
        <bgColor indexed="64"/>
      </patternFill>
    </fill>
    <fill>
      <patternFill patternType="solid">
        <fgColor rgb="FFC6E0B4"/>
        <bgColor rgb="FF000000"/>
      </patternFill>
    </fill>
    <fill>
      <patternFill patternType="solid">
        <fgColor rgb="FF005CE6"/>
        <bgColor indexed="64"/>
      </patternFill>
    </fill>
    <fill>
      <patternFill patternType="solid">
        <fgColor rgb="FF00FFFF"/>
        <bgColor rgb="FF000000"/>
      </patternFill>
    </fill>
    <fill>
      <patternFill patternType="solid">
        <fgColor rgb="FF266600"/>
        <bgColor rgb="FF000000"/>
      </patternFill>
    </fill>
    <fill>
      <patternFill patternType="solid">
        <fgColor rgb="FFFFF29C"/>
        <bgColor rgb="FF000000"/>
      </patternFill>
    </fill>
    <fill>
      <patternFill patternType="solid">
        <fgColor rgb="FFFF8C3C"/>
        <bgColor rgb="FF000000"/>
      </patternFill>
    </fill>
    <fill>
      <patternFill patternType="solid">
        <fgColor rgb="FF548235"/>
        <bgColor rgb="FF000000"/>
      </patternFill>
    </fill>
    <fill>
      <patternFill patternType="solid">
        <fgColor rgb="FF38D400"/>
        <bgColor rgb="FF000000"/>
      </patternFill>
    </fill>
    <fill>
      <patternFill patternType="solid">
        <fgColor rgb="FFAAFF00"/>
        <bgColor rgb="FF000000"/>
      </patternFill>
    </fill>
    <fill>
      <patternFill patternType="solid">
        <fgColor rgb="FFFFFF00"/>
        <bgColor rgb="FF000000"/>
      </patternFill>
    </fill>
    <fill>
      <patternFill patternType="solid">
        <fgColor rgb="FFFF4F7F"/>
        <bgColor rgb="FF000000"/>
      </patternFill>
    </fill>
    <fill>
      <patternFill patternType="solid">
        <fgColor rgb="FF00A9E6"/>
        <bgColor indexed="64"/>
      </patternFill>
    </fill>
    <fill>
      <patternFill patternType="solid">
        <fgColor rgb="FF8D4925"/>
        <bgColor indexed="64"/>
      </patternFill>
    </fill>
    <fill>
      <patternFill patternType="solid">
        <fgColor rgb="FF473626"/>
        <bgColor rgb="FF000000"/>
      </patternFill>
    </fill>
    <fill>
      <patternFill patternType="solid">
        <fgColor rgb="FF4D93D9"/>
        <bgColor rgb="FF000000"/>
      </patternFill>
    </fill>
    <fill>
      <patternFill patternType="solid">
        <fgColor rgb="FF42288C"/>
        <bgColor rgb="FF000000"/>
      </patternFill>
    </fill>
    <fill>
      <patternFill patternType="solid">
        <fgColor rgb="FFDAE9F8"/>
        <bgColor rgb="FF000000"/>
      </patternFill>
    </fill>
    <fill>
      <patternFill patternType="solid">
        <fgColor rgb="FF005CE6"/>
        <bgColor rgb="FF000000"/>
      </patternFill>
    </fill>
    <fill>
      <patternFill patternType="solid">
        <fgColor rgb="FF00A9E6"/>
        <bgColor rgb="FF000000"/>
      </patternFill>
    </fill>
    <fill>
      <patternFill patternType="solid">
        <fgColor rgb="FF8D4925"/>
        <bgColor rgb="FF000000"/>
      </patternFill>
    </fill>
    <fill>
      <patternFill patternType="solid">
        <fgColor rgb="FFFFFF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97">
    <xf numFmtId="0" fontId="0" fillId="0" borderId="0" xfId="0"/>
    <xf numFmtId="0" fontId="3" fillId="2" borderId="2" xfId="0" applyFont="1" applyFill="1" applyBorder="1" applyAlignment="1">
      <alignment horizontal="center" vertical="center"/>
    </xf>
    <xf numFmtId="0" fontId="4" fillId="0" borderId="3" xfId="0" applyFont="1" applyBorder="1" applyAlignment="1">
      <alignment horizontal="center"/>
    </xf>
    <xf numFmtId="2" fontId="4" fillId="0" borderId="3" xfId="0" applyNumberFormat="1" applyFont="1" applyBorder="1" applyAlignment="1">
      <alignment horizontal="center"/>
    </xf>
    <xf numFmtId="2" fontId="0" fillId="0" borderId="3" xfId="0" applyNumberFormat="1" applyBorder="1" applyAlignment="1">
      <alignment horizontal="center" vertical="center"/>
    </xf>
    <xf numFmtId="0" fontId="4" fillId="4" borderId="3" xfId="0" applyFont="1" applyFill="1" applyBorder="1" applyAlignment="1">
      <alignment horizontal="center"/>
    </xf>
    <xf numFmtId="0" fontId="0" fillId="0" borderId="0" xfId="0" applyAlignment="1">
      <alignment horizontal="center"/>
    </xf>
    <xf numFmtId="10" fontId="5" fillId="0" borderId="3" xfId="1"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0" xfId="0" applyNumberFormat="1" applyAlignment="1">
      <alignment vertical="center"/>
    </xf>
    <xf numFmtId="10" fontId="0" fillId="0" borderId="0" xfId="1" applyNumberFormat="1" applyFont="1" applyFill="1" applyBorder="1" applyAlignment="1">
      <alignment horizont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center" vertical="center"/>
    </xf>
    <xf numFmtId="10" fontId="4" fillId="4" borderId="3" xfId="1" applyNumberFormat="1" applyFont="1" applyFill="1" applyBorder="1" applyAlignment="1">
      <alignment horizontal="center"/>
    </xf>
    <xf numFmtId="10" fontId="4" fillId="0" borderId="3" xfId="1" applyNumberFormat="1" applyFont="1" applyFill="1" applyBorder="1" applyAlignment="1">
      <alignment horizontal="center"/>
    </xf>
    <xf numFmtId="0" fontId="3" fillId="14" borderId="5" xfId="0" applyFont="1" applyFill="1" applyBorder="1" applyAlignment="1">
      <alignment horizontal="center" vertical="center" wrapText="1"/>
    </xf>
    <xf numFmtId="0" fontId="3" fillId="6" borderId="5" xfId="0" applyFont="1" applyFill="1" applyBorder="1" applyAlignment="1">
      <alignment horizontal="center" vertical="center"/>
    </xf>
    <xf numFmtId="0" fontId="7" fillId="7" borderId="5" xfId="0" applyFont="1" applyFill="1" applyBorder="1" applyAlignment="1">
      <alignment horizontal="center" vertical="center"/>
    </xf>
    <xf numFmtId="0" fontId="3" fillId="11" borderId="5"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8" borderId="5" xfId="0" applyFont="1" applyFill="1" applyBorder="1" applyAlignment="1">
      <alignment horizontal="center" vertical="center"/>
    </xf>
    <xf numFmtId="0" fontId="3" fillId="13" borderId="5" xfId="0" applyFont="1" applyFill="1" applyBorder="1" applyAlignment="1">
      <alignment horizontal="center" vertical="center" wrapText="1"/>
    </xf>
    <xf numFmtId="0" fontId="3" fillId="9" borderId="5" xfId="0" applyFont="1" applyFill="1" applyBorder="1" applyAlignment="1">
      <alignment horizontal="center" vertical="center"/>
    </xf>
    <xf numFmtId="0" fontId="7" fillId="18" borderId="9" xfId="0" applyFont="1" applyFill="1" applyBorder="1" applyAlignment="1">
      <alignment horizontal="center" vertical="center"/>
    </xf>
    <xf numFmtId="0" fontId="7" fillId="10" borderId="9" xfId="0" applyFont="1" applyFill="1" applyBorder="1" applyAlignment="1">
      <alignment horizontal="center" vertical="center"/>
    </xf>
    <xf numFmtId="0" fontId="7" fillId="18" borderId="10"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7" fillId="19" borderId="3" xfId="0" applyFont="1" applyFill="1" applyBorder="1" applyAlignment="1">
      <alignment horizontal="center" vertical="center"/>
    </xf>
    <xf numFmtId="0" fontId="4" fillId="20" borderId="8" xfId="0" applyFont="1" applyFill="1" applyBorder="1" applyAlignment="1">
      <alignment horizontal="center" vertical="center"/>
    </xf>
    <xf numFmtId="0" fontId="4" fillId="4" borderId="8" xfId="0" applyFont="1" applyFill="1" applyBorder="1" applyAlignment="1">
      <alignment horizontal="center" vertical="center"/>
    </xf>
    <xf numFmtId="0" fontId="4" fillId="20" borderId="2" xfId="0" applyFont="1" applyFill="1" applyBorder="1" applyAlignment="1">
      <alignment horizontal="center" vertical="center"/>
    </xf>
    <xf numFmtId="0" fontId="11" fillId="20" borderId="2" xfId="0" applyFont="1" applyFill="1" applyBorder="1" applyAlignment="1">
      <alignment horizontal="center" vertical="center"/>
    </xf>
    <xf numFmtId="0" fontId="12" fillId="0" borderId="0" xfId="0" applyFont="1" applyAlignment="1">
      <alignment horizontal="center" vertical="center"/>
    </xf>
    <xf numFmtId="0" fontId="3" fillId="21" borderId="5" xfId="0" applyFont="1" applyFill="1" applyBorder="1" applyAlignment="1">
      <alignment horizontal="center" vertical="center"/>
    </xf>
    <xf numFmtId="0" fontId="11" fillId="20" borderId="8" xfId="0" applyFont="1" applyFill="1" applyBorder="1" applyAlignment="1">
      <alignment horizontal="center" vertical="center"/>
    </xf>
    <xf numFmtId="0" fontId="3" fillId="22" borderId="5" xfId="0" applyFont="1" applyFill="1" applyBorder="1" applyAlignment="1">
      <alignment horizontal="center" vertical="center"/>
    </xf>
    <xf numFmtId="0" fontId="3" fillId="23" borderId="5" xfId="0" applyFont="1" applyFill="1" applyBorder="1" applyAlignment="1">
      <alignment horizontal="center" vertical="center"/>
    </xf>
    <xf numFmtId="0" fontId="7" fillId="17"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18" borderId="5" xfId="0" applyFont="1" applyFill="1" applyBorder="1" applyAlignment="1">
      <alignment horizontal="center" vertical="center"/>
    </xf>
    <xf numFmtId="0" fontId="11" fillId="0" borderId="8" xfId="0" applyFont="1" applyBorder="1" applyAlignment="1">
      <alignment horizontal="center" vertical="center"/>
    </xf>
    <xf numFmtId="0" fontId="7" fillId="10" borderId="5" xfId="0" applyFont="1" applyFill="1" applyBorder="1" applyAlignment="1">
      <alignment horizontal="center" vertical="center"/>
    </xf>
    <xf numFmtId="0" fontId="7" fillId="18" borderId="5" xfId="0" applyFont="1" applyFill="1" applyBorder="1" applyAlignment="1">
      <alignment horizontal="center" vertical="center" wrapText="1"/>
    </xf>
    <xf numFmtId="0" fontId="13" fillId="20" borderId="8" xfId="0" applyFont="1" applyFill="1" applyBorder="1" applyAlignment="1">
      <alignment horizontal="center" vertical="center"/>
    </xf>
    <xf numFmtId="0" fontId="12" fillId="24" borderId="0" xfId="0" applyFont="1" applyFill="1" applyAlignment="1">
      <alignment horizontal="left" vertical="center"/>
    </xf>
    <xf numFmtId="0" fontId="15" fillId="24" borderId="0" xfId="0" applyFont="1" applyFill="1" applyAlignment="1">
      <alignment horizontal="left"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7" fillId="17" borderId="6"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4" borderId="5" xfId="0" applyFont="1" applyFill="1" applyBorder="1" applyAlignment="1">
      <alignment horizontal="center" vertical="center" wrapText="1"/>
    </xf>
    <xf numFmtId="0" fontId="8" fillId="16" borderId="1" xfId="0" applyFont="1" applyFill="1" applyBorder="1" applyAlignment="1">
      <alignment horizontal="center" vertical="center"/>
    </xf>
    <xf numFmtId="0" fontId="8" fillId="16" borderId="4" xfId="0" applyFont="1" applyFill="1" applyBorder="1" applyAlignment="1">
      <alignment horizontal="center" vertical="center"/>
    </xf>
    <xf numFmtId="0" fontId="8" fillId="16" borderId="5"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3" fillId="13" borderId="1"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9" borderId="1"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5" xfId="0" applyFont="1" applyFill="1" applyBorder="1" applyAlignment="1">
      <alignment horizontal="center" vertical="center"/>
    </xf>
    <xf numFmtId="0" fontId="8" fillId="15" borderId="1"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16" fillId="18" borderId="0" xfId="0" applyFont="1" applyFill="1" applyAlignment="1">
      <alignment horizontal="center" vertical="center"/>
    </xf>
    <xf numFmtId="0" fontId="16" fillId="10" borderId="0" xfId="0" applyFont="1" applyFill="1" applyAlignment="1">
      <alignment horizontal="center" vertical="center"/>
    </xf>
    <xf numFmtId="0" fontId="11" fillId="25" borderId="0" xfId="0" applyFont="1" applyFill="1" applyAlignment="1">
      <alignment horizontal="center" vertical="center"/>
    </xf>
    <xf numFmtId="0" fontId="3" fillId="25" borderId="2" xfId="0" applyFont="1" applyFill="1" applyBorder="1" applyAlignment="1">
      <alignment horizontal="center" vertical="center"/>
    </xf>
    <xf numFmtId="0" fontId="3" fillId="25" borderId="8" xfId="0" applyFont="1" applyFill="1" applyBorder="1" applyAlignment="1">
      <alignment horizontal="center" vertical="center"/>
    </xf>
    <xf numFmtId="0" fontId="14" fillId="25" borderId="0" xfId="0" applyFont="1" applyFill="1" applyAlignment="1">
      <alignment horizontal="left" vertical="center"/>
    </xf>
    <xf numFmtId="0" fontId="13" fillId="25" borderId="8" xfId="0" applyFont="1" applyFill="1" applyBorder="1" applyAlignment="1">
      <alignment horizontal="center" vertical="center"/>
    </xf>
  </cellXfs>
  <cellStyles count="3">
    <cellStyle name="Hyperlink" xfId="2" xr:uid="{07E01044-E092-4517-A876-5EAA7F61933A}"/>
    <cellStyle name="Normal" xfId="0" builtinId="0"/>
    <cellStyle name="Porcentaje" xfId="1" builtinId="5"/>
  </cellStyles>
  <dxfs count="0"/>
  <tableStyles count="0" defaultTableStyle="TableStyleMedium2" defaultPivotStyle="PivotStyleLight16"/>
  <colors>
    <mruColors>
      <color rgb="FF005CE6"/>
      <color rgb="FF473626"/>
      <color rgb="FF00A9E6"/>
      <color rgb="FF4228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'Aptitud Final Villavieja'!$B$38</c:f>
              <c:strCache>
                <c:ptCount val="1"/>
                <c:pt idx="0">
                  <c:v>Número UFH con aptitud por línea</c:v>
                </c:pt>
              </c:strCache>
            </c:strRef>
          </c:tx>
          <c:spPr>
            <a:solidFill>
              <a:schemeClr val="accent4">
                <a:lumMod val="75000"/>
              </a:schemeClr>
            </a:solidFill>
            <a:ln>
              <a:noFill/>
            </a:ln>
            <a:effectLst/>
          </c:spPr>
          <c:invertIfNegative val="0"/>
          <c:dPt>
            <c:idx val="4"/>
            <c:invertIfNegative val="0"/>
            <c:bubble3D val="0"/>
            <c:spPr>
              <a:solidFill>
                <a:schemeClr val="accent6"/>
              </a:solidFill>
              <a:ln>
                <a:noFill/>
              </a:ln>
              <a:effectLst/>
            </c:spPr>
            <c:extLst>
              <c:ext xmlns:c16="http://schemas.microsoft.com/office/drawing/2014/chart" uri="{C3380CC4-5D6E-409C-BE32-E72D297353CC}">
                <c16:uniqueId val="{00000001-B58A-43CC-B928-CCE9C08D33EE}"/>
              </c:ext>
            </c:extLst>
          </c:dPt>
          <c:dPt>
            <c:idx val="5"/>
            <c:invertIfNegative val="0"/>
            <c:bubble3D val="0"/>
            <c:spPr>
              <a:solidFill>
                <a:schemeClr val="accent4">
                  <a:lumMod val="75000"/>
                </a:schemeClr>
              </a:solidFill>
              <a:ln>
                <a:noFill/>
              </a:ln>
              <a:effectLst/>
            </c:spPr>
            <c:extLst>
              <c:ext xmlns:c16="http://schemas.microsoft.com/office/drawing/2014/chart" uri="{C3380CC4-5D6E-409C-BE32-E72D297353CC}">
                <c16:uniqueId val="{00000003-B58A-43CC-B928-CCE9C08D33EE}"/>
              </c:ext>
            </c:extLst>
          </c:dPt>
          <c:dPt>
            <c:idx val="6"/>
            <c:invertIfNegative val="0"/>
            <c:bubble3D val="0"/>
            <c:spPr>
              <a:solidFill>
                <a:schemeClr val="accent4">
                  <a:lumMod val="75000"/>
                </a:schemeClr>
              </a:solidFill>
              <a:ln>
                <a:noFill/>
              </a:ln>
              <a:effectLst/>
            </c:spPr>
            <c:extLst>
              <c:ext xmlns:c16="http://schemas.microsoft.com/office/drawing/2014/chart" uri="{C3380CC4-5D6E-409C-BE32-E72D297353CC}">
                <c16:uniqueId val="{00000005-02BE-4723-A69B-826BC1B055C5}"/>
              </c:ext>
            </c:extLst>
          </c:dPt>
          <c:dPt>
            <c:idx val="7"/>
            <c:invertIfNegative val="0"/>
            <c:bubble3D val="0"/>
            <c:spPr>
              <a:solidFill>
                <a:schemeClr val="accent4">
                  <a:lumMod val="75000"/>
                </a:schemeClr>
              </a:solidFill>
              <a:ln>
                <a:noFill/>
              </a:ln>
              <a:effectLst/>
            </c:spPr>
            <c:extLst>
              <c:ext xmlns:c16="http://schemas.microsoft.com/office/drawing/2014/chart" uri="{C3380CC4-5D6E-409C-BE32-E72D297353CC}">
                <c16:uniqueId val="{00000005-B58A-43CC-B928-CCE9C08D33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 Final Villavieja'!$A$39:$A$47</c:f>
              <c:strCache>
                <c:ptCount val="9"/>
                <c:pt idx="0">
                  <c:v>cacao </c:v>
                </c:pt>
                <c:pt idx="1">
                  <c:v>Ovinos</c:v>
                </c:pt>
                <c:pt idx="2">
                  <c:v>arroz_riego</c:v>
                </c:pt>
                <c:pt idx="3">
                  <c:v>platano</c:v>
                </c:pt>
                <c:pt idx="4">
                  <c:v>limon</c:v>
                </c:pt>
                <c:pt idx="5">
                  <c:v>Ganaderia_DP</c:v>
                </c:pt>
                <c:pt idx="6">
                  <c:v>Caprinos </c:v>
                </c:pt>
                <c:pt idx="7">
                  <c:v>Avicultura_ponedoras</c:v>
                </c:pt>
                <c:pt idx="8">
                  <c:v>Avicultura_engorde</c:v>
                </c:pt>
              </c:strCache>
            </c:strRef>
          </c:cat>
          <c:val>
            <c:numRef>
              <c:f>'Aptitud Final Villavieja'!$B$39:$B$47</c:f>
              <c:numCache>
                <c:formatCode>General</c:formatCode>
                <c:ptCount val="9"/>
                <c:pt idx="0">
                  <c:v>6</c:v>
                </c:pt>
                <c:pt idx="1">
                  <c:v>13</c:v>
                </c:pt>
                <c:pt idx="2">
                  <c:v>16</c:v>
                </c:pt>
                <c:pt idx="3">
                  <c:v>17</c:v>
                </c:pt>
                <c:pt idx="4">
                  <c:v>17</c:v>
                </c:pt>
                <c:pt idx="5">
                  <c:v>19</c:v>
                </c:pt>
                <c:pt idx="6">
                  <c:v>20</c:v>
                </c:pt>
                <c:pt idx="7">
                  <c:v>27</c:v>
                </c:pt>
                <c:pt idx="8">
                  <c:v>27</c:v>
                </c:pt>
              </c:numCache>
            </c:numRef>
          </c:val>
          <c:extLst>
            <c:ext xmlns:c16="http://schemas.microsoft.com/office/drawing/2014/chart" uri="{C3380CC4-5D6E-409C-BE32-E72D297353CC}">
              <c16:uniqueId val="{00000000-8BC2-4A6C-B7B0-906BD0544359}"/>
            </c:ext>
          </c:extLst>
        </c:ser>
        <c:dLbls>
          <c:dLblPos val="outEnd"/>
          <c:showLegendKey val="0"/>
          <c:showVal val="1"/>
          <c:showCatName val="0"/>
          <c:showSerName val="0"/>
          <c:showPercent val="0"/>
          <c:showBubbleSize val="0"/>
        </c:dLbls>
        <c:gapWidth val="182"/>
        <c:axId val="383857984"/>
        <c:axId val="383860864"/>
      </c:barChart>
      <c:catAx>
        <c:axId val="383857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Lineas Agropecuarias</a:t>
                </a:r>
                <a:r>
                  <a:rPr lang="es-CO" baseline="0"/>
                  <a:t> validadas</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60864"/>
        <c:crosses val="autoZero"/>
        <c:auto val="1"/>
        <c:lblAlgn val="ctr"/>
        <c:lblOffset val="100"/>
        <c:noMultiLvlLbl val="0"/>
      </c:catAx>
      <c:valAx>
        <c:axId val="383860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 UFH con Aptitud</a:t>
                </a:r>
              </a:p>
            </c:rich>
          </c:tx>
          <c:layout>
            <c:manualLayout>
              <c:xMode val="edge"/>
              <c:yMode val="edge"/>
              <c:x val="0.37759526942642108"/>
              <c:y val="0.9025382506411957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57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71869</xdr:colOff>
      <xdr:row>37</xdr:row>
      <xdr:rowOff>34202</xdr:rowOff>
    </xdr:from>
    <xdr:to>
      <xdr:col>10</xdr:col>
      <xdr:colOff>749877</xdr:colOff>
      <xdr:row>45</xdr:row>
      <xdr:rowOff>565439</xdr:rowOff>
    </xdr:to>
    <xdr:graphicFrame macro="">
      <xdr:nvGraphicFramePr>
        <xdr:cNvPr id="4" name="Gráfico 1">
          <a:extLst>
            <a:ext uri="{FF2B5EF4-FFF2-40B4-BE49-F238E27FC236}">
              <a16:creationId xmlns:a16="http://schemas.microsoft.com/office/drawing/2014/main" id="{3E3BC9EA-565A-4FD3-F537-2649FB3160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949B-CF25-43CE-91BC-5AD9C1268739}">
  <dimension ref="A1:R109"/>
  <sheetViews>
    <sheetView tabSelected="1" zoomScale="80" zoomScaleNormal="80" workbookViewId="0">
      <selection activeCell="A106" sqref="A2:A106"/>
    </sheetView>
  </sheetViews>
  <sheetFormatPr defaultColWidth="11.42578125" defaultRowHeight="15"/>
  <cols>
    <col min="1" max="1" width="17.140625" style="11" customWidth="1"/>
    <col min="2" max="5" width="15.42578125" customWidth="1"/>
    <col min="6" max="6" width="24.140625" bestFit="1" customWidth="1"/>
    <col min="7" max="10" width="20.85546875" customWidth="1"/>
    <col min="12" max="12" width="16.140625" bestFit="1" customWidth="1"/>
  </cols>
  <sheetData>
    <row r="1" spans="1:10">
      <c r="A1" s="12" t="s">
        <v>0</v>
      </c>
      <c r="B1" s="1" t="s">
        <v>1</v>
      </c>
      <c r="C1" s="1" t="s">
        <v>2</v>
      </c>
      <c r="D1" s="1" t="s">
        <v>3</v>
      </c>
      <c r="E1" s="1" t="s">
        <v>4</v>
      </c>
      <c r="F1" s="1" t="s">
        <v>5</v>
      </c>
      <c r="G1" s="1" t="s">
        <v>6</v>
      </c>
      <c r="H1" s="1" t="s">
        <v>7</v>
      </c>
      <c r="I1" s="1" t="s">
        <v>8</v>
      </c>
      <c r="J1" s="1" t="s">
        <v>9</v>
      </c>
    </row>
    <row r="2" spans="1:10">
      <c r="A2" s="84" t="s">
        <v>10</v>
      </c>
      <c r="B2" s="2" t="s">
        <v>11</v>
      </c>
      <c r="C2" s="3">
        <v>132.44271499999999</v>
      </c>
      <c r="D2" s="3">
        <v>132.44271499999999</v>
      </c>
      <c r="E2" s="3">
        <v>132.442713</v>
      </c>
      <c r="F2" s="3">
        <v>132.442714</v>
      </c>
      <c r="G2" s="4">
        <v>132.442714</v>
      </c>
      <c r="H2" s="4">
        <v>132.442714</v>
      </c>
      <c r="I2" s="4">
        <v>132.44270500000002</v>
      </c>
      <c r="J2" s="4">
        <v>132.44271499999999</v>
      </c>
    </row>
    <row r="3" spans="1:10" ht="15" customHeight="1">
      <c r="A3" s="85"/>
      <c r="B3" s="2" t="s">
        <v>12</v>
      </c>
      <c r="C3" s="3">
        <v>94.811577</v>
      </c>
      <c r="D3" s="3">
        <v>0</v>
      </c>
      <c r="E3" s="3">
        <v>77.328139999999991</v>
      </c>
      <c r="F3" s="3">
        <v>130.885356</v>
      </c>
      <c r="G3" s="4">
        <v>130.885356</v>
      </c>
      <c r="H3" s="4">
        <v>111.91995899999999</v>
      </c>
      <c r="I3" s="4">
        <v>120.73702700000001</v>
      </c>
      <c r="J3" s="4">
        <v>119.58375199999999</v>
      </c>
    </row>
    <row r="4" spans="1:10" ht="15" customHeight="1">
      <c r="A4" s="85"/>
      <c r="B4" s="2" t="s">
        <v>13</v>
      </c>
      <c r="C4" s="3">
        <v>37.631138</v>
      </c>
      <c r="D4" s="3">
        <v>132.44271499999999</v>
      </c>
      <c r="E4" s="3">
        <v>55.114573</v>
      </c>
      <c r="F4" s="3">
        <v>1.557358</v>
      </c>
      <c r="G4" s="4">
        <v>1.557358</v>
      </c>
      <c r="H4" s="4">
        <v>20.522755</v>
      </c>
      <c r="I4" s="4">
        <v>11.705677999999999</v>
      </c>
      <c r="J4" s="4">
        <v>12.858962999999999</v>
      </c>
    </row>
    <row r="5" spans="1:10" ht="15" customHeight="1">
      <c r="A5" s="86"/>
      <c r="B5" s="5" t="s">
        <v>14</v>
      </c>
      <c r="C5" s="14">
        <f>C3/C2</f>
        <v>0.7158685700455476</v>
      </c>
      <c r="D5" s="15">
        <f t="shared" ref="D5:E5" si="0">D3/D2</f>
        <v>0</v>
      </c>
      <c r="E5" s="14">
        <f t="shared" si="0"/>
        <v>0.58386103884779217</v>
      </c>
      <c r="F5" s="14">
        <f t="shared" ref="F5:G5" si="1">F3/F2</f>
        <v>0.98824127086371849</v>
      </c>
      <c r="G5" s="14">
        <f t="shared" si="1"/>
        <v>0.98824127086371849</v>
      </c>
      <c r="H5" s="14">
        <f>H3/H2</f>
        <v>0.84504428835549228</v>
      </c>
      <c r="I5" s="14">
        <f>I3/I2</f>
        <v>0.91161704225234597</v>
      </c>
      <c r="J5" s="14">
        <f>J3/J2</f>
        <v>0.90290924646176274</v>
      </c>
    </row>
    <row r="6" spans="1:10">
      <c r="A6" s="87" t="s">
        <v>15</v>
      </c>
      <c r="B6" s="2" t="s">
        <v>11</v>
      </c>
      <c r="C6" s="3">
        <v>976.45495300000005</v>
      </c>
      <c r="D6" s="3">
        <v>976.45495399999993</v>
      </c>
      <c r="E6" s="3">
        <v>976.45495299999993</v>
      </c>
      <c r="F6" s="3">
        <v>976.45495300000005</v>
      </c>
      <c r="G6" s="4">
        <v>976.45495300000005</v>
      </c>
      <c r="H6" s="4">
        <v>976.45495399999982</v>
      </c>
      <c r="I6" s="4">
        <v>976.45495800000003</v>
      </c>
      <c r="J6" s="4">
        <v>976.45495200000028</v>
      </c>
    </row>
    <row r="7" spans="1:10">
      <c r="A7" s="88"/>
      <c r="B7" s="2" t="s">
        <v>12</v>
      </c>
      <c r="C7" s="3">
        <v>766.17528100000004</v>
      </c>
      <c r="D7" s="3">
        <v>0</v>
      </c>
      <c r="E7" s="3">
        <v>769.22663499999987</v>
      </c>
      <c r="F7" s="3">
        <v>968.05427200000008</v>
      </c>
      <c r="G7" s="4">
        <v>968.05427200000008</v>
      </c>
      <c r="H7" s="4">
        <v>948.11535999999978</v>
      </c>
      <c r="I7" s="4">
        <v>934.05186100000003</v>
      </c>
      <c r="J7" s="4">
        <v>894.46126700000025</v>
      </c>
    </row>
    <row r="8" spans="1:10">
      <c r="A8" s="88"/>
      <c r="B8" s="2" t="s">
        <v>13</v>
      </c>
      <c r="C8" s="3">
        <v>210.27967199999998</v>
      </c>
      <c r="D8" s="3">
        <v>976.45495399999993</v>
      </c>
      <c r="E8" s="3">
        <v>207.22831800000003</v>
      </c>
      <c r="F8" s="3">
        <v>8.4006809999999987</v>
      </c>
      <c r="G8" s="4">
        <v>8.4006809999999987</v>
      </c>
      <c r="H8" s="4">
        <v>28.339594000000005</v>
      </c>
      <c r="I8" s="4">
        <v>42.40309700000001</v>
      </c>
      <c r="J8" s="4">
        <v>81.993684999999999</v>
      </c>
    </row>
    <row r="9" spans="1:10">
      <c r="A9" s="89"/>
      <c r="B9" s="5" t="s">
        <v>14</v>
      </c>
      <c r="C9" s="14">
        <f>C7/C6</f>
        <v>0.78464989976859689</v>
      </c>
      <c r="D9" s="15">
        <f t="shared" ref="D9:E9" si="2">D7/D6</f>
        <v>0</v>
      </c>
      <c r="E9" s="14">
        <f t="shared" si="2"/>
        <v>0.78777483040735818</v>
      </c>
      <c r="F9" s="14">
        <f t="shared" ref="F9:G9" si="3">F7/F6</f>
        <v>0.99139675519675519</v>
      </c>
      <c r="G9" s="14">
        <f t="shared" si="3"/>
        <v>0.99139675519675519</v>
      </c>
      <c r="H9" s="14">
        <f>H7/H6</f>
        <v>0.97097705953161662</v>
      </c>
      <c r="I9" s="14">
        <f>I7/I6</f>
        <v>0.95657444651942669</v>
      </c>
      <c r="J9" s="14">
        <f>J7/J6</f>
        <v>0.91602921892908784</v>
      </c>
    </row>
    <row r="10" spans="1:10">
      <c r="A10" s="87" t="s">
        <v>16</v>
      </c>
      <c r="B10" s="2" t="s">
        <v>11</v>
      </c>
      <c r="C10" s="3">
        <v>132.55068199999999</v>
      </c>
      <c r="D10" s="3">
        <v>132.55068199999999</v>
      </c>
      <c r="E10" s="3">
        <v>132.55068199999999</v>
      </c>
      <c r="F10" s="3">
        <v>132.55068199999999</v>
      </c>
      <c r="G10" s="4">
        <v>132.55068199999999</v>
      </c>
      <c r="H10" s="4">
        <v>132.55068199999999</v>
      </c>
      <c r="I10" s="4">
        <v>132.55068299999999</v>
      </c>
      <c r="J10" s="4">
        <v>132.55068299999999</v>
      </c>
    </row>
    <row r="11" spans="1:10">
      <c r="A11" s="88"/>
      <c r="B11" s="2" t="s">
        <v>12</v>
      </c>
      <c r="C11" s="3">
        <v>127.271523</v>
      </c>
      <c r="D11" s="3">
        <v>0</v>
      </c>
      <c r="E11" s="3">
        <v>130.19683599999999</v>
      </c>
      <c r="F11" s="3">
        <v>128.04966199999998</v>
      </c>
      <c r="G11" s="4">
        <v>128.04966199999998</v>
      </c>
      <c r="H11" s="4">
        <v>132.55068199999999</v>
      </c>
      <c r="I11" s="4">
        <v>126.29758999999999</v>
      </c>
      <c r="J11" s="4">
        <v>127.25084399999999</v>
      </c>
    </row>
    <row r="12" spans="1:10">
      <c r="A12" s="88"/>
      <c r="B12" s="2" t="s">
        <v>13</v>
      </c>
      <c r="C12" s="3">
        <v>5.2791589999999999</v>
      </c>
      <c r="D12" s="3">
        <v>132.55068199999999</v>
      </c>
      <c r="E12" s="3">
        <v>2.3538459999999999</v>
      </c>
      <c r="F12" s="3">
        <v>4.5010199999999996</v>
      </c>
      <c r="G12" s="4">
        <v>4.5010199999999996</v>
      </c>
      <c r="H12" s="4">
        <v>0</v>
      </c>
      <c r="I12" s="4">
        <v>6.2530929999999998</v>
      </c>
      <c r="J12" s="4">
        <v>5.2998390000000004</v>
      </c>
    </row>
    <row r="13" spans="1:10">
      <c r="A13" s="89"/>
      <c r="B13" s="5" t="s">
        <v>14</v>
      </c>
      <c r="C13" s="14">
        <f>C11/C10</f>
        <v>0.96017252480074</v>
      </c>
      <c r="D13" s="15">
        <f t="shared" ref="D13:E13" si="4">D11/D10</f>
        <v>0</v>
      </c>
      <c r="E13" s="14">
        <f t="shared" si="4"/>
        <v>0.98224191709553021</v>
      </c>
      <c r="F13" s="14">
        <f t="shared" ref="F13:G13" si="5">F11/F10</f>
        <v>0.96604302647043327</v>
      </c>
      <c r="G13" s="14">
        <f t="shared" si="5"/>
        <v>0.96604302647043327</v>
      </c>
      <c r="H13" s="14">
        <f>H11/H10</f>
        <v>1</v>
      </c>
      <c r="I13" s="14">
        <f>I11/I10</f>
        <v>0.95282489038551388</v>
      </c>
      <c r="J13" s="14">
        <f>J11/J10</f>
        <v>0.96001650930761329</v>
      </c>
    </row>
    <row r="14" spans="1:10">
      <c r="A14" s="81" t="s">
        <v>17</v>
      </c>
      <c r="B14" s="2" t="s">
        <v>11</v>
      </c>
      <c r="C14" s="3">
        <v>541.24991899999998</v>
      </c>
      <c r="D14" s="3">
        <v>539.33534599999996</v>
      </c>
      <c r="E14" s="3">
        <v>539.33534499999996</v>
      </c>
      <c r="F14" s="3">
        <v>541.24991899999986</v>
      </c>
      <c r="G14" s="4">
        <v>541.24991899999986</v>
      </c>
      <c r="H14" s="4">
        <v>541.24991799999998</v>
      </c>
      <c r="I14" s="4">
        <v>539.33534599999996</v>
      </c>
      <c r="J14" s="4">
        <v>541.24991899999998</v>
      </c>
    </row>
    <row r="15" spans="1:10">
      <c r="A15" s="82"/>
      <c r="B15" s="2" t="s">
        <v>12</v>
      </c>
      <c r="C15" s="3">
        <v>0.94714799999997012</v>
      </c>
      <c r="D15" s="3">
        <v>0</v>
      </c>
      <c r="E15" s="3">
        <v>387.48110299999996</v>
      </c>
      <c r="F15" s="3">
        <v>533.57441299999982</v>
      </c>
      <c r="G15" s="4">
        <v>533.57441299999982</v>
      </c>
      <c r="H15" s="4">
        <v>372.10530799999998</v>
      </c>
      <c r="I15" s="4">
        <v>453.71260499999994</v>
      </c>
      <c r="J15" s="4">
        <v>436.62874799999997</v>
      </c>
    </row>
    <row r="16" spans="1:10">
      <c r="A16" s="82"/>
      <c r="B16" s="2" t="s">
        <v>13</v>
      </c>
      <c r="C16" s="3">
        <v>540.30277100000001</v>
      </c>
      <c r="D16" s="3">
        <v>539.33534599999996</v>
      </c>
      <c r="E16" s="3">
        <v>151.854242</v>
      </c>
      <c r="F16" s="3">
        <v>7.6755060000000004</v>
      </c>
      <c r="G16" s="4">
        <v>7.6755060000000004</v>
      </c>
      <c r="H16" s="4">
        <v>169.14461</v>
      </c>
      <c r="I16" s="4">
        <v>85.622740999999991</v>
      </c>
      <c r="J16" s="4">
        <v>104.621171</v>
      </c>
    </row>
    <row r="17" spans="1:12">
      <c r="A17" s="83"/>
      <c r="B17" s="5" t="s">
        <v>14</v>
      </c>
      <c r="C17" s="15">
        <f>C15/C14</f>
        <v>1.7499272826680464E-3</v>
      </c>
      <c r="D17" s="15">
        <f t="shared" ref="D17:E17" si="6">D15/D14</f>
        <v>0</v>
      </c>
      <c r="E17" s="14">
        <f t="shared" si="6"/>
        <v>0.7184418870229986</v>
      </c>
      <c r="F17" s="14">
        <f t="shared" ref="F17:G17" si="7">F15/F14</f>
        <v>0.98581892443664265</v>
      </c>
      <c r="G17" s="14">
        <f t="shared" si="7"/>
        <v>0.98581892443664265</v>
      </c>
      <c r="H17" s="14">
        <f>H15/H14</f>
        <v>0.68749259006816144</v>
      </c>
      <c r="I17" s="14">
        <f>I15/I14</f>
        <v>0.8412439651229533</v>
      </c>
      <c r="J17" s="14">
        <f>J15/J14</f>
        <v>0.80670450502182889</v>
      </c>
      <c r="K17" s="6"/>
      <c r="L17" s="6"/>
    </row>
    <row r="18" spans="1:12">
      <c r="A18" s="81" t="s">
        <v>18</v>
      </c>
      <c r="B18" s="2" t="s">
        <v>11</v>
      </c>
      <c r="C18" s="3">
        <v>1943.7220919999997</v>
      </c>
      <c r="D18" s="3">
        <v>1943.7220910000001</v>
      </c>
      <c r="E18" s="3">
        <v>1943.7220929999996</v>
      </c>
      <c r="F18" s="3">
        <v>1943.722092</v>
      </c>
      <c r="G18" s="4">
        <v>1943.722092</v>
      </c>
      <c r="H18" s="4">
        <v>1943.7220920000002</v>
      </c>
      <c r="I18" s="4">
        <v>1943.7220910000001</v>
      </c>
      <c r="J18" s="4">
        <v>1943.7220930000008</v>
      </c>
      <c r="K18" s="6"/>
      <c r="L18" s="6"/>
    </row>
    <row r="19" spans="1:12">
      <c r="A19" s="82"/>
      <c r="B19" s="2" t="s">
        <v>12</v>
      </c>
      <c r="C19" s="3">
        <v>456.18448999999987</v>
      </c>
      <c r="D19" s="3">
        <v>0</v>
      </c>
      <c r="E19" s="3">
        <v>256.17756600000007</v>
      </c>
      <c r="F19" s="3">
        <v>1555.965281</v>
      </c>
      <c r="G19" s="4">
        <v>1555.965281</v>
      </c>
      <c r="H19" s="4">
        <v>478.27373800000055</v>
      </c>
      <c r="I19" s="4">
        <v>955.54355700000019</v>
      </c>
      <c r="J19" s="4">
        <v>1082.1095940000009</v>
      </c>
      <c r="K19" s="6"/>
      <c r="L19" s="6"/>
    </row>
    <row r="20" spans="1:12">
      <c r="A20" s="82"/>
      <c r="B20" s="2" t="s">
        <v>13</v>
      </c>
      <c r="C20" s="3">
        <v>1487.5376019999999</v>
      </c>
      <c r="D20" s="3">
        <v>1943.7220909999996</v>
      </c>
      <c r="E20" s="3">
        <v>1687.5445269999996</v>
      </c>
      <c r="F20" s="3">
        <v>387.75681100000003</v>
      </c>
      <c r="G20" s="4">
        <v>387.75681100000003</v>
      </c>
      <c r="H20" s="4">
        <v>1465.4483539999997</v>
      </c>
      <c r="I20" s="4">
        <v>988.1785339999999</v>
      </c>
      <c r="J20" s="4">
        <v>861.61249899999973</v>
      </c>
      <c r="K20" s="6"/>
      <c r="L20" s="6"/>
    </row>
    <row r="21" spans="1:12">
      <c r="A21" s="83"/>
      <c r="B21" s="5" t="s">
        <v>14</v>
      </c>
      <c r="C21" s="15">
        <f>C19/C18</f>
        <v>0.23469635493549759</v>
      </c>
      <c r="D21" s="15">
        <f t="shared" ref="D21:E21" si="8">D19/D18</f>
        <v>0</v>
      </c>
      <c r="E21" s="15">
        <f t="shared" si="8"/>
        <v>0.13179742460230404</v>
      </c>
      <c r="F21" s="14">
        <f t="shared" ref="F21:G21" si="9">F19/F18</f>
        <v>0.80050810113444959</v>
      </c>
      <c r="G21" s="14">
        <f t="shared" si="9"/>
        <v>0.80050810113444959</v>
      </c>
      <c r="H21" s="7">
        <f>H19/H18</f>
        <v>0.24606076144757863</v>
      </c>
      <c r="I21" s="14">
        <f>I19/I18</f>
        <v>0.491605030073201</v>
      </c>
      <c r="J21" s="14">
        <f>J19/J18</f>
        <v>0.55672032431850349</v>
      </c>
      <c r="K21" s="6"/>
      <c r="L21" s="6"/>
    </row>
    <row r="22" spans="1:12">
      <c r="A22" s="81" t="s">
        <v>19</v>
      </c>
      <c r="B22" s="2" t="s">
        <v>11</v>
      </c>
      <c r="C22" s="3">
        <v>482.11031500000001</v>
      </c>
      <c r="D22" s="3">
        <v>482.11032000000006</v>
      </c>
      <c r="E22" s="3">
        <v>482.11031800000006</v>
      </c>
      <c r="F22" s="3">
        <v>482.11031499999996</v>
      </c>
      <c r="G22" s="4">
        <v>482.11031499999996</v>
      </c>
      <c r="H22" s="4">
        <v>482.11031700000007</v>
      </c>
      <c r="I22" s="4">
        <v>482.11032299999999</v>
      </c>
      <c r="J22" s="4">
        <v>482.11031599999984</v>
      </c>
      <c r="K22" s="6"/>
      <c r="L22" s="6"/>
    </row>
    <row r="23" spans="1:12">
      <c r="A23" s="82"/>
      <c r="B23" s="2" t="s">
        <v>12</v>
      </c>
      <c r="C23" s="3">
        <v>0.30295200000000477</v>
      </c>
      <c r="D23" s="3">
        <v>0</v>
      </c>
      <c r="E23" s="3">
        <v>0.78276100000005044</v>
      </c>
      <c r="F23" s="3">
        <v>432.34785699999998</v>
      </c>
      <c r="G23" s="4">
        <v>432.34785699999998</v>
      </c>
      <c r="H23" s="4">
        <v>306.29649400000005</v>
      </c>
      <c r="I23" s="4">
        <v>316.95139699999999</v>
      </c>
      <c r="J23" s="15">
        <v>372.34653599999979</v>
      </c>
      <c r="K23" s="6"/>
      <c r="L23" s="6"/>
    </row>
    <row r="24" spans="1:12">
      <c r="A24" s="82"/>
      <c r="B24" s="2" t="s">
        <v>13</v>
      </c>
      <c r="C24" s="3">
        <v>481.80736300000001</v>
      </c>
      <c r="D24" s="3">
        <v>482.11032</v>
      </c>
      <c r="E24" s="3">
        <v>481.32755700000001</v>
      </c>
      <c r="F24" s="3">
        <v>49.762457999999995</v>
      </c>
      <c r="G24" s="4">
        <v>49.762457999999995</v>
      </c>
      <c r="H24" s="4">
        <v>175.81382299999999</v>
      </c>
      <c r="I24" s="4">
        <v>165.15892600000001</v>
      </c>
      <c r="J24" s="15">
        <v>109.76378000000003</v>
      </c>
      <c r="K24" s="6"/>
      <c r="L24" s="6"/>
    </row>
    <row r="25" spans="1:12">
      <c r="A25" s="83"/>
      <c r="B25" s="5" t="s">
        <v>14</v>
      </c>
      <c r="C25" s="15">
        <f>C23/C22</f>
        <v>6.2838730177346396E-4</v>
      </c>
      <c r="D25" s="15">
        <f t="shared" ref="D25:E25" si="10">D23/D22</f>
        <v>0</v>
      </c>
      <c r="E25" s="15">
        <f t="shared" si="10"/>
        <v>1.6236138717115164E-3</v>
      </c>
      <c r="F25" s="14">
        <f t="shared" ref="F25:G25" si="11">F23/F22</f>
        <v>0.89678200932083363</v>
      </c>
      <c r="G25" s="14">
        <f t="shared" si="11"/>
        <v>0.89678200932083363</v>
      </c>
      <c r="H25" s="14">
        <f>H23/H22</f>
        <v>0.63532449565894689</v>
      </c>
      <c r="I25" s="14">
        <f>I23/I22</f>
        <v>0.65742503713200928</v>
      </c>
      <c r="J25" s="14">
        <f>J23/J22</f>
        <v>0.77232642331594481</v>
      </c>
      <c r="K25" s="6"/>
      <c r="L25" s="6"/>
    </row>
    <row r="26" spans="1:12">
      <c r="A26" s="60" t="s">
        <v>20</v>
      </c>
      <c r="B26" s="2" t="s">
        <v>11</v>
      </c>
      <c r="C26" s="3">
        <v>3231.5108329999994</v>
      </c>
      <c r="D26" s="3">
        <v>3231.5108399999995</v>
      </c>
      <c r="E26" s="3">
        <v>3231.5108390000005</v>
      </c>
      <c r="F26" s="4">
        <v>3231.5108369999994</v>
      </c>
      <c r="G26" s="4">
        <v>3231.5108369999994</v>
      </c>
      <c r="H26" s="4">
        <v>3231.510839</v>
      </c>
      <c r="I26" s="4">
        <v>3231.5108410000003</v>
      </c>
      <c r="J26" s="4">
        <v>3231.5108400000004</v>
      </c>
      <c r="K26" s="8"/>
      <c r="L26" s="8"/>
    </row>
    <row r="27" spans="1:12">
      <c r="A27" s="61"/>
      <c r="B27" s="2" t="s">
        <v>12</v>
      </c>
      <c r="C27" s="3">
        <v>83.405004999999619</v>
      </c>
      <c r="D27" s="3">
        <v>0</v>
      </c>
      <c r="E27" s="3">
        <v>1390.7006960000003</v>
      </c>
      <c r="F27" s="4">
        <v>2896.7542489999992</v>
      </c>
      <c r="G27" s="4">
        <v>2896.7542489999992</v>
      </c>
      <c r="H27" s="4">
        <v>2008.5592869999998</v>
      </c>
      <c r="I27" s="4">
        <v>2106.4143980000003</v>
      </c>
      <c r="J27" s="4">
        <v>2075.1054019999997</v>
      </c>
      <c r="K27" s="9"/>
      <c r="L27" s="9"/>
    </row>
    <row r="28" spans="1:12">
      <c r="A28" s="61"/>
      <c r="B28" s="2" t="s">
        <v>13</v>
      </c>
      <c r="C28" s="3">
        <v>3148.1058279999997</v>
      </c>
      <c r="D28" s="3">
        <v>3231.5108399999999</v>
      </c>
      <c r="E28" s="3">
        <v>1840.8101430000002</v>
      </c>
      <c r="F28" s="4">
        <v>334.75658800000002</v>
      </c>
      <c r="G28" s="4">
        <v>334.75658800000002</v>
      </c>
      <c r="H28" s="4">
        <v>1222.9515520000002</v>
      </c>
      <c r="I28" s="4">
        <v>1125.0964429999999</v>
      </c>
      <c r="J28" s="4">
        <v>1156.4054380000007</v>
      </c>
      <c r="K28" s="9"/>
      <c r="L28" s="9"/>
    </row>
    <row r="29" spans="1:12">
      <c r="A29" s="62"/>
      <c r="B29" s="5" t="s">
        <v>14</v>
      </c>
      <c r="C29" s="15">
        <f>C27/C26</f>
        <v>2.5809910382559326E-2</v>
      </c>
      <c r="D29" s="15">
        <f t="shared" ref="D29:E29" si="12">D27/D26</f>
        <v>0</v>
      </c>
      <c r="E29" s="14">
        <f t="shared" si="12"/>
        <v>0.43035619104726763</v>
      </c>
      <c r="F29" s="14">
        <f t="shared" ref="F29:G29" si="13">F27/F26</f>
        <v>0.89640864447455348</v>
      </c>
      <c r="G29" s="14">
        <f t="shared" si="13"/>
        <v>0.89640864447455348</v>
      </c>
      <c r="H29" s="14">
        <f>H27/H26</f>
        <v>0.6215542472454012</v>
      </c>
      <c r="I29" s="14">
        <f>I27/I26</f>
        <v>0.65183578259269104</v>
      </c>
      <c r="J29" s="14">
        <f>J27/J26</f>
        <v>0.64214712706951638</v>
      </c>
      <c r="K29" s="10"/>
      <c r="L29" s="10"/>
    </row>
    <row r="30" spans="1:12">
      <c r="A30" s="60" t="s">
        <v>21</v>
      </c>
      <c r="B30" s="2" t="s">
        <v>11</v>
      </c>
      <c r="C30" s="3">
        <v>420.37162600000005</v>
      </c>
      <c r="D30" s="3">
        <v>420.37162800000004</v>
      </c>
      <c r="E30" s="3">
        <v>420.37162800000004</v>
      </c>
      <c r="F30" s="4">
        <v>420.37162499999999</v>
      </c>
      <c r="G30" s="4">
        <v>420.37162499999999</v>
      </c>
      <c r="H30" s="4">
        <v>420.371623</v>
      </c>
      <c r="I30" s="4">
        <v>420.37163400000009</v>
      </c>
      <c r="J30" s="4">
        <v>420.37162500000011</v>
      </c>
      <c r="K30" s="10"/>
      <c r="L30" s="10"/>
    </row>
    <row r="31" spans="1:12">
      <c r="A31" s="61"/>
      <c r="B31" s="2" t="s">
        <v>12</v>
      </c>
      <c r="C31" s="3">
        <v>0</v>
      </c>
      <c r="D31" s="3">
        <v>0</v>
      </c>
      <c r="E31" s="3">
        <v>0</v>
      </c>
      <c r="F31" s="4">
        <v>253.77698899999999</v>
      </c>
      <c r="G31" s="4">
        <v>253.77698899999999</v>
      </c>
      <c r="H31" s="4">
        <v>244.71097099999997</v>
      </c>
      <c r="I31" s="4">
        <v>139.10837300000009</v>
      </c>
      <c r="J31" s="4">
        <v>203.9874430000001</v>
      </c>
      <c r="K31" s="10"/>
      <c r="L31" s="10"/>
    </row>
    <row r="32" spans="1:12">
      <c r="A32" s="61"/>
      <c r="B32" s="2" t="s">
        <v>13</v>
      </c>
      <c r="C32" s="3">
        <v>420.37162600000005</v>
      </c>
      <c r="D32" s="3">
        <v>420.37162799999999</v>
      </c>
      <c r="E32" s="3">
        <v>420.37162799999999</v>
      </c>
      <c r="F32" s="4">
        <v>166.59463600000001</v>
      </c>
      <c r="G32" s="4">
        <v>166.59463600000001</v>
      </c>
      <c r="H32" s="4">
        <v>175.66065200000003</v>
      </c>
      <c r="I32" s="4">
        <v>281.263261</v>
      </c>
      <c r="J32" s="4">
        <v>216.38418200000001</v>
      </c>
      <c r="K32" s="10"/>
      <c r="L32" s="10"/>
    </row>
    <row r="33" spans="1:18">
      <c r="A33" s="62"/>
      <c r="B33" s="5" t="s">
        <v>14</v>
      </c>
      <c r="C33" s="15">
        <f>C31/C30</f>
        <v>0</v>
      </c>
      <c r="D33" s="15">
        <f t="shared" ref="D33:E33" si="14">D31/D30</f>
        <v>0</v>
      </c>
      <c r="E33" s="15">
        <f t="shared" si="14"/>
        <v>0</v>
      </c>
      <c r="F33" s="14">
        <f t="shared" ref="F33:G33" si="15">F31/F30</f>
        <v>0.60369676235878189</v>
      </c>
      <c r="G33" s="14">
        <f t="shared" si="15"/>
        <v>0.60369676235878189</v>
      </c>
      <c r="H33" s="14">
        <f>H31/H30</f>
        <v>0.58213009064125143</v>
      </c>
      <c r="I33" s="14">
        <f>I31/I30</f>
        <v>0.33091760182848129</v>
      </c>
      <c r="J33" s="14">
        <f>J31/J30</f>
        <v>0.4852550240516354</v>
      </c>
      <c r="K33" s="10"/>
      <c r="L33" s="10"/>
    </row>
    <row r="34" spans="1:18">
      <c r="A34" s="60" t="s">
        <v>22</v>
      </c>
      <c r="B34" s="2" t="s">
        <v>11</v>
      </c>
      <c r="C34" s="3">
        <v>1088.3606539999998</v>
      </c>
      <c r="D34" s="3">
        <v>1061.825092</v>
      </c>
      <c r="E34" s="3">
        <v>1061.825092</v>
      </c>
      <c r="F34" s="4">
        <v>1088.360655</v>
      </c>
      <c r="G34" s="4">
        <v>1088.360655</v>
      </c>
      <c r="H34" s="4">
        <v>1088.360655</v>
      </c>
      <c r="I34" s="4">
        <v>1061.8250939999996</v>
      </c>
      <c r="J34" s="4">
        <v>1088.3606540000003</v>
      </c>
    </row>
    <row r="35" spans="1:18">
      <c r="A35" s="61"/>
      <c r="B35" s="2" t="s">
        <v>12</v>
      </c>
      <c r="C35" s="3">
        <v>145.88721899999985</v>
      </c>
      <c r="D35" s="3">
        <v>0</v>
      </c>
      <c r="E35" s="3">
        <v>0</v>
      </c>
      <c r="F35" s="4">
        <v>1066.387309</v>
      </c>
      <c r="G35" s="4">
        <v>1066.387309</v>
      </c>
      <c r="H35" s="4">
        <v>444.93612799999994</v>
      </c>
      <c r="I35" s="4">
        <v>320.94527499999958</v>
      </c>
      <c r="J35" s="4">
        <v>513.26384300000041</v>
      </c>
    </row>
    <row r="36" spans="1:18">
      <c r="A36" s="61"/>
      <c r="B36" s="2" t="s">
        <v>13</v>
      </c>
      <c r="C36" s="3">
        <v>942.47343499999999</v>
      </c>
      <c r="D36" s="3">
        <v>1061.825092</v>
      </c>
      <c r="E36" s="3">
        <v>1061.825092</v>
      </c>
      <c r="F36" s="4">
        <v>21.973345999999999</v>
      </c>
      <c r="G36" s="4">
        <v>21.973345999999999</v>
      </c>
      <c r="H36" s="4">
        <v>643.42452700000001</v>
      </c>
      <c r="I36" s="4">
        <v>740.879819</v>
      </c>
      <c r="J36" s="4">
        <v>575.09681099999989</v>
      </c>
    </row>
    <row r="37" spans="1:18">
      <c r="A37" s="62"/>
      <c r="B37" s="5" t="s">
        <v>14</v>
      </c>
      <c r="C37" s="15">
        <f>C35/C34</f>
        <v>0.13404308439838167</v>
      </c>
      <c r="D37" s="15">
        <f t="shared" ref="D37:E37" si="16">D35/D34</f>
        <v>0</v>
      </c>
      <c r="E37" s="15">
        <f t="shared" si="16"/>
        <v>0</v>
      </c>
      <c r="F37" s="14">
        <f t="shared" ref="F37:G37" si="17">F35/F34</f>
        <v>0.9798106023963169</v>
      </c>
      <c r="G37" s="14">
        <f t="shared" si="17"/>
        <v>0.9798106023963169</v>
      </c>
      <c r="H37" s="14">
        <f>H35/H34</f>
        <v>0.40881313189330604</v>
      </c>
      <c r="I37" s="14">
        <f>I35/I34</f>
        <v>0.30225813725212236</v>
      </c>
      <c r="J37" s="14">
        <f>J35/J34</f>
        <v>0.47159353024535217</v>
      </c>
    </row>
    <row r="38" spans="1:18">
      <c r="A38" s="63" t="s">
        <v>23</v>
      </c>
      <c r="B38" s="2" t="s">
        <v>11</v>
      </c>
      <c r="C38" s="3">
        <v>1312.2964549999999</v>
      </c>
      <c r="D38" s="3">
        <v>1312.296454</v>
      </c>
      <c r="E38" s="3">
        <v>1312.2964489999999</v>
      </c>
      <c r="F38" s="4">
        <v>1312.2964539999998</v>
      </c>
      <c r="G38" s="4">
        <v>1312.2964539999998</v>
      </c>
      <c r="H38" s="4">
        <v>1312.296454</v>
      </c>
      <c r="I38" s="4">
        <v>1312.2964519999998</v>
      </c>
      <c r="J38" s="4">
        <v>1312.2964529999997</v>
      </c>
      <c r="K38" s="6"/>
      <c r="L38" s="6"/>
      <c r="N38" s="6"/>
      <c r="O38" s="6"/>
      <c r="P38" s="6"/>
      <c r="Q38" s="6"/>
      <c r="R38" s="6"/>
    </row>
    <row r="39" spans="1:18">
      <c r="A39" s="64"/>
      <c r="B39" s="2" t="s">
        <v>12</v>
      </c>
      <c r="C39" s="3">
        <v>423.26288099999999</v>
      </c>
      <c r="D39" s="3">
        <v>0</v>
      </c>
      <c r="E39" s="3">
        <v>413.02990599999998</v>
      </c>
      <c r="F39" s="4">
        <v>1309.1971219999998</v>
      </c>
      <c r="G39" s="4">
        <v>1309.1971219999998</v>
      </c>
      <c r="H39" s="4">
        <v>1012.581379</v>
      </c>
      <c r="I39" s="4">
        <v>1070.5684239999998</v>
      </c>
      <c r="J39" s="4">
        <v>6.1769279999998616</v>
      </c>
      <c r="K39" s="8"/>
      <c r="L39" s="8"/>
      <c r="N39" s="8"/>
      <c r="O39" s="8"/>
      <c r="P39" s="8"/>
      <c r="Q39" s="8"/>
      <c r="R39" s="8"/>
    </row>
    <row r="40" spans="1:18">
      <c r="A40" s="64"/>
      <c r="B40" s="2" t="s">
        <v>13</v>
      </c>
      <c r="C40" s="3">
        <v>889.03357399999993</v>
      </c>
      <c r="D40" s="3">
        <v>1312.296454</v>
      </c>
      <c r="E40" s="3">
        <v>899.26654299999996</v>
      </c>
      <c r="F40" s="4">
        <v>3.099332</v>
      </c>
      <c r="G40" s="4">
        <v>3.099332</v>
      </c>
      <c r="H40" s="4">
        <v>299.71507500000001</v>
      </c>
      <c r="I40" s="4">
        <v>241.72802799999999</v>
      </c>
      <c r="J40" s="4">
        <v>1306.1195249999998</v>
      </c>
      <c r="K40" s="9"/>
      <c r="L40" s="9"/>
      <c r="N40" s="9"/>
      <c r="O40" s="9"/>
      <c r="P40" s="9"/>
      <c r="Q40" s="9"/>
      <c r="R40" s="9"/>
    </row>
    <row r="41" spans="1:18">
      <c r="A41" s="65"/>
      <c r="B41" s="5" t="s">
        <v>14</v>
      </c>
      <c r="C41" s="14">
        <f>C39/C38</f>
        <v>0.32253602407239607</v>
      </c>
      <c r="D41" s="15">
        <f t="shared" ref="D41:E41" si="18">D39/D38</f>
        <v>0</v>
      </c>
      <c r="E41" s="14">
        <f t="shared" si="18"/>
        <v>0.31473826383873726</v>
      </c>
      <c r="F41" s="14">
        <f t="shared" ref="F41:G41" si="19">F39/F38</f>
        <v>0.99763823792211515</v>
      </c>
      <c r="G41" s="14">
        <f t="shared" si="19"/>
        <v>0.99763823792211515</v>
      </c>
      <c r="H41" s="14">
        <f>H39/H38</f>
        <v>0.77161023784950344</v>
      </c>
      <c r="I41" s="14">
        <f>I39/I38</f>
        <v>0.81579769751598774</v>
      </c>
      <c r="J41" s="7">
        <f>J39/J38</f>
        <v>4.7069608287662289E-3</v>
      </c>
      <c r="K41" s="9"/>
      <c r="L41" s="9"/>
      <c r="N41" s="9"/>
      <c r="O41" s="9"/>
      <c r="P41" s="9"/>
      <c r="Q41" s="9"/>
      <c r="R41" s="9"/>
    </row>
    <row r="42" spans="1:18">
      <c r="A42" s="66" t="s">
        <v>24</v>
      </c>
      <c r="B42" s="2" t="s">
        <v>11</v>
      </c>
      <c r="C42" s="3">
        <v>1129.2394979999999</v>
      </c>
      <c r="D42" s="3">
        <v>1129.239497</v>
      </c>
      <c r="E42" s="3">
        <v>1129.2395000000001</v>
      </c>
      <c r="F42" s="4">
        <v>1129.239499</v>
      </c>
      <c r="G42" s="4">
        <v>1129.239499</v>
      </c>
      <c r="H42" s="4">
        <v>1129.2394980000001</v>
      </c>
      <c r="I42" s="4">
        <v>1129.239497</v>
      </c>
      <c r="J42" s="4">
        <v>1129.2394980000001</v>
      </c>
      <c r="K42" s="10"/>
      <c r="L42" s="10"/>
      <c r="N42" s="10"/>
      <c r="O42" s="10"/>
      <c r="P42" s="10"/>
      <c r="Q42" s="10"/>
      <c r="R42" s="10"/>
    </row>
    <row r="43" spans="1:18">
      <c r="A43" s="67"/>
      <c r="B43" s="2" t="s">
        <v>12</v>
      </c>
      <c r="C43" s="3">
        <v>1.8825649999998859</v>
      </c>
      <c r="D43" s="3">
        <v>0</v>
      </c>
      <c r="E43" s="3">
        <v>2.0709720000002108</v>
      </c>
      <c r="F43" s="4">
        <v>569.40483599999993</v>
      </c>
      <c r="G43" s="4">
        <v>569.40483599999993</v>
      </c>
      <c r="H43" s="4">
        <v>528.45493600000009</v>
      </c>
      <c r="I43" s="4">
        <v>435.36002300000007</v>
      </c>
      <c r="J43" s="4">
        <v>0</v>
      </c>
      <c r="K43" s="9"/>
      <c r="L43" s="9"/>
      <c r="N43" s="9"/>
      <c r="O43" s="9"/>
      <c r="P43" s="9"/>
      <c r="Q43" s="9"/>
    </row>
    <row r="44" spans="1:18">
      <c r="A44" s="67"/>
      <c r="B44" s="2" t="s">
        <v>13</v>
      </c>
      <c r="C44" s="3">
        <v>1127.356933</v>
      </c>
      <c r="D44" s="3">
        <v>1129.239497</v>
      </c>
      <c r="E44" s="3">
        <v>1127.1685279999999</v>
      </c>
      <c r="F44" s="4">
        <v>559.83466300000009</v>
      </c>
      <c r="G44" s="4">
        <v>559.83466300000009</v>
      </c>
      <c r="H44" s="4">
        <v>600.78456200000005</v>
      </c>
      <c r="I44" s="4">
        <v>693.87947399999996</v>
      </c>
      <c r="J44" s="4">
        <v>1129.2394980000001</v>
      </c>
      <c r="K44" s="6"/>
      <c r="L44" s="6"/>
      <c r="N44" s="6"/>
      <c r="O44" s="6"/>
      <c r="P44" s="6"/>
      <c r="Q44" s="6"/>
    </row>
    <row r="45" spans="1:18">
      <c r="A45" s="68"/>
      <c r="B45" s="5" t="s">
        <v>14</v>
      </c>
      <c r="C45" s="15">
        <f>C43/C42</f>
        <v>1.6671087075275912E-3</v>
      </c>
      <c r="D45" s="15">
        <f t="shared" ref="D45:E45" si="20">D43/D42</f>
        <v>0</v>
      </c>
      <c r="E45" s="15">
        <f t="shared" si="20"/>
        <v>1.833952850569087E-3</v>
      </c>
      <c r="F45" s="14">
        <f t="shared" ref="F45:G45" si="21">F43/F42</f>
        <v>0.50423744166249707</v>
      </c>
      <c r="G45" s="14">
        <f t="shared" si="21"/>
        <v>0.50423744166249707</v>
      </c>
      <c r="H45" s="14">
        <f>H43/H42</f>
        <v>0.46797418699571564</v>
      </c>
      <c r="I45" s="14">
        <f>I43/I42</f>
        <v>0.38553382533696484</v>
      </c>
      <c r="J45" s="7">
        <f>J43/J42</f>
        <v>0</v>
      </c>
      <c r="K45" s="8"/>
      <c r="L45" s="8"/>
      <c r="N45" s="8"/>
      <c r="O45" s="8"/>
      <c r="P45" s="8"/>
      <c r="Q45" s="8"/>
    </row>
    <row r="46" spans="1:18">
      <c r="A46" s="69" t="s">
        <v>25</v>
      </c>
      <c r="B46" s="2" t="s">
        <v>11</v>
      </c>
      <c r="C46" s="3">
        <v>719.85560299999997</v>
      </c>
      <c r="D46" s="3">
        <v>719.85559999999998</v>
      </c>
      <c r="E46" s="3">
        <v>719.85560000000009</v>
      </c>
      <c r="F46" s="4">
        <v>719.85559899999998</v>
      </c>
      <c r="G46" s="4">
        <v>719.85559899999998</v>
      </c>
      <c r="H46" s="4">
        <v>719.85560000000009</v>
      </c>
      <c r="I46" s="4">
        <v>719.85560199999998</v>
      </c>
      <c r="J46" s="4">
        <v>719.85560099999998</v>
      </c>
      <c r="K46" s="10"/>
      <c r="L46" s="10"/>
      <c r="N46" s="10"/>
      <c r="O46" s="10"/>
      <c r="P46" s="10"/>
      <c r="Q46" s="10"/>
      <c r="R46" s="10"/>
    </row>
    <row r="47" spans="1:18">
      <c r="A47" s="70"/>
      <c r="B47" s="2" t="s">
        <v>12</v>
      </c>
      <c r="C47" s="3">
        <v>59.727757999999994</v>
      </c>
      <c r="D47" s="3">
        <v>0</v>
      </c>
      <c r="E47" s="3">
        <v>55.090583000000152</v>
      </c>
      <c r="F47" s="4">
        <v>712.13977799999998</v>
      </c>
      <c r="G47" s="4">
        <v>712.13977799999998</v>
      </c>
      <c r="H47" s="4">
        <v>600.32545500000015</v>
      </c>
      <c r="I47" s="4">
        <v>662.87136699999996</v>
      </c>
      <c r="J47" s="4">
        <v>121.92350099999999</v>
      </c>
      <c r="K47" s="9"/>
      <c r="L47" s="9"/>
      <c r="M47" s="9"/>
      <c r="N47" s="9"/>
      <c r="O47" s="9"/>
      <c r="P47" s="9"/>
      <c r="Q47" s="9"/>
    </row>
    <row r="48" spans="1:18">
      <c r="A48" s="70"/>
      <c r="B48" s="2" t="s">
        <v>13</v>
      </c>
      <c r="C48" s="3">
        <v>660.12784499999998</v>
      </c>
      <c r="D48" s="3">
        <v>719.85559999999998</v>
      </c>
      <c r="E48" s="3">
        <v>664.76501699999994</v>
      </c>
      <c r="F48" s="4">
        <v>7.715821</v>
      </c>
      <c r="G48" s="4">
        <v>7.715821</v>
      </c>
      <c r="H48" s="4">
        <v>119.530145</v>
      </c>
      <c r="I48" s="4">
        <v>56.984235000000005</v>
      </c>
      <c r="J48" s="4">
        <v>597.93209999999999</v>
      </c>
      <c r="K48" s="6"/>
      <c r="L48" s="6"/>
      <c r="M48" s="6"/>
      <c r="N48" s="6"/>
      <c r="O48" s="6"/>
      <c r="P48" s="6"/>
      <c r="Q48" s="6"/>
    </row>
    <row r="49" spans="1:17">
      <c r="A49" s="71"/>
      <c r="B49" s="5" t="s">
        <v>14</v>
      </c>
      <c r="C49" s="15">
        <f>C47/C46</f>
        <v>8.2971859566119119E-2</v>
      </c>
      <c r="D49" s="15">
        <f t="shared" ref="D49:E49" si="22">D47/D46</f>
        <v>0</v>
      </c>
      <c r="E49" s="15">
        <f t="shared" si="22"/>
        <v>7.6530047137231605E-2</v>
      </c>
      <c r="F49" s="14">
        <f t="shared" ref="F49:G49" si="23">F47/F46</f>
        <v>0.98928143226124998</v>
      </c>
      <c r="G49" s="14">
        <f t="shared" si="23"/>
        <v>0.98928143226124998</v>
      </c>
      <c r="H49" s="14">
        <f>H47/H46</f>
        <v>0.83395260799527027</v>
      </c>
      <c r="I49" s="14">
        <f>I47/I46</f>
        <v>0.92083935327907607</v>
      </c>
      <c r="J49" s="7">
        <f>J47/J46</f>
        <v>0.16937216412656625</v>
      </c>
      <c r="K49" s="8"/>
      <c r="L49" s="8"/>
      <c r="M49" s="8"/>
      <c r="N49" s="8"/>
      <c r="O49" s="8"/>
      <c r="P49" s="8"/>
      <c r="Q49" s="8"/>
    </row>
    <row r="50" spans="1:17">
      <c r="A50" s="72" t="s">
        <v>26</v>
      </c>
      <c r="B50" s="2" t="s">
        <v>11</v>
      </c>
      <c r="C50" s="3">
        <v>35.219141</v>
      </c>
      <c r="D50" s="3">
        <v>35.219141</v>
      </c>
      <c r="E50" s="3">
        <v>35.219141</v>
      </c>
      <c r="F50" s="4">
        <v>35.219141</v>
      </c>
      <c r="G50" s="4">
        <v>35.219141</v>
      </c>
      <c r="H50" s="4">
        <v>35.219141</v>
      </c>
      <c r="I50" s="4">
        <v>35.219142000000005</v>
      </c>
      <c r="J50" s="4">
        <v>35.219140999999993</v>
      </c>
      <c r="K50" s="9"/>
      <c r="L50" s="9"/>
      <c r="M50" s="9"/>
      <c r="N50" s="9"/>
      <c r="O50" s="9"/>
      <c r="P50" s="9"/>
      <c r="Q50" s="9"/>
    </row>
    <row r="51" spans="1:17">
      <c r="A51" s="73"/>
      <c r="B51" s="2" t="s">
        <v>12</v>
      </c>
      <c r="C51" s="3">
        <v>24.445498000000001</v>
      </c>
      <c r="D51" s="3">
        <v>0</v>
      </c>
      <c r="E51" s="3">
        <v>24.655949</v>
      </c>
      <c r="F51" s="4">
        <v>28.109722000000001</v>
      </c>
      <c r="G51" s="4">
        <v>28.109722000000001</v>
      </c>
      <c r="H51" s="4">
        <v>32.194301000000003</v>
      </c>
      <c r="I51" s="4">
        <v>25.777978000000004</v>
      </c>
      <c r="J51" s="4">
        <v>24.622772999999995</v>
      </c>
      <c r="K51" s="9"/>
      <c r="L51" s="9"/>
      <c r="M51" s="9"/>
      <c r="N51" s="9"/>
      <c r="O51" s="9"/>
      <c r="P51" s="9"/>
      <c r="Q51" s="9"/>
    </row>
    <row r="52" spans="1:17">
      <c r="A52" s="73"/>
      <c r="B52" s="2" t="s">
        <v>13</v>
      </c>
      <c r="C52" s="3">
        <v>10.773643</v>
      </c>
      <c r="D52" s="3">
        <v>35.219141</v>
      </c>
      <c r="E52" s="3">
        <v>10.563192000000001</v>
      </c>
      <c r="F52" s="4">
        <v>7.1094189999999999</v>
      </c>
      <c r="G52" s="4">
        <v>7.1094189999999999</v>
      </c>
      <c r="H52" s="4">
        <v>3.0248400000000002</v>
      </c>
      <c r="I52" s="4">
        <v>9.4411640000000006</v>
      </c>
      <c r="J52" s="4">
        <v>10.596368</v>
      </c>
      <c r="K52" s="10"/>
      <c r="L52" s="10"/>
      <c r="M52" s="10"/>
      <c r="N52" s="10"/>
      <c r="O52" s="10"/>
      <c r="P52" s="10"/>
      <c r="Q52" s="10"/>
    </row>
    <row r="53" spans="1:17">
      <c r="A53" s="74"/>
      <c r="B53" s="5" t="s">
        <v>14</v>
      </c>
      <c r="C53" s="14">
        <f>C51/C50</f>
        <v>0.69409694007017375</v>
      </c>
      <c r="D53" s="15">
        <f t="shared" ref="D53:E53" si="24">D51/D50</f>
        <v>0</v>
      </c>
      <c r="E53" s="14">
        <f t="shared" si="24"/>
        <v>0.70007241232828477</v>
      </c>
      <c r="F53" s="14">
        <f t="shared" ref="F53:G53" si="25">F51/F50</f>
        <v>0.79813763771240198</v>
      </c>
      <c r="G53" s="14">
        <f t="shared" si="25"/>
        <v>0.79813763771240198</v>
      </c>
      <c r="H53" s="14">
        <f>H51/H50</f>
        <v>0.91411374854372518</v>
      </c>
      <c r="I53" s="14">
        <f>I51/I50</f>
        <v>0.73193089144533963</v>
      </c>
      <c r="J53" s="14">
        <f>J51/J50</f>
        <v>0.69913042456089436</v>
      </c>
    </row>
    <row r="54" spans="1:17">
      <c r="A54" s="72" t="s">
        <v>27</v>
      </c>
      <c r="B54" s="2" t="s">
        <v>11</v>
      </c>
      <c r="C54" s="3">
        <v>169.887832</v>
      </c>
      <c r="D54" s="3">
        <v>169.88783100000001</v>
      </c>
      <c r="E54" s="3">
        <v>169.887833</v>
      </c>
      <c r="F54" s="4">
        <v>169.887832</v>
      </c>
      <c r="G54" s="4">
        <v>169.887832</v>
      </c>
      <c r="H54" s="4">
        <v>169.887832</v>
      </c>
      <c r="I54" s="4">
        <v>169.88783300000003</v>
      </c>
      <c r="J54" s="4">
        <v>169.887832</v>
      </c>
    </row>
    <row r="55" spans="1:17">
      <c r="A55" s="73"/>
      <c r="B55" s="2" t="s">
        <v>12</v>
      </c>
      <c r="C55" s="3">
        <v>0.65052700000001096</v>
      </c>
      <c r="D55" s="3">
        <v>0</v>
      </c>
      <c r="E55" s="3">
        <v>133.479964</v>
      </c>
      <c r="F55" s="4">
        <v>167.78323399999999</v>
      </c>
      <c r="G55" s="4">
        <v>167.78323399999999</v>
      </c>
      <c r="H55" s="4">
        <v>155.25538399999999</v>
      </c>
      <c r="I55" s="4">
        <v>160.48030100000003</v>
      </c>
      <c r="J55" s="4">
        <v>0.65301999999999794</v>
      </c>
      <c r="K55" s="6"/>
    </row>
    <row r="56" spans="1:17">
      <c r="A56" s="73"/>
      <c r="B56" s="2" t="s">
        <v>13</v>
      </c>
      <c r="C56" s="3">
        <v>169.23730499999999</v>
      </c>
      <c r="D56" s="3">
        <v>169.88783100000001</v>
      </c>
      <c r="E56" s="3">
        <v>36.407868999999998</v>
      </c>
      <c r="F56" s="4">
        <v>2.1045979999999997</v>
      </c>
      <c r="G56" s="4">
        <v>2.1045979999999997</v>
      </c>
      <c r="H56" s="4">
        <v>14.632448</v>
      </c>
      <c r="I56" s="4">
        <v>9.4075319999999998</v>
      </c>
      <c r="J56" s="4">
        <v>169.23481200000001</v>
      </c>
      <c r="K56" s="8"/>
    </row>
    <row r="57" spans="1:17">
      <c r="A57" s="74"/>
      <c r="B57" s="5" t="s">
        <v>14</v>
      </c>
      <c r="C57" s="15">
        <f>C55/C54</f>
        <v>3.8291559338988501E-3</v>
      </c>
      <c r="D57" s="15">
        <f t="shared" ref="D57:E57" si="26">D55/D54</f>
        <v>0</v>
      </c>
      <c r="E57" s="14">
        <f t="shared" si="26"/>
        <v>0.78569466478508787</v>
      </c>
      <c r="F57" s="14">
        <f t="shared" ref="F57:G57" si="27">F55/F54</f>
        <v>0.98761183790961549</v>
      </c>
      <c r="G57" s="14">
        <f t="shared" si="27"/>
        <v>0.98761183790961549</v>
      </c>
      <c r="H57" s="14">
        <f>H55/H54</f>
        <v>0.91386994684822387</v>
      </c>
      <c r="I57" s="14">
        <f>I55/I54</f>
        <v>0.94462503974607759</v>
      </c>
      <c r="J57" s="7">
        <f>J55/J54</f>
        <v>3.8438303221151114E-3</v>
      </c>
      <c r="K57" s="9"/>
    </row>
    <row r="58" spans="1:17" ht="14.25" customHeight="1">
      <c r="A58" s="75" t="s">
        <v>28</v>
      </c>
      <c r="B58" s="2" t="s">
        <v>11</v>
      </c>
      <c r="C58" s="3">
        <v>3968.6405340000001</v>
      </c>
      <c r="D58" s="3">
        <v>3968.6405349999995</v>
      </c>
      <c r="E58" s="3">
        <v>3968.6405330000007</v>
      </c>
      <c r="F58" s="4">
        <v>3968.6405359999999</v>
      </c>
      <c r="G58" s="4">
        <v>3968.6405359999999</v>
      </c>
      <c r="H58" s="4">
        <v>3968.6405340000001</v>
      </c>
      <c r="I58" s="4">
        <v>3968.6405329999989</v>
      </c>
      <c r="J58" s="4">
        <v>3968.6405339999997</v>
      </c>
      <c r="K58" s="9"/>
    </row>
    <row r="59" spans="1:17">
      <c r="A59" s="76"/>
      <c r="B59" s="2" t="s">
        <v>12</v>
      </c>
      <c r="C59" s="3">
        <v>3.4223770000007789</v>
      </c>
      <c r="D59" s="3">
        <v>187.73051600000053</v>
      </c>
      <c r="E59" s="3">
        <v>150.96541500000103</v>
      </c>
      <c r="F59" s="4">
        <v>3288.0507959999995</v>
      </c>
      <c r="G59" s="4">
        <v>3288.0507959999995</v>
      </c>
      <c r="H59" s="4">
        <v>1660.5886230000001</v>
      </c>
      <c r="I59" s="4">
        <v>1996.8946179999987</v>
      </c>
      <c r="J59" s="4">
        <v>4.4510250000002998</v>
      </c>
      <c r="K59" s="10"/>
    </row>
    <row r="60" spans="1:17">
      <c r="A60" s="76"/>
      <c r="B60" s="2" t="s">
        <v>13</v>
      </c>
      <c r="C60" s="3">
        <v>3965.2181569999993</v>
      </c>
      <c r="D60" s="3">
        <v>3780.910018999999</v>
      </c>
      <c r="E60" s="3">
        <v>3817.6751179999997</v>
      </c>
      <c r="F60" s="4">
        <v>680.58974000000012</v>
      </c>
      <c r="G60" s="4">
        <v>680.58974000000012</v>
      </c>
      <c r="H60" s="4">
        <v>2308.051911</v>
      </c>
      <c r="I60" s="4">
        <v>1971.7459150000002</v>
      </c>
      <c r="J60" s="4">
        <v>3964.1895089999994</v>
      </c>
    </row>
    <row r="61" spans="1:17">
      <c r="A61" s="77"/>
      <c r="B61" s="5" t="s">
        <v>14</v>
      </c>
      <c r="C61" s="15">
        <f>C59/C58</f>
        <v>8.6235499806059756E-4</v>
      </c>
      <c r="D61" s="15">
        <f t="shared" ref="D61:E61" si="28">D59/D58</f>
        <v>4.7303481971818481E-2</v>
      </c>
      <c r="E61" s="15">
        <f t="shared" si="28"/>
        <v>3.8039578980432948E-2</v>
      </c>
      <c r="F61" s="14">
        <f t="shared" ref="F61:G61" si="29">F59/F58</f>
        <v>0.82850809141662196</v>
      </c>
      <c r="G61" s="14">
        <f t="shared" si="29"/>
        <v>0.82850809141662196</v>
      </c>
      <c r="H61" s="14">
        <f>H59/H58</f>
        <v>0.418427572054829</v>
      </c>
      <c r="I61" s="14">
        <f>I59/I58</f>
        <v>0.5031684279277604</v>
      </c>
      <c r="J61" s="7">
        <f>J59/J58</f>
        <v>1.1215490447843872E-3</v>
      </c>
    </row>
    <row r="62" spans="1:17">
      <c r="A62" s="75" t="s">
        <v>29</v>
      </c>
      <c r="B62" s="2" t="s">
        <v>11</v>
      </c>
      <c r="C62" s="3">
        <v>2422.0200989999998</v>
      </c>
      <c r="D62" s="3">
        <v>2422.020094</v>
      </c>
      <c r="E62" s="3">
        <v>2422.020094</v>
      </c>
      <c r="F62" s="4">
        <v>2422.020098</v>
      </c>
      <c r="G62" s="4">
        <v>2422.020098</v>
      </c>
      <c r="H62" s="4">
        <v>2422.0200989999998</v>
      </c>
      <c r="I62" s="4">
        <v>2422.0200889999996</v>
      </c>
      <c r="J62" s="4">
        <v>2422.0200989999998</v>
      </c>
    </row>
    <row r="63" spans="1:17">
      <c r="A63" s="76"/>
      <c r="B63" s="2" t="s">
        <v>12</v>
      </c>
      <c r="C63" s="3">
        <v>0</v>
      </c>
      <c r="D63" s="3">
        <v>0</v>
      </c>
      <c r="E63" s="3">
        <v>0</v>
      </c>
      <c r="F63" s="4">
        <v>2406.7675819999999</v>
      </c>
      <c r="G63" s="4">
        <v>2406.7675819999999</v>
      </c>
      <c r="H63" s="4">
        <v>3.5995100000000093</v>
      </c>
      <c r="I63" s="4">
        <v>4.519713999999567</v>
      </c>
      <c r="J63" s="4">
        <v>1.7531900000003589</v>
      </c>
    </row>
    <row r="64" spans="1:17">
      <c r="A64" s="76"/>
      <c r="B64" s="2" t="s">
        <v>13</v>
      </c>
      <c r="C64" s="3">
        <v>2422.0200989999998</v>
      </c>
      <c r="D64" s="3">
        <v>2422.020094</v>
      </c>
      <c r="E64" s="3">
        <v>2422.020094</v>
      </c>
      <c r="F64" s="4">
        <v>15.252516</v>
      </c>
      <c r="G64" s="4">
        <v>15.252516</v>
      </c>
      <c r="H64" s="4">
        <v>2418.4205889999998</v>
      </c>
      <c r="I64" s="4">
        <v>2417.5003750000001</v>
      </c>
      <c r="J64" s="4">
        <v>2420.2669089999995</v>
      </c>
    </row>
    <row r="65" spans="1:10">
      <c r="A65" s="77"/>
      <c r="B65" s="5" t="s">
        <v>14</v>
      </c>
      <c r="C65" s="15">
        <f>C63/C62</f>
        <v>0</v>
      </c>
      <c r="D65" s="15">
        <f t="shared" ref="D65:E65" si="30">D63/D62</f>
        <v>0</v>
      </c>
      <c r="E65" s="15">
        <f t="shared" si="30"/>
        <v>0</v>
      </c>
      <c r="F65" s="14">
        <f t="shared" ref="F65:G65" si="31">F63/F62</f>
        <v>0.99370256423033199</v>
      </c>
      <c r="G65" s="14">
        <f t="shared" si="31"/>
        <v>0.99370256423033199</v>
      </c>
      <c r="H65" s="7">
        <f>H63/H62</f>
        <v>1.4861602517196987E-3</v>
      </c>
      <c r="I65" s="7">
        <f>I63/I62</f>
        <v>1.8660926969708415E-3</v>
      </c>
      <c r="J65" s="7">
        <f>J63/J62</f>
        <v>7.2385443899669263E-4</v>
      </c>
    </row>
    <row r="66" spans="1:10">
      <c r="A66" s="78" t="s">
        <v>30</v>
      </c>
      <c r="B66" s="2" t="s">
        <v>11</v>
      </c>
      <c r="C66" s="3">
        <v>1758.8063010000001</v>
      </c>
      <c r="D66" s="3">
        <v>1758.8063040000002</v>
      </c>
      <c r="E66" s="3">
        <v>1758.8063040000002</v>
      </c>
      <c r="F66" s="4">
        <v>1758.8063000000002</v>
      </c>
      <c r="G66" s="4">
        <v>1758.8063000000002</v>
      </c>
      <c r="H66" s="4">
        <v>1758.8063000000002</v>
      </c>
      <c r="I66" s="4">
        <v>1758.8063009999998</v>
      </c>
      <c r="J66" s="4">
        <v>1758.806302</v>
      </c>
    </row>
    <row r="67" spans="1:10">
      <c r="A67" s="79"/>
      <c r="B67" s="2" t="s">
        <v>12</v>
      </c>
      <c r="C67" s="3">
        <v>0</v>
      </c>
      <c r="D67" s="3">
        <v>0</v>
      </c>
      <c r="E67" s="3">
        <v>0</v>
      </c>
      <c r="F67" s="4">
        <v>1656.8157730000003</v>
      </c>
      <c r="G67" s="4">
        <v>1656.8157730000003</v>
      </c>
      <c r="H67" s="4">
        <v>7.7857109999999921</v>
      </c>
      <c r="I67" s="4">
        <v>16.320959999999786</v>
      </c>
      <c r="J67" s="4">
        <v>6.7318999999997686E-2</v>
      </c>
    </row>
    <row r="68" spans="1:10">
      <c r="A68" s="79"/>
      <c r="B68" s="2" t="s">
        <v>13</v>
      </c>
      <c r="C68" s="3">
        <v>1758.8063010000001</v>
      </c>
      <c r="D68" s="3">
        <v>1758.8063040000002</v>
      </c>
      <c r="E68" s="3">
        <v>1758.8063040000002</v>
      </c>
      <c r="F68" s="4">
        <v>101.990527</v>
      </c>
      <c r="G68" s="4">
        <v>101.990527</v>
      </c>
      <c r="H68" s="4">
        <v>1751.0205890000002</v>
      </c>
      <c r="I68" s="4">
        <v>1742.4853410000001</v>
      </c>
      <c r="J68" s="4">
        <v>1758.738983</v>
      </c>
    </row>
    <row r="69" spans="1:10">
      <c r="A69" s="80"/>
      <c r="B69" s="5" t="s">
        <v>14</v>
      </c>
      <c r="C69" s="15">
        <f>C67/C66</f>
        <v>0</v>
      </c>
      <c r="D69" s="15">
        <f t="shared" ref="D69:E69" si="32">D67/D66</f>
        <v>0</v>
      </c>
      <c r="E69" s="15">
        <f t="shared" si="32"/>
        <v>0</v>
      </c>
      <c r="F69" s="14">
        <f t="shared" ref="F69:G69" si="33">F67/F66</f>
        <v>0.94201150689533009</v>
      </c>
      <c r="G69" s="14">
        <f t="shared" si="33"/>
        <v>0.94201150689533009</v>
      </c>
      <c r="H69" s="7">
        <f>H67/H66</f>
        <v>4.4267017920051749E-3</v>
      </c>
      <c r="I69" s="7">
        <f>I67/I66</f>
        <v>9.2795664825172739E-3</v>
      </c>
      <c r="J69" s="7">
        <f>J67/J66</f>
        <v>3.8275391624107162E-5</v>
      </c>
    </row>
    <row r="70" spans="1:10">
      <c r="A70" s="54" t="s">
        <v>31</v>
      </c>
      <c r="B70" s="2" t="s">
        <v>11</v>
      </c>
      <c r="C70" s="3">
        <v>576.51669500000003</v>
      </c>
      <c r="D70" s="3">
        <v>571.21476900000005</v>
      </c>
      <c r="E70" s="3">
        <v>571.21476900000005</v>
      </c>
      <c r="F70" s="4">
        <v>576.51668999999993</v>
      </c>
      <c r="G70" s="4">
        <v>576.51668999999993</v>
      </c>
      <c r="H70" s="4">
        <v>576.51669599999991</v>
      </c>
      <c r="I70" s="4">
        <v>571.21476899999993</v>
      </c>
      <c r="J70" s="4">
        <v>576.51669499999991</v>
      </c>
    </row>
    <row r="71" spans="1:10">
      <c r="A71" s="55"/>
      <c r="B71" s="2" t="s">
        <v>12</v>
      </c>
      <c r="C71" s="3">
        <v>0</v>
      </c>
      <c r="D71" s="3">
        <v>1.5984000000003107E-2</v>
      </c>
      <c r="E71" s="3">
        <v>0</v>
      </c>
      <c r="F71" s="4">
        <v>327.1932599999999</v>
      </c>
      <c r="G71" s="4">
        <v>327.1932599999999</v>
      </c>
      <c r="H71" s="4">
        <v>253.42348599999991</v>
      </c>
      <c r="I71" s="4">
        <v>391.52833299999998</v>
      </c>
      <c r="J71" s="4">
        <v>0</v>
      </c>
    </row>
    <row r="72" spans="1:10">
      <c r="A72" s="55"/>
      <c r="B72" s="2" t="s">
        <v>13</v>
      </c>
      <c r="C72" s="3">
        <v>576.51669500000003</v>
      </c>
      <c r="D72" s="3">
        <v>571.19878500000004</v>
      </c>
      <c r="E72" s="3">
        <v>571.21476900000005</v>
      </c>
      <c r="F72" s="4">
        <v>249.32343</v>
      </c>
      <c r="G72" s="4">
        <v>249.32343</v>
      </c>
      <c r="H72" s="4">
        <v>323.09321</v>
      </c>
      <c r="I72" s="4">
        <v>179.68643599999999</v>
      </c>
      <c r="J72" s="4">
        <v>576.51669499999991</v>
      </c>
    </row>
    <row r="73" spans="1:10" ht="13.5" customHeight="1">
      <c r="A73" s="56"/>
      <c r="B73" s="5" t="s">
        <v>14</v>
      </c>
      <c r="C73" s="15">
        <f>C71/C70</f>
        <v>0</v>
      </c>
      <c r="D73" s="15">
        <f t="shared" ref="D73:E73" si="34">D71/D70</f>
        <v>2.7982469759991632E-5</v>
      </c>
      <c r="E73" s="15">
        <f t="shared" si="34"/>
        <v>0</v>
      </c>
      <c r="F73" s="14">
        <f t="shared" ref="F73:G73" si="35">F71/F70</f>
        <v>0.56753475775350049</v>
      </c>
      <c r="G73" s="14">
        <f t="shared" si="35"/>
        <v>0.56753475775350049</v>
      </c>
      <c r="H73" s="14">
        <f>H71/H70</f>
        <v>0.43957701096656521</v>
      </c>
      <c r="I73" s="14">
        <f>I71/I70</f>
        <v>0.6854310396865807</v>
      </c>
      <c r="J73" s="7">
        <f>J71/J70</f>
        <v>0</v>
      </c>
    </row>
    <row r="74" spans="1:10">
      <c r="A74" s="54" t="s">
        <v>32</v>
      </c>
      <c r="B74" s="2" t="s">
        <v>11</v>
      </c>
      <c r="C74" s="3">
        <v>6784.7865860000002</v>
      </c>
      <c r="D74" s="3">
        <v>6739.8245510000006</v>
      </c>
      <c r="E74" s="3">
        <v>6739.8245539999998</v>
      </c>
      <c r="F74" s="4">
        <v>6784.7865730000012</v>
      </c>
      <c r="G74" s="4">
        <v>6784.7865730000012</v>
      </c>
      <c r="H74" s="4">
        <v>6784.7865899999952</v>
      </c>
      <c r="I74" s="4">
        <v>6739.8245509999988</v>
      </c>
      <c r="J74" s="4">
        <v>6784.7865850000017</v>
      </c>
    </row>
    <row r="75" spans="1:10">
      <c r="A75" s="55"/>
      <c r="B75" s="2" t="s">
        <v>12</v>
      </c>
      <c r="C75" s="3">
        <v>0.33364400000027672</v>
      </c>
      <c r="D75" s="3">
        <v>0.72681599999941682</v>
      </c>
      <c r="E75" s="3">
        <v>22.23602800000026</v>
      </c>
      <c r="F75" s="4">
        <v>4357.5723850000013</v>
      </c>
      <c r="G75" s="4">
        <v>4357.5723850000013</v>
      </c>
      <c r="H75" s="4">
        <v>2190.1424529999949</v>
      </c>
      <c r="I75" s="4">
        <v>1994.5305559999997</v>
      </c>
      <c r="J75" s="4">
        <v>1.2000299999999697</v>
      </c>
    </row>
    <row r="76" spans="1:10">
      <c r="A76" s="55"/>
      <c r="B76" s="2" t="s">
        <v>13</v>
      </c>
      <c r="C76" s="3">
        <v>6784.4529419999999</v>
      </c>
      <c r="D76" s="3">
        <v>6739.0977350000012</v>
      </c>
      <c r="E76" s="3">
        <v>6717.5885259999995</v>
      </c>
      <c r="F76" s="4">
        <v>2427.2141879999999</v>
      </c>
      <c r="G76" s="4">
        <v>2427.2141879999999</v>
      </c>
      <c r="H76" s="4">
        <v>4594.6441370000002</v>
      </c>
      <c r="I76" s="4">
        <v>4745.2939949999991</v>
      </c>
      <c r="J76" s="4">
        <v>6783.5865550000017</v>
      </c>
    </row>
    <row r="77" spans="1:10">
      <c r="A77" s="56"/>
      <c r="B77" s="5" t="s">
        <v>14</v>
      </c>
      <c r="C77" s="15">
        <f>C75/C74</f>
        <v>4.9175312409786194E-5</v>
      </c>
      <c r="D77" s="15">
        <f t="shared" ref="D77:E77" si="36">D75/D74</f>
        <v>1.0783900893853056E-4</v>
      </c>
      <c r="E77" s="15">
        <f t="shared" si="36"/>
        <v>3.2991998266191456E-3</v>
      </c>
      <c r="F77" s="14">
        <f t="shared" ref="F77:G77" si="37">F75/F74</f>
        <v>0.64225636843772249</v>
      </c>
      <c r="G77" s="14">
        <f t="shared" si="37"/>
        <v>0.64225636843772249</v>
      </c>
      <c r="H77" s="14">
        <f>H75/H74</f>
        <v>0.32280196642117176</v>
      </c>
      <c r="I77" s="14">
        <f>I75/I74</f>
        <v>0.29593211824839982</v>
      </c>
      <c r="J77" s="7">
        <f>J75/J74</f>
        <v>1.7687070698038315E-4</v>
      </c>
    </row>
    <row r="78" spans="1:10" ht="13.5" customHeight="1">
      <c r="A78" s="54" t="s">
        <v>33</v>
      </c>
      <c r="B78" s="2" t="s">
        <v>11</v>
      </c>
      <c r="C78" s="3">
        <v>7.1717950000000004</v>
      </c>
      <c r="D78" s="3">
        <v>5.5351980000000003</v>
      </c>
      <c r="E78" s="3">
        <v>5.5351980000000003</v>
      </c>
      <c r="F78" s="4">
        <v>7.1717940000000002</v>
      </c>
      <c r="G78" s="4">
        <v>7.1717940000000002</v>
      </c>
      <c r="H78" s="4">
        <v>7.1717940000000002</v>
      </c>
      <c r="I78" s="4">
        <v>5.5351980000000003</v>
      </c>
      <c r="J78" s="4">
        <v>7.1717940000000002</v>
      </c>
    </row>
    <row r="79" spans="1:10">
      <c r="A79" s="55"/>
      <c r="B79" s="2" t="s">
        <v>12</v>
      </c>
      <c r="C79" s="3">
        <v>6.8693620000000006</v>
      </c>
      <c r="D79" s="3">
        <v>0</v>
      </c>
      <c r="E79" s="3">
        <v>0</v>
      </c>
      <c r="F79" s="4">
        <v>7.1465750000000003</v>
      </c>
      <c r="G79" s="4">
        <v>7.1465750000000003</v>
      </c>
      <c r="H79" s="4">
        <v>7.1717940000000002</v>
      </c>
      <c r="I79" s="4">
        <v>4.6898410000000004</v>
      </c>
      <c r="J79" s="4">
        <v>0</v>
      </c>
    </row>
    <row r="80" spans="1:10">
      <c r="A80" s="55"/>
      <c r="B80" s="2" t="s">
        <v>13</v>
      </c>
      <c r="C80" s="3">
        <v>0.30243300000000001</v>
      </c>
      <c r="D80" s="3">
        <v>5.5351980000000003</v>
      </c>
      <c r="E80" s="3">
        <v>5.5351980000000003</v>
      </c>
      <c r="F80" s="4">
        <v>2.5218999999999998E-2</v>
      </c>
      <c r="G80" s="4">
        <v>2.5218999999999998E-2</v>
      </c>
      <c r="H80" s="4">
        <v>0</v>
      </c>
      <c r="I80" s="4">
        <v>0.84535700000000003</v>
      </c>
      <c r="J80" s="4">
        <v>7.1717940000000002</v>
      </c>
    </row>
    <row r="81" spans="1:10">
      <c r="A81" s="56"/>
      <c r="B81" s="5" t="s">
        <v>14</v>
      </c>
      <c r="C81" s="14">
        <f>C79/C78</f>
        <v>0.95783022241991023</v>
      </c>
      <c r="D81" s="15">
        <f t="shared" ref="D81:E81" si="38">D79/D78</f>
        <v>0</v>
      </c>
      <c r="E81" s="15">
        <f t="shared" si="38"/>
        <v>0</v>
      </c>
      <c r="F81" s="14">
        <f t="shared" ref="F81:G81" si="39">F79/F78</f>
        <v>0.9964835855575328</v>
      </c>
      <c r="G81" s="14">
        <f t="shared" si="39"/>
        <v>0.9964835855575328</v>
      </c>
      <c r="H81" s="14">
        <f>H79/H78</f>
        <v>1</v>
      </c>
      <c r="I81" s="14">
        <f>I79/I78</f>
        <v>0.84727610466689718</v>
      </c>
      <c r="J81" s="7">
        <f>J79/J78</f>
        <v>0</v>
      </c>
    </row>
    <row r="82" spans="1:10">
      <c r="A82" s="57" t="s">
        <v>34</v>
      </c>
      <c r="B82" s="2" t="s">
        <v>11</v>
      </c>
      <c r="C82" s="3">
        <v>110.258906</v>
      </c>
      <c r="D82" s="3">
        <v>20.677392999999999</v>
      </c>
      <c r="E82" s="3">
        <v>20.677392999999999</v>
      </c>
      <c r="F82" s="4">
        <v>110.25891</v>
      </c>
      <c r="G82" s="4">
        <v>110.25891</v>
      </c>
      <c r="H82" s="4">
        <v>110.25890899999997</v>
      </c>
      <c r="I82" s="4">
        <v>20.677392999999999</v>
      </c>
      <c r="J82" s="4">
        <v>110.258906</v>
      </c>
    </row>
    <row r="83" spans="1:10">
      <c r="A83" s="58"/>
      <c r="B83" s="2" t="s">
        <v>12</v>
      </c>
      <c r="C83" s="3">
        <v>0</v>
      </c>
      <c r="D83" s="3">
        <v>0</v>
      </c>
      <c r="E83" s="3">
        <v>0</v>
      </c>
      <c r="F83" s="4">
        <v>110.25891</v>
      </c>
      <c r="G83" s="4">
        <v>110.25891</v>
      </c>
      <c r="H83" s="4">
        <v>44.925569999999979</v>
      </c>
      <c r="I83" s="4">
        <v>19.748199</v>
      </c>
      <c r="J83" s="4">
        <v>0</v>
      </c>
    </row>
    <row r="84" spans="1:10">
      <c r="A84" s="58"/>
      <c r="B84" s="2" t="s">
        <v>13</v>
      </c>
      <c r="C84" s="3">
        <v>110.258906</v>
      </c>
      <c r="D84" s="3">
        <v>20.677392999999999</v>
      </c>
      <c r="E84" s="3">
        <v>20.677392999999999</v>
      </c>
      <c r="F84" s="4">
        <v>0</v>
      </c>
      <c r="G84" s="4">
        <v>0</v>
      </c>
      <c r="H84" s="4">
        <v>65.333338999999995</v>
      </c>
      <c r="I84" s="4">
        <v>0.92919399999999996</v>
      </c>
      <c r="J84" s="4">
        <v>110.258906</v>
      </c>
    </row>
    <row r="85" spans="1:10">
      <c r="A85" s="59"/>
      <c r="B85" s="5" t="s">
        <v>14</v>
      </c>
      <c r="C85" s="15">
        <f>C83/C82</f>
        <v>0</v>
      </c>
      <c r="D85" s="15">
        <f t="shared" ref="D85:E85" si="40">D83/D82</f>
        <v>0</v>
      </c>
      <c r="E85" s="15">
        <f t="shared" si="40"/>
        <v>0</v>
      </c>
      <c r="F85" s="14">
        <f t="shared" ref="F85:G85" si="41">F83/F82</f>
        <v>1</v>
      </c>
      <c r="G85" s="14">
        <f t="shared" si="41"/>
        <v>1</v>
      </c>
      <c r="H85" s="14">
        <f>H83/H82</f>
        <v>0.40745523792549038</v>
      </c>
      <c r="I85" s="14">
        <f>I83/I82</f>
        <v>0.95506232337896757</v>
      </c>
      <c r="J85" s="7">
        <f>J83/J82</f>
        <v>0</v>
      </c>
    </row>
    <row r="86" spans="1:10" ht="13.5" customHeight="1">
      <c r="A86" s="57" t="s">
        <v>35</v>
      </c>
      <c r="B86" s="2" t="s">
        <v>11</v>
      </c>
      <c r="C86" s="3">
        <v>137.16691299999999</v>
      </c>
      <c r="D86" s="3">
        <v>127.935703</v>
      </c>
      <c r="E86" s="3">
        <v>127.935703</v>
      </c>
      <c r="F86" s="4">
        <v>137.16691599999999</v>
      </c>
      <c r="G86" s="4">
        <v>137.16691599999999</v>
      </c>
      <c r="H86" s="4">
        <v>137.16691400000002</v>
      </c>
      <c r="I86" s="4">
        <v>127.93570099999999</v>
      </c>
      <c r="J86" s="4">
        <v>137.16691299999999</v>
      </c>
    </row>
    <row r="87" spans="1:10">
      <c r="A87" s="58"/>
      <c r="B87" s="2" t="s">
        <v>12</v>
      </c>
      <c r="C87" s="3">
        <v>0</v>
      </c>
      <c r="D87" s="3">
        <v>0</v>
      </c>
      <c r="E87" s="3">
        <v>0</v>
      </c>
      <c r="F87" s="4">
        <v>118.95529299999998</v>
      </c>
      <c r="G87" s="4">
        <v>118.95529299999998</v>
      </c>
      <c r="H87" s="4">
        <v>27.191532000000009</v>
      </c>
      <c r="I87" s="4">
        <v>1.3800719999999842</v>
      </c>
      <c r="J87" s="4">
        <v>0</v>
      </c>
    </row>
    <row r="88" spans="1:10">
      <c r="A88" s="58"/>
      <c r="B88" s="2" t="s">
        <v>13</v>
      </c>
      <c r="C88" s="3">
        <v>137.16691299999999</v>
      </c>
      <c r="D88" s="3">
        <v>127.935703</v>
      </c>
      <c r="E88" s="3">
        <v>127.935703</v>
      </c>
      <c r="F88" s="4">
        <v>18.211622999999999</v>
      </c>
      <c r="G88" s="4">
        <v>18.211622999999999</v>
      </c>
      <c r="H88" s="4">
        <v>109.97538200000001</v>
      </c>
      <c r="I88" s="4">
        <v>126.55562900000001</v>
      </c>
      <c r="J88" s="4">
        <v>137.16691299999999</v>
      </c>
    </row>
    <row r="89" spans="1:10">
      <c r="A89" s="59"/>
      <c r="B89" s="5" t="s">
        <v>14</v>
      </c>
      <c r="C89" s="15">
        <f>C87/C86</f>
        <v>0</v>
      </c>
      <c r="D89" s="15">
        <f t="shared" ref="D89:E89" si="42">D87/D86</f>
        <v>0</v>
      </c>
      <c r="E89" s="15">
        <f t="shared" si="42"/>
        <v>0</v>
      </c>
      <c r="F89" s="14">
        <f t="shared" ref="F89:G89" si="43">F87/F86</f>
        <v>0.86723020731908851</v>
      </c>
      <c r="G89" s="14">
        <f t="shared" si="43"/>
        <v>0.86723020731908851</v>
      </c>
      <c r="H89" s="7">
        <f>H87/H86</f>
        <v>0.19823681387189337</v>
      </c>
      <c r="I89" s="7">
        <f>I87/I86</f>
        <v>1.0787231313955002E-2</v>
      </c>
      <c r="J89" s="7">
        <f>J87/J86</f>
        <v>0</v>
      </c>
    </row>
    <row r="90" spans="1:10" ht="13.5" customHeight="1">
      <c r="A90" s="57" t="s">
        <v>36</v>
      </c>
      <c r="B90" s="2" t="s">
        <v>11</v>
      </c>
      <c r="C90" s="3">
        <v>662.91538700000001</v>
      </c>
      <c r="D90" s="3">
        <v>662.91537900000003</v>
      </c>
      <c r="E90" s="3">
        <v>662.91537900000003</v>
      </c>
      <c r="F90" s="4">
        <v>662.91537799999992</v>
      </c>
      <c r="G90" s="4">
        <v>662.91537799999992</v>
      </c>
      <c r="H90" s="4">
        <v>662.915389</v>
      </c>
      <c r="I90" s="4">
        <v>662.91537900000003</v>
      </c>
      <c r="J90" s="4">
        <v>662.915389</v>
      </c>
    </row>
    <row r="91" spans="1:10">
      <c r="A91" s="58"/>
      <c r="B91" s="2" t="s">
        <v>12</v>
      </c>
      <c r="C91" s="3">
        <v>0</v>
      </c>
      <c r="D91" s="3">
        <v>0</v>
      </c>
      <c r="E91" s="3">
        <v>0</v>
      </c>
      <c r="F91" s="4">
        <v>657.40347999999994</v>
      </c>
      <c r="G91" s="4">
        <v>657.40347999999994</v>
      </c>
      <c r="H91" s="4">
        <v>0</v>
      </c>
      <c r="I91" s="4">
        <v>4.7724439999999504</v>
      </c>
      <c r="J91" s="4">
        <v>0</v>
      </c>
    </row>
    <row r="92" spans="1:10">
      <c r="A92" s="58"/>
      <c r="B92" s="2" t="s">
        <v>13</v>
      </c>
      <c r="C92" s="3">
        <v>662.91538700000001</v>
      </c>
      <c r="D92" s="3">
        <v>662.91537900000003</v>
      </c>
      <c r="E92" s="3">
        <v>662.91537900000003</v>
      </c>
      <c r="F92" s="4">
        <v>5.5118980000000004</v>
      </c>
      <c r="G92" s="4">
        <v>5.5118980000000004</v>
      </c>
      <c r="H92" s="4">
        <v>662.915389</v>
      </c>
      <c r="I92" s="4">
        <v>658.14293500000008</v>
      </c>
      <c r="J92" s="4">
        <v>662.915389</v>
      </c>
    </row>
    <row r="93" spans="1:10">
      <c r="A93" s="59"/>
      <c r="B93" s="5" t="s">
        <v>14</v>
      </c>
      <c r="C93" s="15">
        <f>C91/C90</f>
        <v>0</v>
      </c>
      <c r="D93" s="15">
        <f t="shared" ref="D93:E93" si="44">D91/D90</f>
        <v>0</v>
      </c>
      <c r="E93" s="15">
        <f t="shared" si="44"/>
        <v>0</v>
      </c>
      <c r="F93" s="14">
        <f t="shared" ref="F93:G93" si="45">F91/F90</f>
        <v>0.9916853671178526</v>
      </c>
      <c r="G93" s="14">
        <f t="shared" si="45"/>
        <v>0.9916853671178526</v>
      </c>
      <c r="H93" s="7">
        <f>H91/H90</f>
        <v>0</v>
      </c>
      <c r="I93" s="7">
        <f>I91/I90</f>
        <v>7.1991752660786439E-3</v>
      </c>
      <c r="J93" s="7">
        <f>J91/J90</f>
        <v>0</v>
      </c>
    </row>
    <row r="94" spans="1:10">
      <c r="A94" s="48" t="s">
        <v>37</v>
      </c>
      <c r="B94" s="2" t="s">
        <v>11</v>
      </c>
      <c r="C94" s="3">
        <v>95.611368999999996</v>
      </c>
      <c r="D94" s="3">
        <v>4.1277920000000003</v>
      </c>
      <c r="E94" s="3">
        <v>4.1277920000000003</v>
      </c>
      <c r="F94" s="4">
        <v>95.611379999999997</v>
      </c>
      <c r="G94" s="4">
        <v>95.611379999999997</v>
      </c>
      <c r="H94" s="4">
        <v>95.611375999999993</v>
      </c>
      <c r="I94" s="4">
        <v>4.1277920000000003</v>
      </c>
      <c r="J94" s="4">
        <v>95.611371000000005</v>
      </c>
    </row>
    <row r="95" spans="1:10">
      <c r="A95" s="49"/>
      <c r="B95" s="2" t="s">
        <v>12</v>
      </c>
      <c r="C95" s="3">
        <v>0</v>
      </c>
      <c r="D95" s="3">
        <v>0</v>
      </c>
      <c r="E95" s="3">
        <v>0</v>
      </c>
      <c r="F95" s="4">
        <v>95.604484999999997</v>
      </c>
      <c r="G95" s="4">
        <v>95.604484999999997</v>
      </c>
      <c r="H95" s="4">
        <v>5.3421050000000179</v>
      </c>
      <c r="I95" s="4">
        <v>0</v>
      </c>
      <c r="J95" s="4">
        <v>0</v>
      </c>
    </row>
    <row r="96" spans="1:10">
      <c r="A96" s="49"/>
      <c r="B96" s="2" t="s">
        <v>13</v>
      </c>
      <c r="C96" s="3">
        <v>95.611368999999996</v>
      </c>
      <c r="D96" s="3">
        <v>4.1277920000000003</v>
      </c>
      <c r="E96" s="3">
        <v>4.1277920000000003</v>
      </c>
      <c r="F96" s="4">
        <v>6.8950000000000001E-3</v>
      </c>
      <c r="G96" s="4">
        <v>6.8950000000000001E-3</v>
      </c>
      <c r="H96" s="4">
        <v>90.269270999999975</v>
      </c>
      <c r="I96" s="4">
        <v>4.1277920000000003</v>
      </c>
      <c r="J96" s="4">
        <v>95.611371000000005</v>
      </c>
    </row>
    <row r="97" spans="1:10">
      <c r="A97" s="50"/>
      <c r="B97" s="5" t="s">
        <v>14</v>
      </c>
      <c r="C97" s="15">
        <f>C95/C94</f>
        <v>0</v>
      </c>
      <c r="D97" s="15">
        <f t="shared" ref="D97:E97" si="46">D95/D94</f>
        <v>0</v>
      </c>
      <c r="E97" s="15">
        <f t="shared" si="46"/>
        <v>0</v>
      </c>
      <c r="F97" s="14">
        <f t="shared" ref="F97:G97" si="47">F95/F94</f>
        <v>0.99992788515342002</v>
      </c>
      <c r="G97" s="14">
        <f t="shared" si="47"/>
        <v>0.99992788515342002</v>
      </c>
      <c r="H97" s="7">
        <f>H95/H94</f>
        <v>5.5873110747825847E-2</v>
      </c>
      <c r="I97" s="7">
        <f>I95/I94</f>
        <v>0</v>
      </c>
      <c r="J97" s="7">
        <f>J95/J94</f>
        <v>0</v>
      </c>
    </row>
    <row r="98" spans="1:10">
      <c r="A98" s="51" t="s">
        <v>38</v>
      </c>
      <c r="B98" s="2" t="s">
        <v>11</v>
      </c>
      <c r="C98" s="3">
        <v>3675.9929149999998</v>
      </c>
      <c r="D98" s="3">
        <v>3675.9929150000003</v>
      </c>
      <c r="E98" s="3">
        <v>3675.9929139999999</v>
      </c>
      <c r="F98" s="4">
        <v>3675.992917</v>
      </c>
      <c r="G98" s="4">
        <v>3675.992917</v>
      </c>
      <c r="H98" s="4">
        <v>3675.9929149999998</v>
      </c>
      <c r="I98" s="4">
        <v>3675.9929170000009</v>
      </c>
      <c r="J98" s="4">
        <v>3675.9929139999986</v>
      </c>
    </row>
    <row r="99" spans="1:10">
      <c r="A99" s="52"/>
      <c r="B99" s="2" t="s">
        <v>12</v>
      </c>
      <c r="C99" s="3">
        <v>0.17540499999995518</v>
      </c>
      <c r="D99" s="3">
        <v>0</v>
      </c>
      <c r="E99" s="3">
        <v>13.470166999999947</v>
      </c>
      <c r="F99" s="4">
        <v>1432.688024</v>
      </c>
      <c r="G99" s="4">
        <v>1432.688024</v>
      </c>
      <c r="H99" s="4">
        <v>306.28396399999974</v>
      </c>
      <c r="I99" s="4">
        <v>244.61187000000109</v>
      </c>
      <c r="J99" s="4">
        <v>3.9535079999991467</v>
      </c>
    </row>
    <row r="100" spans="1:10">
      <c r="A100" s="52"/>
      <c r="B100" s="2" t="s">
        <v>13</v>
      </c>
      <c r="C100" s="3">
        <v>3675.8175099999999</v>
      </c>
      <c r="D100" s="3">
        <v>3675.9929149999998</v>
      </c>
      <c r="E100" s="3">
        <v>3662.522747</v>
      </c>
      <c r="F100" s="4">
        <v>2243.304893</v>
      </c>
      <c r="G100" s="4">
        <v>2243.304893</v>
      </c>
      <c r="H100" s="4">
        <v>3369.7089510000001</v>
      </c>
      <c r="I100" s="4">
        <v>3431.3810469999999</v>
      </c>
      <c r="J100" s="4">
        <v>3672.0394059999994</v>
      </c>
    </row>
    <row r="101" spans="1:10">
      <c r="A101" s="53"/>
      <c r="B101" s="5" t="s">
        <v>14</v>
      </c>
      <c r="C101" s="15">
        <f>C99/C98</f>
        <v>4.7716359649173915E-5</v>
      </c>
      <c r="D101" s="15">
        <f t="shared" ref="D101:E101" si="48">D99/D98</f>
        <v>0</v>
      </c>
      <c r="E101" s="15">
        <f t="shared" si="48"/>
        <v>3.6643615249362656E-3</v>
      </c>
      <c r="F101" s="14">
        <f t="shared" ref="F101:G101" si="49">F99/F98</f>
        <v>0.38974178034304413</v>
      </c>
      <c r="G101" s="14">
        <f t="shared" si="49"/>
        <v>0.38974178034304413</v>
      </c>
      <c r="H101" s="7">
        <f>H99/H98</f>
        <v>8.3320063743920397E-2</v>
      </c>
      <c r="I101" s="7">
        <f>I99/I98</f>
        <v>6.6543074353807588E-2</v>
      </c>
      <c r="J101" s="7">
        <f>J99/J98</f>
        <v>1.0754939121188818E-3</v>
      </c>
    </row>
    <row r="102" spans="1:10">
      <c r="A102" s="51" t="s">
        <v>39</v>
      </c>
      <c r="B102" s="2" t="s">
        <v>11</v>
      </c>
      <c r="C102" s="3">
        <v>340.616176</v>
      </c>
      <c r="D102" s="3">
        <v>340.616175</v>
      </c>
      <c r="E102" s="3">
        <v>340.616175</v>
      </c>
      <c r="F102" s="4">
        <v>340.616175</v>
      </c>
      <c r="G102" s="4">
        <v>340.616175</v>
      </c>
      <c r="H102" s="4">
        <v>340.616176</v>
      </c>
      <c r="I102" s="4">
        <v>340.616173</v>
      </c>
      <c r="J102" s="4">
        <v>340.616176</v>
      </c>
    </row>
    <row r="103" spans="1:10">
      <c r="A103" s="52"/>
      <c r="B103" s="2" t="s">
        <v>12</v>
      </c>
      <c r="C103" s="3">
        <v>0</v>
      </c>
      <c r="D103" s="3">
        <v>0</v>
      </c>
      <c r="E103" s="3">
        <v>0</v>
      </c>
      <c r="F103" s="4">
        <v>154.823734</v>
      </c>
      <c r="G103" s="4">
        <v>154.823734</v>
      </c>
      <c r="H103" s="4">
        <v>0</v>
      </c>
      <c r="I103" s="4">
        <v>4.5320639999999912</v>
      </c>
      <c r="J103" s="4">
        <v>0</v>
      </c>
    </row>
    <row r="104" spans="1:10">
      <c r="A104" s="52"/>
      <c r="B104" s="2" t="s">
        <v>13</v>
      </c>
      <c r="C104" s="3">
        <v>340.616176</v>
      </c>
      <c r="D104" s="3">
        <v>340.61617499999994</v>
      </c>
      <c r="E104" s="3">
        <v>340.61617499999994</v>
      </c>
      <c r="F104" s="4">
        <v>185.792441</v>
      </c>
      <c r="G104" s="4">
        <v>185.792441</v>
      </c>
      <c r="H104" s="4">
        <v>340.616176</v>
      </c>
      <c r="I104" s="4">
        <v>336.08410900000001</v>
      </c>
      <c r="J104" s="4">
        <v>340.616176</v>
      </c>
    </row>
    <row r="105" spans="1:10">
      <c r="A105" s="53"/>
      <c r="B105" s="5" t="s">
        <v>14</v>
      </c>
      <c r="C105" s="15">
        <f>C103/C102</f>
        <v>0</v>
      </c>
      <c r="D105" s="15">
        <f t="shared" ref="D105:E105" si="50">D103/D102</f>
        <v>0</v>
      </c>
      <c r="E105" s="15">
        <f t="shared" si="50"/>
        <v>0</v>
      </c>
      <c r="F105" s="14">
        <f t="shared" ref="F105:G105" si="51">F103/F102</f>
        <v>0.45454016973797562</v>
      </c>
      <c r="G105" s="14">
        <f t="shared" si="51"/>
        <v>0.45454016973797562</v>
      </c>
      <c r="H105" s="7">
        <f>H103/H102</f>
        <v>0</v>
      </c>
      <c r="I105" s="7">
        <f>I103/I102</f>
        <v>1.3305486818442973E-2</v>
      </c>
      <c r="J105" s="7">
        <f>J103/J102</f>
        <v>0</v>
      </c>
    </row>
    <row r="106" spans="1:10">
      <c r="A106" s="51" t="s">
        <v>40</v>
      </c>
      <c r="B106" s="2" t="s">
        <v>11</v>
      </c>
      <c r="C106" s="3">
        <v>2.2316820000000002</v>
      </c>
      <c r="D106" s="3">
        <v>2.2316829999999999</v>
      </c>
      <c r="E106" s="3">
        <v>2.2316829999999999</v>
      </c>
      <c r="F106" s="4">
        <v>2.231684</v>
      </c>
      <c r="G106" s="4">
        <v>2.231684</v>
      </c>
      <c r="H106" s="4">
        <v>2.2316820000000002</v>
      </c>
      <c r="I106" s="4">
        <v>2.2316830000000003</v>
      </c>
      <c r="J106" s="4">
        <v>2.2316820000000002</v>
      </c>
    </row>
    <row r="107" spans="1:10">
      <c r="A107" s="52"/>
      <c r="B107" s="2" t="s">
        <v>12</v>
      </c>
      <c r="C107" s="3">
        <v>0</v>
      </c>
      <c r="D107" s="3">
        <v>0</v>
      </c>
      <c r="E107" s="3">
        <v>0</v>
      </c>
      <c r="F107" s="4">
        <v>2.231684</v>
      </c>
      <c r="G107" s="4">
        <v>2.231684</v>
      </c>
      <c r="H107" s="4">
        <v>0</v>
      </c>
      <c r="I107" s="4">
        <v>0</v>
      </c>
      <c r="J107" s="4">
        <v>0</v>
      </c>
    </row>
    <row r="108" spans="1:10">
      <c r="A108" s="52"/>
      <c r="B108" s="2" t="s">
        <v>13</v>
      </c>
      <c r="C108" s="3">
        <v>2.2316820000000002</v>
      </c>
      <c r="D108" s="3">
        <v>2.2316829999999999</v>
      </c>
      <c r="E108" s="3">
        <v>2.2316829999999999</v>
      </c>
      <c r="F108" s="4">
        <v>0</v>
      </c>
      <c r="G108" s="4">
        <v>0</v>
      </c>
      <c r="H108" s="4">
        <v>2.2316820000000002</v>
      </c>
      <c r="I108" s="4">
        <v>2.2316830000000003</v>
      </c>
      <c r="J108" s="4">
        <v>2.2316820000000002</v>
      </c>
    </row>
    <row r="109" spans="1:10">
      <c r="A109" s="52"/>
      <c r="B109" s="5" t="s">
        <v>14</v>
      </c>
      <c r="C109" s="15">
        <f>C107/C106</f>
        <v>0</v>
      </c>
      <c r="D109" s="15">
        <f t="shared" ref="D109:E109" si="52">D107/D106</f>
        <v>0</v>
      </c>
      <c r="E109" s="15">
        <f t="shared" si="52"/>
        <v>0</v>
      </c>
      <c r="F109" s="14">
        <f t="shared" ref="F109:G109" si="53">F107/F106</f>
        <v>1</v>
      </c>
      <c r="G109" s="14">
        <f t="shared" si="53"/>
        <v>1</v>
      </c>
      <c r="H109" s="7">
        <f>H107/H106</f>
        <v>0</v>
      </c>
      <c r="I109" s="7">
        <f>I107/I106</f>
        <v>0</v>
      </c>
      <c r="J109" s="7">
        <f>J107/J106</f>
        <v>0</v>
      </c>
    </row>
  </sheetData>
  <autoFilter ref="A1:J109" xr:uid="{63320223-B6AC-4869-AD34-E65A582E7936}"/>
  <mergeCells count="27">
    <mergeCell ref="A22:A25"/>
    <mergeCell ref="A2:A5"/>
    <mergeCell ref="A6:A9"/>
    <mergeCell ref="A10:A13"/>
    <mergeCell ref="A14:A17"/>
    <mergeCell ref="A18:A21"/>
    <mergeCell ref="A70:A73"/>
    <mergeCell ref="A26:A29"/>
    <mergeCell ref="A30:A33"/>
    <mergeCell ref="A34:A37"/>
    <mergeCell ref="A38:A41"/>
    <mergeCell ref="A42:A45"/>
    <mergeCell ref="A46:A49"/>
    <mergeCell ref="A50:A53"/>
    <mergeCell ref="A54:A57"/>
    <mergeCell ref="A58:A61"/>
    <mergeCell ref="A62:A65"/>
    <mergeCell ref="A66:A69"/>
    <mergeCell ref="A94:A97"/>
    <mergeCell ref="A98:A101"/>
    <mergeCell ref="A102:A105"/>
    <mergeCell ref="A106:A109"/>
    <mergeCell ref="A74:A77"/>
    <mergeCell ref="A78:A81"/>
    <mergeCell ref="A82:A85"/>
    <mergeCell ref="A86:A89"/>
    <mergeCell ref="A90:A9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B4CF-D445-440A-A4E1-BFEBEE6C134F}">
  <dimension ref="A1:L47"/>
  <sheetViews>
    <sheetView zoomScale="90" zoomScaleNormal="90" workbookViewId="0">
      <pane ySplit="1" topLeftCell="A25" activePane="bottomLeft" state="frozen"/>
      <selection pane="bottomLeft" activeCell="L22" sqref="L22:L23"/>
    </sheetView>
  </sheetViews>
  <sheetFormatPr defaultColWidth="12.5703125" defaultRowHeight="15"/>
  <cols>
    <col min="1" max="1" width="11.5703125" style="28" customWidth="1"/>
    <col min="2" max="4" width="9.140625" style="28" bestFit="1" customWidth="1"/>
    <col min="5" max="5" width="11.5703125" style="28" customWidth="1"/>
    <col min="6" max="6" width="10.85546875" style="28" customWidth="1"/>
    <col min="7" max="7" width="11.28515625" style="28" customWidth="1"/>
    <col min="8" max="8" width="9.140625" style="28" bestFit="1" customWidth="1"/>
    <col min="9" max="9" width="10.42578125" style="28" customWidth="1"/>
    <col min="10" max="12" width="12.5703125" style="28"/>
    <col min="13" max="13" width="16.28515625" style="28" customWidth="1"/>
    <col min="14" max="14" width="14.5703125" style="28" customWidth="1"/>
    <col min="15" max="16384" width="12.5703125" style="28"/>
  </cols>
  <sheetData>
    <row r="1" spans="1:12" ht="42" customHeight="1">
      <c r="A1" s="12" t="s">
        <v>0</v>
      </c>
      <c r="B1" s="24" t="s">
        <v>41</v>
      </c>
      <c r="C1" s="25" t="s">
        <v>42</v>
      </c>
      <c r="D1" s="26" t="s">
        <v>3</v>
      </c>
      <c r="E1" s="26" t="s">
        <v>4</v>
      </c>
      <c r="F1" s="26" t="s">
        <v>5</v>
      </c>
      <c r="G1" s="26" t="s">
        <v>6</v>
      </c>
      <c r="H1" s="24" t="s">
        <v>7</v>
      </c>
      <c r="I1" s="26" t="s">
        <v>8</v>
      </c>
      <c r="J1" s="24" t="s">
        <v>9</v>
      </c>
      <c r="K1" s="27"/>
    </row>
    <row r="2" spans="1:12">
      <c r="A2" s="29" t="s">
        <v>10</v>
      </c>
      <c r="B2" s="30">
        <v>1</v>
      </c>
      <c r="C2" s="31">
        <v>1</v>
      </c>
      <c r="D2" s="93">
        <v>1</v>
      </c>
      <c r="E2" s="32">
        <v>1</v>
      </c>
      <c r="F2" s="32">
        <v>1</v>
      </c>
      <c r="G2" s="32">
        <v>1</v>
      </c>
      <c r="H2" s="30">
        <v>1</v>
      </c>
      <c r="I2" s="33">
        <v>1</v>
      </c>
      <c r="J2" s="30">
        <v>1</v>
      </c>
      <c r="K2" s="34">
        <f>SUM(B2:J2)</f>
        <v>9</v>
      </c>
      <c r="L2" s="34">
        <f t="shared" ref="L2:L28" si="0">SUM(B2:E2)</f>
        <v>4</v>
      </c>
    </row>
    <row r="3" spans="1:12">
      <c r="A3" s="35" t="s">
        <v>15</v>
      </c>
      <c r="B3" s="30">
        <v>1</v>
      </c>
      <c r="C3" s="31">
        <v>1</v>
      </c>
      <c r="D3" s="94">
        <v>1</v>
      </c>
      <c r="E3" s="30">
        <v>1</v>
      </c>
      <c r="F3" s="30">
        <v>1</v>
      </c>
      <c r="G3" s="30">
        <v>1</v>
      </c>
      <c r="H3" s="30">
        <v>1</v>
      </c>
      <c r="I3" s="36">
        <v>1</v>
      </c>
      <c r="J3" s="30">
        <v>1</v>
      </c>
      <c r="K3" s="34">
        <f t="shared" ref="K3:K28" si="1">SUM(B3:J3)</f>
        <v>9</v>
      </c>
      <c r="L3" s="34">
        <f t="shared" si="0"/>
        <v>4</v>
      </c>
    </row>
    <row r="4" spans="1:12">
      <c r="A4" s="35" t="s">
        <v>16</v>
      </c>
      <c r="B4" s="30">
        <v>1</v>
      </c>
      <c r="C4" s="31">
        <v>1</v>
      </c>
      <c r="D4" s="94">
        <v>1</v>
      </c>
      <c r="E4" s="30">
        <v>1</v>
      </c>
      <c r="F4" s="30">
        <v>1</v>
      </c>
      <c r="G4" s="30">
        <v>1</v>
      </c>
      <c r="H4" s="30">
        <v>1</v>
      </c>
      <c r="I4" s="36">
        <v>1</v>
      </c>
      <c r="J4" s="30">
        <v>1</v>
      </c>
      <c r="K4" s="34">
        <f t="shared" si="1"/>
        <v>9</v>
      </c>
      <c r="L4" s="34">
        <f t="shared" si="0"/>
        <v>4</v>
      </c>
    </row>
    <row r="5" spans="1:12">
      <c r="A5" s="37" t="s">
        <v>17</v>
      </c>
      <c r="B5" s="30">
        <v>0</v>
      </c>
      <c r="C5" s="31">
        <v>1</v>
      </c>
      <c r="D5" s="94">
        <v>1</v>
      </c>
      <c r="E5" s="30">
        <v>1</v>
      </c>
      <c r="F5" s="30">
        <v>1</v>
      </c>
      <c r="G5" s="30">
        <v>1</v>
      </c>
      <c r="H5" s="30">
        <v>1</v>
      </c>
      <c r="I5" s="36">
        <v>1</v>
      </c>
      <c r="J5" s="30">
        <v>1</v>
      </c>
      <c r="K5" s="34">
        <f t="shared" si="1"/>
        <v>8</v>
      </c>
      <c r="L5" s="34">
        <f t="shared" si="0"/>
        <v>3</v>
      </c>
    </row>
    <row r="6" spans="1:12">
      <c r="A6" s="37" t="s">
        <v>18</v>
      </c>
      <c r="B6" s="30">
        <v>0</v>
      </c>
      <c r="C6" s="31">
        <v>1</v>
      </c>
      <c r="D6" s="94">
        <v>1</v>
      </c>
      <c r="E6" s="94">
        <v>1</v>
      </c>
      <c r="F6" s="30">
        <v>1</v>
      </c>
      <c r="G6" s="30">
        <v>1</v>
      </c>
      <c r="H6" s="30">
        <v>0</v>
      </c>
      <c r="I6" s="36">
        <v>1</v>
      </c>
      <c r="J6" s="30">
        <v>1</v>
      </c>
      <c r="K6" s="34">
        <f t="shared" si="1"/>
        <v>7</v>
      </c>
      <c r="L6" s="34">
        <f t="shared" si="0"/>
        <v>3</v>
      </c>
    </row>
    <row r="7" spans="1:12">
      <c r="A7" s="37" t="s">
        <v>19</v>
      </c>
      <c r="B7" s="30">
        <v>0</v>
      </c>
      <c r="C7" s="31">
        <v>1</v>
      </c>
      <c r="D7" s="94">
        <v>1</v>
      </c>
      <c r="E7" s="94">
        <v>1</v>
      </c>
      <c r="F7" s="30">
        <v>1</v>
      </c>
      <c r="G7" s="30">
        <v>1</v>
      </c>
      <c r="H7" s="30">
        <v>1</v>
      </c>
      <c r="I7" s="36">
        <v>1</v>
      </c>
      <c r="J7" s="30">
        <v>1</v>
      </c>
      <c r="K7" s="34">
        <f t="shared" si="1"/>
        <v>8</v>
      </c>
      <c r="L7" s="34">
        <f t="shared" si="0"/>
        <v>3</v>
      </c>
    </row>
    <row r="8" spans="1:12">
      <c r="A8" s="17" t="s">
        <v>20</v>
      </c>
      <c r="B8" s="30">
        <v>0</v>
      </c>
      <c r="C8" s="31">
        <v>1</v>
      </c>
      <c r="D8" s="94">
        <v>1</v>
      </c>
      <c r="E8" s="30">
        <v>1</v>
      </c>
      <c r="F8" s="30">
        <v>1</v>
      </c>
      <c r="G8" s="30">
        <v>1</v>
      </c>
      <c r="H8" s="30">
        <v>1</v>
      </c>
      <c r="I8" s="36">
        <v>1</v>
      </c>
      <c r="J8" s="30">
        <v>1</v>
      </c>
      <c r="K8" s="34">
        <f t="shared" si="1"/>
        <v>8</v>
      </c>
      <c r="L8" s="34">
        <f t="shared" si="0"/>
        <v>3</v>
      </c>
    </row>
    <row r="9" spans="1:12">
      <c r="A9" s="17" t="s">
        <v>21</v>
      </c>
      <c r="B9" s="30">
        <v>0</v>
      </c>
      <c r="C9" s="31">
        <v>1</v>
      </c>
      <c r="D9" s="94">
        <v>1</v>
      </c>
      <c r="E9" s="94">
        <v>1</v>
      </c>
      <c r="F9" s="30">
        <v>1</v>
      </c>
      <c r="G9" s="30">
        <v>1</v>
      </c>
      <c r="H9" s="30">
        <v>1</v>
      </c>
      <c r="I9" s="36">
        <v>1</v>
      </c>
      <c r="J9" s="30">
        <v>1</v>
      </c>
      <c r="K9" s="34">
        <f t="shared" si="1"/>
        <v>8</v>
      </c>
      <c r="L9" s="34">
        <f t="shared" si="0"/>
        <v>3</v>
      </c>
    </row>
    <row r="10" spans="1:12">
      <c r="A10" s="17" t="s">
        <v>22</v>
      </c>
      <c r="B10" s="30">
        <v>0</v>
      </c>
      <c r="C10" s="31">
        <v>1</v>
      </c>
      <c r="D10" s="94">
        <v>1</v>
      </c>
      <c r="E10" s="94">
        <v>1</v>
      </c>
      <c r="F10" s="30">
        <v>1</v>
      </c>
      <c r="G10" s="30">
        <v>1</v>
      </c>
      <c r="H10" s="30">
        <v>1</v>
      </c>
      <c r="I10" s="36">
        <v>1</v>
      </c>
      <c r="J10" s="30">
        <v>1</v>
      </c>
      <c r="K10" s="34">
        <f t="shared" si="1"/>
        <v>8</v>
      </c>
      <c r="L10" s="34">
        <f t="shared" si="0"/>
        <v>3</v>
      </c>
    </row>
    <row r="11" spans="1:12">
      <c r="A11" s="18" t="s">
        <v>23</v>
      </c>
      <c r="B11" s="30">
        <v>1</v>
      </c>
      <c r="C11" s="31">
        <v>1</v>
      </c>
      <c r="D11" s="94">
        <v>1</v>
      </c>
      <c r="E11" s="30">
        <v>1</v>
      </c>
      <c r="F11" s="30">
        <v>1</v>
      </c>
      <c r="G11" s="30">
        <v>1</v>
      </c>
      <c r="H11" s="30">
        <v>1</v>
      </c>
      <c r="I11" s="36">
        <v>1</v>
      </c>
      <c r="J11" s="30">
        <v>0</v>
      </c>
      <c r="K11" s="34">
        <f t="shared" si="1"/>
        <v>8</v>
      </c>
      <c r="L11" s="34">
        <f t="shared" si="0"/>
        <v>4</v>
      </c>
    </row>
    <row r="12" spans="1:12">
      <c r="A12" s="19" t="s">
        <v>24</v>
      </c>
      <c r="B12" s="30">
        <v>0</v>
      </c>
      <c r="C12" s="31">
        <v>1</v>
      </c>
      <c r="D12" s="94">
        <v>1</v>
      </c>
      <c r="E12" s="94">
        <v>1</v>
      </c>
      <c r="F12" s="30">
        <v>1</v>
      </c>
      <c r="G12" s="30">
        <v>1</v>
      </c>
      <c r="H12" s="30">
        <v>1</v>
      </c>
      <c r="I12" s="36">
        <v>1</v>
      </c>
      <c r="J12" s="94">
        <v>1</v>
      </c>
      <c r="K12" s="34">
        <f t="shared" si="1"/>
        <v>8</v>
      </c>
      <c r="L12" s="34">
        <f t="shared" si="0"/>
        <v>3</v>
      </c>
    </row>
    <row r="13" spans="1:12">
      <c r="A13" s="20" t="s">
        <v>25</v>
      </c>
      <c r="B13" s="30">
        <v>0</v>
      </c>
      <c r="C13" s="31">
        <v>1</v>
      </c>
      <c r="D13" s="94">
        <v>1</v>
      </c>
      <c r="E13" s="94">
        <v>1</v>
      </c>
      <c r="F13" s="30">
        <v>1</v>
      </c>
      <c r="G13" s="30">
        <v>1</v>
      </c>
      <c r="H13" s="30">
        <v>1</v>
      </c>
      <c r="I13" s="36">
        <v>1</v>
      </c>
      <c r="J13" s="30">
        <v>0</v>
      </c>
      <c r="K13" s="34">
        <f t="shared" si="1"/>
        <v>7</v>
      </c>
      <c r="L13" s="34">
        <f t="shared" si="0"/>
        <v>3</v>
      </c>
    </row>
    <row r="14" spans="1:12">
      <c r="A14" s="21" t="s">
        <v>26</v>
      </c>
      <c r="B14" s="30">
        <v>1</v>
      </c>
      <c r="C14" s="31">
        <v>0</v>
      </c>
      <c r="D14" s="30">
        <v>0</v>
      </c>
      <c r="E14" s="96">
        <v>1</v>
      </c>
      <c r="F14" s="30">
        <v>1</v>
      </c>
      <c r="G14" s="30">
        <v>1</v>
      </c>
      <c r="H14" s="30">
        <v>1</v>
      </c>
      <c r="I14" s="36">
        <v>1</v>
      </c>
      <c r="J14" s="30">
        <v>1</v>
      </c>
      <c r="K14" s="34">
        <f t="shared" si="1"/>
        <v>7</v>
      </c>
      <c r="L14" s="34">
        <f t="shared" si="0"/>
        <v>2</v>
      </c>
    </row>
    <row r="15" spans="1:12">
      <c r="A15" s="21" t="s">
        <v>27</v>
      </c>
      <c r="B15" s="30">
        <v>0</v>
      </c>
      <c r="C15" s="31">
        <v>0</v>
      </c>
      <c r="D15" s="30">
        <v>0</v>
      </c>
      <c r="E15" s="96">
        <v>1</v>
      </c>
      <c r="F15" s="30">
        <v>1</v>
      </c>
      <c r="G15" s="30">
        <v>1</v>
      </c>
      <c r="H15" s="30">
        <v>1</v>
      </c>
      <c r="I15" s="36">
        <v>1</v>
      </c>
      <c r="J15" s="30">
        <v>0</v>
      </c>
      <c r="K15" s="34">
        <f t="shared" si="1"/>
        <v>5</v>
      </c>
      <c r="L15" s="34">
        <f t="shared" si="0"/>
        <v>1</v>
      </c>
    </row>
    <row r="16" spans="1:12">
      <c r="A16" s="22" t="s">
        <v>28</v>
      </c>
      <c r="B16" s="30">
        <v>0</v>
      </c>
      <c r="C16" s="31">
        <v>0</v>
      </c>
      <c r="D16" s="30">
        <v>0</v>
      </c>
      <c r="E16" s="96">
        <v>1</v>
      </c>
      <c r="F16" s="30">
        <v>1</v>
      </c>
      <c r="G16" s="30">
        <v>1</v>
      </c>
      <c r="H16" s="30">
        <v>1</v>
      </c>
      <c r="I16" s="36">
        <v>1</v>
      </c>
      <c r="J16" s="30">
        <v>0</v>
      </c>
      <c r="K16" s="34">
        <f t="shared" si="1"/>
        <v>5</v>
      </c>
      <c r="L16" s="34">
        <f t="shared" si="0"/>
        <v>1</v>
      </c>
    </row>
    <row r="17" spans="1:12" ht="30">
      <c r="A17" s="22" t="s">
        <v>29</v>
      </c>
      <c r="B17" s="30">
        <v>0</v>
      </c>
      <c r="C17" s="31">
        <v>1</v>
      </c>
      <c r="D17" s="94">
        <v>1</v>
      </c>
      <c r="E17" s="30">
        <v>0</v>
      </c>
      <c r="F17" s="30">
        <v>1</v>
      </c>
      <c r="G17" s="30">
        <v>1</v>
      </c>
      <c r="H17" s="94">
        <v>1</v>
      </c>
      <c r="I17" s="36">
        <v>0</v>
      </c>
      <c r="J17" s="94">
        <v>1</v>
      </c>
      <c r="K17" s="34">
        <f t="shared" si="1"/>
        <v>6</v>
      </c>
      <c r="L17" s="34">
        <f t="shared" si="0"/>
        <v>2</v>
      </c>
    </row>
    <row r="18" spans="1:12">
      <c r="A18" s="23" t="s">
        <v>30</v>
      </c>
      <c r="B18" s="30">
        <v>0</v>
      </c>
      <c r="C18" s="31">
        <v>1</v>
      </c>
      <c r="D18" s="94">
        <v>1</v>
      </c>
      <c r="E18" s="30">
        <v>0</v>
      </c>
      <c r="F18" s="30">
        <v>1</v>
      </c>
      <c r="G18" s="30">
        <v>1</v>
      </c>
      <c r="H18" s="94">
        <v>1</v>
      </c>
      <c r="I18" s="36">
        <v>0</v>
      </c>
      <c r="J18" s="94">
        <v>1</v>
      </c>
      <c r="K18" s="34">
        <f t="shared" si="1"/>
        <v>6</v>
      </c>
      <c r="L18" s="34">
        <f t="shared" si="0"/>
        <v>2</v>
      </c>
    </row>
    <row r="19" spans="1:12">
      <c r="A19" s="16" t="s">
        <v>31</v>
      </c>
      <c r="B19" s="30">
        <v>0</v>
      </c>
      <c r="C19" s="31">
        <v>0</v>
      </c>
      <c r="D19" s="94">
        <v>1</v>
      </c>
      <c r="E19" s="30">
        <v>0</v>
      </c>
      <c r="F19" s="30">
        <v>1</v>
      </c>
      <c r="G19" s="30">
        <v>1</v>
      </c>
      <c r="H19" s="30">
        <v>1</v>
      </c>
      <c r="I19" s="36">
        <v>1</v>
      </c>
      <c r="J19" s="30">
        <v>0</v>
      </c>
      <c r="K19" s="34">
        <f t="shared" si="1"/>
        <v>5</v>
      </c>
      <c r="L19" s="34">
        <f t="shared" si="0"/>
        <v>1</v>
      </c>
    </row>
    <row r="20" spans="1:12">
      <c r="A20" s="16" t="s">
        <v>32</v>
      </c>
      <c r="B20" s="30">
        <v>0</v>
      </c>
      <c r="C20" s="31">
        <v>0</v>
      </c>
      <c r="D20" s="94">
        <v>1</v>
      </c>
      <c r="E20" s="45">
        <v>1</v>
      </c>
      <c r="F20" s="30">
        <v>1</v>
      </c>
      <c r="G20" s="30">
        <v>1</v>
      </c>
      <c r="H20" s="30">
        <v>1</v>
      </c>
      <c r="I20" s="36">
        <v>1</v>
      </c>
      <c r="J20" s="30">
        <v>0</v>
      </c>
      <c r="K20" s="34">
        <f t="shared" si="1"/>
        <v>6</v>
      </c>
      <c r="L20" s="34">
        <f t="shared" si="0"/>
        <v>2</v>
      </c>
    </row>
    <row r="21" spans="1:12" ht="30">
      <c r="A21" s="16" t="s">
        <v>33</v>
      </c>
      <c r="B21" s="30">
        <v>1</v>
      </c>
      <c r="C21" s="31">
        <v>0</v>
      </c>
      <c r="D21" s="30">
        <v>0</v>
      </c>
      <c r="E21" s="30">
        <v>0</v>
      </c>
      <c r="F21" s="30">
        <v>1</v>
      </c>
      <c r="G21" s="30">
        <v>1</v>
      </c>
      <c r="H21" s="30">
        <v>1</v>
      </c>
      <c r="I21" s="36">
        <v>1</v>
      </c>
      <c r="J21" s="30">
        <v>0</v>
      </c>
      <c r="K21" s="34">
        <f t="shared" si="1"/>
        <v>5</v>
      </c>
      <c r="L21" s="34">
        <f t="shared" si="0"/>
        <v>1</v>
      </c>
    </row>
    <row r="22" spans="1:12">
      <c r="A22" s="38" t="s">
        <v>34</v>
      </c>
      <c r="B22" s="30">
        <v>0</v>
      </c>
      <c r="C22" s="31">
        <v>0</v>
      </c>
      <c r="D22" s="30">
        <v>0</v>
      </c>
      <c r="E22" s="30">
        <v>0</v>
      </c>
      <c r="F22" s="30">
        <v>1</v>
      </c>
      <c r="G22" s="30">
        <v>1</v>
      </c>
      <c r="H22" s="30">
        <v>1</v>
      </c>
      <c r="I22" s="36">
        <v>1</v>
      </c>
      <c r="J22" s="30">
        <v>0</v>
      </c>
      <c r="K22" s="34">
        <f t="shared" si="1"/>
        <v>4</v>
      </c>
      <c r="L22" s="34">
        <f t="shared" si="0"/>
        <v>0</v>
      </c>
    </row>
    <row r="23" spans="1:12">
      <c r="A23" s="38" t="s">
        <v>35</v>
      </c>
      <c r="B23" s="30">
        <v>0</v>
      </c>
      <c r="C23" s="31">
        <v>0</v>
      </c>
      <c r="D23" s="30">
        <v>0</v>
      </c>
      <c r="E23" s="30">
        <v>0</v>
      </c>
      <c r="F23" s="30">
        <v>1</v>
      </c>
      <c r="G23" s="30">
        <v>1</v>
      </c>
      <c r="H23" s="30">
        <v>0</v>
      </c>
      <c r="I23" s="36">
        <v>0</v>
      </c>
      <c r="J23" s="30">
        <v>0</v>
      </c>
      <c r="K23" s="34">
        <f t="shared" si="1"/>
        <v>2</v>
      </c>
      <c r="L23" s="34">
        <f t="shared" si="0"/>
        <v>0</v>
      </c>
    </row>
    <row r="24" spans="1:12">
      <c r="A24" s="38" t="s">
        <v>36</v>
      </c>
      <c r="B24" s="30">
        <v>0</v>
      </c>
      <c r="C24" s="31">
        <v>1</v>
      </c>
      <c r="D24" s="30">
        <v>0</v>
      </c>
      <c r="E24" s="30">
        <v>0</v>
      </c>
      <c r="F24" s="30">
        <v>1</v>
      </c>
      <c r="G24" s="30">
        <v>1</v>
      </c>
      <c r="H24" s="30">
        <v>0</v>
      </c>
      <c r="I24" s="36">
        <v>0</v>
      </c>
      <c r="J24" s="30">
        <v>0</v>
      </c>
      <c r="K24" s="34">
        <f t="shared" si="1"/>
        <v>3</v>
      </c>
      <c r="L24" s="34">
        <f t="shared" si="0"/>
        <v>1</v>
      </c>
    </row>
    <row r="25" spans="1:12">
      <c r="A25" s="38" t="s">
        <v>37</v>
      </c>
      <c r="B25" s="30">
        <v>0</v>
      </c>
      <c r="C25" s="31">
        <v>0</v>
      </c>
      <c r="D25" s="30">
        <v>0</v>
      </c>
      <c r="E25" s="30">
        <v>0</v>
      </c>
      <c r="F25" s="30">
        <v>1</v>
      </c>
      <c r="G25" s="30">
        <v>1</v>
      </c>
      <c r="H25" s="30">
        <v>0</v>
      </c>
      <c r="I25" s="36">
        <v>0</v>
      </c>
      <c r="J25" s="30">
        <v>0</v>
      </c>
      <c r="K25" s="34">
        <f t="shared" si="1"/>
        <v>2</v>
      </c>
      <c r="L25" s="34">
        <f t="shared" si="0"/>
        <v>0</v>
      </c>
    </row>
    <row r="26" spans="1:12">
      <c r="A26" s="39" t="s">
        <v>38</v>
      </c>
      <c r="B26" s="30">
        <v>0</v>
      </c>
      <c r="C26" s="31">
        <v>0</v>
      </c>
      <c r="D26" s="30">
        <v>0</v>
      </c>
      <c r="E26" s="30">
        <v>0</v>
      </c>
      <c r="F26" s="30">
        <v>1</v>
      </c>
      <c r="G26" s="30">
        <v>1</v>
      </c>
      <c r="H26" s="30">
        <v>0</v>
      </c>
      <c r="I26" s="36">
        <v>0</v>
      </c>
      <c r="J26" s="30">
        <v>0</v>
      </c>
      <c r="K26" s="34">
        <f t="shared" si="1"/>
        <v>2</v>
      </c>
      <c r="L26" s="34">
        <f t="shared" si="0"/>
        <v>0</v>
      </c>
    </row>
    <row r="27" spans="1:12">
      <c r="A27" s="39" t="s">
        <v>39</v>
      </c>
      <c r="B27" s="30">
        <v>0</v>
      </c>
      <c r="C27" s="31">
        <v>1</v>
      </c>
      <c r="D27" s="94">
        <v>1</v>
      </c>
      <c r="E27" s="30">
        <v>0</v>
      </c>
      <c r="F27" s="30">
        <v>1</v>
      </c>
      <c r="G27" s="30">
        <v>1</v>
      </c>
      <c r="H27" s="30">
        <v>0</v>
      </c>
      <c r="I27" s="36">
        <v>0</v>
      </c>
      <c r="J27" s="30">
        <v>0</v>
      </c>
      <c r="K27" s="34">
        <f t="shared" si="1"/>
        <v>4</v>
      </c>
      <c r="L27" s="34">
        <f t="shared" si="0"/>
        <v>2</v>
      </c>
    </row>
    <row r="28" spans="1:12">
      <c r="A28" s="39" t="s">
        <v>40</v>
      </c>
      <c r="B28" s="30">
        <v>0</v>
      </c>
      <c r="C28" s="31">
        <v>1</v>
      </c>
      <c r="D28" s="30">
        <v>0</v>
      </c>
      <c r="E28" s="30">
        <v>0</v>
      </c>
      <c r="F28" s="30">
        <v>1</v>
      </c>
      <c r="G28" s="30">
        <v>1</v>
      </c>
      <c r="H28" s="30">
        <v>0</v>
      </c>
      <c r="I28" s="36">
        <v>0</v>
      </c>
      <c r="J28" s="30">
        <v>0</v>
      </c>
      <c r="K28" s="34">
        <f t="shared" si="1"/>
        <v>3</v>
      </c>
      <c r="L28" s="34">
        <f t="shared" si="0"/>
        <v>1</v>
      </c>
    </row>
    <row r="29" spans="1:12">
      <c r="A29" s="27"/>
      <c r="B29" s="34">
        <f t="shared" ref="B29:J29" si="2">SUM(B2:B28)</f>
        <v>6</v>
      </c>
      <c r="C29" s="34">
        <f t="shared" si="2"/>
        <v>17</v>
      </c>
      <c r="D29" s="34">
        <f t="shared" si="2"/>
        <v>17</v>
      </c>
      <c r="E29" s="34">
        <f t="shared" si="2"/>
        <v>16</v>
      </c>
      <c r="F29" s="34">
        <f t="shared" si="2"/>
        <v>27</v>
      </c>
      <c r="G29" s="34">
        <f t="shared" si="2"/>
        <v>27</v>
      </c>
      <c r="H29" s="34">
        <f t="shared" si="2"/>
        <v>20</v>
      </c>
      <c r="I29" s="34">
        <f t="shared" si="2"/>
        <v>19</v>
      </c>
      <c r="J29" s="34">
        <f t="shared" si="2"/>
        <v>13</v>
      </c>
      <c r="K29" s="27">
        <f>SUM(K2:K28)</f>
        <v>162</v>
      </c>
    </row>
    <row r="30" spans="1:12">
      <c r="A30" s="27"/>
      <c r="B30" s="34"/>
      <c r="C30" s="34"/>
      <c r="D30" s="34"/>
      <c r="E30" s="34"/>
      <c r="F30" s="34"/>
      <c r="G30" s="34"/>
      <c r="H30" s="34"/>
      <c r="I30" s="34"/>
      <c r="J30" s="34"/>
      <c r="K30" s="27"/>
    </row>
    <row r="31" spans="1:12">
      <c r="A31" s="90" t="s">
        <v>43</v>
      </c>
      <c r="B31" s="90"/>
      <c r="C31" s="90"/>
      <c r="D31" s="90"/>
      <c r="E31" s="34"/>
      <c r="F31" s="34"/>
      <c r="G31" s="34"/>
      <c r="H31" s="34"/>
      <c r="I31" s="34"/>
      <c r="J31" s="34"/>
      <c r="K31" s="27"/>
    </row>
    <row r="32" spans="1:12">
      <c r="A32" s="91" t="s">
        <v>44</v>
      </c>
      <c r="B32" s="91"/>
      <c r="C32" s="91"/>
      <c r="D32" s="91"/>
      <c r="E32" s="34"/>
      <c r="F32" s="34"/>
      <c r="G32" s="34"/>
      <c r="H32" s="34"/>
      <c r="I32" s="34"/>
      <c r="J32" s="34"/>
      <c r="K32" s="27"/>
    </row>
    <row r="33" spans="1:11">
      <c r="A33" s="92" t="s">
        <v>45</v>
      </c>
      <c r="B33" s="92"/>
      <c r="C33" s="92"/>
      <c r="D33" s="92"/>
      <c r="E33" s="34"/>
      <c r="F33" s="34"/>
      <c r="G33" s="34"/>
      <c r="H33" s="34"/>
      <c r="I33" s="34"/>
      <c r="J33" s="34"/>
      <c r="K33" s="27"/>
    </row>
    <row r="34" spans="1:11" ht="15" customHeight="1">
      <c r="A34" s="46" t="s">
        <v>46</v>
      </c>
      <c r="B34" s="34"/>
      <c r="C34" s="34"/>
      <c r="D34" s="34"/>
      <c r="E34" s="34"/>
      <c r="F34" s="34"/>
      <c r="G34" s="34"/>
      <c r="H34" s="34"/>
      <c r="I34" s="34"/>
      <c r="J34" s="34"/>
      <c r="K34" s="27"/>
    </row>
    <row r="35" spans="1:11" ht="15" customHeight="1">
      <c r="A35" s="95" t="s">
        <v>47</v>
      </c>
      <c r="B35" s="34"/>
      <c r="C35" s="34"/>
      <c r="D35" s="34"/>
      <c r="E35" s="34"/>
      <c r="F35" s="34"/>
      <c r="G35" s="34"/>
      <c r="H35" s="34"/>
      <c r="I35" s="34"/>
      <c r="J35" s="34"/>
      <c r="K35" s="27"/>
    </row>
    <row r="36" spans="1:11" ht="15" customHeight="1">
      <c r="A36" s="47" t="s">
        <v>48</v>
      </c>
      <c r="B36" s="34"/>
      <c r="C36" s="34"/>
      <c r="D36" s="34"/>
      <c r="E36" s="34"/>
      <c r="F36" s="34"/>
      <c r="G36" s="34"/>
      <c r="H36" s="34"/>
      <c r="I36" s="34"/>
      <c r="J36" s="34"/>
      <c r="K36" s="27"/>
    </row>
    <row r="37" spans="1:11">
      <c r="A37" s="27"/>
      <c r="B37" s="27"/>
      <c r="C37" s="27"/>
      <c r="D37" s="27"/>
      <c r="E37" s="27"/>
      <c r="F37" s="27"/>
      <c r="G37" s="27"/>
      <c r="H37" s="27"/>
      <c r="I37" s="27"/>
      <c r="J37" s="27"/>
      <c r="K37" s="27"/>
    </row>
    <row r="38" spans="1:11" ht="60">
      <c r="A38" s="13" t="s">
        <v>49</v>
      </c>
      <c r="B38" s="40" t="s">
        <v>50</v>
      </c>
      <c r="C38" s="27"/>
    </row>
    <row r="39" spans="1:11" ht="15" customHeight="1">
      <c r="A39" s="41" t="s">
        <v>41</v>
      </c>
      <c r="B39" s="42">
        <f>B29</f>
        <v>6</v>
      </c>
      <c r="C39" s="27"/>
    </row>
    <row r="40" spans="1:11">
      <c r="A40" s="41" t="s">
        <v>9</v>
      </c>
      <c r="B40" s="42">
        <f>J29</f>
        <v>13</v>
      </c>
      <c r="C40" s="27"/>
    </row>
    <row r="41" spans="1:11">
      <c r="A41" s="41" t="s">
        <v>4</v>
      </c>
      <c r="B41" s="42">
        <f>E29</f>
        <v>16</v>
      </c>
      <c r="C41" s="27"/>
    </row>
    <row r="42" spans="1:11">
      <c r="A42" s="41" t="s">
        <v>3</v>
      </c>
      <c r="B42" s="42">
        <f>D29</f>
        <v>17</v>
      </c>
      <c r="C42" s="27"/>
    </row>
    <row r="43" spans="1:11">
      <c r="A43" s="43" t="s">
        <v>42</v>
      </c>
      <c r="B43" s="42">
        <f>C29</f>
        <v>17</v>
      </c>
      <c r="C43" s="27"/>
    </row>
    <row r="44" spans="1:11" ht="30">
      <c r="A44" s="44" t="s">
        <v>8</v>
      </c>
      <c r="B44" s="42">
        <f>I29</f>
        <v>19</v>
      </c>
      <c r="C44" s="27"/>
    </row>
    <row r="45" spans="1:11">
      <c r="A45" s="41" t="s">
        <v>7</v>
      </c>
      <c r="B45" s="42">
        <f>H29</f>
        <v>20</v>
      </c>
      <c r="C45" s="27"/>
    </row>
    <row r="46" spans="1:11" ht="30">
      <c r="A46" s="44" t="s">
        <v>6</v>
      </c>
      <c r="B46" s="42">
        <f>G29</f>
        <v>27</v>
      </c>
      <c r="C46" s="27"/>
    </row>
    <row r="47" spans="1:11" ht="30">
      <c r="A47" s="44" t="s">
        <v>5</v>
      </c>
      <c r="B47" s="42">
        <f>F29</f>
        <v>27</v>
      </c>
      <c r="C47" s="27"/>
    </row>
  </sheetData>
  <mergeCells count="3">
    <mergeCell ref="A31:D31"/>
    <mergeCell ref="A32:D32"/>
    <mergeCell ref="A33:D33"/>
  </mergeCells>
  <phoneticPr fontId="10"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Hora xmlns="169dfd1c-4089-4e06-927d-add0534611cf" xsi:nil="true"/>
    <FechayHora xmlns="169dfd1c-4089-4e06-927d-add0534611cf">2024-10-24T14:47:48+00:00</FechayHora>
    <lcf76f155ced4ddcb4097134ff3c332f xmlns="169dfd1c-4089-4e06-927d-add0534611cf">
      <Terms xmlns="http://schemas.microsoft.com/office/infopath/2007/PartnerControls"/>
    </lcf76f155ced4ddcb4097134ff3c332f>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6F125D-58A0-4C98-8ABA-B8117E362E8D}"/>
</file>

<file path=customXml/itemProps2.xml><?xml version="1.0" encoding="utf-8"?>
<ds:datastoreItem xmlns:ds="http://schemas.openxmlformats.org/officeDocument/2006/customXml" ds:itemID="{8422CE02-4F4F-4EDD-8E5F-4AF57CFA4BCD}"/>
</file>

<file path=customXml/itemProps3.xml><?xml version="1.0" encoding="utf-8"?>
<ds:datastoreItem xmlns:ds="http://schemas.openxmlformats.org/officeDocument/2006/customXml" ds:itemID="{1A4C309E-84BB-4E0B-A37B-481B824783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Cristina Laiseca Carrion</dc:creator>
  <cp:keywords/>
  <dc:description/>
  <cp:lastModifiedBy>Anyela Mayerly Rojas Molina</cp:lastModifiedBy>
  <cp:revision/>
  <dcterms:created xsi:type="dcterms:W3CDTF">2024-10-10T15:54:36Z</dcterms:created>
  <dcterms:modified xsi:type="dcterms:W3CDTF">2024-11-12T15:12:32Z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