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1"/>
  <workbookPr/>
  <mc:AlternateContent xmlns:mc="http://schemas.openxmlformats.org/markup-compatibility/2006">
    <mc:Choice Requires="x15">
      <x15ac:absPath xmlns:x15ac="http://schemas.microsoft.com/office/spreadsheetml/2010/11/ac" url="https://agenciadetierras.sharepoint.com/sites/UAFpoint/Documentos compartidos/MUNICIPIOS PRIORIZADOS/La Guajira/Hatonuevo - La Guajira/13. Consejo Directivo ANT - Hatonuevo - La Guajira/7. Documento técnico/ANEXOS/"/>
    </mc:Choice>
  </mc:AlternateContent>
  <xr:revisionPtr revIDLastSave="43" documentId="13_ncr:1_{14B84A8A-56D2-4F40-B416-0095B3CD3B5B}" xr6:coauthVersionLast="47" xr6:coauthVersionMax="47" xr10:uidLastSave="{9FFEC2AA-052B-4E4C-AD72-E63C28688093}"/>
  <bookViews>
    <workbookView xWindow="0" yWindow="500" windowWidth="28800" windowHeight="15340" firstSheet="3" activeTab="3" xr2:uid="{00000000-000D-0000-FFFF-FFFF00000000}"/>
  </bookViews>
  <sheets>
    <sheet name="UFH" sheetId="12" r:id="rId1"/>
    <sheet name="Validación_Aptitud" sheetId="10" r:id="rId2"/>
    <sheet name="NDT_TT" sheetId="11"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2" i="1"/>
  <c r="AR102" i="10"/>
  <c r="AS2" i="10"/>
  <c r="AS3" i="10"/>
  <c r="AS4" i="10"/>
  <c r="AS5" i="10"/>
  <c r="AS6" i="10"/>
  <c r="AS7" i="10"/>
  <c r="AS8" i="10"/>
  <c r="AS9" i="10"/>
  <c r="AS10" i="10"/>
  <c r="AS11" i="10"/>
  <c r="AS12" i="10"/>
  <c r="AS13" i="10"/>
  <c r="AS14" i="10"/>
  <c r="AS15" i="10"/>
  <c r="AS16" i="10"/>
  <c r="AS17" i="10"/>
  <c r="AS18" i="10"/>
  <c r="AS19" i="10"/>
  <c r="AS20" i="10"/>
  <c r="AS21" i="10"/>
  <c r="AS22" i="10"/>
  <c r="AS23" i="10"/>
  <c r="AS24" i="10"/>
  <c r="AS25" i="10"/>
  <c r="AS26" i="10"/>
  <c r="AS27" i="10"/>
  <c r="AS28" i="10"/>
  <c r="AS29" i="10"/>
  <c r="AS30" i="10"/>
  <c r="AS31" i="10"/>
  <c r="AS32" i="10"/>
  <c r="AS33" i="10"/>
  <c r="AS34" i="10"/>
  <c r="AS35" i="10"/>
  <c r="AS36" i="10"/>
  <c r="AS37" i="10"/>
  <c r="AS38" i="10"/>
  <c r="AS39" i="10"/>
  <c r="AS40" i="10"/>
  <c r="AS41" i="10"/>
  <c r="AS42" i="10"/>
  <c r="AS43" i="10"/>
  <c r="AS44" i="10"/>
  <c r="AS45" i="10"/>
  <c r="AS46" i="10"/>
  <c r="AS47" i="10"/>
  <c r="AS48" i="10"/>
  <c r="AS49" i="10"/>
  <c r="AS50" i="10"/>
  <c r="AS51" i="10"/>
  <c r="AS52" i="10"/>
  <c r="AS53" i="10"/>
  <c r="AS54" i="10"/>
  <c r="AS55" i="10"/>
  <c r="AS56" i="10"/>
  <c r="AS57" i="10"/>
  <c r="AS58" i="10"/>
  <c r="AS59" i="10"/>
  <c r="AS60" i="10"/>
  <c r="AS61" i="10"/>
  <c r="AS62" i="10"/>
  <c r="AS63" i="10"/>
  <c r="AS64" i="10"/>
  <c r="AS65" i="10"/>
  <c r="AS66" i="10"/>
  <c r="AS67" i="10"/>
  <c r="AS68" i="10"/>
  <c r="AS69" i="10"/>
  <c r="AS70" i="10"/>
  <c r="AS71" i="10"/>
  <c r="AS72" i="10"/>
  <c r="AS73" i="10"/>
  <c r="AS74" i="10"/>
  <c r="AS75" i="10"/>
  <c r="AS76" i="10"/>
  <c r="AS77" i="10"/>
  <c r="AS78" i="10"/>
  <c r="AS79" i="10"/>
  <c r="AS80" i="10"/>
  <c r="AS81" i="10"/>
  <c r="AS82" i="10"/>
  <c r="AS83" i="10"/>
  <c r="AS84" i="10"/>
  <c r="AS85" i="10"/>
  <c r="AS86" i="10"/>
  <c r="AS87" i="10"/>
  <c r="AS88" i="10"/>
  <c r="AS89" i="10"/>
  <c r="AS90" i="10"/>
  <c r="AS91" i="10"/>
  <c r="AS92" i="10"/>
  <c r="AS93" i="10"/>
  <c r="AS94" i="10"/>
  <c r="AS95" i="10"/>
  <c r="AS96" i="10"/>
  <c r="AS97" i="10"/>
  <c r="AS98" i="10"/>
  <c r="AS99" i="10"/>
  <c r="AS100" i="10"/>
  <c r="AS101" i="10"/>
  <c r="AS102" i="10"/>
  <c r="B102" i="10"/>
  <c r="C102" i="10"/>
  <c r="D102" i="10"/>
  <c r="E102" i="10"/>
  <c r="F102" i="10"/>
  <c r="G102" i="10"/>
  <c r="H102" i="10"/>
  <c r="I102" i="10"/>
  <c r="J102" i="10"/>
  <c r="K102" i="10"/>
  <c r="L102" i="10"/>
  <c r="M102" i="10"/>
  <c r="N102" i="10"/>
  <c r="O102" i="10"/>
  <c r="P102" i="10"/>
  <c r="Q102" i="10"/>
  <c r="R102" i="10"/>
  <c r="S102" i="10"/>
  <c r="T102" i="10"/>
  <c r="U102" i="10"/>
  <c r="V102" i="10"/>
  <c r="W102" i="10"/>
  <c r="X102" i="10"/>
  <c r="Y102" i="10"/>
  <c r="Z102" i="10"/>
  <c r="AA102" i="10"/>
  <c r="AB102" i="10"/>
  <c r="AC102" i="10"/>
  <c r="AD102" i="10"/>
  <c r="AE102" i="10"/>
  <c r="AF102" i="10"/>
  <c r="AG102" i="10"/>
  <c r="AH102" i="10"/>
  <c r="AI102" i="10"/>
  <c r="AJ102" i="10"/>
  <c r="AK102" i="10"/>
  <c r="AL102" i="10"/>
  <c r="AM102" i="10"/>
  <c r="AN102" i="10"/>
  <c r="AO102" i="10"/>
  <c r="AQ102" i="10"/>
  <c r="AP102" i="10"/>
  <c r="AQ101" i="10"/>
  <c r="AP101" i="10"/>
  <c r="AQ100" i="10"/>
  <c r="AP100" i="10"/>
  <c r="AQ99" i="10"/>
  <c r="AP99" i="10"/>
  <c r="AQ98" i="10"/>
  <c r="AP98" i="10"/>
  <c r="AQ97" i="10"/>
  <c r="AP97" i="10"/>
  <c r="AQ96" i="10"/>
  <c r="AP96" i="10"/>
  <c r="AQ95" i="10"/>
  <c r="AP95" i="10"/>
  <c r="AQ94" i="10"/>
  <c r="AP94" i="10"/>
  <c r="AQ93" i="10"/>
  <c r="AP93" i="10"/>
  <c r="AQ92" i="10"/>
  <c r="AP92" i="10"/>
  <c r="AQ91" i="10"/>
  <c r="AP91" i="10"/>
  <c r="AQ90" i="10"/>
  <c r="AP90" i="10"/>
  <c r="AQ89" i="10"/>
  <c r="AP89" i="10"/>
  <c r="AQ88" i="10"/>
  <c r="AP88" i="10"/>
  <c r="AQ87" i="10"/>
  <c r="AP87" i="10"/>
  <c r="AQ86" i="10"/>
  <c r="AP86" i="10"/>
  <c r="AQ85" i="10"/>
  <c r="AP85" i="10"/>
  <c r="AQ84" i="10"/>
  <c r="AP84" i="10"/>
  <c r="AQ83" i="10"/>
  <c r="AP83" i="10"/>
  <c r="AQ82" i="10"/>
  <c r="AP82" i="10"/>
  <c r="AQ81" i="10"/>
  <c r="AP81" i="10"/>
  <c r="AQ80" i="10"/>
  <c r="AP80" i="10"/>
  <c r="AQ79" i="10"/>
  <c r="AP79" i="10"/>
  <c r="AQ78" i="10"/>
  <c r="AP78" i="10"/>
  <c r="AQ77" i="10"/>
  <c r="AP77" i="10"/>
  <c r="AQ76" i="10"/>
  <c r="AP76" i="10"/>
  <c r="AQ75" i="10"/>
  <c r="AP75" i="10"/>
  <c r="AQ74" i="10"/>
  <c r="AP74" i="10"/>
  <c r="AQ73" i="10"/>
  <c r="AP73" i="10"/>
  <c r="AQ72" i="10"/>
  <c r="AP72" i="10"/>
  <c r="AQ71" i="10"/>
  <c r="AP71" i="10"/>
  <c r="AQ70" i="10"/>
  <c r="AP70" i="10"/>
  <c r="AQ69" i="10"/>
  <c r="AP69" i="10"/>
  <c r="AQ68" i="10"/>
  <c r="AP68" i="10"/>
  <c r="AQ67" i="10"/>
  <c r="AP67" i="10"/>
  <c r="AQ66" i="10"/>
  <c r="AP66" i="10"/>
  <c r="AQ65" i="10"/>
  <c r="AP65" i="10"/>
  <c r="AQ64" i="10"/>
  <c r="AP64" i="10"/>
  <c r="AQ63" i="10"/>
  <c r="AP63" i="10"/>
  <c r="AQ62" i="10"/>
  <c r="AP62" i="10"/>
  <c r="AQ61" i="10"/>
  <c r="AP61" i="10"/>
  <c r="AQ60" i="10"/>
  <c r="AP60" i="10"/>
  <c r="AQ59" i="10"/>
  <c r="AP59" i="10"/>
  <c r="AQ58" i="10"/>
  <c r="AP58" i="10"/>
  <c r="AQ57" i="10"/>
  <c r="AP57" i="10"/>
  <c r="AQ56" i="10"/>
  <c r="AP56" i="10"/>
  <c r="AQ55" i="10"/>
  <c r="AP55" i="10"/>
  <c r="AQ54" i="10"/>
  <c r="AP54" i="10"/>
  <c r="AQ53" i="10"/>
  <c r="AP53" i="10"/>
  <c r="AQ52" i="10"/>
  <c r="AP52" i="10"/>
  <c r="AQ51" i="10"/>
  <c r="AP51" i="10"/>
  <c r="AQ50" i="10"/>
  <c r="AP50" i="10"/>
  <c r="AQ49" i="10"/>
  <c r="AP49" i="10"/>
  <c r="AQ48" i="10"/>
  <c r="AP48" i="10"/>
  <c r="AQ47" i="10"/>
  <c r="AP47" i="10"/>
  <c r="AQ46" i="10"/>
  <c r="AP46" i="10"/>
  <c r="AQ45" i="10"/>
  <c r="AP45" i="10"/>
  <c r="AQ44" i="10"/>
  <c r="AP44" i="10"/>
  <c r="AQ43" i="10"/>
  <c r="AP43" i="10"/>
  <c r="AQ42" i="10"/>
  <c r="AP42" i="10"/>
  <c r="AQ41" i="10"/>
  <c r="AP41" i="10"/>
  <c r="AQ40" i="10"/>
  <c r="AP40" i="10"/>
  <c r="AQ39" i="10"/>
  <c r="AP39" i="10"/>
  <c r="AQ38" i="10"/>
  <c r="AP38" i="10"/>
  <c r="AQ37" i="10"/>
  <c r="AP37" i="10"/>
  <c r="AQ36" i="10"/>
  <c r="AP36" i="10"/>
  <c r="AQ35" i="10"/>
  <c r="AP35" i="10"/>
  <c r="AQ34" i="10"/>
  <c r="AP34" i="10"/>
  <c r="AQ33" i="10"/>
  <c r="AP33" i="10"/>
  <c r="AQ32" i="10"/>
  <c r="AP32" i="10"/>
  <c r="AQ31" i="10"/>
  <c r="AP31" i="10"/>
  <c r="AQ30" i="10"/>
  <c r="AP30" i="10"/>
  <c r="AQ29" i="10"/>
  <c r="AP29" i="10"/>
  <c r="AQ28" i="10"/>
  <c r="AP28" i="10"/>
  <c r="AQ27" i="10"/>
  <c r="AP27" i="10"/>
  <c r="AQ26" i="10"/>
  <c r="AP26" i="10"/>
  <c r="AQ25" i="10"/>
  <c r="AP25" i="10"/>
  <c r="AQ24" i="10"/>
  <c r="AP24" i="10"/>
  <c r="AQ23" i="10"/>
  <c r="AP23" i="10"/>
  <c r="AQ22" i="10"/>
  <c r="AP22" i="10"/>
  <c r="AQ21" i="10"/>
  <c r="AP21" i="10"/>
  <c r="AQ20" i="10"/>
  <c r="AP20" i="10"/>
  <c r="AQ19" i="10"/>
  <c r="AP19" i="10"/>
  <c r="AQ18" i="10"/>
  <c r="AP18" i="10"/>
  <c r="AQ17" i="10"/>
  <c r="AP17" i="10"/>
  <c r="AQ16" i="10"/>
  <c r="AP16" i="10"/>
  <c r="AQ15" i="10"/>
  <c r="AP15" i="10"/>
  <c r="AQ14" i="10"/>
  <c r="AP14" i="10"/>
  <c r="AQ13" i="10"/>
  <c r="AP13" i="10"/>
  <c r="AQ12" i="10"/>
  <c r="AP12" i="10"/>
  <c r="AQ11" i="10"/>
  <c r="AP11" i="10"/>
  <c r="AQ10" i="10"/>
  <c r="AP10" i="10"/>
  <c r="AQ9" i="10"/>
  <c r="AP9" i="10"/>
  <c r="AQ8" i="10"/>
  <c r="AP8" i="10"/>
  <c r="AQ7" i="10"/>
  <c r="AP7" i="10"/>
  <c r="AQ6" i="10"/>
  <c r="AP6" i="10"/>
  <c r="AQ5" i="10"/>
  <c r="AP5" i="10"/>
  <c r="AQ4" i="10"/>
  <c r="AP4" i="10"/>
  <c r="AQ3" i="10"/>
  <c r="AP3" i="10"/>
  <c r="AQ2" i="10"/>
  <c r="AP2" i="10"/>
  <c r="E31" i="8"/>
  <c r="G31" i="8"/>
  <c r="H31" i="8"/>
  <c r="C31" i="8"/>
  <c r="G23" i="8"/>
  <c r="E23" i="8"/>
  <c r="C23" i="8"/>
  <c r="D4" i="8"/>
  <c r="D5" i="8"/>
  <c r="D6" i="8"/>
  <c r="D7" i="8"/>
  <c r="D8" i="8"/>
  <c r="D9" i="8"/>
  <c r="D10" i="8"/>
  <c r="D11" i="8"/>
  <c r="D12" i="8"/>
  <c r="D13" i="8"/>
  <c r="D14" i="8"/>
  <c r="D15" i="8"/>
  <c r="D16" i="8"/>
  <c r="D17" i="8"/>
  <c r="D18" i="8"/>
  <c r="D19" i="8"/>
  <c r="D20" i="8"/>
  <c r="D21" i="8"/>
  <c r="D22" i="8"/>
  <c r="D3" i="8"/>
  <c r="D23" i="8"/>
  <c r="F4" i="8"/>
  <c r="F5" i="8"/>
  <c r="F6" i="8"/>
  <c r="F7" i="8"/>
  <c r="F8" i="8"/>
  <c r="F9" i="8"/>
  <c r="F10" i="8"/>
  <c r="F11" i="8"/>
  <c r="F12" i="8"/>
  <c r="F13" i="8"/>
  <c r="F14" i="8"/>
  <c r="F15" i="8"/>
  <c r="F16" i="8"/>
  <c r="F17" i="8"/>
  <c r="F18" i="8"/>
  <c r="F19" i="8"/>
  <c r="F20" i="8"/>
  <c r="F21" i="8"/>
  <c r="F22" i="8"/>
  <c r="F3" i="8"/>
  <c r="F23" i="8"/>
  <c r="H4" i="8"/>
  <c r="H5" i="8"/>
  <c r="H6" i="8"/>
  <c r="H7" i="8"/>
  <c r="H8" i="8"/>
  <c r="H9" i="8"/>
  <c r="H10" i="8"/>
  <c r="H11" i="8"/>
  <c r="H12" i="8"/>
  <c r="H13" i="8"/>
  <c r="H14" i="8"/>
  <c r="H15" i="8"/>
  <c r="H16" i="8"/>
  <c r="H17" i="8"/>
  <c r="H18" i="8"/>
  <c r="H19" i="8"/>
  <c r="H20" i="8"/>
  <c r="H21" i="8"/>
  <c r="H22" i="8"/>
  <c r="H3" i="8"/>
  <c r="H23" i="8"/>
  <c r="D25" i="8" l="1"/>
  <c r="D26" i="8"/>
  <c r="D27" i="8"/>
  <c r="D28" i="8"/>
  <c r="D29" i="8"/>
  <c r="D30" i="8"/>
  <c r="D24" i="8"/>
  <c r="D31" i="8" s="1"/>
  <c r="F25" i="8"/>
  <c r="F26" i="8"/>
  <c r="F27" i="8"/>
  <c r="F28" i="8"/>
  <c r="F29" i="8"/>
  <c r="F30" i="8"/>
  <c r="F24" i="8"/>
  <c r="F31" i="8" s="1"/>
</calcChain>
</file>

<file path=xl/sharedStrings.xml><?xml version="1.0" encoding="utf-8"?>
<sst xmlns="http://schemas.openxmlformats.org/spreadsheetml/2006/main" count="3546" uniqueCount="438">
  <si>
    <t>ID</t>
  </si>
  <si>
    <t>Unidad Tipo</t>
  </si>
  <si>
    <t>Símbolo UFH</t>
  </si>
  <si>
    <t>Descripción de la Unidad Física Homogénea (UFH)</t>
  </si>
  <si>
    <t>No. de Polígonos</t>
  </si>
  <si>
    <t>Área Municipal (ha)</t>
  </si>
  <si>
    <t>Área Municipal (%)</t>
  </si>
  <si>
    <t>06</t>
  </si>
  <si>
    <t>06Wa-55</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</si>
  <si>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</si>
  <si>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06Was1-55</t>
  </si>
  <si>
    <t>Suelos ubicados en clima cálido seco con régimen de humedad ústico con pendientes entre 1% y 3%. La temperatura media oscila por encima de los 24 °C y se encuentran ubicados por debajo de los 1.000 metros de altitud. Su textura es franco arcillo limosa; el nivel de profundidad es moderadamente profundo;  y, presentan un nivel de drenaje bueno. Presenta limitantes específicas como s1: Susceptibilidad a la pérdida de suelo moderada.</t>
  </si>
  <si>
    <t>06Wbi-55</t>
  </si>
  <si>
    <t>Suelos ubicados en clima cálido seco con régimen de humedad ústico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i: Inundaciones.</t>
  </si>
  <si>
    <t>07</t>
  </si>
  <si>
    <t>07Wan-49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</si>
  <si>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</si>
  <si>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07Was1-49</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</si>
  <si>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</si>
  <si>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07Wazn-49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</si>
  <si>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zn: Salinidad - Sodicidad.</t>
  </si>
  <si>
    <t>07Wb-49</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</si>
  <si>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No presenta limitantes.</t>
  </si>
  <si>
    <t>07Wb2s1-49</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</si>
  <si>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</si>
  <si>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07Wbs1-49</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</si>
  <si>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s1: Susceptibilidad a la pérdida de suelo moderada.</t>
  </si>
  <si>
    <t>08</t>
  </si>
  <si>
    <t>08Wa-44</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</si>
  <si>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No presenta limitantes.</t>
  </si>
  <si>
    <t>08Wans1-44</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</si>
  <si>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ns1: Sodicidad - Susceptibilidad a la pérdida de suelo moderada.</t>
  </si>
  <si>
    <t>08Was1-44</t>
  </si>
  <si>
    <t>Suelos ubicados en clima cálido seco con régimen de humedad ústico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</si>
  <si>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08We-44</t>
  </si>
  <si>
    <t>Suelos ubicados en clima cálido seco con régimen de humedad ústico con pendientes entre 25% y 50%. La temperatura media oscila por encima de los 24 °C y se encuentran ubicados por debajo de los 1.000 metros de altitud. Su textura es franco arenosa; el nivel de profundidad es moderadamente profundo;  y, presentan un nivel de drenaje bueno. No presenta limitantes.</t>
  </si>
  <si>
    <t>10</t>
  </si>
  <si>
    <t>10We2s2-30</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</si>
  <si>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2s2: Erosión moderada - Susceptibilidad a la pérdida de suelo fuerte.</t>
  </si>
  <si>
    <t>10We3s2-30</t>
  </si>
  <si>
    <t>Suelos ubicados en clima cálido seco con régimen de humedad ústico con pendientes entre 25% y 50%. La temperatura media oscila por encima de los 24 °C y se encuentran ubicados por debajo de los 1.000 metros de altitud. Su textura es franca; el nivel de profundidad es moderadamente profundo;  y, presentan un nivel de drenaje bueno. Presenta limitantes específicas como 3s2: Erosión severa - Susceptibilidad a la pérdida de suelo fuerte.</t>
  </si>
  <si>
    <t>10Wf-30</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</si>
  <si>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moderadamente profundo;  y, presentan un nivel de drenaje bueno. No presenta limitantes.</t>
  </si>
  <si>
    <t>10Wf2s1-30</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</si>
  <si>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2s1: Erosión moderada - Susceptibilidad a la pérdida de suelo moderada.</t>
  </si>
  <si>
    <t>10Wfs1-30</t>
  </si>
  <si>
    <t>Suelos ubicados en clima cálido seco con régimen de humedad ústico con pendientes entre 50% y 75%.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</si>
  <si>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11</t>
  </si>
  <si>
    <t>11Rf3s2-23</t>
  </si>
  <si>
    <t>Suelos ubicados en clima templado seco con régimen de humedad ústico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3s2: Erosión severa - Susceptibilidad a la pérdida de suelo fuerte.</t>
  </si>
  <si>
    <t>11Wf2s1-23</t>
  </si>
  <si>
    <t>Suelos ubicados en clima cálido seco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2s1: Erosión moderada - Susceptibilidad a la pérdida de suelo moderada.</t>
  </si>
  <si>
    <t>11Wf2s2-23</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</si>
  <si>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2s2: Erosión moderada - Susceptibilidad a la pérdida de suelo fuerte.</t>
  </si>
  <si>
    <t>11Wf3s2-23</t>
  </si>
  <si>
    <t>Suelos ubicados en clima cálido seco con régimen de humedad ústico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3s2: Erosión severa - Susceptibilidad a la pérdida de suelo fuerte.</t>
  </si>
  <si>
    <t>11Xf3s2-23</t>
  </si>
  <si>
    <t>Suelos ubicados en clima cálido muy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3s2: Erosión severa - Susceptibilidad a la pérdida de suelo fuerte.</t>
  </si>
  <si>
    <t>13</t>
  </si>
  <si>
    <t>13Was3-6</t>
  </si>
  <si>
    <t>Suelos ubicados en clima cálido seco con régimen de humedad ústico con pendientes entre 1% y 3%. La temperatura media oscila por encima de los 24 °C y se encuentran ubicados por debajo de los 1.000 metros de altitud. Su textura es franco arcillosa; el nivel de profundidad es moderadamente profundo;  y, presentan un nivel de drenaje bueno. Presenta limitantes específicas como s3: Susceptibilidad a la pérdida de suelo muy fuerte.</t>
  </si>
  <si>
    <t>13Wb2s3-6</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</si>
  <si>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2s3: Erosión moderada - Susceptibilidad a la pérdida de suelo muy fuerte.</t>
  </si>
  <si>
    <t>13Wf2s3-6</t>
  </si>
  <si>
    <t>Suelos ubicados en clima cálido seco con régimen de humedad ústico con pendientes entre 50% y 75%.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2s3: Erosión moderada - Susceptibilidad a la pérdida de suelo muy fuerte.</t>
  </si>
  <si>
    <t>UFH</t>
  </si>
  <si>
    <t>ganaderia_dp</t>
  </si>
  <si>
    <t>avicultura_engorde</t>
  </si>
  <si>
    <t>avicultura_postura</t>
  </si>
  <si>
    <t>maiz</t>
  </si>
  <si>
    <t>yuca</t>
  </si>
  <si>
    <t>cafe</t>
  </si>
  <si>
    <t>ahuyama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</si>
  <si>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</si>
  <si>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</si>
  <si>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</si>
  <si>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</si>
  <si>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</si>
  <si>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</si>
  <si>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</si>
  <si>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</si>
  <si>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</si>
  <si>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</si>
  <si>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</si>
  <si>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</si>
  <si>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</si>
  <si>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</si>
  <si>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</si>
  <si>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</si>
  <si>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</si>
  <si>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</si>
  <si>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</si>
  <si>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</si>
  <si>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</si>
  <si>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</si>
  <si>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</si>
  <si>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</si>
  <si>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</si>
  <si>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bajo tradicional</t>
  </si>
  <si>
    <t>NA</t>
  </si>
  <si>
    <t>Nom_Departamento</t>
  </si>
  <si>
    <t>Nom_Municipio</t>
  </si>
  <si>
    <t>UF_Sistema</t>
  </si>
  <si>
    <t>ID_Sistema</t>
  </si>
  <si>
    <t>Alter_A</t>
  </si>
  <si>
    <t>Alter_B</t>
  </si>
  <si>
    <t>Alter_C</t>
  </si>
  <si>
    <t>Alter_D</t>
  </si>
  <si>
    <t>DESCRIPCION</t>
  </si>
  <si>
    <t>LA_GUAJIRA</t>
  </si>
  <si>
    <t>Hatonuevo</t>
  </si>
  <si>
    <t>A1</t>
  </si>
  <si>
    <t>A2</t>
  </si>
  <si>
    <t>A3</t>
  </si>
  <si>
    <t>A4</t>
  </si>
  <si>
    <t>A5</t>
  </si>
  <si>
    <t>A6</t>
  </si>
  <si>
    <t>A7</t>
  </si>
  <si>
    <t>A8</t>
  </si>
  <si>
    <t>A9</t>
  </si>
  <si>
    <t>A10</t>
  </si>
  <si>
    <t>A11</t>
  </si>
  <si>
    <t>A12</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</si>
  <si>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</si>
  <si>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</si>
  <si>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</si>
  <si>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</si>
  <si>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</si>
  <si>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</si>
  <si>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</si>
  <si>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</si>
  <si>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</si>
  <si>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</si>
  <si>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</si>
  <si>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</si>
  <si>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</si>
  <si>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</si>
  <si>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</si>
  <si>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</si>
  <si>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</si>
  <si>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</si>
  <si>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</si>
  <si>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</si>
  <si>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</si>
  <si>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</si>
  <si>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</si>
  <si>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</si>
  <si>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</si>
  <si>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</si>
  <si>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</si>
  <si>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</si>
  <si>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</si>
  <si>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</si>
  <si>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</si>
  <si>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</si>
  <si>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</si>
  <si>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</si>
  <si>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</si>
  <si>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</si>
  <si>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</si>
  <si>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</si>
  <si>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</si>
  <si>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</si>
  <si>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</si>
  <si>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</si>
  <si>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</si>
  <si>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</si>
  <si>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</si>
  <si>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</si>
  <si>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</si>
  <si>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</si>
  <si>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</si>
  <si>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</si>
  <si>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</si>
  <si>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</si>
  <si>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</si>
  <si>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</si>
  <si>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</si>
  <si>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</si>
  <si>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</si>
  <si>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</si>
  <si>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</si>
  <si>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</si>
  <si>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</si>
  <si>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</si>
  <si>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</si>
  <si>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</si>
  <si>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</si>
  <si>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</si>
  <si>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</si>
  <si>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</si>
  <si>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</si>
  <si>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</si>
  <si>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</si>
  <si>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</si>
  <si>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</si>
  <si>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</si>
  <si>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</si>
  <si>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</si>
  <si>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</si>
  <si>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</si>
  <si>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</si>
  <si>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</si>
  <si>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</si>
  <si>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</si>
  <si>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</si>
  <si>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</si>
  <si>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</si>
  <si>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</si>
  <si>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</si>
  <si>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</si>
  <si>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</si>
  <si>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</si>
  <si>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</si>
  <si>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</si>
  <si>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</si>
  <si>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</si>
  <si>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</si>
  <si>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</si>
  <si>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</si>
  <si>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</si>
  <si>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</si>
  <si>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</si>
  <si>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</si>
  <si>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</si>
  <si>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</si>
  <si>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</si>
  <si>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</si>
  <si>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</si>
  <si>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</si>
  <si>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</si>
  <si>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</si>
  <si>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</si>
  <si>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</si>
  <si>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</si>
  <si>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</si>
  <si>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</si>
  <si>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</si>
  <si>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</si>
  <si>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</si>
  <si>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</si>
  <si>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</si>
  <si>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</si>
  <si>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</si>
  <si>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</si>
  <si>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</si>
  <si>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</si>
  <si>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</si>
  <si>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</si>
  <si>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</si>
  <si>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</si>
  <si>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</si>
  <si>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</si>
  <si>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</si>
  <si>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</si>
  <si>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</si>
  <si>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</si>
  <si>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</si>
  <si>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</si>
  <si>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</si>
  <si>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A160</t>
  </si>
  <si>
    <t>A161</t>
  </si>
  <si>
    <t>A163</t>
  </si>
  <si>
    <t>A164</t>
  </si>
  <si>
    <t>A165</t>
  </si>
  <si>
    <t>A166</t>
  </si>
  <si>
    <t>A167</t>
  </si>
  <si>
    <t>A168</t>
  </si>
  <si>
    <t>A169</t>
  </si>
  <si>
    <t>A170</t>
  </si>
  <si>
    <t>A171</t>
  </si>
  <si>
    <t>A172</t>
  </si>
  <si>
    <t>A173</t>
  </si>
  <si>
    <t>A174</t>
  </si>
  <si>
    <t>A175</t>
  </si>
  <si>
    <t>A176</t>
  </si>
  <si>
    <t>A181</t>
  </si>
  <si>
    <t>A182</t>
  </si>
  <si>
    <t>A183</t>
  </si>
  <si>
    <t>A184</t>
  </si>
  <si>
    <t>A185</t>
  </si>
  <si>
    <t>A186</t>
  </si>
  <si>
    <t>A187</t>
  </si>
  <si>
    <t>A188</t>
  </si>
  <si>
    <t>A189</t>
  </si>
  <si>
    <t>A190</t>
  </si>
  <si>
    <t>A191</t>
  </si>
  <si>
    <t>A192</t>
  </si>
  <si>
    <t>A193</t>
  </si>
  <si>
    <t>A194</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</si>
  <si>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</si>
  <si>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</si>
  <si>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</si>
  <si>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</si>
  <si>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</si>
  <si>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</si>
  <si>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</si>
  <si>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</si>
  <si>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</si>
  <si>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</si>
  <si>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</si>
  <si>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</si>
  <si>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</si>
  <si>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</si>
  <si>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</si>
  <si>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</si>
  <si>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</si>
  <si>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</si>
  <si>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</si>
  <si>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</si>
  <si>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</si>
  <si>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</si>
  <si>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</si>
  <si>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</si>
  <si>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</si>
  <si>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</si>
  <si>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</si>
  <si>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</si>
  <si>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</si>
  <si>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</si>
  <si>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</si>
  <si>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</si>
  <si>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</si>
  <si>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</si>
  <si>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</si>
  <si>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</si>
  <si>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</si>
  <si>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</si>
  <si>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</si>
  <si>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</si>
  <si>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</si>
  <si>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</si>
  <si>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</si>
  <si>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</si>
  <si>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</si>
  <si>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</si>
  <si>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</si>
  <si>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</si>
  <si>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</si>
  <si>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</si>
  <si>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</si>
  <si>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</si>
  <si>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</si>
  <si>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</si>
  <si>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</si>
  <si>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</si>
  <si>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</si>
  <si>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</si>
  <si>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</si>
  <si>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</si>
  <si>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</si>
  <si>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</si>
  <si>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</si>
  <si>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</si>
  <si>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</si>
  <si>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</si>
  <si>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</si>
  <si>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</si>
  <si>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</si>
  <si>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</si>
  <si>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</si>
  <si>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</si>
  <si>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</si>
  <si>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</si>
  <si>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</si>
  <si>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</si>
  <si>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</si>
  <si>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</si>
  <si>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</si>
  <si>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</si>
  <si>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</si>
  <si>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</si>
  <si>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</si>
  <si>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</si>
  <si>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</si>
  <si>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</si>
  <si>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</si>
  <si>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</si>
  <si>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</si>
  <si>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</si>
  <si>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</si>
  <si>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</si>
  <si>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</si>
  <si>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</si>
  <si>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</si>
  <si>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</si>
  <si>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</si>
  <si>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</si>
  <si>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</si>
  <si>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</si>
  <si>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</si>
  <si>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</si>
  <si>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</si>
  <si>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</si>
  <si>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</si>
  <si>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</si>
  <si>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</si>
  <si>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</si>
  <si>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</si>
  <si>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</si>
  <si>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</si>
  <si>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</si>
  <si>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</si>
  <si>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</si>
  <si>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</si>
  <si>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</si>
  <si>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</si>
  <si>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</si>
  <si>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</si>
  <si>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</si>
  <si>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</si>
  <si>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</si>
  <si>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Unidad Física Homogénea</t>
  </si>
  <si>
    <t>Área mínima rentable - AMR (ha)</t>
  </si>
  <si>
    <t>Mínima</t>
  </si>
  <si>
    <t>Máxima</t>
  </si>
  <si>
    <t>Observación</t>
  </si>
  <si>
    <t> </t>
  </si>
  <si>
    <t>RESTRICCIÓN POR OPTIMIZACIÓN</t>
  </si>
  <si>
    <t>NO APLICABLE</t>
  </si>
  <si>
    <t>FALTA DE APTITUD</t>
  </si>
  <si>
    <t>SIN RESULTADOS MODELACIÓN ECONÓMICA</t>
  </si>
  <si>
    <t>Área extra para Conservación de Ecosistemas (ha)</t>
  </si>
  <si>
    <t>Área extra Economía del Cuidado (ha)</t>
  </si>
  <si>
    <t>Éstandar de vivienda rural (ha)</t>
  </si>
  <si>
    <t>Área extra Infraestructura Productiva (ha)</t>
  </si>
  <si>
    <t>Unidad Agrícola Familiar - UAF (ha)</t>
  </si>
  <si>
    <t>APLICABILIDAD</t>
  </si>
  <si>
    <t>Exclusión</t>
  </si>
  <si>
    <t>Adjudicable condicionada</t>
  </si>
  <si>
    <t>Adjudicable no condicionada</t>
  </si>
  <si>
    <t>(ha)</t>
  </si>
  <si>
    <t>%</t>
  </si>
  <si>
    <t>Con cálculo</t>
  </si>
  <si>
    <t>Sin calculo</t>
  </si>
  <si>
    <t>CA</t>
  </si>
  <si>
    <t>ZU</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</si>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</sst>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1"/>
      <color rgb="FF000000"/>
      <name val="Calibri"/>
      <family val="2"/>
      <scheme val="minor"/>
    </font>
    <font>
      <sz val="11"/>
      <color theme="1"/>
      <name val="Calibri"/>
      <family val="2"/>
      <scheme val="minor"/>
    </font>
    <font>
      <sz val="11"/>
      <color rgb="FF000000"/>
      <name val="Calibri"/>
      <family val="2"/>
    </font>
    <font>
      <b/>
      <sz val="11"/>
      <color rgb="FFFFFFFF"/>
      <name val="Calibri"/>
      <family val="2"/>
    </font>
    <font>
      <sz val="11"/>
      <color rgb="FFFFFFFF"/>
      <name val="Calibri"/>
      <family val="2"/>
    </font>
    <font>
      <b/>
      <sz val="11"/>
      <color theme="0"/>
      <name val="Calibri"/>
      <family val="2"/>
      <scheme val="minor"/>
    </font>
    <font>
      <sz val="9"/>
      <color rgb="FF000000"/>
      <name val="Arial"/>
      <family val="2"/>
    </font>
    <font>
      <sz val="10"/>
      <color theme="1"/>
      <name val="Arial"/>
      <family val="2"/>
    </font>
    <font>
      <sz val="11"/>
      <color rgb="FF000000"/>
      <name val="Arial"/>
      <family val="2"/>
    </font>
    <font>
      <sz val="10"/>
      <color rgb="FF000000"/>
      <name val="Arial"/>
      <family val="2"/>
    </font>
    <font>
      <b/>
      <sz val="10"/>
      <color rgb="FF000000"/>
      <name val="Arial"/>
      <family val="2"/>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0000"/>
      <name val="Calibri"/>
      <family val="2"/>
      <scheme val="minor"/>
    </font>
    <font>
      <b/>
      <sz val="11"/>
      <color rgb="FFFFFFFF"/>
      <name val="Calibri"/>
      <family val="2"/>
    </font>
    <font>
      <b/>
      <sz val="8"/>
      <name val="Calibri"/>
      <family val="2"/>
    </font>
    <font>
      <sz val="8"/>
      <color theme="1"/>
      <name val="Calibri"/>
      <family val="2"/>
    </font>
    <font>
      <sz val="8"/>
      <name val="Calibri"/>
      <family val="2"/>
    </font>
    <font>
      <b/>
      <sz val="11"/>
      <color rgb="FF000000"/>
      <name val="Calibri"/>
      <family val="2"/>
    </font>
    <font>
      <b/>
      <sz val="10"/>
      <color rgb="FF000000"/>
      <name val="Calibri"/>
      <family val="2"/>
      <scheme val="minor"/>
    </font>
    <font>
      <b/>
      <sz val="11"/>
      <color rgb="FFFFFFFF"/>
      <name val="Calibri"/>
      <family val="2"/>
      <scheme val="minor"/>
    </font>
    <font>
      <b/>
      <sz val="11"/>
      <color rgb="FF000000"/>
      <name val="Calibri"/>
      <family val="2"/>
      <scheme val="minor"/>
    </font>
    <font>
      <sz val="9"/>
      <color theme="0"/>
      <name val="Arial"/>
      <family val="2"/>
    </font>
    <font>
      <sz val="11"/>
      <color theme="1"/>
      <name val="Calibri"/>
      <family val="2"/>
    </font>
  </fonts>
  <fills count="34">
    <fill>
      <patternFill patternType="none"/>
    </fill>
    <fill>
      <patternFill patternType="gray125"/>
    </fill>
    <fill>
      <patternFill patternType="solid">
        <fgColor rgb="FF4FAD5B"/>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8C3C"/>
      </patternFill>
    </fill>
    <fill>
      <patternFill patternType="solid">
        <fgColor rgb="FFFF4F7F"/>
      </patternFill>
    </fill>
    <fill>
      <patternFill patternType="solid">
        <fgColor rgb="FF473626"/>
      </patternFill>
    </fill>
    <fill>
      <patternFill patternType="solid">
        <fgColor rgb="FFD0CECE"/>
      </patternFill>
    </fill>
    <fill>
      <patternFill patternType="solid">
        <fgColor rgb="FFFF4F7F"/>
        <bgColor indexed="64"/>
      </patternFill>
    </fill>
    <fill>
      <patternFill patternType="solid">
        <fgColor rgb="FF473526"/>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79998168889431442"/>
        <bgColor rgb="FF000000"/>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EF4CE"/>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A6A6A6"/>
        <bgColor rgb="FF000000"/>
      </patternFill>
    </fill>
    <fill>
      <patternFill patternType="solid">
        <fgColor rgb="FF38D400"/>
        <bgColor rgb="FF000000"/>
      </patternFill>
    </fill>
    <fill>
      <patternFill patternType="solid">
        <fgColor rgb="FF00FFFF"/>
        <bgColor rgb="FF00FFFF"/>
      </patternFill>
    </fill>
    <fill>
      <patternFill patternType="solid">
        <fgColor rgb="FFAAFF00"/>
        <bgColor rgb="FF000000"/>
      </patternFill>
    </fill>
    <fill>
      <patternFill patternType="solid">
        <fgColor rgb="FFFFF29C"/>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theme="0" tint="-0.34998626667073579"/>
        <bgColor indexed="64"/>
      </patternFill>
    </fill>
    <fill>
      <patternFill patternType="solid">
        <fgColor rgb="FF00B050"/>
        <bgColor indexed="64"/>
      </patternFill>
    </fill>
    <fill>
      <patternFill patternType="solid">
        <fgColor rgb="FF4FAD5B"/>
        <bgColor rgb="FF0000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138">
    <xf numFmtId="0" fontId="0" fillId="0" borderId="0" xfId="0"/>
    <xf numFmtId="0" fontId="3"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7" borderId="1" xfId="0" applyFont="1" applyFill="1" applyBorder="1" applyAlignment="1">
      <alignment horizontal="center" vertical="center"/>
    </xf>
    <xf numFmtId="0" fontId="0" fillId="0" borderId="1" xfId="0" applyBorder="1"/>
    <xf numFmtId="2" fontId="7" fillId="0" borderId="1" xfId="0" applyNumberFormat="1" applyFont="1" applyBorder="1" applyAlignment="1">
      <alignment horizontal="center"/>
    </xf>
    <xf numFmtId="10" fontId="0" fillId="0" borderId="1" xfId="0" applyNumberFormat="1" applyBorder="1" applyAlignment="1">
      <alignment vertical="center" wrapText="1"/>
    </xf>
    <xf numFmtId="2" fontId="10" fillId="0" borderId="1" xfId="0" applyNumberFormat="1" applyFont="1" applyBorder="1" applyAlignment="1">
      <alignment horizontal="center"/>
    </xf>
    <xf numFmtId="9" fontId="10" fillId="0" borderId="1" xfId="0" applyNumberFormat="1" applyFont="1" applyBorder="1" applyAlignment="1">
      <alignment horizontal="center"/>
    </xf>
    <xf numFmtId="0" fontId="6" fillId="10" borderId="1" xfId="0" applyFont="1" applyFill="1" applyBorder="1" applyAlignment="1">
      <alignment horizontal="left" vertical="center"/>
    </xf>
    <xf numFmtId="2"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0" borderId="1" xfId="0" applyNumberFormat="1" applyFont="1" applyBorder="1" applyAlignment="1">
      <alignment horizontal="center"/>
    </xf>
    <xf numFmtId="0" fontId="0" fillId="0" borderId="1" xfId="0" applyBorder="1" applyAlignment="1">
      <alignment horizontal="left"/>
    </xf>
    <xf numFmtId="0" fontId="12" fillId="0" borderId="2" xfId="0" applyFont="1" applyBorder="1" applyAlignment="1">
      <alignment horizontal="center" vertical="center" wrapText="1"/>
    </xf>
    <xf numFmtId="0" fontId="13" fillId="12" borderId="2" xfId="0" applyFont="1" applyFill="1" applyBorder="1" applyAlignment="1">
      <alignment horizontal="center" vertical="center"/>
    </xf>
    <xf numFmtId="0" fontId="13" fillId="12" borderId="2" xfId="0" applyFont="1" applyFill="1" applyBorder="1" applyAlignment="1">
      <alignment horizontal="center" vertical="center" wrapText="1"/>
    </xf>
    <xf numFmtId="0" fontId="11" fillId="0" borderId="0" xfId="0" applyFont="1"/>
    <xf numFmtId="0" fontId="15" fillId="15" borderId="3" xfId="0" applyFont="1" applyFill="1" applyBorder="1" applyAlignment="1">
      <alignment horizontal="center"/>
    </xf>
    <xf numFmtId="0" fontId="15" fillId="16" borderId="2" xfId="0" applyFont="1" applyFill="1" applyBorder="1" applyAlignment="1">
      <alignment horizontal="center"/>
    </xf>
    <xf numFmtId="0" fontId="0" fillId="17" borderId="4" xfId="0" applyFill="1" applyBorder="1" applyAlignment="1">
      <alignment horizontal="center"/>
    </xf>
    <xf numFmtId="0" fontId="0" fillId="18" borderId="4" xfId="0" applyFill="1" applyBorder="1" applyAlignment="1">
      <alignment horizontal="center"/>
    </xf>
    <xf numFmtId="0" fontId="15" fillId="18" borderId="1" xfId="0" applyFont="1" applyFill="1" applyBorder="1" applyAlignment="1">
      <alignment horizontal="center"/>
    </xf>
    <xf numFmtId="0" fontId="11" fillId="19" borderId="1" xfId="0" applyFont="1" applyFill="1" applyBorder="1" applyAlignment="1">
      <alignment horizontal="center"/>
    </xf>
    <xf numFmtId="0" fontId="15" fillId="19" borderId="1" xfId="0" applyFont="1" applyFill="1" applyBorder="1" applyAlignment="1">
      <alignment horizontal="center"/>
    </xf>
    <xf numFmtId="0" fontId="16" fillId="0" borderId="2" xfId="0" applyFont="1" applyBorder="1" applyAlignment="1">
      <alignment horizontal="center" vertical="center" wrapText="1"/>
    </xf>
    <xf numFmtId="0" fontId="13" fillId="14" borderId="0" xfId="0" applyFont="1" applyFill="1" applyAlignment="1">
      <alignment horizontal="center" vertical="center" wrapText="1"/>
    </xf>
    <xf numFmtId="0" fontId="15" fillId="17" borderId="3" xfId="0" applyFont="1" applyFill="1" applyBorder="1" applyAlignment="1">
      <alignment horizontal="center"/>
    </xf>
    <xf numFmtId="0" fontId="15" fillId="16" borderId="3" xfId="0" applyFont="1" applyFill="1" applyBorder="1" applyAlignment="1">
      <alignment horizontal="center"/>
    </xf>
    <xf numFmtId="0" fontId="15" fillId="16" borderId="5" xfId="0" applyFont="1" applyFill="1" applyBorder="1" applyAlignment="1">
      <alignment horizontal="center"/>
    </xf>
    <xf numFmtId="0" fontId="17" fillId="17" borderId="4" xfId="0" applyFont="1" applyFill="1" applyBorder="1" applyAlignment="1">
      <alignment horizontal="center"/>
    </xf>
    <xf numFmtId="0" fontId="0" fillId="18" borderId="6" xfId="0" applyFill="1" applyBorder="1" applyAlignment="1">
      <alignment horizontal="center" vertical="center"/>
    </xf>
    <xf numFmtId="0" fontId="0" fillId="18" borderId="2" xfId="0" applyFill="1" applyBorder="1" applyAlignment="1">
      <alignment horizontal="center" vertical="center"/>
    </xf>
    <xf numFmtId="0" fontId="18" fillId="0" borderId="2" xfId="0" applyFont="1" applyBorder="1" applyAlignment="1">
      <alignment horizontal="center" vertical="center" wrapText="1"/>
    </xf>
    <xf numFmtId="0" fontId="15" fillId="0" borderId="2" xfId="0" applyFont="1" applyBorder="1" applyAlignment="1">
      <alignment horizontal="center" vertical="center"/>
    </xf>
    <xf numFmtId="0" fontId="14" fillId="13" borderId="2"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0" borderId="0" xfId="0" applyFont="1" applyAlignment="1">
      <alignment horizontal="center" vertical="center"/>
    </xf>
    <xf numFmtId="164" fontId="13" fillId="0" borderId="0" xfId="0" applyNumberFormat="1" applyFont="1" applyAlignment="1">
      <alignment horizontal="center" vertical="center" wrapText="1"/>
    </xf>
    <xf numFmtId="0" fontId="12" fillId="0" borderId="0" xfId="0" applyFont="1" applyAlignment="1">
      <alignment horizontal="center" vertical="center"/>
    </xf>
    <xf numFmtId="0" fontId="13" fillId="14" borderId="0" xfId="0" applyFont="1" applyFill="1" applyAlignment="1">
      <alignment horizontal="center" vertical="center"/>
    </xf>
    <xf numFmtId="164" fontId="13" fillId="0" borderId="0" xfId="0" applyNumberFormat="1" applyFont="1" applyAlignment="1">
      <alignment horizontal="center" vertical="center"/>
    </xf>
    <xf numFmtId="0" fontId="13" fillId="14" borderId="8" xfId="0" applyFont="1" applyFill="1" applyBorder="1" applyAlignment="1">
      <alignment horizontal="center" vertical="center"/>
    </xf>
    <xf numFmtId="0" fontId="13"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vertical="center" wrapText="1"/>
    </xf>
    <xf numFmtId="0" fontId="11" fillId="0" borderId="0" xfId="0" applyFont="1" applyAlignment="1">
      <alignment vertical="center" wrapText="1"/>
    </xf>
    <xf numFmtId="0" fontId="14" fillId="0" borderId="0" xfId="0" applyFont="1" applyAlignment="1">
      <alignment horizontal="center" vertical="center"/>
    </xf>
    <xf numFmtId="0" fontId="12" fillId="0" borderId="0" xfId="0" applyFont="1" applyAlignment="1">
      <alignment horizontal="center" vertical="center" wrapText="1"/>
    </xf>
    <xf numFmtId="164" fontId="11" fillId="0" borderId="0" xfId="0" applyNumberFormat="1" applyFont="1" applyAlignment="1">
      <alignment vertical="center" wrapText="1"/>
    </xf>
    <xf numFmtId="0" fontId="12" fillId="0" borderId="0" xfId="0" applyFont="1" applyAlignment="1">
      <alignment horizontal="center"/>
    </xf>
    <xf numFmtId="0" fontId="15" fillId="18" borderId="1" xfId="0" applyFont="1" applyFill="1" applyBorder="1" applyAlignment="1">
      <alignment horizontal="left" vertical="center" wrapText="1"/>
    </xf>
    <xf numFmtId="0" fontId="15" fillId="0" borderId="0" xfId="0" applyFont="1"/>
    <xf numFmtId="0" fontId="14" fillId="0" borderId="0" xfId="0" applyFont="1" applyAlignment="1">
      <alignment horizontal="center"/>
    </xf>
    <xf numFmtId="164" fontId="15" fillId="0" borderId="0" xfId="0" applyNumberFormat="1" applyFont="1"/>
    <xf numFmtId="0" fontId="15" fillId="0" borderId="0" xfId="0" applyFont="1" applyAlignment="1">
      <alignment horizontal="left"/>
    </xf>
    <xf numFmtId="164" fontId="15" fillId="0" borderId="0" xfId="0" applyNumberFormat="1" applyFont="1" applyAlignment="1">
      <alignment horizontal="left"/>
    </xf>
    <xf numFmtId="0" fontId="15" fillId="17" borderId="1" xfId="0" applyFont="1" applyFill="1" applyBorder="1" applyAlignment="1">
      <alignment horizontal="left" wrapText="1"/>
    </xf>
    <xf numFmtId="0" fontId="16" fillId="0" borderId="0" xfId="0" applyFont="1"/>
    <xf numFmtId="164" fontId="16" fillId="0" borderId="0" xfId="0" applyNumberFormat="1" applyFont="1"/>
    <xf numFmtId="0" fontId="15" fillId="0" borderId="0" xfId="0" applyFont="1" applyAlignment="1">
      <alignment horizontal="center" vertical="center" wrapText="1"/>
    </xf>
    <xf numFmtId="0" fontId="15" fillId="0" borderId="0" xfId="0" applyFont="1" applyAlignment="1">
      <alignment horizontal="center" vertical="center"/>
    </xf>
    <xf numFmtId="164" fontId="15" fillId="0" borderId="0" xfId="0" applyNumberFormat="1" applyFont="1" applyAlignment="1">
      <alignment horizontal="center" vertical="center"/>
    </xf>
    <xf numFmtId="0" fontId="11" fillId="0" borderId="0" xfId="0" applyFont="1" applyAlignment="1">
      <alignment wrapText="1"/>
    </xf>
    <xf numFmtId="164" fontId="11" fillId="0" borderId="0" xfId="0" applyNumberFormat="1" applyFont="1"/>
    <xf numFmtId="0" fontId="14" fillId="20" borderId="2" xfId="0" applyFont="1" applyFill="1" applyBorder="1" applyAlignment="1">
      <alignment horizontal="center" vertical="center"/>
    </xf>
    <xf numFmtId="0" fontId="13" fillId="20" borderId="2" xfId="0" applyFont="1" applyFill="1" applyBorder="1" applyAlignment="1">
      <alignment horizontal="center" vertical="center"/>
    </xf>
    <xf numFmtId="164" fontId="12" fillId="20" borderId="2" xfId="0" applyNumberFormat="1" applyFont="1" applyFill="1" applyBorder="1" applyAlignment="1">
      <alignment horizontal="center" vertical="center" wrapText="1"/>
    </xf>
    <xf numFmtId="164" fontId="13" fillId="20" borderId="2" xfId="0" applyNumberFormat="1" applyFont="1" applyFill="1" applyBorder="1" applyAlignment="1">
      <alignment horizontal="center" vertical="center" wrapText="1"/>
    </xf>
    <xf numFmtId="164" fontId="14" fillId="20" borderId="2" xfId="0" applyNumberFormat="1" applyFont="1" applyFill="1" applyBorder="1" applyAlignment="1">
      <alignment horizontal="center" vertical="center"/>
    </xf>
    <xf numFmtId="0" fontId="12" fillId="21" borderId="0" xfId="0" applyFont="1" applyFill="1" applyAlignment="1">
      <alignment horizontal="center" vertical="center" wrapText="1"/>
    </xf>
    <xf numFmtId="0" fontId="13" fillId="21" borderId="0" xfId="0" applyFont="1" applyFill="1" applyAlignment="1">
      <alignment horizontal="center" vertical="center" wrapText="1"/>
    </xf>
    <xf numFmtId="0" fontId="12" fillId="21" borderId="0" xfId="0" applyFont="1" applyFill="1" applyAlignment="1">
      <alignment horizontal="center" vertical="center"/>
    </xf>
    <xf numFmtId="0" fontId="13" fillId="21" borderId="7" xfId="0" applyFont="1" applyFill="1" applyBorder="1" applyAlignment="1">
      <alignment horizontal="center" vertical="center" wrapText="1"/>
    </xf>
    <xf numFmtId="0" fontId="13" fillId="21" borderId="0" xfId="0" applyFont="1" applyFill="1" applyAlignment="1">
      <alignment horizontal="center" vertical="center"/>
    </xf>
    <xf numFmtId="0" fontId="13" fillId="21" borderId="8" xfId="0" applyFont="1" applyFill="1" applyBorder="1" applyAlignment="1">
      <alignment horizontal="center" wrapText="1"/>
    </xf>
    <xf numFmtId="0" fontId="13" fillId="21" borderId="8" xfId="0" applyFont="1" applyFill="1" applyBorder="1" applyAlignment="1">
      <alignment horizontal="center" vertical="center" wrapText="1"/>
    </xf>
    <xf numFmtId="0" fontId="13" fillId="21" borderId="8" xfId="0" applyFont="1" applyFill="1" applyBorder="1" applyAlignment="1">
      <alignment horizontal="center" vertical="center"/>
    </xf>
    <xf numFmtId="0" fontId="16" fillId="22" borderId="1" xfId="0" applyFont="1" applyFill="1" applyBorder="1" applyAlignment="1">
      <alignment horizontal="left" vertical="center" wrapText="1"/>
    </xf>
    <xf numFmtId="0" fontId="13" fillId="20" borderId="2" xfId="0" applyFont="1" applyFill="1" applyBorder="1" applyAlignment="1">
      <alignment horizontal="center" vertical="center" wrapText="1"/>
    </xf>
    <xf numFmtId="0" fontId="14" fillId="20" borderId="2"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6"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23" fillId="23" borderId="2" xfId="0" applyFont="1" applyFill="1" applyBorder="1" applyAlignment="1">
      <alignment horizontal="center" vertical="center"/>
    </xf>
    <xf numFmtId="0" fontId="23" fillId="23" borderId="2" xfId="0" applyFont="1" applyFill="1" applyBorder="1" applyAlignment="1">
      <alignment horizontal="left" vertical="center"/>
    </xf>
    <xf numFmtId="0" fontId="24" fillId="24" borderId="2" xfId="0" applyFont="1" applyFill="1" applyBorder="1" applyAlignment="1">
      <alignment horizontal="center" vertical="center" wrapText="1"/>
    </xf>
    <xf numFmtId="0" fontId="0" fillId="25" borderId="10" xfId="0" applyFill="1" applyBorder="1" applyAlignment="1">
      <alignment horizontal="center"/>
    </xf>
    <xf numFmtId="0" fontId="0" fillId="0" borderId="2" xfId="0" applyBorder="1"/>
    <xf numFmtId="0" fontId="0" fillId="0" borderId="2" xfId="0" applyBorder="1" applyAlignment="1">
      <alignment horizontal="left"/>
    </xf>
    <xf numFmtId="0" fontId="24" fillId="26" borderId="2" xfId="0" applyFont="1" applyFill="1" applyBorder="1" applyAlignment="1">
      <alignment horizontal="center" vertical="center" wrapText="1"/>
    </xf>
    <xf numFmtId="0" fontId="24" fillId="27" borderId="2" xfId="0" applyFont="1" applyFill="1" applyBorder="1" applyAlignment="1">
      <alignment horizontal="center" vertical="center" wrapText="1"/>
    </xf>
    <xf numFmtId="0" fontId="24" fillId="28" borderId="2" xfId="0" applyFont="1" applyFill="1" applyBorder="1" applyAlignment="1">
      <alignment horizontal="center" vertical="center" wrapText="1"/>
    </xf>
    <xf numFmtId="0" fontId="24" fillId="29" borderId="2" xfId="0" applyFont="1" applyFill="1" applyBorder="1" applyAlignment="1">
      <alignment horizontal="center" vertical="center" wrapText="1"/>
    </xf>
    <xf numFmtId="0" fontId="24" fillId="30" borderId="2" xfId="0" applyFont="1" applyFill="1" applyBorder="1" applyAlignment="1">
      <alignment horizontal="center" vertical="center" wrapText="1"/>
    </xf>
    <xf numFmtId="0" fontId="25" fillId="31" borderId="2" xfId="0" applyFont="1" applyFill="1" applyBorder="1"/>
    <xf numFmtId="2" fontId="0" fillId="0" borderId="0" xfId="0" applyNumberFormat="1"/>
    <xf numFmtId="0" fontId="26" fillId="11" borderId="1" xfId="0" applyFont="1" applyFill="1" applyBorder="1" applyAlignment="1">
      <alignment horizontal="left" vertical="center"/>
    </xf>
    <xf numFmtId="4" fontId="27" fillId="0" borderId="1" xfId="1" applyNumberFormat="1" applyFont="1" applyBorder="1" applyAlignment="1">
      <alignment horizontal="center" vertical="center"/>
    </xf>
    <xf numFmtId="10"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5" fillId="32" borderId="1" xfId="0" applyFont="1" applyFill="1" applyBorder="1" applyAlignment="1">
      <alignment horizontal="center" vertical="center"/>
    </xf>
    <xf numFmtId="0" fontId="3" fillId="33" borderId="14" xfId="0" applyFont="1" applyFill="1" applyBorder="1" applyAlignment="1">
      <alignment wrapText="1"/>
    </xf>
    <xf numFmtId="0" fontId="2" fillId="24" borderId="3" xfId="0" applyFont="1" applyFill="1" applyBorder="1"/>
    <xf numFmtId="0" fontId="2" fillId="0" borderId="14" xfId="0" applyFont="1" applyBorder="1" applyAlignment="1">
      <alignment wrapText="1"/>
    </xf>
    <xf numFmtId="0" fontId="2" fillId="26" borderId="3" xfId="0" applyFont="1" applyFill="1" applyBorder="1"/>
    <xf numFmtId="0" fontId="2" fillId="27" borderId="3" xfId="0" applyFont="1" applyFill="1" applyBorder="1"/>
    <xf numFmtId="0" fontId="2" fillId="28" borderId="3" xfId="0" applyFont="1" applyFill="1" applyBorder="1"/>
    <xf numFmtId="0" fontId="2" fillId="29" borderId="3" xfId="0" applyFont="1" applyFill="1" applyBorder="1"/>
    <xf numFmtId="0" fontId="4" fillId="30" borderId="3" xfId="0" applyFont="1" applyFill="1" applyBorder="1"/>
    <xf numFmtId="0" fontId="4" fillId="8"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1" fillId="0" borderId="9" xfId="0" applyFont="1" applyBorder="1" applyAlignment="1">
      <alignment horizontal="left" wrapText="1"/>
    </xf>
    <xf numFmtId="0" fontId="21" fillId="0" borderId="0" xfId="0" applyFont="1" applyAlignment="1">
      <alignment horizontal="left" wrapText="1"/>
    </xf>
    <xf numFmtId="0" fontId="3" fillId="33" borderId="11" xfId="0" applyFont="1" applyFill="1" applyBorder="1" applyAlignment="1">
      <alignment wrapText="1"/>
    </xf>
    <xf numFmtId="0" fontId="3" fillId="33" borderId="3" xfId="0" applyFont="1" applyFill="1" applyBorder="1" applyAlignment="1">
      <alignment wrapText="1"/>
    </xf>
    <xf numFmtId="0" fontId="3" fillId="33" borderId="13" xfId="0" applyFont="1" applyFill="1" applyBorder="1" applyAlignment="1">
      <alignment wrapText="1"/>
    </xf>
    <xf numFmtId="0" fontId="3" fillId="33" borderId="12" xfId="0" applyFont="1" applyFill="1" applyBorder="1" applyAlignment="1">
      <alignment wrapText="1"/>
    </xf>
    <xf numFmtId="0" fontId="5" fillId="32" borderId="1" xfId="0" applyFont="1" applyFill="1" applyBorder="1" applyAlignment="1">
      <alignment horizontal="center" vertical="center" wrapText="1"/>
    </xf>
    <xf numFmtId="0" fontId="9" fillId="0" borderId="1" xfId="0" applyFont="1" applyBorder="1" applyAlignment="1">
      <alignment horizontal="center"/>
    </xf>
    <xf numFmtId="0" fontId="8" fillId="0" borderId="1" xfId="0" applyFont="1" applyBorder="1" applyAlignment="1">
      <alignment horizontal="center"/>
    </xf>
    <xf numFmtId="0" fontId="3" fillId="32" borderId="1" xfId="0" applyFont="1" applyFill="1" applyBorder="1" applyAlignment="1">
      <alignment horizontal="center" vertical="center" wrapText="1"/>
    </xf>
    <xf numFmtId="0" fontId="5" fillId="32" borderId="1" xfId="0" applyFont="1" applyFill="1" applyBorder="1" applyAlignment="1">
      <alignment horizontal="center" vertical="center"/>
    </xf>
  </cellXfs>
  <cellStyles count="2">
    <cellStyle name="Normal" xfId="0" builtinId="0"/>
    <cellStyle name="Normal 2" xfId="1" xr:uid="{ECDF90A7-8F38-4A76-8137-44235604A41D}"/>
  </cellStyles>
  <dxfs count="29">
    <dxf>
      <font>
        <color theme="0"/>
      </font>
      <fill>
        <patternFill>
          <bgColor rgb="FF005CE6"/>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ont>
        <color theme="0"/>
      </font>
      <fill>
        <patternFill>
          <bgColor rgb="FF42288C"/>
        </patternFill>
      </fill>
    </dxf>
    <dxf>
      <fill>
        <patternFill>
          <bgColor rgb="FF00A9E6"/>
        </patternFill>
      </fill>
    </dxf>
    <dxf>
      <fill>
        <patternFill patternType="solid">
          <fgColor rgb="FFAAFF00"/>
          <bgColor rgb="FFAAFF00"/>
        </patternFill>
      </fill>
    </dxf>
    <dxf>
      <fill>
        <patternFill patternType="solid">
          <fgColor rgb="FF00FFFF"/>
          <bgColor rgb="FF00FFFF"/>
        </patternFill>
      </fill>
    </dxf>
    <dxf>
      <fill>
        <patternFill patternType="solid">
          <fgColor rgb="FFFFF29C"/>
          <bgColor rgb="FFFFF29C"/>
        </patternFill>
      </fill>
    </dxf>
    <dxf>
      <font>
        <color theme="0"/>
      </font>
      <fill>
        <patternFill>
          <bgColor rgb="FF473626"/>
        </patternFill>
      </fill>
    </dxf>
    <dxf>
      <font>
        <color theme="0"/>
      </font>
      <fill>
        <patternFill>
          <bgColor rgb="FF8D4925"/>
        </patternFill>
      </fill>
    </dxf>
    <dxf>
      <fill>
        <patternFill>
          <bgColor rgb="FFFF4F7F"/>
        </patternFill>
      </fill>
    </dxf>
    <dxf>
      <fill>
        <patternFill>
          <bgColor rgb="FFFF8C3C"/>
        </patternFill>
      </fill>
    </dxf>
    <dxf>
      <fill>
        <patternFill>
          <bgColor rgb="FFFFFF00"/>
        </patternFill>
      </fill>
    </dxf>
    <dxf>
      <fill>
        <patternFill>
          <bgColor rgb="FFFFF29C"/>
        </patternFill>
      </fill>
    </dxf>
    <dxf>
      <fill>
        <patternFill>
          <bgColor rgb="FFAAFF00"/>
        </patternFill>
      </fill>
    </dxf>
    <dxf>
      <fill>
        <patternFill>
          <bgColor rgb="FF38D400"/>
        </patternFill>
      </fill>
    </dxf>
    <dxf>
      <font>
        <color theme="0"/>
      </font>
      <fill>
        <patternFill>
          <bgColor rgb="FF266600"/>
        </patternFill>
      </fill>
    </dxf>
    <dxf>
      <fill>
        <patternFill>
          <bgColor rgb="FF00FFFF"/>
        </patternFill>
      </fill>
    </dxf>
    <dxf>
      <fill>
        <patternFill>
          <bgColor rgb="FF00A9E6"/>
        </patternFill>
      </fill>
    </dxf>
    <dxf>
      <font>
        <color theme="0"/>
      </font>
      <fill>
        <patternFill>
          <bgColor rgb="FF005CE6"/>
        </patternFill>
      </fill>
    </dxf>
    <dxf>
      <font>
        <color theme="0"/>
      </font>
      <fill>
        <patternFill>
          <bgColor rgb="FF42288C"/>
        </patternFill>
      </fill>
    </dxf>
  </dxfs>
  <tableStyles count="0" defaultTableStyle="TableStyleMedium2" defaultPivotStyle="PivotStyleLight16"/>
  <colors>
    <mruColors>
      <color rgb="FFFEF4CE"/>
      <color rgb="FF473526"/>
      <color rgb="FFFFFFFF"/>
      <color rgb="FFFF4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510540</xdr:colOff>
      <xdr:row>0</xdr:row>
      <xdr:rowOff>84629</xdr:rowOff>
    </xdr:from>
    <xdr:to>
      <xdr:col>16</xdr:col>
      <xdr:colOff>198117</xdr:colOff>
      <xdr:row>5</xdr:row>
      <xdr:rowOff>257173</xdr:rowOff>
    </xdr:to>
    <xdr:pic>
      <xdr:nvPicPr>
        <xdr:cNvPr id="2" name="Imagen 1">
          <a:extLst>
            <a:ext uri="{FF2B5EF4-FFF2-40B4-BE49-F238E27FC236}">
              <a16:creationId xmlns:a16="http://schemas.microsoft.com/office/drawing/2014/main" id="{5F9944DC-08C4-4C9A-BECF-3818C0B6A4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45290" y="84629"/>
          <a:ext cx="6545577" cy="48207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55AEE-BBD3-499C-B0ED-BC72A44E2916}">
  <dimension ref="A1:G27"/>
  <sheetViews>
    <sheetView workbookViewId="0"/>
  </sheetViews>
  <sheetFormatPr baseColWidth="10" defaultColWidth="11.5" defaultRowHeight="15" x14ac:dyDescent="0.2"/>
  <cols>
    <col min="1" max="3" width="15.6640625" customWidth="1"/>
    <col min="4" max="4" width="75.6640625" customWidth="1"/>
    <col min="5" max="7" width="15.6640625" customWidth="1"/>
  </cols>
  <sheetData>
    <row r="1" spans="1:7" ht="45" customHeight="1" x14ac:dyDescent="0.2">
      <c r="A1" s="1" t="s">
        <v>0</v>
      </c>
      <c r="B1" s="1" t="s">
        <v>1</v>
      </c>
      <c r="C1" s="1" t="s">
        <v>2</v>
      </c>
      <c r="D1" s="1" t="s">
        <v>3</v>
      </c>
      <c r="E1" s="1" t="s">
        <v>4</v>
      </c>
      <c r="F1" s="1" t="s">
        <v>5</v>
      </c>
      <c r="G1" s="1" t="s">
        <v>6</v>
      </c>
    </row>
    <row r="2" spans="1:7" ht="64" x14ac:dyDescent="0.2">
      <c r="A2" s="2">
        <v>1</v>
      </c>
      <c r="B2" s="122" t="s">
        <v>7</v>
      </c>
      <c r="C2" s="88" t="s">
        <v>8</v>
      </c>
      <c r="D2" s="2" t="s">
        <v>9</v>
      </c>
      <c r="E2" s="2">
        <v>16</v>
      </c>
      <c r="F2" s="109">
        <v>2184.2335142190832</v>
      </c>
      <c r="G2" s="110">
        <v>0.113210743083499</v>
      </c>
    </row>
    <row r="3" spans="1:7" ht="80" x14ac:dyDescent="0.2">
      <c r="A3" s="2">
        <v>2</v>
      </c>
      <c r="B3" s="122" t="s">
        <v>7</v>
      </c>
      <c r="C3" s="88" t="s">
        <v>10</v>
      </c>
      <c r="D3" s="2" t="s">
        <v>11</v>
      </c>
      <c r="E3" s="2">
        <v>1</v>
      </c>
      <c r="F3" s="109">
        <v>0.43865151896615012</v>
      </c>
      <c r="G3" s="111">
        <v>2.2737716979226301E-5</v>
      </c>
    </row>
    <row r="4" spans="1:7" ht="64" x14ac:dyDescent="0.2">
      <c r="A4" s="2">
        <v>3</v>
      </c>
      <c r="B4" s="122" t="s">
        <v>7</v>
      </c>
      <c r="C4" s="88" t="s">
        <v>12</v>
      </c>
      <c r="D4" s="2" t="s">
        <v>13</v>
      </c>
      <c r="E4" s="2">
        <v>3</v>
      </c>
      <c r="F4" s="109">
        <v>66.759521724512737</v>
      </c>
      <c r="G4" s="110">
        <v>3.4605853894358499E-3</v>
      </c>
    </row>
    <row r="5" spans="1:7" ht="80" x14ac:dyDescent="0.2">
      <c r="A5" s="2">
        <v>4</v>
      </c>
      <c r="B5" s="123" t="s">
        <v>14</v>
      </c>
      <c r="C5" s="90" t="s">
        <v>15</v>
      </c>
      <c r="D5" s="2" t="s">
        <v>16</v>
      </c>
      <c r="E5" s="2">
        <v>6</v>
      </c>
      <c r="F5" s="109">
        <v>384.76643825828012</v>
      </c>
      <c r="G5" s="110">
        <v>1.99427558681411E-2</v>
      </c>
    </row>
    <row r="6" spans="1:7" ht="80" x14ac:dyDescent="0.2">
      <c r="A6" s="2">
        <v>5</v>
      </c>
      <c r="B6" s="123" t="s">
        <v>14</v>
      </c>
      <c r="C6" s="90" t="s">
        <v>17</v>
      </c>
      <c r="D6" s="2" t="s">
        <v>18</v>
      </c>
      <c r="E6" s="2">
        <v>2</v>
      </c>
      <c r="F6" s="109">
        <v>632.26990979783352</v>
      </c>
      <c r="G6" s="110">
        <v>3.2771222539469597E-2</v>
      </c>
    </row>
    <row r="7" spans="1:7" ht="80" x14ac:dyDescent="0.2">
      <c r="A7" s="2">
        <v>6</v>
      </c>
      <c r="B7" s="123" t="s">
        <v>14</v>
      </c>
      <c r="C7" s="90" t="s">
        <v>19</v>
      </c>
      <c r="D7" s="2" t="s">
        <v>20</v>
      </c>
      <c r="E7" s="2">
        <v>9</v>
      </c>
      <c r="F7" s="109">
        <v>343.77862375177222</v>
      </c>
      <c r="G7" s="110">
        <v>1.7819363295335601E-2</v>
      </c>
    </row>
    <row r="8" spans="1:7" ht="64" x14ac:dyDescent="0.2">
      <c r="A8" s="2">
        <v>7</v>
      </c>
      <c r="B8" s="123" t="s">
        <v>14</v>
      </c>
      <c r="C8" s="90" t="s">
        <v>21</v>
      </c>
      <c r="D8" s="2" t="s">
        <v>22</v>
      </c>
      <c r="E8" s="2">
        <v>5</v>
      </c>
      <c r="F8" s="109">
        <v>724.9028572628315</v>
      </c>
      <c r="G8" s="110">
        <v>3.7571636165342703E-2</v>
      </c>
    </row>
    <row r="9" spans="1:7" ht="80" x14ac:dyDescent="0.2">
      <c r="A9" s="2">
        <v>8</v>
      </c>
      <c r="B9" s="123" t="s">
        <v>14</v>
      </c>
      <c r="C9" s="90" t="s">
        <v>23</v>
      </c>
      <c r="D9" s="2" t="s">
        <v>24</v>
      </c>
      <c r="E9" s="2">
        <v>2</v>
      </c>
      <c r="F9" s="109">
        <v>12.726622016959571</v>
      </c>
      <c r="G9" s="110">
        <v>6.5968154037509001E-4</v>
      </c>
    </row>
    <row r="10" spans="1:7" ht="80" x14ac:dyDescent="0.2">
      <c r="A10" s="2">
        <v>9</v>
      </c>
      <c r="B10" s="123" t="s">
        <v>14</v>
      </c>
      <c r="C10" s="90" t="s">
        <v>25</v>
      </c>
      <c r="D10" s="2" t="s">
        <v>26</v>
      </c>
      <c r="E10" s="2">
        <v>1</v>
      </c>
      <c r="F10" s="109">
        <v>587.78617487699557</v>
      </c>
      <c r="G10" s="110">
        <v>3.0465448605314902E-2</v>
      </c>
    </row>
    <row r="11" spans="1:7" ht="64" x14ac:dyDescent="0.2">
      <c r="A11" s="2">
        <v>10</v>
      </c>
      <c r="B11" s="124" t="s">
        <v>27</v>
      </c>
      <c r="C11" s="91" t="s">
        <v>28</v>
      </c>
      <c r="D11" s="2" t="s">
        <v>29</v>
      </c>
      <c r="E11" s="2">
        <v>3</v>
      </c>
      <c r="F11" s="109">
        <v>33.234795143224098</v>
      </c>
      <c r="G11" s="110">
        <v>1.72275098619857E-3</v>
      </c>
    </row>
    <row r="12" spans="1:7" ht="80" x14ac:dyDescent="0.2">
      <c r="A12" s="2">
        <v>11</v>
      </c>
      <c r="B12" s="124" t="s">
        <v>27</v>
      </c>
      <c r="C12" s="91" t="s">
        <v>30</v>
      </c>
      <c r="D12" s="2" t="s">
        <v>31</v>
      </c>
      <c r="E12" s="2">
        <v>1</v>
      </c>
      <c r="F12" s="109">
        <v>0.24725669470670461</v>
      </c>
      <c r="G12" s="111">
        <v>1.2816211428549101E-5</v>
      </c>
    </row>
    <row r="13" spans="1:7" ht="80" x14ac:dyDescent="0.2">
      <c r="A13" s="2">
        <v>12</v>
      </c>
      <c r="B13" s="124" t="s">
        <v>27</v>
      </c>
      <c r="C13" s="91" t="s">
        <v>32</v>
      </c>
      <c r="D13" s="2" t="s">
        <v>33</v>
      </c>
      <c r="E13" s="2">
        <v>4</v>
      </c>
      <c r="F13" s="109">
        <v>66.01570103495051</v>
      </c>
      <c r="G13" s="110">
        <v>3.4219457656242099E-3</v>
      </c>
    </row>
    <row r="14" spans="1:7" ht="64" x14ac:dyDescent="0.2">
      <c r="A14" s="2">
        <v>13</v>
      </c>
      <c r="B14" s="124" t="s">
        <v>27</v>
      </c>
      <c r="C14" s="91" t="s">
        <v>34</v>
      </c>
      <c r="D14" s="2" t="s">
        <v>35</v>
      </c>
      <c r="E14" s="2">
        <v>7</v>
      </c>
      <c r="F14" s="109">
        <v>10.214207241456821</v>
      </c>
      <c r="G14" s="110">
        <v>5.2946232294386498E-4</v>
      </c>
    </row>
    <row r="15" spans="1:7" ht="80" x14ac:dyDescent="0.2">
      <c r="A15" s="2">
        <v>14</v>
      </c>
      <c r="B15" s="125" t="s">
        <v>36</v>
      </c>
      <c r="C15" s="92" t="s">
        <v>37</v>
      </c>
      <c r="D15" s="2" t="s">
        <v>38</v>
      </c>
      <c r="E15" s="2">
        <v>4</v>
      </c>
      <c r="F15" s="109">
        <v>7.2054624127944606</v>
      </c>
      <c r="G15" s="110">
        <v>3.7345999231402102E-4</v>
      </c>
    </row>
    <row r="16" spans="1:7" ht="80" x14ac:dyDescent="0.2">
      <c r="A16" s="2">
        <v>15</v>
      </c>
      <c r="B16" s="125" t="s">
        <v>36</v>
      </c>
      <c r="C16" s="92" t="s">
        <v>39</v>
      </c>
      <c r="D16" s="2" t="s">
        <v>40</v>
      </c>
      <c r="E16" s="2">
        <v>2</v>
      </c>
      <c r="F16" s="109">
        <v>5223.5994817932406</v>
      </c>
      <c r="G16" s="110">
        <v>0.27073743756212298</v>
      </c>
    </row>
    <row r="17" spans="1:7" ht="64" x14ac:dyDescent="0.2">
      <c r="A17" s="2">
        <v>16</v>
      </c>
      <c r="B17" s="125" t="s">
        <v>36</v>
      </c>
      <c r="C17" s="92" t="s">
        <v>41</v>
      </c>
      <c r="D17" s="2" t="s">
        <v>42</v>
      </c>
      <c r="E17" s="2">
        <v>3</v>
      </c>
      <c r="F17" s="109">
        <v>41.122384781983982</v>
      </c>
      <c r="G17" s="110">
        <v>2.1316655494947501E-3</v>
      </c>
    </row>
    <row r="18" spans="1:7" ht="80" x14ac:dyDescent="0.2">
      <c r="A18" s="2">
        <v>17</v>
      </c>
      <c r="B18" s="125" t="s">
        <v>36</v>
      </c>
      <c r="C18" s="92" t="s">
        <v>43</v>
      </c>
      <c r="D18" s="2" t="s">
        <v>44</v>
      </c>
      <c r="E18" s="2">
        <v>2</v>
      </c>
      <c r="F18" s="109">
        <v>2128.2490823375751</v>
      </c>
      <c r="G18" s="110">
        <v>0.110309906635846</v>
      </c>
    </row>
    <row r="19" spans="1:7" ht="80" x14ac:dyDescent="0.2">
      <c r="A19" s="2">
        <v>18</v>
      </c>
      <c r="B19" s="125" t="s">
        <v>36</v>
      </c>
      <c r="C19" s="92" t="s">
        <v>45</v>
      </c>
      <c r="D19" s="2" t="s">
        <v>46</v>
      </c>
      <c r="E19" s="2">
        <v>1</v>
      </c>
      <c r="F19" s="109">
        <v>1.4410493836491289</v>
      </c>
      <c r="G19" s="110">
        <v>7.4698427741196895E-5</v>
      </c>
    </row>
    <row r="20" spans="1:7" ht="80" x14ac:dyDescent="0.2">
      <c r="A20" s="2">
        <v>19</v>
      </c>
      <c r="B20" s="126" t="s">
        <v>47</v>
      </c>
      <c r="C20" s="93" t="s">
        <v>48</v>
      </c>
      <c r="D20" s="2" t="s">
        <v>49</v>
      </c>
      <c r="E20" s="2">
        <v>3</v>
      </c>
      <c r="F20" s="109">
        <v>120.8039484120756</v>
      </c>
      <c r="G20" s="110">
        <v>6.2608337761216101E-3</v>
      </c>
    </row>
    <row r="21" spans="1:7" ht="80" x14ac:dyDescent="0.2">
      <c r="A21" s="2">
        <v>20</v>
      </c>
      <c r="B21" s="126" t="s">
        <v>47</v>
      </c>
      <c r="C21" s="93" t="s">
        <v>50</v>
      </c>
      <c r="D21" s="2" t="s">
        <v>51</v>
      </c>
      <c r="E21" s="2">
        <v>4</v>
      </c>
      <c r="F21" s="109">
        <v>110.99213254973419</v>
      </c>
      <c r="G21" s="110">
        <v>5.7535843475523402E-3</v>
      </c>
    </row>
    <row r="22" spans="1:7" ht="80" x14ac:dyDescent="0.2">
      <c r="A22" s="2">
        <v>21</v>
      </c>
      <c r="B22" s="126" t="s">
        <v>47</v>
      </c>
      <c r="C22" s="93" t="s">
        <v>52</v>
      </c>
      <c r="D22" s="2" t="s">
        <v>53</v>
      </c>
      <c r="E22" s="2">
        <v>1</v>
      </c>
      <c r="F22" s="109">
        <v>71.676389587506023</v>
      </c>
      <c r="G22" s="110">
        <v>3.7151882282926299E-3</v>
      </c>
    </row>
    <row r="23" spans="1:7" ht="80" x14ac:dyDescent="0.2">
      <c r="A23" s="2">
        <v>22</v>
      </c>
      <c r="B23" s="126" t="s">
        <v>47</v>
      </c>
      <c r="C23" s="93" t="s">
        <v>54</v>
      </c>
      <c r="D23" s="2" t="s">
        <v>55</v>
      </c>
      <c r="E23" s="2">
        <v>6</v>
      </c>
      <c r="F23" s="109">
        <v>6248.4040886015391</v>
      </c>
      <c r="G23" s="110">
        <v>0.32384894052408902</v>
      </c>
    </row>
    <row r="24" spans="1:7" ht="80" x14ac:dyDescent="0.2">
      <c r="A24" s="2">
        <v>23</v>
      </c>
      <c r="B24" s="126" t="s">
        <v>47</v>
      </c>
      <c r="C24" s="93" t="s">
        <v>56</v>
      </c>
      <c r="D24" s="2" t="s">
        <v>57</v>
      </c>
      <c r="E24" s="2">
        <v>1</v>
      </c>
      <c r="F24" s="109">
        <v>162.38027606730029</v>
      </c>
      <c r="G24" s="110">
        <v>8.4160155452026805E-3</v>
      </c>
    </row>
    <row r="25" spans="1:7" ht="80" x14ac:dyDescent="0.2">
      <c r="A25" s="2">
        <v>24</v>
      </c>
      <c r="B25" s="121" t="s">
        <v>58</v>
      </c>
      <c r="C25" s="94" t="s">
        <v>59</v>
      </c>
      <c r="D25" s="2" t="s">
        <v>60</v>
      </c>
      <c r="E25" s="2">
        <v>2</v>
      </c>
      <c r="F25" s="109">
        <v>75.185585195807633</v>
      </c>
      <c r="G25" s="110">
        <v>3.89688928697839E-3</v>
      </c>
    </row>
    <row r="26" spans="1:7" ht="80" x14ac:dyDescent="0.2">
      <c r="A26" s="2">
        <v>25</v>
      </c>
      <c r="B26" s="121" t="s">
        <v>58</v>
      </c>
      <c r="C26" s="94" t="s">
        <v>61</v>
      </c>
      <c r="D26" s="2" t="s">
        <v>62</v>
      </c>
      <c r="E26" s="2">
        <v>2</v>
      </c>
      <c r="F26" s="109">
        <v>15.916791653530559</v>
      </c>
      <c r="G26" s="110">
        <v>8.2504632615103995E-4</v>
      </c>
    </row>
    <row r="27" spans="1:7" ht="80" x14ac:dyDescent="0.2">
      <c r="A27" s="2">
        <v>26</v>
      </c>
      <c r="B27" s="121" t="s">
        <v>58</v>
      </c>
      <c r="C27" s="94" t="s">
        <v>63</v>
      </c>
      <c r="D27" s="2" t="s">
        <v>64</v>
      </c>
      <c r="E27" s="2">
        <v>1</v>
      </c>
      <c r="F27" s="109">
        <v>39.458862026997338</v>
      </c>
      <c r="G27" s="110">
        <v>2.0451843080051802E-3</v>
      </c>
    </row>
  </sheetData>
  <mergeCells count="6">
    <mergeCell ref="B25:B27"/>
    <mergeCell ref="B2:B4"/>
    <mergeCell ref="B5:B10"/>
    <mergeCell ref="B11:B14"/>
    <mergeCell ref="B15:B19"/>
    <mergeCell ref="B20:B24"/>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workbookViewId="0">
      <selection activeCell="G10" sqref="G10"/>
    </sheetView>
  </sheetViews>
  <sheetFormatPr baseColWidth="10" defaultColWidth="11.5" defaultRowHeight="15" x14ac:dyDescent="0.2"/>
  <cols>
    <col min="1" max="1" width="11.83203125" bestFit="1" customWidth="1"/>
    <col min="4" max="4" width="20.6640625" customWidth="1"/>
  </cols>
  <sheetData>
    <row r="1" spans="1:4" ht="48" customHeight="1" x14ac:dyDescent="0.2">
      <c r="A1" s="129" t="s">
        <v>412</v>
      </c>
      <c r="B1" s="131" t="s">
        <v>426</v>
      </c>
      <c r="C1" s="131"/>
      <c r="D1" s="132"/>
    </row>
    <row r="2" spans="1:4" ht="16" x14ac:dyDescent="0.2">
      <c r="A2" s="130"/>
      <c r="B2" s="113" t="s">
        <v>414</v>
      </c>
      <c r="C2" s="113" t="s">
        <v>415</v>
      </c>
      <c r="D2" s="113" t="s">
        <v>416</v>
      </c>
    </row>
    <row r="3" spans="1:4" ht="16" x14ac:dyDescent="0.2">
      <c r="A3" s="114" t="s">
        <v>8</v>
      </c>
      <c r="B3" s="115">
        <v>6.5030000000000001</v>
      </c>
      <c r="C3" s="115">
        <v>56.175800000000002</v>
      </c>
      <c r="D3" s="115" t="s">
        <v>417</v>
      </c>
    </row>
    <row r="4" spans="1:4" ht="32" x14ac:dyDescent="0.2">
      <c r="A4" s="114" t="s">
        <v>10</v>
      </c>
      <c r="B4" s="115" t="s">
        <v>417</v>
      </c>
      <c r="C4" s="115" t="s">
        <v>417</v>
      </c>
      <c r="D4" s="115" t="s">
        <v>418</v>
      </c>
    </row>
    <row r="5" spans="1:4" ht="16" x14ac:dyDescent="0.2">
      <c r="A5" s="114" t="s">
        <v>12</v>
      </c>
      <c r="B5" s="115">
        <v>5.8327</v>
      </c>
      <c r="C5" s="115">
        <v>35.345100000000002</v>
      </c>
      <c r="D5" s="115" t="s">
        <v>417</v>
      </c>
    </row>
    <row r="6" spans="1:4" ht="16" x14ac:dyDescent="0.2">
      <c r="A6" s="116" t="s">
        <v>15</v>
      </c>
      <c r="B6" s="115">
        <v>9.6273999999999997</v>
      </c>
      <c r="C6" s="115">
        <v>57.669400000000003</v>
      </c>
      <c r="D6" s="115" t="s">
        <v>417</v>
      </c>
    </row>
    <row r="7" spans="1:4" ht="16" x14ac:dyDescent="0.2">
      <c r="A7" s="116" t="s">
        <v>17</v>
      </c>
      <c r="B7" s="115">
        <v>7.2164999999999999</v>
      </c>
      <c r="C7" s="115">
        <v>13.4537</v>
      </c>
      <c r="D7" s="115" t="s">
        <v>417</v>
      </c>
    </row>
    <row r="8" spans="1:4" ht="16" x14ac:dyDescent="0.2">
      <c r="A8" s="116" t="s">
        <v>19</v>
      </c>
      <c r="B8" s="115">
        <v>8.9933999999999994</v>
      </c>
      <c r="C8" s="115">
        <v>21.306799999999999</v>
      </c>
      <c r="D8" s="115" t="s">
        <v>417</v>
      </c>
    </row>
    <row r="9" spans="1:4" ht="16" x14ac:dyDescent="0.2">
      <c r="A9" s="116" t="s">
        <v>21</v>
      </c>
      <c r="B9" s="115">
        <v>6.5010000000000003</v>
      </c>
      <c r="C9" s="115">
        <v>27.363900000000001</v>
      </c>
      <c r="D9" s="115" t="s">
        <v>417</v>
      </c>
    </row>
    <row r="10" spans="1:4" ht="16" x14ac:dyDescent="0.2">
      <c r="A10" s="116" t="s">
        <v>23</v>
      </c>
      <c r="B10" s="115">
        <v>13.4305</v>
      </c>
      <c r="C10" s="115">
        <v>13.4411</v>
      </c>
      <c r="D10" s="115" t="s">
        <v>417</v>
      </c>
    </row>
    <row r="11" spans="1:4" ht="16" x14ac:dyDescent="0.2">
      <c r="A11" s="116" t="s">
        <v>25</v>
      </c>
      <c r="B11" s="115">
        <v>9.2260000000000009</v>
      </c>
      <c r="C11" s="115">
        <v>17.240500000000001</v>
      </c>
      <c r="D11" s="115" t="s">
        <v>417</v>
      </c>
    </row>
    <row r="12" spans="1:4" ht="16" x14ac:dyDescent="0.2">
      <c r="A12" s="117" t="s">
        <v>28</v>
      </c>
      <c r="B12" s="115">
        <v>14.163399999999999</v>
      </c>
      <c r="C12" s="115">
        <v>25.5565</v>
      </c>
      <c r="D12" s="115" t="s">
        <v>417</v>
      </c>
    </row>
    <row r="13" spans="1:4" ht="32" x14ac:dyDescent="0.2">
      <c r="A13" s="117" t="s">
        <v>30</v>
      </c>
      <c r="B13" s="115" t="s">
        <v>417</v>
      </c>
      <c r="C13" s="115" t="s">
        <v>417</v>
      </c>
      <c r="D13" s="115" t="s">
        <v>418</v>
      </c>
    </row>
    <row r="14" spans="1:4" ht="16" x14ac:dyDescent="0.2">
      <c r="A14" s="117" t="s">
        <v>32</v>
      </c>
      <c r="B14" s="115">
        <v>8.6100999999999992</v>
      </c>
      <c r="C14" s="115">
        <v>17.240500000000001</v>
      </c>
      <c r="D14" s="115" t="s">
        <v>417</v>
      </c>
    </row>
    <row r="15" spans="1:4" ht="16" x14ac:dyDescent="0.2">
      <c r="A15" s="117" t="s">
        <v>34</v>
      </c>
      <c r="B15" s="115">
        <v>6.5041000000000002</v>
      </c>
      <c r="C15" s="115">
        <v>58.692399999999999</v>
      </c>
      <c r="D15" s="115" t="s">
        <v>417</v>
      </c>
    </row>
    <row r="16" spans="1:4" ht="16" x14ac:dyDescent="0.2">
      <c r="A16" s="118" t="s">
        <v>37</v>
      </c>
      <c r="B16" s="115">
        <v>16.1051</v>
      </c>
      <c r="C16" s="115">
        <v>16.569099999999999</v>
      </c>
      <c r="D16" s="115" t="s">
        <v>417</v>
      </c>
    </row>
    <row r="17" spans="1:4" ht="16" x14ac:dyDescent="0.2">
      <c r="A17" s="118" t="s">
        <v>39</v>
      </c>
      <c r="B17" s="115">
        <v>5.7942</v>
      </c>
      <c r="C17" s="115">
        <v>30.7499</v>
      </c>
      <c r="D17" s="115" t="s">
        <v>417</v>
      </c>
    </row>
    <row r="18" spans="1:4" ht="16" x14ac:dyDescent="0.2">
      <c r="A18" s="118" t="s">
        <v>41</v>
      </c>
      <c r="B18" s="115">
        <v>6.6544999999999996</v>
      </c>
      <c r="C18" s="115">
        <v>23.205400000000001</v>
      </c>
      <c r="D18" s="115" t="s">
        <v>417</v>
      </c>
    </row>
    <row r="19" spans="1:4" ht="16" x14ac:dyDescent="0.2">
      <c r="A19" s="118" t="s">
        <v>43</v>
      </c>
      <c r="B19" s="115">
        <v>27.175899999999999</v>
      </c>
      <c r="C19" s="115">
        <v>27.2575</v>
      </c>
      <c r="D19" s="115" t="s">
        <v>417</v>
      </c>
    </row>
    <row r="20" spans="1:4" ht="16" x14ac:dyDescent="0.2">
      <c r="A20" s="118" t="s">
        <v>45</v>
      </c>
      <c r="B20" s="115">
        <v>6.7896000000000001</v>
      </c>
      <c r="C20" s="115">
        <v>17.264700000000001</v>
      </c>
      <c r="D20" s="115" t="s">
        <v>417</v>
      </c>
    </row>
    <row r="21" spans="1:4" ht="16" x14ac:dyDescent="0.2">
      <c r="A21" s="119" t="s">
        <v>48</v>
      </c>
      <c r="B21" s="115">
        <v>5.9836</v>
      </c>
      <c r="C21" s="115">
        <v>26.230799999999999</v>
      </c>
      <c r="D21" s="115" t="s">
        <v>417</v>
      </c>
    </row>
    <row r="22" spans="1:4" ht="16" x14ac:dyDescent="0.2">
      <c r="A22" s="119" t="s">
        <v>50</v>
      </c>
      <c r="B22" s="115" t="s">
        <v>417</v>
      </c>
      <c r="C22" s="115" t="s">
        <v>417</v>
      </c>
      <c r="D22" s="115" t="s">
        <v>419</v>
      </c>
    </row>
    <row r="23" spans="1:4" ht="16" x14ac:dyDescent="0.2">
      <c r="A23" s="119" t="s">
        <v>52</v>
      </c>
      <c r="B23" s="115" t="s">
        <v>417</v>
      </c>
      <c r="C23" s="115" t="s">
        <v>417</v>
      </c>
      <c r="D23" s="115" t="s">
        <v>420</v>
      </c>
    </row>
    <row r="24" spans="1:4" ht="16" x14ac:dyDescent="0.2">
      <c r="A24" s="119" t="s">
        <v>54</v>
      </c>
      <c r="B24" s="115">
        <v>5.7941000000000003</v>
      </c>
      <c r="C24" s="115">
        <v>10.7089</v>
      </c>
      <c r="D24" s="115" t="s">
        <v>417</v>
      </c>
    </row>
    <row r="25" spans="1:4" ht="16" x14ac:dyDescent="0.2">
      <c r="A25" s="119" t="s">
        <v>56</v>
      </c>
      <c r="B25" s="115" t="s">
        <v>417</v>
      </c>
      <c r="C25" s="115" t="s">
        <v>417</v>
      </c>
      <c r="D25" s="115" t="s">
        <v>420</v>
      </c>
    </row>
    <row r="26" spans="1:4" ht="48" x14ac:dyDescent="0.2">
      <c r="A26" s="120" t="s">
        <v>59</v>
      </c>
      <c r="B26" s="115" t="s">
        <v>417</v>
      </c>
      <c r="C26" s="115" t="s">
        <v>417</v>
      </c>
      <c r="D26" s="115" t="s">
        <v>421</v>
      </c>
    </row>
    <row r="27" spans="1:4" ht="48" x14ac:dyDescent="0.2">
      <c r="A27" s="120" t="s">
        <v>61</v>
      </c>
      <c r="B27" s="115" t="s">
        <v>417</v>
      </c>
      <c r="C27" s="115" t="s">
        <v>417</v>
      </c>
      <c r="D27" s="115" t="s">
        <v>421</v>
      </c>
    </row>
    <row r="28" spans="1:4" ht="16" x14ac:dyDescent="0.2">
      <c r="A28" s="120" t="s">
        <v>63</v>
      </c>
      <c r="B28" s="115" t="s">
        <v>417</v>
      </c>
      <c r="C28" s="115" t="s">
        <v>417</v>
      </c>
      <c r="D28" s="115" t="s">
        <v>420</v>
      </c>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DA069-9D4F-4B08-82B1-42FD3013F08B}">
  <dimension ref="A1:J31"/>
  <sheetViews>
    <sheetView topLeftCell="A15" workbookViewId="0">
      <selection activeCell="J23" sqref="J23"/>
    </sheetView>
  </sheetViews>
  <sheetFormatPr baseColWidth="10" defaultColWidth="9.1640625" defaultRowHeight="15" x14ac:dyDescent="0.2"/>
  <cols>
    <col min="1" max="1" width="14.1640625" customWidth="1"/>
    <col min="2" max="2" width="16.1640625" customWidth="1"/>
    <col min="3" max="3" width="11.5" customWidth="1"/>
    <col min="4" max="4" width="9.6640625" customWidth="1"/>
    <col min="5" max="5" width="11" customWidth="1"/>
  </cols>
  <sheetData>
    <row r="1" spans="1:8" ht="31.5" customHeight="1" x14ac:dyDescent="0.2">
      <c r="A1" s="136" t="s">
        <v>412</v>
      </c>
      <c r="B1" s="136" t="s">
        <v>427</v>
      </c>
      <c r="C1" s="137" t="s">
        <v>428</v>
      </c>
      <c r="D1" s="137"/>
      <c r="E1" s="133" t="s">
        <v>429</v>
      </c>
      <c r="F1" s="133"/>
      <c r="G1" s="133" t="s">
        <v>430</v>
      </c>
      <c r="H1" s="133"/>
    </row>
    <row r="2" spans="1:8" x14ac:dyDescent="0.2">
      <c r="A2" s="136" t="s">
        <v>102</v>
      </c>
      <c r="B2" s="136" t="s">
        <v>102</v>
      </c>
      <c r="C2" s="112" t="s">
        <v>431</v>
      </c>
      <c r="D2" s="112" t="s">
        <v>432</v>
      </c>
      <c r="E2" s="112" t="s">
        <v>431</v>
      </c>
      <c r="F2" s="112" t="s">
        <v>432</v>
      </c>
      <c r="G2" s="112" t="s">
        <v>431</v>
      </c>
      <c r="H2" s="112" t="s">
        <v>432</v>
      </c>
    </row>
    <row r="3" spans="1:8" x14ac:dyDescent="0.2">
      <c r="A3" s="3" t="s">
        <v>8</v>
      </c>
      <c r="B3" s="8" t="s">
        <v>433</v>
      </c>
      <c r="C3" s="9">
        <v>510.51640399999997</v>
      </c>
      <c r="D3" s="10">
        <f>C3/$C$23</f>
        <v>6.7288246152882911E-2</v>
      </c>
      <c r="E3" s="9">
        <v>1432.1053300000001</v>
      </c>
      <c r="F3" s="10">
        <f>E3/$E$23</f>
        <v>0.16950632417858866</v>
      </c>
      <c r="G3" s="9">
        <v>0.51516399999999996</v>
      </c>
      <c r="H3" s="10">
        <f>G3/$G$23</f>
        <v>1.9614574098698358E-2</v>
      </c>
    </row>
    <row r="4" spans="1:8" x14ac:dyDescent="0.2">
      <c r="A4" s="3" t="s">
        <v>10</v>
      </c>
      <c r="B4" s="8" t="s">
        <v>433</v>
      </c>
      <c r="C4" s="9">
        <v>0.43865199999999999</v>
      </c>
      <c r="D4" s="10">
        <f t="shared" ref="D4:D22" si="0">C4/$C$23</f>
        <v>5.7816210253362189E-5</v>
      </c>
      <c r="E4" s="9"/>
      <c r="F4" s="10">
        <f t="shared" ref="F4:F22" si="1">E4/$E$23</f>
        <v>0</v>
      </c>
      <c r="G4" s="9"/>
      <c r="H4" s="10">
        <f t="shared" ref="H4:H22" si="2">G4/$G$23</f>
        <v>0</v>
      </c>
    </row>
    <row r="5" spans="1:8" x14ac:dyDescent="0.2">
      <c r="A5" s="3" t="s">
        <v>12</v>
      </c>
      <c r="B5" s="8" t="s">
        <v>433</v>
      </c>
      <c r="C5" s="9">
        <v>3.5324000000000001E-2</v>
      </c>
      <c r="D5" s="10">
        <f t="shared" si="0"/>
        <v>4.6558543241334048E-6</v>
      </c>
      <c r="E5" s="9">
        <v>65.102187000000001</v>
      </c>
      <c r="F5" s="10">
        <f t="shared" si="1"/>
        <v>7.7056011057211127E-3</v>
      </c>
      <c r="G5" s="9">
        <v>1.498359</v>
      </c>
      <c r="H5" s="10">
        <f t="shared" si="2"/>
        <v>5.7049160329432129E-2</v>
      </c>
    </row>
    <row r="6" spans="1:8" x14ac:dyDescent="0.2">
      <c r="A6" s="4" t="s">
        <v>15</v>
      </c>
      <c r="B6" s="8" t="s">
        <v>433</v>
      </c>
      <c r="C6" s="9">
        <v>53.32993900000001</v>
      </c>
      <c r="D6" s="10">
        <f t="shared" si="0"/>
        <v>7.0291141178496419E-3</v>
      </c>
      <c r="E6" s="9">
        <v>320.11913300000003</v>
      </c>
      <c r="F6" s="10">
        <f t="shared" si="1"/>
        <v>3.7889823043998259E-2</v>
      </c>
      <c r="G6" s="9"/>
      <c r="H6" s="10">
        <f t="shared" si="2"/>
        <v>0</v>
      </c>
    </row>
    <row r="7" spans="1:8" x14ac:dyDescent="0.2">
      <c r="A7" s="4" t="s">
        <v>17</v>
      </c>
      <c r="B7" s="8" t="s">
        <v>433</v>
      </c>
      <c r="C7" s="9">
        <v>627.26951900000006</v>
      </c>
      <c r="D7" s="10">
        <f t="shared" si="0"/>
        <v>8.2676806206353495E-2</v>
      </c>
      <c r="E7" s="9">
        <v>5.0003969999999995</v>
      </c>
      <c r="F7" s="10">
        <f t="shared" si="1"/>
        <v>5.9185515000048357E-4</v>
      </c>
      <c r="G7" s="9"/>
      <c r="H7" s="10">
        <f t="shared" si="2"/>
        <v>0</v>
      </c>
    </row>
    <row r="8" spans="1:8" x14ac:dyDescent="0.2">
      <c r="A8" s="4" t="s">
        <v>19</v>
      </c>
      <c r="B8" s="8" t="s">
        <v>433</v>
      </c>
      <c r="C8" s="9">
        <v>32.666236000000005</v>
      </c>
      <c r="D8" s="10">
        <f t="shared" si="0"/>
        <v>4.3055496584124761E-3</v>
      </c>
      <c r="E8" s="9">
        <v>294.34413000000001</v>
      </c>
      <c r="F8" s="10">
        <f t="shared" si="1"/>
        <v>3.4839051621883589E-2</v>
      </c>
      <c r="G8" s="9"/>
      <c r="H8" s="10">
        <f t="shared" si="2"/>
        <v>0</v>
      </c>
    </row>
    <row r="9" spans="1:8" x14ac:dyDescent="0.2">
      <c r="A9" s="4" t="s">
        <v>21</v>
      </c>
      <c r="B9" s="8" t="s">
        <v>433</v>
      </c>
      <c r="C9" s="9">
        <v>5.5289429999999999</v>
      </c>
      <c r="D9" s="10">
        <f t="shared" si="0"/>
        <v>7.2873834147993194E-4</v>
      </c>
      <c r="E9" s="9">
        <v>7.1976740000000001</v>
      </c>
      <c r="F9" s="10">
        <f t="shared" si="1"/>
        <v>8.5192844186663199E-4</v>
      </c>
      <c r="G9" s="9"/>
      <c r="H9" s="10">
        <f t="shared" si="2"/>
        <v>0</v>
      </c>
    </row>
    <row r="10" spans="1:8" x14ac:dyDescent="0.2">
      <c r="A10" s="4" t="s">
        <v>23</v>
      </c>
      <c r="B10" s="8" t="s">
        <v>433</v>
      </c>
      <c r="C10" s="9">
        <v>473.45532700000001</v>
      </c>
      <c r="D10" s="10">
        <f t="shared" si="0"/>
        <v>6.2403437648537681E-2</v>
      </c>
      <c r="E10" s="9">
        <v>178.59925100000001</v>
      </c>
      <c r="F10" s="10">
        <f t="shared" si="1"/>
        <v>2.1139298837788086E-2</v>
      </c>
      <c r="G10" s="9"/>
      <c r="H10" s="10">
        <f t="shared" si="2"/>
        <v>0</v>
      </c>
    </row>
    <row r="11" spans="1:8" x14ac:dyDescent="0.2">
      <c r="A11" s="4" t="s">
        <v>25</v>
      </c>
      <c r="B11" s="8" t="s">
        <v>433</v>
      </c>
      <c r="C11" s="9">
        <v>584.53004299999998</v>
      </c>
      <c r="D11" s="10">
        <f t="shared" si="0"/>
        <v>7.7043560420321441E-2</v>
      </c>
      <c r="E11" s="9">
        <v>3.256132</v>
      </c>
      <c r="F11" s="10">
        <f t="shared" si="1"/>
        <v>3.8540109780910891E-4</v>
      </c>
      <c r="G11" s="9"/>
      <c r="H11" s="10">
        <f t="shared" si="2"/>
        <v>0</v>
      </c>
    </row>
    <row r="12" spans="1:8" x14ac:dyDescent="0.2">
      <c r="A12" s="5" t="s">
        <v>28</v>
      </c>
      <c r="B12" s="8" t="s">
        <v>433</v>
      </c>
      <c r="C12" s="9">
        <v>6.4303550000000005</v>
      </c>
      <c r="D12" s="10">
        <f t="shared" si="0"/>
        <v>8.4754829952618223E-4</v>
      </c>
      <c r="E12" s="9">
        <v>26.487703999999997</v>
      </c>
      <c r="F12" s="10">
        <f t="shared" si="1"/>
        <v>3.1351278756643537E-3</v>
      </c>
      <c r="G12" s="9"/>
      <c r="H12" s="10">
        <f t="shared" si="2"/>
        <v>0</v>
      </c>
    </row>
    <row r="13" spans="1:8" x14ac:dyDescent="0.2">
      <c r="A13" s="5" t="s">
        <v>30</v>
      </c>
      <c r="B13" s="8" t="s">
        <v>433</v>
      </c>
      <c r="C13" s="9">
        <v>0.100646</v>
      </c>
      <c r="D13" s="10">
        <f t="shared" si="0"/>
        <v>1.326557338655675E-5</v>
      </c>
      <c r="E13" s="9">
        <v>3.3599999999999998E-2</v>
      </c>
      <c r="F13" s="10">
        <f t="shared" si="1"/>
        <v>3.9769508381067041E-6</v>
      </c>
      <c r="G13" s="9"/>
      <c r="H13" s="10">
        <f t="shared" si="2"/>
        <v>0</v>
      </c>
    </row>
    <row r="14" spans="1:8" x14ac:dyDescent="0.2">
      <c r="A14" s="5" t="s">
        <v>32</v>
      </c>
      <c r="B14" s="8" t="s">
        <v>433</v>
      </c>
      <c r="C14" s="9">
        <v>56.720534999999998</v>
      </c>
      <c r="D14" s="10">
        <f t="shared" si="0"/>
        <v>7.4760091763931072E-3</v>
      </c>
      <c r="E14" s="9">
        <v>0.89213200000000004</v>
      </c>
      <c r="F14" s="10">
        <f t="shared" si="1"/>
        <v>1.055941995566015E-4</v>
      </c>
      <c r="G14" s="9"/>
      <c r="H14" s="10">
        <f t="shared" si="2"/>
        <v>0</v>
      </c>
    </row>
    <row r="15" spans="1:8" x14ac:dyDescent="0.2">
      <c r="A15" s="5" t="s">
        <v>34</v>
      </c>
      <c r="B15" s="8" t="s">
        <v>433</v>
      </c>
      <c r="C15" s="9">
        <v>0.34770099999999998</v>
      </c>
      <c r="D15" s="10">
        <f t="shared" si="0"/>
        <v>4.5828479344227968E-5</v>
      </c>
      <c r="E15" s="9">
        <v>3.0226320000000002</v>
      </c>
      <c r="F15" s="10">
        <f t="shared" si="1"/>
        <v>3.5776365671690903E-4</v>
      </c>
      <c r="G15" s="9">
        <v>1.2857350000000001</v>
      </c>
      <c r="H15" s="10">
        <f t="shared" si="2"/>
        <v>4.8953623368072956E-2</v>
      </c>
    </row>
    <row r="16" spans="1:8" x14ac:dyDescent="0.2">
      <c r="A16" s="6" t="s">
        <v>37</v>
      </c>
      <c r="B16" s="8" t="s">
        <v>433</v>
      </c>
      <c r="C16" s="9">
        <v>7.0584970000000009</v>
      </c>
      <c r="D16" s="10">
        <f t="shared" si="0"/>
        <v>9.3034010246100863E-4</v>
      </c>
      <c r="E16" s="9">
        <v>2.6166999999999999E-2</v>
      </c>
      <c r="F16" s="10">
        <f t="shared" si="1"/>
        <v>3.0971688268076823E-6</v>
      </c>
      <c r="G16" s="9"/>
      <c r="H16" s="10">
        <f t="shared" si="2"/>
        <v>0</v>
      </c>
    </row>
    <row r="17" spans="1:10" x14ac:dyDescent="0.2">
      <c r="A17" s="6" t="s">
        <v>39</v>
      </c>
      <c r="B17" s="8" t="s">
        <v>433</v>
      </c>
      <c r="C17" s="9">
        <v>1884.4376480000001</v>
      </c>
      <c r="D17" s="10">
        <f t="shared" si="0"/>
        <v>0.24837694406071179</v>
      </c>
      <c r="E17" s="9">
        <v>1468.9988699999999</v>
      </c>
      <c r="F17" s="10">
        <f t="shared" si="1"/>
        <v>0.17387310378643753</v>
      </c>
      <c r="G17" s="9"/>
      <c r="H17" s="10">
        <f t="shared" si="2"/>
        <v>0</v>
      </c>
    </row>
    <row r="18" spans="1:10" x14ac:dyDescent="0.2">
      <c r="A18" s="6" t="s">
        <v>41</v>
      </c>
      <c r="B18" s="8" t="s">
        <v>433</v>
      </c>
      <c r="C18" s="9">
        <v>75.409622999999996</v>
      </c>
      <c r="D18" s="10">
        <f t="shared" si="0"/>
        <v>9.9393109309766671E-3</v>
      </c>
      <c r="E18" s="9">
        <v>2052.8326549999997</v>
      </c>
      <c r="F18" s="10">
        <f t="shared" si="1"/>
        <v>0.24297662344628154</v>
      </c>
      <c r="G18" s="9">
        <v>6.8050000000000003E-3</v>
      </c>
      <c r="H18" s="10">
        <f t="shared" si="2"/>
        <v>2.59096475572133E-4</v>
      </c>
    </row>
    <row r="19" spans="1:10" x14ac:dyDescent="0.2">
      <c r="A19" s="6" t="s">
        <v>43</v>
      </c>
      <c r="B19" s="8" t="s">
        <v>433</v>
      </c>
      <c r="C19" s="9"/>
      <c r="D19" s="10">
        <f t="shared" si="0"/>
        <v>0</v>
      </c>
      <c r="E19" s="9"/>
      <c r="F19" s="10">
        <f t="shared" si="1"/>
        <v>0</v>
      </c>
      <c r="G19" s="9">
        <v>22.958285</v>
      </c>
      <c r="H19" s="10">
        <f t="shared" si="2"/>
        <v>0.87412354572822448</v>
      </c>
    </row>
    <row r="20" spans="1:10" x14ac:dyDescent="0.2">
      <c r="A20" s="6" t="s">
        <v>45</v>
      </c>
      <c r="B20" s="8" t="s">
        <v>433</v>
      </c>
      <c r="C20" s="9"/>
      <c r="D20" s="10">
        <f t="shared" si="0"/>
        <v>0</v>
      </c>
      <c r="E20" s="9">
        <v>1.4410480000000001</v>
      </c>
      <c r="F20" s="10">
        <f t="shared" si="1"/>
        <v>1.705647931949997E-4</v>
      </c>
      <c r="G20" s="9"/>
      <c r="H20" s="10">
        <f t="shared" si="2"/>
        <v>0</v>
      </c>
    </row>
    <row r="21" spans="1:10" x14ac:dyDescent="0.2">
      <c r="A21" s="7" t="s">
        <v>48</v>
      </c>
      <c r="B21" s="8" t="s">
        <v>433</v>
      </c>
      <c r="C21" s="9">
        <v>9.6952669999999994</v>
      </c>
      <c r="D21" s="10">
        <f t="shared" si="0"/>
        <v>1.2778776691648142E-3</v>
      </c>
      <c r="E21" s="9">
        <v>111.10867900000002</v>
      </c>
      <c r="F21" s="10">
        <f t="shared" si="1"/>
        <v>1.3151004585416038E-2</v>
      </c>
      <c r="G21" s="9"/>
      <c r="H21" s="10">
        <f t="shared" si="2"/>
        <v>0</v>
      </c>
    </row>
    <row r="22" spans="1:10" x14ac:dyDescent="0.2">
      <c r="A22" s="7" t="s">
        <v>54</v>
      </c>
      <c r="B22" s="8" t="s">
        <v>433</v>
      </c>
      <c r="C22" s="9">
        <v>3259.0364809999974</v>
      </c>
      <c r="D22" s="10">
        <f t="shared" si="0"/>
        <v>0.42955495109762065</v>
      </c>
      <c r="E22" s="9">
        <v>2478.1160489999988</v>
      </c>
      <c r="F22" s="10">
        <f t="shared" si="1"/>
        <v>0.29331386005941129</v>
      </c>
      <c r="G22" s="9"/>
      <c r="H22" s="10">
        <f t="shared" si="2"/>
        <v>0</v>
      </c>
    </row>
    <row r="23" spans="1:10" x14ac:dyDescent="0.2">
      <c r="A23" s="134" t="s">
        <v>79</v>
      </c>
      <c r="B23" s="134"/>
      <c r="C23" s="11">
        <f t="shared" ref="C23:H23" si="3">SUM(C3:C22)</f>
        <v>7587.007139999997</v>
      </c>
      <c r="D23" s="12">
        <f t="shared" si="3"/>
        <v>1</v>
      </c>
      <c r="E23" s="11">
        <f t="shared" si="3"/>
        <v>8448.6837699999978</v>
      </c>
      <c r="F23" s="12">
        <f t="shared" si="3"/>
        <v>1</v>
      </c>
      <c r="G23" s="11">
        <f t="shared" si="3"/>
        <v>26.264347999999998</v>
      </c>
      <c r="H23" s="12">
        <f t="shared" si="3"/>
        <v>1</v>
      </c>
      <c r="J23" s="107"/>
    </row>
    <row r="24" spans="1:10" x14ac:dyDescent="0.2">
      <c r="A24" s="13" t="s">
        <v>52</v>
      </c>
      <c r="B24" s="8" t="s">
        <v>434</v>
      </c>
      <c r="C24" s="14">
        <v>70.626878000000005</v>
      </c>
      <c r="D24" s="15">
        <f t="shared" ref="D24:D30" si="4">C24/$C$31</f>
        <v>0.36520892567460927</v>
      </c>
      <c r="E24" s="14">
        <v>1.049512</v>
      </c>
      <c r="F24" s="16">
        <f t="shared" ref="F24:F30" si="5">E24/$E$31</f>
        <v>1.1351618087867053E-2</v>
      </c>
      <c r="G24" s="8"/>
      <c r="H24" s="8"/>
    </row>
    <row r="25" spans="1:10" x14ac:dyDescent="0.2">
      <c r="A25" s="13" t="s">
        <v>56</v>
      </c>
      <c r="B25" s="8" t="s">
        <v>434</v>
      </c>
      <c r="C25" s="14">
        <v>29.750736</v>
      </c>
      <c r="D25" s="15">
        <f t="shared" si="4"/>
        <v>0.15383993516730163</v>
      </c>
      <c r="E25" s="14">
        <v>60.862186999999999</v>
      </c>
      <c r="F25" s="16">
        <f t="shared" si="5"/>
        <v>0.6582909988798098</v>
      </c>
      <c r="G25" s="8"/>
      <c r="H25" s="8"/>
    </row>
    <row r="26" spans="1:10" x14ac:dyDescent="0.2">
      <c r="A26" s="108" t="s">
        <v>59</v>
      </c>
      <c r="B26" s="8" t="s">
        <v>434</v>
      </c>
      <c r="C26" s="14">
        <v>8.6237049999999993</v>
      </c>
      <c r="D26" s="15">
        <f t="shared" si="4"/>
        <v>4.4592853706272507E-2</v>
      </c>
      <c r="E26" s="14">
        <v>18.904968</v>
      </c>
      <c r="F26" s="16">
        <f t="shared" si="5"/>
        <v>0.20447786847539412</v>
      </c>
      <c r="G26" s="8"/>
      <c r="H26" s="8"/>
    </row>
    <row r="27" spans="1:10" x14ac:dyDescent="0.2">
      <c r="A27" s="108" t="s">
        <v>61</v>
      </c>
      <c r="B27" s="8" t="s">
        <v>434</v>
      </c>
      <c r="C27" s="14">
        <v>15.916789999999999</v>
      </c>
      <c r="D27" s="15">
        <f t="shared" si="4"/>
        <v>8.230512151603761E-2</v>
      </c>
      <c r="E27" s="14"/>
      <c r="F27" s="16">
        <f t="shared" si="5"/>
        <v>0</v>
      </c>
      <c r="G27" s="8"/>
      <c r="H27" s="8"/>
    </row>
    <row r="28" spans="1:10" x14ac:dyDescent="0.2">
      <c r="A28" s="108" t="s">
        <v>63</v>
      </c>
      <c r="B28" s="8" t="s">
        <v>434</v>
      </c>
      <c r="C28" s="14">
        <v>38.692467999999998</v>
      </c>
      <c r="D28" s="15">
        <f t="shared" si="4"/>
        <v>0.20007729451072717</v>
      </c>
      <c r="E28" s="14">
        <v>0.76639500000000005</v>
      </c>
      <c r="F28" s="16">
        <f t="shared" si="5"/>
        <v>8.2893986390349707E-3</v>
      </c>
      <c r="G28" s="8"/>
      <c r="H28" s="8"/>
    </row>
    <row r="29" spans="1:10" x14ac:dyDescent="0.2">
      <c r="A29" s="17" t="s">
        <v>435</v>
      </c>
      <c r="B29" s="8" t="s">
        <v>434</v>
      </c>
      <c r="C29" s="14">
        <v>28.413158000000003</v>
      </c>
      <c r="D29" s="15">
        <f t="shared" si="4"/>
        <v>0.14692336971489708</v>
      </c>
      <c r="E29" s="14">
        <v>8.4825289999999995</v>
      </c>
      <c r="F29" s="16">
        <f t="shared" si="5"/>
        <v>9.1747811961422843E-2</v>
      </c>
      <c r="G29" s="8"/>
      <c r="H29" s="8"/>
    </row>
    <row r="30" spans="1:10" x14ac:dyDescent="0.2">
      <c r="A30" s="17" t="s">
        <v>436</v>
      </c>
      <c r="B30" s="8" t="s">
        <v>434</v>
      </c>
      <c r="C30" s="14">
        <v>1.363866</v>
      </c>
      <c r="D30" s="15">
        <f t="shared" si="4"/>
        <v>7.0524997101546333E-3</v>
      </c>
      <c r="E30" s="14">
        <v>2.3892460000000004</v>
      </c>
      <c r="F30" s="16">
        <f t="shared" si="5"/>
        <v>2.5842303956471205E-2</v>
      </c>
      <c r="G30" s="8"/>
      <c r="H30" s="8"/>
    </row>
    <row r="31" spans="1:10" x14ac:dyDescent="0.2">
      <c r="A31" s="135" t="s">
        <v>79</v>
      </c>
      <c r="B31" s="135"/>
      <c r="C31" s="11">
        <f t="shared" ref="C31:H31" si="6">SUM(C24:C30)</f>
        <v>193.38760100000002</v>
      </c>
      <c r="D31" s="12">
        <f t="shared" si="6"/>
        <v>1</v>
      </c>
      <c r="E31" s="11">
        <f t="shared" si="6"/>
        <v>92.454836999999998</v>
      </c>
      <c r="F31" s="12">
        <f t="shared" si="6"/>
        <v>1</v>
      </c>
      <c r="G31" s="11">
        <f t="shared" si="6"/>
        <v>0</v>
      </c>
      <c r="H31" s="11">
        <f t="shared" si="6"/>
        <v>0</v>
      </c>
    </row>
  </sheetData>
  <mergeCells count="7">
    <mergeCell ref="G1:H1"/>
    <mergeCell ref="A23:B23"/>
    <mergeCell ref="A31:B31"/>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FAAF4-B800-46F5-A99A-0D865580ECD5}">
  <dimension ref="A1:AU219"/>
  <sheetViews>
    <sheetView zoomScale="80" zoomScaleNormal="80" workbookViewId="0">
      <selection activeCell="G10" sqref="G10"/>
    </sheetView>
  </sheetViews>
  <sheetFormatPr baseColWidth="10" defaultColWidth="11.5" defaultRowHeight="15" x14ac:dyDescent="0.2"/>
  <cols>
    <col min="1" max="1" width="24.5" style="69" customWidth="1"/>
    <col min="2" max="2" width="15.5" style="21" customWidth="1"/>
    <col min="3" max="3" width="16.83203125" style="21" customWidth="1"/>
    <col min="4" max="4" width="17.6640625" style="21" customWidth="1"/>
    <col min="5" max="6" width="15.5" style="21" customWidth="1"/>
    <col min="7" max="8" width="15.83203125" style="21" customWidth="1"/>
    <col min="9" max="10" width="15.83203125" style="21" hidden="1" customWidth="1"/>
    <col min="11" max="11" width="21.6640625" style="21" hidden="1" customWidth="1"/>
    <col min="12" max="16" width="15.83203125" style="21" hidden="1" customWidth="1"/>
    <col min="17" max="17" width="11.5" style="21" hidden="1" customWidth="1"/>
    <col min="18" max="41" width="15.83203125" style="21" hidden="1" customWidth="1"/>
    <col min="42" max="43" width="16.33203125" style="56" customWidth="1"/>
    <col min="44" max="45" width="16.33203125" style="70" customWidth="1"/>
    <col min="46" max="46" width="16.33203125" style="56" customWidth="1"/>
    <col min="47" max="16384" width="11.5" style="21"/>
  </cols>
  <sheetData>
    <row r="1" spans="1:46" ht="32" x14ac:dyDescent="0.2">
      <c r="A1" s="18" t="s">
        <v>65</v>
      </c>
      <c r="B1" s="19" t="s">
        <v>66</v>
      </c>
      <c r="C1" s="19" t="s">
        <v>67</v>
      </c>
      <c r="D1" s="20" t="s">
        <v>68</v>
      </c>
      <c r="E1" s="19" t="s">
        <v>69</v>
      </c>
      <c r="F1" s="19" t="s">
        <v>70</v>
      </c>
      <c r="G1" s="19" t="s">
        <v>71</v>
      </c>
      <c r="H1" s="19" t="s">
        <v>72</v>
      </c>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71" t="s">
        <v>73</v>
      </c>
      <c r="AQ1" s="72" t="s">
        <v>74</v>
      </c>
      <c r="AR1" s="73" t="s">
        <v>75</v>
      </c>
      <c r="AS1" s="73" t="s">
        <v>76</v>
      </c>
      <c r="AT1" s="76" t="s">
        <v>77</v>
      </c>
    </row>
    <row r="2" spans="1:46" ht="16" x14ac:dyDescent="0.2">
      <c r="A2" s="18" t="s">
        <v>8</v>
      </c>
      <c r="B2" s="22">
        <v>1</v>
      </c>
      <c r="C2" s="23">
        <v>1</v>
      </c>
      <c r="D2" s="23">
        <v>1</v>
      </c>
      <c r="E2" s="24">
        <v>1</v>
      </c>
      <c r="F2" s="24">
        <v>1</v>
      </c>
      <c r="G2" s="25">
        <v>0</v>
      </c>
      <c r="H2" s="22">
        <v>1</v>
      </c>
      <c r="I2" s="26"/>
      <c r="J2" s="26"/>
      <c r="K2" s="26"/>
      <c r="L2" s="27"/>
      <c r="M2" s="28"/>
      <c r="N2" s="27"/>
      <c r="O2" s="28"/>
      <c r="P2" s="28"/>
      <c r="Q2" s="28"/>
      <c r="R2" s="29"/>
      <c r="S2" s="29"/>
      <c r="T2" s="29"/>
      <c r="U2" s="29"/>
      <c r="V2" s="29"/>
      <c r="W2" s="29"/>
      <c r="X2" s="29"/>
      <c r="Y2" s="29"/>
      <c r="Z2" s="29"/>
      <c r="AA2" s="29"/>
      <c r="AB2" s="29"/>
      <c r="AC2" s="29"/>
      <c r="AD2" s="29"/>
      <c r="AE2" s="29"/>
      <c r="AF2" s="29"/>
      <c r="AG2" s="29"/>
      <c r="AH2" s="29"/>
      <c r="AI2" s="29"/>
      <c r="AJ2" s="29"/>
      <c r="AK2" s="29"/>
      <c r="AL2" s="29"/>
      <c r="AM2" s="29"/>
      <c r="AN2" s="29"/>
      <c r="AO2" s="29"/>
      <c r="AP2" s="71">
        <f>SUMIFS(B2:AO2,$B$106:$AO$106,"X",$B$103:$AO$103,"X")</f>
        <v>3</v>
      </c>
      <c r="AQ2" s="71">
        <f>SUMIFS(B2:AO2,$B$103:$AO$103,"X")</f>
        <v>6</v>
      </c>
      <c r="AR2" s="74">
        <v>1943.13689756591</v>
      </c>
      <c r="AS2" s="74">
        <f t="shared" ref="AS2:AS65" si="0">IFERROR(AR2/$AR$102,0)*100</f>
        <v>11.915859177629072</v>
      </c>
      <c r="AT2" s="77" t="s">
        <v>78</v>
      </c>
    </row>
    <row r="3" spans="1:46" ht="16" x14ac:dyDescent="0.2">
      <c r="A3" s="18" t="s">
        <v>10</v>
      </c>
      <c r="B3" s="31">
        <v>1</v>
      </c>
      <c r="C3" s="32">
        <v>0</v>
      </c>
      <c r="D3" s="32">
        <v>0</v>
      </c>
      <c r="E3" s="25">
        <v>0</v>
      </c>
      <c r="F3" s="25">
        <v>0</v>
      </c>
      <c r="G3" s="25">
        <v>0</v>
      </c>
      <c r="H3" s="31">
        <v>1</v>
      </c>
      <c r="I3" s="26"/>
      <c r="J3" s="26"/>
      <c r="K3" s="26"/>
      <c r="L3" s="27"/>
      <c r="M3" s="28"/>
      <c r="N3" s="27"/>
      <c r="O3" s="28"/>
      <c r="P3" s="28"/>
      <c r="Q3" s="28"/>
      <c r="R3" s="29"/>
      <c r="S3" s="29"/>
      <c r="T3" s="29"/>
      <c r="U3" s="29"/>
      <c r="V3" s="29"/>
      <c r="W3" s="29"/>
      <c r="X3" s="29"/>
      <c r="Y3" s="29"/>
      <c r="Z3" s="29"/>
      <c r="AA3" s="29"/>
      <c r="AB3" s="29"/>
      <c r="AC3" s="29"/>
      <c r="AD3" s="29"/>
      <c r="AE3" s="29"/>
      <c r="AF3" s="29"/>
      <c r="AG3" s="29"/>
      <c r="AH3" s="29"/>
      <c r="AI3" s="29"/>
      <c r="AJ3" s="29"/>
      <c r="AK3" s="29"/>
      <c r="AL3" s="29"/>
      <c r="AM3" s="29"/>
      <c r="AN3" s="29"/>
      <c r="AO3" s="29"/>
      <c r="AP3" s="71">
        <f>SUMIF($B$106:$U$106,"X",B3:U3)</f>
        <v>1</v>
      </c>
      <c r="AQ3" s="71">
        <f t="shared" ref="AQ3:AQ66" si="1">SUMIFS(B3:AO3,$B$103:$AO$103,"X")</f>
        <v>2</v>
      </c>
      <c r="AR3" s="74">
        <v>0.43865151896615012</v>
      </c>
      <c r="AS3" s="74">
        <f t="shared" si="0"/>
        <v>2.689933856230755E-3</v>
      </c>
      <c r="AT3" s="78" t="s">
        <v>78</v>
      </c>
    </row>
    <row r="4" spans="1:46" ht="16" x14ac:dyDescent="0.2">
      <c r="A4" s="18" t="s">
        <v>12</v>
      </c>
      <c r="B4" s="33">
        <v>1</v>
      </c>
      <c r="C4" s="33">
        <v>1</v>
      </c>
      <c r="D4" s="33">
        <v>1</v>
      </c>
      <c r="E4" s="24">
        <v>1</v>
      </c>
      <c r="F4" s="24">
        <v>1</v>
      </c>
      <c r="G4" s="25">
        <v>0</v>
      </c>
      <c r="H4" s="31">
        <v>1</v>
      </c>
      <c r="I4" s="26"/>
      <c r="J4" s="26"/>
      <c r="K4" s="26"/>
      <c r="L4" s="27"/>
      <c r="M4" s="28"/>
      <c r="N4" s="27"/>
      <c r="O4" s="28"/>
      <c r="P4" s="28"/>
      <c r="Q4" s="28"/>
      <c r="R4" s="29"/>
      <c r="S4" s="29"/>
      <c r="T4" s="29"/>
      <c r="U4" s="29"/>
      <c r="V4" s="29"/>
      <c r="W4" s="29"/>
      <c r="X4" s="29"/>
      <c r="Y4" s="29"/>
      <c r="Z4" s="29"/>
      <c r="AA4" s="29"/>
      <c r="AB4" s="29"/>
      <c r="AC4" s="29"/>
      <c r="AD4" s="29"/>
      <c r="AE4" s="29"/>
      <c r="AF4" s="29"/>
      <c r="AG4" s="29"/>
      <c r="AH4" s="29"/>
      <c r="AI4" s="29"/>
      <c r="AJ4" s="29"/>
      <c r="AK4" s="29"/>
      <c r="AL4" s="29"/>
      <c r="AM4" s="29"/>
      <c r="AN4" s="29"/>
      <c r="AO4" s="29"/>
      <c r="AP4" s="71">
        <f t="shared" ref="AP4:AP67" si="2">SUMIF($B$106:$U$106,"X",B4:U4)</f>
        <v>3</v>
      </c>
      <c r="AQ4" s="71">
        <f t="shared" si="1"/>
        <v>6</v>
      </c>
      <c r="AR4" s="74">
        <v>66.63587293978928</v>
      </c>
      <c r="AS4" s="74">
        <f t="shared" si="0"/>
        <v>0.40862981868315845</v>
      </c>
      <c r="AT4" s="78" t="s">
        <v>78</v>
      </c>
    </row>
    <row r="5" spans="1:46" ht="16" x14ac:dyDescent="0.2">
      <c r="A5" s="18" t="s">
        <v>15</v>
      </c>
      <c r="B5" s="24">
        <v>1</v>
      </c>
      <c r="C5" s="22">
        <v>1</v>
      </c>
      <c r="D5" s="22">
        <v>1</v>
      </c>
      <c r="E5" s="24">
        <v>1</v>
      </c>
      <c r="F5" s="24">
        <v>1</v>
      </c>
      <c r="G5" s="25">
        <v>0</v>
      </c>
      <c r="H5" s="24">
        <v>1</v>
      </c>
      <c r="I5" s="26"/>
      <c r="J5" s="26"/>
      <c r="K5" s="26"/>
      <c r="L5" s="27"/>
      <c r="M5" s="28"/>
      <c r="N5" s="27"/>
      <c r="O5" s="28"/>
      <c r="P5" s="28"/>
      <c r="Q5" s="28"/>
      <c r="R5" s="29"/>
      <c r="S5" s="29"/>
      <c r="T5" s="29"/>
      <c r="U5" s="29"/>
      <c r="V5" s="29"/>
      <c r="W5" s="29"/>
      <c r="X5" s="29"/>
      <c r="Y5" s="29"/>
      <c r="Z5" s="29"/>
      <c r="AA5" s="29"/>
      <c r="AB5" s="29"/>
      <c r="AC5" s="29"/>
      <c r="AD5" s="29"/>
      <c r="AE5" s="29"/>
      <c r="AF5" s="29"/>
      <c r="AG5" s="29"/>
      <c r="AH5" s="29"/>
      <c r="AI5" s="29"/>
      <c r="AJ5" s="29"/>
      <c r="AK5" s="29"/>
      <c r="AL5" s="29"/>
      <c r="AM5" s="29"/>
      <c r="AN5" s="29"/>
      <c r="AO5" s="29"/>
      <c r="AP5" s="71">
        <f t="shared" si="2"/>
        <v>3</v>
      </c>
      <c r="AQ5" s="71">
        <f t="shared" si="1"/>
        <v>6</v>
      </c>
      <c r="AR5" s="74">
        <v>373.44906711209421</v>
      </c>
      <c r="AS5" s="74">
        <f t="shared" si="0"/>
        <v>2.2900941767401766</v>
      </c>
      <c r="AT5" s="77" t="s">
        <v>78</v>
      </c>
    </row>
    <row r="6" spans="1:46" ht="16" x14ac:dyDescent="0.2">
      <c r="A6" s="18" t="s">
        <v>17</v>
      </c>
      <c r="B6" s="25">
        <v>0</v>
      </c>
      <c r="C6" s="22">
        <v>1</v>
      </c>
      <c r="D6" s="22">
        <v>1</v>
      </c>
      <c r="E6" s="31">
        <v>1</v>
      </c>
      <c r="F6" s="25">
        <v>0</v>
      </c>
      <c r="G6" s="25">
        <v>0</v>
      </c>
      <c r="H6" s="31">
        <v>1</v>
      </c>
      <c r="I6" s="26"/>
      <c r="J6" s="26"/>
      <c r="K6" s="26"/>
      <c r="L6" s="27"/>
      <c r="M6" s="28"/>
      <c r="N6" s="27"/>
      <c r="O6" s="28"/>
      <c r="P6" s="28"/>
      <c r="Q6" s="28"/>
      <c r="R6" s="29"/>
      <c r="S6" s="29"/>
      <c r="T6" s="29"/>
      <c r="U6" s="29"/>
      <c r="V6" s="29"/>
      <c r="W6" s="29"/>
      <c r="X6" s="29"/>
      <c r="Y6" s="29"/>
      <c r="Z6" s="29"/>
      <c r="AA6" s="29"/>
      <c r="AB6" s="29"/>
      <c r="AC6" s="29"/>
      <c r="AD6" s="29"/>
      <c r="AE6" s="29"/>
      <c r="AF6" s="29"/>
      <c r="AG6" s="29"/>
      <c r="AH6" s="29"/>
      <c r="AI6" s="29"/>
      <c r="AJ6" s="29"/>
      <c r="AK6" s="29"/>
      <c r="AL6" s="29"/>
      <c r="AM6" s="29"/>
      <c r="AN6" s="29"/>
      <c r="AO6" s="29"/>
      <c r="AP6" s="71">
        <f t="shared" si="2"/>
        <v>2</v>
      </c>
      <c r="AQ6" s="71">
        <f t="shared" si="1"/>
        <v>4</v>
      </c>
      <c r="AR6" s="74">
        <v>632.26990979783352</v>
      </c>
      <c r="AS6" s="74">
        <f t="shared" si="0"/>
        <v>3.877256006430021</v>
      </c>
      <c r="AT6" s="78" t="s">
        <v>78</v>
      </c>
    </row>
    <row r="7" spans="1:46" ht="16" x14ac:dyDescent="0.2">
      <c r="A7" s="18" t="s">
        <v>19</v>
      </c>
      <c r="B7" s="32">
        <v>0</v>
      </c>
      <c r="C7" s="24">
        <v>1</v>
      </c>
      <c r="D7" s="24">
        <v>1</v>
      </c>
      <c r="E7" s="31">
        <v>1</v>
      </c>
      <c r="F7" s="25">
        <v>0</v>
      </c>
      <c r="G7" s="25">
        <v>0</v>
      </c>
      <c r="H7" s="24">
        <v>1</v>
      </c>
      <c r="I7" s="26"/>
      <c r="J7" s="26"/>
      <c r="K7" s="26"/>
      <c r="L7" s="27"/>
      <c r="M7" s="28"/>
      <c r="N7" s="27"/>
      <c r="O7" s="28"/>
      <c r="P7" s="28"/>
      <c r="Q7" s="28"/>
      <c r="R7" s="29"/>
      <c r="S7" s="29"/>
      <c r="T7" s="29"/>
      <c r="U7" s="29"/>
      <c r="V7" s="29"/>
      <c r="W7" s="29"/>
      <c r="X7" s="29"/>
      <c r="Y7" s="29"/>
      <c r="Z7" s="29"/>
      <c r="AA7" s="29"/>
      <c r="AB7" s="29"/>
      <c r="AC7" s="29"/>
      <c r="AD7" s="29"/>
      <c r="AE7" s="29"/>
      <c r="AF7" s="29"/>
      <c r="AG7" s="29"/>
      <c r="AH7" s="29"/>
      <c r="AI7" s="29"/>
      <c r="AJ7" s="29"/>
      <c r="AK7" s="29"/>
      <c r="AL7" s="29"/>
      <c r="AM7" s="29"/>
      <c r="AN7" s="29"/>
      <c r="AO7" s="29"/>
      <c r="AP7" s="71">
        <f t="shared" si="2"/>
        <v>2</v>
      </c>
      <c r="AQ7" s="71">
        <f t="shared" si="1"/>
        <v>4</v>
      </c>
      <c r="AR7" s="74">
        <v>327.01036959995508</v>
      </c>
      <c r="AS7" s="74">
        <f t="shared" si="0"/>
        <v>2.0053190892821946</v>
      </c>
      <c r="AT7" s="78" t="s">
        <v>78</v>
      </c>
    </row>
    <row r="8" spans="1:46" ht="16" x14ac:dyDescent="0.2">
      <c r="A8" s="18" t="s">
        <v>21</v>
      </c>
      <c r="B8" s="25">
        <v>0</v>
      </c>
      <c r="C8" s="33">
        <v>1</v>
      </c>
      <c r="D8" s="33">
        <v>1</v>
      </c>
      <c r="E8" s="31">
        <v>1</v>
      </c>
      <c r="F8" s="31">
        <v>1</v>
      </c>
      <c r="G8" s="25">
        <v>0</v>
      </c>
      <c r="H8" s="31">
        <v>1</v>
      </c>
      <c r="I8" s="26"/>
      <c r="J8" s="26"/>
      <c r="K8" s="26"/>
      <c r="L8" s="27"/>
      <c r="M8" s="28"/>
      <c r="N8" s="27"/>
      <c r="O8" s="28"/>
      <c r="P8" s="28"/>
      <c r="Q8" s="28"/>
      <c r="R8" s="29"/>
      <c r="S8" s="29"/>
      <c r="T8" s="29"/>
      <c r="U8" s="29"/>
      <c r="V8" s="29"/>
      <c r="W8" s="29"/>
      <c r="X8" s="29"/>
      <c r="Y8" s="29"/>
      <c r="Z8" s="29"/>
      <c r="AA8" s="29"/>
      <c r="AB8" s="29"/>
      <c r="AC8" s="29"/>
      <c r="AD8" s="29"/>
      <c r="AE8" s="29"/>
      <c r="AF8" s="29"/>
      <c r="AG8" s="29"/>
      <c r="AH8" s="29"/>
      <c r="AI8" s="29"/>
      <c r="AJ8" s="29"/>
      <c r="AK8" s="29"/>
      <c r="AL8" s="29"/>
      <c r="AM8" s="29"/>
      <c r="AN8" s="29"/>
      <c r="AO8" s="29"/>
      <c r="AP8" s="71">
        <f t="shared" si="2"/>
        <v>3</v>
      </c>
      <c r="AQ8" s="71">
        <f t="shared" si="1"/>
        <v>5</v>
      </c>
      <c r="AR8" s="74">
        <v>652.05457759836054</v>
      </c>
      <c r="AS8" s="74">
        <f t="shared" si="0"/>
        <v>3.99858112545924</v>
      </c>
      <c r="AT8" s="78" t="s">
        <v>78</v>
      </c>
    </row>
    <row r="9" spans="1:46" ht="16" x14ac:dyDescent="0.2">
      <c r="A9" s="18" t="s">
        <v>23</v>
      </c>
      <c r="B9" s="25">
        <v>0</v>
      </c>
      <c r="C9" s="32">
        <v>0</v>
      </c>
      <c r="D9" s="32">
        <v>0</v>
      </c>
      <c r="E9" s="31">
        <v>1</v>
      </c>
      <c r="F9" s="25">
        <v>0</v>
      </c>
      <c r="G9" s="25">
        <v>0</v>
      </c>
      <c r="H9" s="31">
        <v>1</v>
      </c>
      <c r="I9" s="26"/>
      <c r="J9" s="26"/>
      <c r="K9" s="26"/>
      <c r="L9" s="27"/>
      <c r="M9" s="28"/>
      <c r="N9" s="27"/>
      <c r="O9" s="28"/>
      <c r="P9" s="28"/>
      <c r="Q9" s="28"/>
      <c r="R9" s="29"/>
      <c r="S9" s="29"/>
      <c r="T9" s="29"/>
      <c r="U9" s="29"/>
      <c r="V9" s="29"/>
      <c r="W9" s="29"/>
      <c r="X9" s="29"/>
      <c r="Y9" s="29"/>
      <c r="Z9" s="29"/>
      <c r="AA9" s="29"/>
      <c r="AB9" s="29"/>
      <c r="AC9" s="29"/>
      <c r="AD9" s="29"/>
      <c r="AE9" s="29"/>
      <c r="AF9" s="29"/>
      <c r="AG9" s="29"/>
      <c r="AH9" s="29"/>
      <c r="AI9" s="29"/>
      <c r="AJ9" s="29"/>
      <c r="AK9" s="29"/>
      <c r="AL9" s="29"/>
      <c r="AM9" s="29"/>
      <c r="AN9" s="29"/>
      <c r="AO9" s="29"/>
      <c r="AP9" s="71">
        <f t="shared" si="2"/>
        <v>2</v>
      </c>
      <c r="AQ9" s="71">
        <f t="shared" si="1"/>
        <v>2</v>
      </c>
      <c r="AR9" s="74">
        <v>12.726622016959571</v>
      </c>
      <c r="AS9" s="74">
        <f t="shared" si="0"/>
        <v>7.8043207326755057E-2</v>
      </c>
      <c r="AT9" s="77" t="s">
        <v>78</v>
      </c>
    </row>
    <row r="10" spans="1:46" ht="16" x14ac:dyDescent="0.2">
      <c r="A10" s="18" t="s">
        <v>25</v>
      </c>
      <c r="B10" s="25">
        <v>0</v>
      </c>
      <c r="C10" s="32">
        <v>0</v>
      </c>
      <c r="D10" s="32">
        <v>0</v>
      </c>
      <c r="E10" s="31">
        <v>1</v>
      </c>
      <c r="F10" s="31">
        <v>1</v>
      </c>
      <c r="G10" s="25">
        <v>0</v>
      </c>
      <c r="H10" s="31">
        <v>1</v>
      </c>
      <c r="I10" s="26"/>
      <c r="J10" s="26"/>
      <c r="K10" s="26"/>
      <c r="L10" s="27"/>
      <c r="M10" s="28"/>
      <c r="N10" s="27"/>
      <c r="O10" s="28"/>
      <c r="P10" s="28"/>
      <c r="Q10" s="28"/>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71">
        <f t="shared" si="2"/>
        <v>3</v>
      </c>
      <c r="AQ10" s="71">
        <f t="shared" si="1"/>
        <v>3</v>
      </c>
      <c r="AR10" s="74">
        <v>587.78617487699557</v>
      </c>
      <c r="AS10" s="74">
        <f t="shared" si="0"/>
        <v>3.604469296612677</v>
      </c>
      <c r="AT10" s="77" t="s">
        <v>78</v>
      </c>
    </row>
    <row r="11" spans="1:46" ht="16" x14ac:dyDescent="0.2">
      <c r="A11" s="18" t="s">
        <v>28</v>
      </c>
      <c r="B11" s="25">
        <v>0</v>
      </c>
      <c r="C11" s="32">
        <v>0</v>
      </c>
      <c r="D11" s="32">
        <v>0</v>
      </c>
      <c r="E11" s="31">
        <v>1</v>
      </c>
      <c r="F11" s="31">
        <v>1</v>
      </c>
      <c r="G11" s="25">
        <v>0</v>
      </c>
      <c r="H11" s="31">
        <v>1</v>
      </c>
      <c r="I11" s="26"/>
      <c r="J11" s="26"/>
      <c r="K11" s="26"/>
      <c r="L11" s="27"/>
      <c r="M11" s="28"/>
      <c r="N11" s="27"/>
      <c r="O11" s="28"/>
      <c r="P11" s="28"/>
      <c r="Q11" s="28"/>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71">
        <f t="shared" si="2"/>
        <v>3</v>
      </c>
      <c r="AQ11" s="71">
        <f t="shared" si="1"/>
        <v>3</v>
      </c>
      <c r="AR11" s="74">
        <v>32.918058691347298</v>
      </c>
      <c r="AS11" s="74">
        <f t="shared" si="0"/>
        <v>0.20186274691112874</v>
      </c>
      <c r="AT11" s="78" t="s">
        <v>78</v>
      </c>
    </row>
    <row r="12" spans="1:46" ht="16" x14ac:dyDescent="0.2">
      <c r="A12" s="18" t="s">
        <v>30</v>
      </c>
      <c r="B12" s="25">
        <v>0</v>
      </c>
      <c r="C12" s="32">
        <v>0</v>
      </c>
      <c r="D12" s="32">
        <v>0</v>
      </c>
      <c r="E12" s="31">
        <v>1</v>
      </c>
      <c r="F12" s="25">
        <v>0</v>
      </c>
      <c r="G12" s="25">
        <v>0</v>
      </c>
      <c r="H12" s="31">
        <v>1</v>
      </c>
      <c r="I12" s="26"/>
      <c r="J12" s="26"/>
      <c r="K12" s="26"/>
      <c r="L12" s="27"/>
      <c r="M12" s="28"/>
      <c r="N12" s="27"/>
      <c r="O12" s="28"/>
      <c r="P12" s="28"/>
      <c r="Q12" s="28"/>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71">
        <f t="shared" si="2"/>
        <v>2</v>
      </c>
      <c r="AQ12" s="71">
        <f t="shared" si="1"/>
        <v>2</v>
      </c>
      <c r="AR12" s="74">
        <v>0.13424651918918221</v>
      </c>
      <c r="AS12" s="74">
        <f t="shared" si="0"/>
        <v>8.2323722005845691E-4</v>
      </c>
      <c r="AT12" s="78" t="s">
        <v>78</v>
      </c>
    </row>
    <row r="13" spans="1:46" ht="16" x14ac:dyDescent="0.2">
      <c r="A13" s="18" t="s">
        <v>32</v>
      </c>
      <c r="B13" s="25">
        <v>0</v>
      </c>
      <c r="C13" s="25">
        <v>0</v>
      </c>
      <c r="D13" s="25">
        <v>0</v>
      </c>
      <c r="E13" s="24">
        <v>1</v>
      </c>
      <c r="F13" s="24">
        <v>1</v>
      </c>
      <c r="G13" s="25">
        <v>0</v>
      </c>
      <c r="H13" s="31">
        <v>1</v>
      </c>
      <c r="I13" s="26"/>
      <c r="J13" s="26"/>
      <c r="K13" s="26"/>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71">
        <f t="shared" si="2"/>
        <v>3</v>
      </c>
      <c r="AQ13" s="71">
        <f t="shared" si="1"/>
        <v>3</v>
      </c>
      <c r="AR13" s="74">
        <v>57.612671773213663</v>
      </c>
      <c r="AS13" s="74">
        <f t="shared" si="0"/>
        <v>0.35329702428919763</v>
      </c>
      <c r="AT13" s="77" t="s">
        <v>78</v>
      </c>
    </row>
    <row r="14" spans="1:46" ht="16" x14ac:dyDescent="0.2">
      <c r="A14" s="18" t="s">
        <v>34</v>
      </c>
      <c r="B14" s="34">
        <v>1</v>
      </c>
      <c r="C14" s="33">
        <v>1</v>
      </c>
      <c r="D14" s="33">
        <v>1</v>
      </c>
      <c r="E14" s="25">
        <v>1</v>
      </c>
      <c r="F14" s="35">
        <v>1</v>
      </c>
      <c r="G14" s="25">
        <v>0</v>
      </c>
      <c r="H14" s="36">
        <v>1</v>
      </c>
      <c r="I14" s="26"/>
      <c r="J14" s="26"/>
      <c r="K14" s="26"/>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71">
        <f t="shared" si="2"/>
        <v>3</v>
      </c>
      <c r="AQ14" s="71">
        <f t="shared" si="1"/>
        <v>6</v>
      </c>
      <c r="AR14" s="74">
        <v>4.656065298347956</v>
      </c>
      <c r="AS14" s="74">
        <f t="shared" si="0"/>
        <v>2.8552295253339376E-2</v>
      </c>
      <c r="AT14" s="78" t="s">
        <v>78</v>
      </c>
    </row>
    <row r="15" spans="1:46" ht="16" x14ac:dyDescent="0.2">
      <c r="A15" s="18" t="s">
        <v>37</v>
      </c>
      <c r="B15" s="32">
        <v>0</v>
      </c>
      <c r="C15" s="24">
        <v>1</v>
      </c>
      <c r="D15" s="24">
        <v>1</v>
      </c>
      <c r="E15" s="24">
        <v>1</v>
      </c>
      <c r="F15" s="25">
        <v>0</v>
      </c>
      <c r="G15" s="25">
        <v>0</v>
      </c>
      <c r="H15" s="32">
        <v>0</v>
      </c>
      <c r="I15" s="26"/>
      <c r="J15" s="26"/>
      <c r="K15" s="26"/>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71">
        <f t="shared" si="2"/>
        <v>1</v>
      </c>
      <c r="AQ15" s="71">
        <f t="shared" si="1"/>
        <v>3</v>
      </c>
      <c r="AR15" s="74">
        <v>7.0846652950297528</v>
      </c>
      <c r="AS15" s="74">
        <f t="shared" si="0"/>
        <v>4.3445149995329647E-2</v>
      </c>
      <c r="AT15" s="78" t="s">
        <v>78</v>
      </c>
    </row>
    <row r="16" spans="1:46" ht="16" x14ac:dyDescent="0.2">
      <c r="A16" s="18" t="s">
        <v>39</v>
      </c>
      <c r="B16" s="25">
        <v>0</v>
      </c>
      <c r="C16" s="33">
        <v>1</v>
      </c>
      <c r="D16" s="33">
        <v>1</v>
      </c>
      <c r="E16" s="24">
        <v>1</v>
      </c>
      <c r="F16" s="24">
        <v>1</v>
      </c>
      <c r="G16" s="36">
        <v>1</v>
      </c>
      <c r="H16" s="31">
        <v>1</v>
      </c>
      <c r="I16" s="26"/>
      <c r="J16" s="26"/>
      <c r="K16" s="26"/>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71">
        <f t="shared" si="2"/>
        <v>4</v>
      </c>
      <c r="AQ16" s="71">
        <f t="shared" si="1"/>
        <v>6</v>
      </c>
      <c r="AR16" s="74">
        <v>3353.436533066742</v>
      </c>
      <c r="AS16" s="74">
        <f t="shared" si="0"/>
        <v>20.564211167620304</v>
      </c>
      <c r="AT16" s="77" t="s">
        <v>78</v>
      </c>
    </row>
    <row r="17" spans="1:46" ht="16" x14ac:dyDescent="0.2">
      <c r="A17" s="18" t="s">
        <v>41</v>
      </c>
      <c r="B17" s="25">
        <v>0</v>
      </c>
      <c r="C17" s="33">
        <v>1</v>
      </c>
      <c r="D17" s="33">
        <v>1</v>
      </c>
      <c r="E17" s="25">
        <v>1</v>
      </c>
      <c r="F17" s="35">
        <v>1</v>
      </c>
      <c r="G17" s="25">
        <v>0</v>
      </c>
      <c r="H17" s="36">
        <v>1</v>
      </c>
      <c r="I17" s="26"/>
      <c r="J17" s="26"/>
      <c r="K17" s="26"/>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71">
        <f t="shared" si="2"/>
        <v>3</v>
      </c>
      <c r="AQ17" s="71">
        <f t="shared" si="1"/>
        <v>5</v>
      </c>
      <c r="AR17" s="74">
        <v>22.958282011972319</v>
      </c>
      <c r="AS17" s="74">
        <f t="shared" si="0"/>
        <v>0.14078660940340545</v>
      </c>
      <c r="AT17" s="78"/>
    </row>
    <row r="18" spans="1:46" ht="16" x14ac:dyDescent="0.2">
      <c r="A18" s="18" t="s">
        <v>43</v>
      </c>
      <c r="B18" s="25">
        <v>0</v>
      </c>
      <c r="C18" s="25">
        <v>0</v>
      </c>
      <c r="D18" s="25">
        <v>0</v>
      </c>
      <c r="E18" s="24">
        <v>1</v>
      </c>
      <c r="F18" s="25">
        <v>0</v>
      </c>
      <c r="G18" s="25">
        <v>0</v>
      </c>
      <c r="H18" s="31">
        <v>1</v>
      </c>
      <c r="I18" s="26"/>
      <c r="J18" s="26"/>
      <c r="K18" s="26"/>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71">
        <f t="shared" si="2"/>
        <v>2</v>
      </c>
      <c r="AQ18" s="71">
        <f t="shared" si="1"/>
        <v>2</v>
      </c>
      <c r="AR18" s="74">
        <v>2128.2490823375751</v>
      </c>
      <c r="AS18" s="74">
        <f t="shared" si="0"/>
        <v>13.051018892091545</v>
      </c>
      <c r="AT18" s="78" t="s">
        <v>78</v>
      </c>
    </row>
    <row r="19" spans="1:46" ht="16" x14ac:dyDescent="0.2">
      <c r="A19" s="18" t="s">
        <v>45</v>
      </c>
      <c r="B19" s="32">
        <v>0</v>
      </c>
      <c r="C19" s="24">
        <v>1</v>
      </c>
      <c r="D19" s="24">
        <v>1</v>
      </c>
      <c r="E19" s="24">
        <v>1</v>
      </c>
      <c r="F19" s="24">
        <v>1</v>
      </c>
      <c r="G19" s="25">
        <v>0</v>
      </c>
      <c r="H19" s="31">
        <v>1</v>
      </c>
      <c r="I19" s="26"/>
      <c r="J19" s="26"/>
      <c r="K19" s="26"/>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71">
        <f t="shared" si="2"/>
        <v>3</v>
      </c>
      <c r="AQ19" s="71">
        <f t="shared" si="1"/>
        <v>5</v>
      </c>
      <c r="AR19" s="74">
        <v>1.4410493836491289</v>
      </c>
      <c r="AS19" s="74">
        <f t="shared" si="0"/>
        <v>8.8369180499233198E-3</v>
      </c>
      <c r="AT19" s="78" t="s">
        <v>78</v>
      </c>
    </row>
    <row r="20" spans="1:46" ht="16" x14ac:dyDescent="0.2">
      <c r="A20" s="18" t="s">
        <v>48</v>
      </c>
      <c r="B20" s="32">
        <v>0</v>
      </c>
      <c r="C20" s="33">
        <v>1</v>
      </c>
      <c r="D20" s="33">
        <v>1</v>
      </c>
      <c r="E20" s="25">
        <v>1</v>
      </c>
      <c r="F20" s="25">
        <v>0</v>
      </c>
      <c r="G20" s="36">
        <v>1</v>
      </c>
      <c r="H20" s="36">
        <v>1</v>
      </c>
      <c r="I20" s="26"/>
      <c r="J20" s="26"/>
      <c r="K20" s="26"/>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71">
        <f t="shared" si="2"/>
        <v>3</v>
      </c>
      <c r="AQ20" s="71">
        <f t="shared" si="1"/>
        <v>5</v>
      </c>
      <c r="AR20" s="74">
        <v>120.8039484120756</v>
      </c>
      <c r="AS20" s="74">
        <f t="shared" si="0"/>
        <v>0.74080361460020794</v>
      </c>
      <c r="AT20" s="78"/>
    </row>
    <row r="21" spans="1:46" ht="16" x14ac:dyDescent="0.2">
      <c r="A21" s="18" t="s">
        <v>52</v>
      </c>
      <c r="B21" s="32">
        <v>0</v>
      </c>
      <c r="C21" s="32">
        <v>0</v>
      </c>
      <c r="D21" s="32">
        <v>0</v>
      </c>
      <c r="E21" s="25">
        <v>0</v>
      </c>
      <c r="F21" s="25">
        <v>0</v>
      </c>
      <c r="G21" s="25">
        <v>0</v>
      </c>
      <c r="H21" s="25">
        <v>0</v>
      </c>
      <c r="I21" s="26"/>
      <c r="J21" s="26"/>
      <c r="K21" s="26"/>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71">
        <f t="shared" si="2"/>
        <v>0</v>
      </c>
      <c r="AQ21" s="71">
        <f t="shared" si="1"/>
        <v>0</v>
      </c>
      <c r="AR21" s="74">
        <v>71.676389587506023</v>
      </c>
      <c r="AS21" s="74">
        <f t="shared" si="0"/>
        <v>0.43953967718665615</v>
      </c>
      <c r="AT21" s="78"/>
    </row>
    <row r="22" spans="1:46" ht="16" x14ac:dyDescent="0.2">
      <c r="A22" s="18" t="s">
        <v>54</v>
      </c>
      <c r="B22" s="25">
        <v>0</v>
      </c>
      <c r="C22" s="33">
        <v>1</v>
      </c>
      <c r="D22" s="33">
        <v>1</v>
      </c>
      <c r="E22" s="25">
        <v>0</v>
      </c>
      <c r="F22" s="25">
        <v>0</v>
      </c>
      <c r="G22" s="36">
        <v>1</v>
      </c>
      <c r="H22" s="25">
        <v>0</v>
      </c>
      <c r="I22" s="26"/>
      <c r="J22" s="26"/>
      <c r="K22" s="26"/>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71">
        <f t="shared" si="2"/>
        <v>1</v>
      </c>
      <c r="AQ22" s="71">
        <f t="shared" si="1"/>
        <v>3</v>
      </c>
      <c r="AR22" s="74">
        <v>5737.1525079980247</v>
      </c>
      <c r="AS22" s="74">
        <f t="shared" si="0"/>
        <v>35.181824528946798</v>
      </c>
      <c r="AT22" s="78"/>
    </row>
    <row r="23" spans="1:46" ht="16" x14ac:dyDescent="0.2">
      <c r="A23" s="18" t="s">
        <v>56</v>
      </c>
      <c r="B23" s="25">
        <v>0</v>
      </c>
      <c r="C23" s="22">
        <v>1</v>
      </c>
      <c r="D23" s="22">
        <v>1</v>
      </c>
      <c r="E23" s="25">
        <v>0</v>
      </c>
      <c r="F23" s="25">
        <v>0</v>
      </c>
      <c r="G23" s="25">
        <v>0</v>
      </c>
      <c r="H23" s="25">
        <v>0</v>
      </c>
      <c r="I23" s="26"/>
      <c r="J23" s="26"/>
      <c r="K23" s="26"/>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71">
        <f t="shared" si="2"/>
        <v>0</v>
      </c>
      <c r="AQ23" s="71">
        <f t="shared" si="1"/>
        <v>2</v>
      </c>
      <c r="AR23" s="74">
        <v>90.612922555397247</v>
      </c>
      <c r="AS23" s="74">
        <f t="shared" si="0"/>
        <v>0.55566379610003713</v>
      </c>
      <c r="AT23" s="78" t="s">
        <v>78</v>
      </c>
    </row>
    <row r="24" spans="1:46" ht="16" x14ac:dyDescent="0.2">
      <c r="A24" s="37" t="s">
        <v>59</v>
      </c>
      <c r="B24" s="32">
        <v>0</v>
      </c>
      <c r="C24" s="32">
        <v>0</v>
      </c>
      <c r="D24" s="32">
        <v>0</v>
      </c>
      <c r="E24" s="24">
        <v>1</v>
      </c>
      <c r="F24" s="25">
        <v>0</v>
      </c>
      <c r="G24" s="25">
        <v>0</v>
      </c>
      <c r="H24" s="31">
        <v>1</v>
      </c>
      <c r="I24" s="26"/>
      <c r="J24" s="26"/>
      <c r="K24" s="26"/>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71">
        <f t="shared" si="2"/>
        <v>2</v>
      </c>
      <c r="AQ24" s="71">
        <f t="shared" si="1"/>
        <v>2</v>
      </c>
      <c r="AR24" s="74">
        <v>27.528669919492149</v>
      </c>
      <c r="AS24" s="74">
        <f t="shared" si="0"/>
        <v>0.16881350692223959</v>
      </c>
      <c r="AT24" s="78" t="s">
        <v>78</v>
      </c>
    </row>
    <row r="25" spans="1:46" ht="16" x14ac:dyDescent="0.2">
      <c r="A25" s="37" t="s">
        <v>61</v>
      </c>
      <c r="B25" s="32">
        <v>0</v>
      </c>
      <c r="C25" s="32">
        <v>0</v>
      </c>
      <c r="D25" s="32">
        <v>0</v>
      </c>
      <c r="E25" s="24">
        <v>1</v>
      </c>
      <c r="F25" s="25">
        <v>0</v>
      </c>
      <c r="G25" s="25">
        <v>0</v>
      </c>
      <c r="H25" s="31">
        <v>1</v>
      </c>
      <c r="I25" s="26"/>
      <c r="J25" s="26"/>
      <c r="K25" s="26"/>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71">
        <f t="shared" si="2"/>
        <v>2</v>
      </c>
      <c r="AQ25" s="71">
        <f t="shared" si="1"/>
        <v>2</v>
      </c>
      <c r="AR25" s="74">
        <v>15.916791653530559</v>
      </c>
      <c r="AS25" s="74">
        <f t="shared" si="0"/>
        <v>9.7606220200292762E-2</v>
      </c>
      <c r="AT25" s="78" t="s">
        <v>78</v>
      </c>
    </row>
    <row r="26" spans="1:46" ht="16" x14ac:dyDescent="0.2">
      <c r="A26" s="37" t="s">
        <v>63</v>
      </c>
      <c r="B26" s="32">
        <v>0</v>
      </c>
      <c r="C26" s="32">
        <v>0</v>
      </c>
      <c r="D26" s="32">
        <v>0</v>
      </c>
      <c r="E26" s="25">
        <v>0</v>
      </c>
      <c r="F26" s="25">
        <v>0</v>
      </c>
      <c r="G26" s="25">
        <v>0</v>
      </c>
      <c r="H26" s="25">
        <v>0</v>
      </c>
      <c r="I26" s="26"/>
      <c r="J26" s="26"/>
      <c r="K26" s="26"/>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71">
        <f t="shared" si="2"/>
        <v>0</v>
      </c>
      <c r="AQ26" s="71">
        <f t="shared" si="1"/>
        <v>0</v>
      </c>
      <c r="AR26" s="74">
        <v>39.458862026997338</v>
      </c>
      <c r="AS26" s="74">
        <f t="shared" si="0"/>
        <v>0.24197278318999504</v>
      </c>
      <c r="AT26" s="78"/>
    </row>
    <row r="27" spans="1:46" hidden="1" x14ac:dyDescent="0.2">
      <c r="A27" s="37"/>
      <c r="B27" s="38"/>
      <c r="C27" s="38"/>
      <c r="D27" s="38"/>
      <c r="E27" s="38"/>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71">
        <f t="shared" si="2"/>
        <v>0</v>
      </c>
      <c r="AQ27" s="71">
        <f t="shared" si="1"/>
        <v>0</v>
      </c>
      <c r="AR27" s="74"/>
      <c r="AS27" s="74">
        <f t="shared" si="0"/>
        <v>0</v>
      </c>
      <c r="AT27" s="78"/>
    </row>
    <row r="28" spans="1:46" hidden="1" x14ac:dyDescent="0.2">
      <c r="A28" s="37"/>
      <c r="B28" s="38"/>
      <c r="C28" s="38"/>
      <c r="D28" s="38"/>
      <c r="E28" s="38"/>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71">
        <f t="shared" si="2"/>
        <v>0</v>
      </c>
      <c r="AQ28" s="71">
        <f t="shared" si="1"/>
        <v>0</v>
      </c>
      <c r="AR28" s="74"/>
      <c r="AS28" s="74">
        <f t="shared" si="0"/>
        <v>0</v>
      </c>
      <c r="AT28" s="78"/>
    </row>
    <row r="29" spans="1:46" hidden="1" x14ac:dyDescent="0.2">
      <c r="A29" s="37"/>
      <c r="B29" s="38"/>
      <c r="C29" s="38"/>
      <c r="D29" s="38"/>
      <c r="E29" s="38"/>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71">
        <f t="shared" si="2"/>
        <v>0</v>
      </c>
      <c r="AQ29" s="71">
        <f t="shared" si="1"/>
        <v>0</v>
      </c>
      <c r="AR29" s="74"/>
      <c r="AS29" s="74">
        <f t="shared" si="0"/>
        <v>0</v>
      </c>
      <c r="AT29" s="78"/>
    </row>
    <row r="30" spans="1:46" hidden="1" x14ac:dyDescent="0.2">
      <c r="A30" s="37"/>
      <c r="B30" s="38"/>
      <c r="C30" s="38"/>
      <c r="D30" s="38"/>
      <c r="E30" s="38"/>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71">
        <f t="shared" si="2"/>
        <v>0</v>
      </c>
      <c r="AQ30" s="71">
        <f t="shared" si="1"/>
        <v>0</v>
      </c>
      <c r="AR30" s="74"/>
      <c r="AS30" s="74">
        <f t="shared" si="0"/>
        <v>0</v>
      </c>
      <c r="AT30" s="78"/>
    </row>
    <row r="31" spans="1:46" hidden="1" x14ac:dyDescent="0.2">
      <c r="A31" s="37"/>
      <c r="B31" s="38"/>
      <c r="C31" s="38"/>
      <c r="D31" s="38"/>
      <c r="E31" s="38"/>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71">
        <f t="shared" si="2"/>
        <v>0</v>
      </c>
      <c r="AQ31" s="71">
        <f t="shared" si="1"/>
        <v>0</v>
      </c>
      <c r="AR31" s="74"/>
      <c r="AS31" s="74">
        <f t="shared" si="0"/>
        <v>0</v>
      </c>
      <c r="AT31" s="78"/>
    </row>
    <row r="32" spans="1:46" hidden="1" x14ac:dyDescent="0.2">
      <c r="A32" s="37"/>
      <c r="B32" s="38"/>
      <c r="C32" s="38"/>
      <c r="D32" s="38"/>
      <c r="E32" s="38"/>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71">
        <f t="shared" si="2"/>
        <v>0</v>
      </c>
      <c r="AQ32" s="71">
        <f t="shared" si="1"/>
        <v>0</v>
      </c>
      <c r="AR32" s="74"/>
      <c r="AS32" s="74">
        <f t="shared" si="0"/>
        <v>0</v>
      </c>
      <c r="AT32" s="78"/>
    </row>
    <row r="33" spans="1:46" hidden="1" x14ac:dyDescent="0.2">
      <c r="A33" s="37"/>
      <c r="B33" s="38"/>
      <c r="C33" s="38"/>
      <c r="D33" s="38"/>
      <c r="E33" s="38"/>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71">
        <f t="shared" si="2"/>
        <v>0</v>
      </c>
      <c r="AQ33" s="71">
        <f t="shared" si="1"/>
        <v>0</v>
      </c>
      <c r="AR33" s="74"/>
      <c r="AS33" s="74">
        <f t="shared" si="0"/>
        <v>0</v>
      </c>
      <c r="AT33" s="78"/>
    </row>
    <row r="34" spans="1:46" hidden="1" x14ac:dyDescent="0.2">
      <c r="A34" s="37"/>
      <c r="B34" s="38"/>
      <c r="C34" s="38"/>
      <c r="D34" s="38"/>
      <c r="E34" s="38"/>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71">
        <f t="shared" si="2"/>
        <v>0</v>
      </c>
      <c r="AQ34" s="71">
        <f t="shared" si="1"/>
        <v>0</v>
      </c>
      <c r="AR34" s="74"/>
      <c r="AS34" s="74">
        <f t="shared" si="0"/>
        <v>0</v>
      </c>
      <c r="AT34" s="78"/>
    </row>
    <row r="35" spans="1:46" hidden="1" x14ac:dyDescent="0.2">
      <c r="A35" s="37"/>
      <c r="B35" s="38"/>
      <c r="C35" s="38"/>
      <c r="D35" s="38"/>
      <c r="E35" s="38"/>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71">
        <f t="shared" si="2"/>
        <v>0</v>
      </c>
      <c r="AQ35" s="71">
        <f t="shared" si="1"/>
        <v>0</v>
      </c>
      <c r="AR35" s="74"/>
      <c r="AS35" s="74">
        <f t="shared" si="0"/>
        <v>0</v>
      </c>
      <c r="AT35" s="78"/>
    </row>
    <row r="36" spans="1:46" hidden="1" x14ac:dyDescent="0.2">
      <c r="A36" s="37"/>
      <c r="B36" s="38"/>
      <c r="C36" s="38"/>
      <c r="D36" s="38"/>
      <c r="E36" s="38"/>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71">
        <f t="shared" si="2"/>
        <v>0</v>
      </c>
      <c r="AQ36" s="71">
        <f t="shared" si="1"/>
        <v>0</v>
      </c>
      <c r="AR36" s="74"/>
      <c r="AS36" s="74">
        <f t="shared" si="0"/>
        <v>0</v>
      </c>
      <c r="AT36" s="78"/>
    </row>
    <row r="37" spans="1:46" hidden="1" x14ac:dyDescent="0.2">
      <c r="A37" s="37"/>
      <c r="B37" s="38"/>
      <c r="C37" s="38"/>
      <c r="D37" s="38"/>
      <c r="E37" s="38"/>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71">
        <f t="shared" si="2"/>
        <v>0</v>
      </c>
      <c r="AQ37" s="71">
        <f t="shared" si="1"/>
        <v>0</v>
      </c>
      <c r="AR37" s="74"/>
      <c r="AS37" s="74">
        <f t="shared" si="0"/>
        <v>0</v>
      </c>
      <c r="AT37" s="78"/>
    </row>
    <row r="38" spans="1:46" hidden="1" x14ac:dyDescent="0.2">
      <c r="A38" s="37"/>
      <c r="B38" s="38"/>
      <c r="C38" s="38"/>
      <c r="D38" s="38"/>
      <c r="E38" s="38"/>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71">
        <f t="shared" si="2"/>
        <v>0</v>
      </c>
      <c r="AQ38" s="71">
        <f t="shared" si="1"/>
        <v>0</v>
      </c>
      <c r="AR38" s="74"/>
      <c r="AS38" s="74">
        <f t="shared" si="0"/>
        <v>0</v>
      </c>
      <c r="AT38" s="78"/>
    </row>
    <row r="39" spans="1:46" hidden="1" x14ac:dyDescent="0.2">
      <c r="A39" s="37"/>
      <c r="B39" s="38"/>
      <c r="C39" s="38"/>
      <c r="D39" s="38"/>
      <c r="E39" s="38"/>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71">
        <f t="shared" si="2"/>
        <v>0</v>
      </c>
      <c r="AQ39" s="71">
        <f t="shared" si="1"/>
        <v>0</v>
      </c>
      <c r="AR39" s="74"/>
      <c r="AS39" s="74">
        <f t="shared" si="0"/>
        <v>0</v>
      </c>
      <c r="AT39" s="78"/>
    </row>
    <row r="40" spans="1:46" hidden="1" x14ac:dyDescent="0.2">
      <c r="A40" s="37"/>
      <c r="B40" s="38"/>
      <c r="C40" s="38"/>
      <c r="D40" s="38"/>
      <c r="E40" s="38"/>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71">
        <f t="shared" si="2"/>
        <v>0</v>
      </c>
      <c r="AQ40" s="71">
        <f t="shared" si="1"/>
        <v>0</v>
      </c>
      <c r="AR40" s="74"/>
      <c r="AS40" s="74">
        <f t="shared" si="0"/>
        <v>0</v>
      </c>
      <c r="AT40" s="78"/>
    </row>
    <row r="41" spans="1:46" hidden="1" x14ac:dyDescent="0.2">
      <c r="A41" s="37"/>
      <c r="B41" s="38"/>
      <c r="C41" s="38"/>
      <c r="D41" s="38"/>
      <c r="E41" s="38"/>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71">
        <f t="shared" si="2"/>
        <v>0</v>
      </c>
      <c r="AQ41" s="71">
        <f t="shared" si="1"/>
        <v>0</v>
      </c>
      <c r="AR41" s="74"/>
      <c r="AS41" s="74">
        <f t="shared" si="0"/>
        <v>0</v>
      </c>
      <c r="AT41" s="78"/>
    </row>
    <row r="42" spans="1:46" hidden="1" x14ac:dyDescent="0.2">
      <c r="A42" s="37"/>
      <c r="B42" s="38"/>
      <c r="C42" s="38"/>
      <c r="D42" s="38"/>
      <c r="E42" s="38"/>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71">
        <f t="shared" si="2"/>
        <v>0</v>
      </c>
      <c r="AQ42" s="71">
        <f t="shared" si="1"/>
        <v>0</v>
      </c>
      <c r="AR42" s="74"/>
      <c r="AS42" s="74">
        <f t="shared" si="0"/>
        <v>0</v>
      </c>
      <c r="AT42" s="78"/>
    </row>
    <row r="43" spans="1:46" hidden="1" x14ac:dyDescent="0.2">
      <c r="A43" s="37"/>
      <c r="B43" s="38"/>
      <c r="C43" s="38"/>
      <c r="D43" s="38"/>
      <c r="E43" s="38"/>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71">
        <f t="shared" si="2"/>
        <v>0</v>
      </c>
      <c r="AQ43" s="71">
        <f t="shared" si="1"/>
        <v>0</v>
      </c>
      <c r="AR43" s="74"/>
      <c r="AS43" s="74">
        <f t="shared" si="0"/>
        <v>0</v>
      </c>
      <c r="AT43" s="78"/>
    </row>
    <row r="44" spans="1:46" hidden="1" x14ac:dyDescent="0.2">
      <c r="A44" s="37"/>
      <c r="B44" s="38"/>
      <c r="C44" s="38"/>
      <c r="D44" s="38"/>
      <c r="E44" s="38"/>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71">
        <f t="shared" si="2"/>
        <v>0</v>
      </c>
      <c r="AQ44" s="71">
        <f t="shared" si="1"/>
        <v>0</v>
      </c>
      <c r="AR44" s="74"/>
      <c r="AS44" s="74">
        <f t="shared" si="0"/>
        <v>0</v>
      </c>
      <c r="AT44" s="78"/>
    </row>
    <row r="45" spans="1:46" hidden="1" x14ac:dyDescent="0.2">
      <c r="A45" s="37"/>
      <c r="B45" s="38"/>
      <c r="C45" s="38"/>
      <c r="D45" s="38"/>
      <c r="E45" s="38"/>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71">
        <f t="shared" si="2"/>
        <v>0</v>
      </c>
      <c r="AQ45" s="71">
        <f t="shared" si="1"/>
        <v>0</v>
      </c>
      <c r="AR45" s="74"/>
      <c r="AS45" s="74">
        <f t="shared" si="0"/>
        <v>0</v>
      </c>
      <c r="AT45" s="78"/>
    </row>
    <row r="46" spans="1:46" hidden="1" x14ac:dyDescent="0.2">
      <c r="A46" s="37"/>
      <c r="B46" s="38"/>
      <c r="C46" s="38"/>
      <c r="D46" s="38"/>
      <c r="E46" s="38"/>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71">
        <f t="shared" si="2"/>
        <v>0</v>
      </c>
      <c r="AQ46" s="71">
        <f t="shared" si="1"/>
        <v>0</v>
      </c>
      <c r="AR46" s="74"/>
      <c r="AS46" s="74">
        <f t="shared" si="0"/>
        <v>0</v>
      </c>
      <c r="AT46" s="78"/>
    </row>
    <row r="47" spans="1:46" hidden="1" x14ac:dyDescent="0.2">
      <c r="A47" s="37"/>
      <c r="B47" s="38"/>
      <c r="C47" s="38"/>
      <c r="D47" s="38"/>
      <c r="E47" s="38"/>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71">
        <f t="shared" si="2"/>
        <v>0</v>
      </c>
      <c r="AQ47" s="71">
        <f t="shared" si="1"/>
        <v>0</v>
      </c>
      <c r="AR47" s="74"/>
      <c r="AS47" s="74">
        <f t="shared" si="0"/>
        <v>0</v>
      </c>
      <c r="AT47" s="78"/>
    </row>
    <row r="48" spans="1:46" hidden="1" x14ac:dyDescent="0.2">
      <c r="A48" s="37"/>
      <c r="B48" s="38"/>
      <c r="C48" s="38"/>
      <c r="D48" s="38"/>
      <c r="E48" s="38"/>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71">
        <f t="shared" si="2"/>
        <v>0</v>
      </c>
      <c r="AQ48" s="71">
        <f t="shared" si="1"/>
        <v>0</v>
      </c>
      <c r="AR48" s="74"/>
      <c r="AS48" s="74">
        <f t="shared" si="0"/>
        <v>0</v>
      </c>
      <c r="AT48" s="78"/>
    </row>
    <row r="49" spans="1:46" hidden="1" x14ac:dyDescent="0.2">
      <c r="A49" s="37"/>
      <c r="B49" s="38"/>
      <c r="C49" s="38"/>
      <c r="D49" s="38"/>
      <c r="E49" s="38"/>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71">
        <f t="shared" si="2"/>
        <v>0</v>
      </c>
      <c r="AQ49" s="71">
        <f t="shared" si="1"/>
        <v>0</v>
      </c>
      <c r="AR49" s="74"/>
      <c r="AS49" s="74">
        <f t="shared" si="0"/>
        <v>0</v>
      </c>
      <c r="AT49" s="78"/>
    </row>
    <row r="50" spans="1:46" hidden="1" x14ac:dyDescent="0.2">
      <c r="A50" s="37"/>
      <c r="B50" s="38"/>
      <c r="C50" s="38"/>
      <c r="D50" s="38"/>
      <c r="E50" s="38"/>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71">
        <f t="shared" si="2"/>
        <v>0</v>
      </c>
      <c r="AQ50" s="71">
        <f t="shared" si="1"/>
        <v>0</v>
      </c>
      <c r="AR50" s="74"/>
      <c r="AS50" s="74">
        <f t="shared" si="0"/>
        <v>0</v>
      </c>
      <c r="AT50" s="78"/>
    </row>
    <row r="51" spans="1:46" hidden="1" x14ac:dyDescent="0.2">
      <c r="A51" s="37"/>
      <c r="B51" s="38"/>
      <c r="C51" s="38"/>
      <c r="D51" s="38"/>
      <c r="E51" s="38"/>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71">
        <f t="shared" si="2"/>
        <v>0</v>
      </c>
      <c r="AQ51" s="71">
        <f t="shared" si="1"/>
        <v>0</v>
      </c>
      <c r="AR51" s="74"/>
      <c r="AS51" s="74">
        <f t="shared" si="0"/>
        <v>0</v>
      </c>
      <c r="AT51" s="78"/>
    </row>
    <row r="52" spans="1:46" hidden="1" x14ac:dyDescent="0.2">
      <c r="A52" s="37"/>
      <c r="B52" s="38"/>
      <c r="C52" s="38"/>
      <c r="D52" s="38"/>
      <c r="E52" s="38"/>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71">
        <f t="shared" si="2"/>
        <v>0</v>
      </c>
      <c r="AQ52" s="71">
        <f t="shared" si="1"/>
        <v>0</v>
      </c>
      <c r="AR52" s="74"/>
      <c r="AS52" s="74">
        <f t="shared" si="0"/>
        <v>0</v>
      </c>
      <c r="AT52" s="78"/>
    </row>
    <row r="53" spans="1:46" hidden="1" x14ac:dyDescent="0.2">
      <c r="A53" s="37"/>
      <c r="B53" s="38"/>
      <c r="C53" s="38"/>
      <c r="D53" s="38"/>
      <c r="E53" s="38"/>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71">
        <f t="shared" si="2"/>
        <v>0</v>
      </c>
      <c r="AQ53" s="71">
        <f t="shared" si="1"/>
        <v>0</v>
      </c>
      <c r="AR53" s="74"/>
      <c r="AS53" s="74">
        <f t="shared" si="0"/>
        <v>0</v>
      </c>
      <c r="AT53" s="78"/>
    </row>
    <row r="54" spans="1:46" hidden="1" x14ac:dyDescent="0.2">
      <c r="A54" s="37"/>
      <c r="B54" s="38"/>
      <c r="C54" s="38"/>
      <c r="D54" s="38"/>
      <c r="E54" s="38"/>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71">
        <f t="shared" si="2"/>
        <v>0</v>
      </c>
      <c r="AQ54" s="71">
        <f t="shared" si="1"/>
        <v>0</v>
      </c>
      <c r="AR54" s="74"/>
      <c r="AS54" s="74">
        <f t="shared" si="0"/>
        <v>0</v>
      </c>
      <c r="AT54" s="78"/>
    </row>
    <row r="55" spans="1:46" hidden="1" x14ac:dyDescent="0.2">
      <c r="A55" s="37"/>
      <c r="B55" s="38"/>
      <c r="C55" s="38"/>
      <c r="D55" s="38"/>
      <c r="E55" s="38"/>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71">
        <f t="shared" si="2"/>
        <v>0</v>
      </c>
      <c r="AQ55" s="71">
        <f t="shared" si="1"/>
        <v>0</v>
      </c>
      <c r="AR55" s="74"/>
      <c r="AS55" s="74">
        <f t="shared" si="0"/>
        <v>0</v>
      </c>
      <c r="AT55" s="78"/>
    </row>
    <row r="56" spans="1:46" hidden="1" x14ac:dyDescent="0.2">
      <c r="A56" s="37"/>
      <c r="B56" s="38"/>
      <c r="C56" s="38"/>
      <c r="D56" s="38"/>
      <c r="E56" s="38"/>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71">
        <f t="shared" si="2"/>
        <v>0</v>
      </c>
      <c r="AQ56" s="71">
        <f t="shared" si="1"/>
        <v>0</v>
      </c>
      <c r="AR56" s="74"/>
      <c r="AS56" s="74">
        <f t="shared" si="0"/>
        <v>0</v>
      </c>
      <c r="AT56" s="78"/>
    </row>
    <row r="57" spans="1:46" hidden="1" x14ac:dyDescent="0.2">
      <c r="A57" s="37"/>
      <c r="B57" s="38"/>
      <c r="C57" s="38"/>
      <c r="D57" s="38"/>
      <c r="E57" s="38"/>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71">
        <f t="shared" si="2"/>
        <v>0</v>
      </c>
      <c r="AQ57" s="71">
        <f t="shared" si="1"/>
        <v>0</v>
      </c>
      <c r="AR57" s="74"/>
      <c r="AS57" s="74">
        <f t="shared" si="0"/>
        <v>0</v>
      </c>
      <c r="AT57" s="78"/>
    </row>
    <row r="58" spans="1:46" hidden="1" x14ac:dyDescent="0.2">
      <c r="A58" s="37"/>
      <c r="B58" s="38"/>
      <c r="C58" s="38"/>
      <c r="D58" s="38"/>
      <c r="E58" s="38"/>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71">
        <f t="shared" si="2"/>
        <v>0</v>
      </c>
      <c r="AQ58" s="71">
        <f t="shared" si="1"/>
        <v>0</v>
      </c>
      <c r="AR58" s="74"/>
      <c r="AS58" s="74">
        <f t="shared" si="0"/>
        <v>0</v>
      </c>
      <c r="AT58" s="78"/>
    </row>
    <row r="59" spans="1:46" hidden="1" x14ac:dyDescent="0.2">
      <c r="A59" s="37"/>
      <c r="B59" s="38"/>
      <c r="C59" s="38"/>
      <c r="D59" s="38"/>
      <c r="E59" s="38"/>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71">
        <f t="shared" si="2"/>
        <v>0</v>
      </c>
      <c r="AQ59" s="71">
        <f t="shared" si="1"/>
        <v>0</v>
      </c>
      <c r="AR59" s="74"/>
      <c r="AS59" s="74">
        <f t="shared" si="0"/>
        <v>0</v>
      </c>
      <c r="AT59" s="78"/>
    </row>
    <row r="60" spans="1:46" hidden="1" x14ac:dyDescent="0.2">
      <c r="A60" s="37"/>
      <c r="B60" s="38"/>
      <c r="C60" s="38"/>
      <c r="D60" s="38"/>
      <c r="E60" s="38"/>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71">
        <f t="shared" si="2"/>
        <v>0</v>
      </c>
      <c r="AQ60" s="71">
        <f t="shared" si="1"/>
        <v>0</v>
      </c>
      <c r="AR60" s="74"/>
      <c r="AS60" s="74">
        <f t="shared" si="0"/>
        <v>0</v>
      </c>
      <c r="AT60" s="78"/>
    </row>
    <row r="61" spans="1:46" hidden="1" x14ac:dyDescent="0.2">
      <c r="A61" s="37"/>
      <c r="B61" s="38"/>
      <c r="C61" s="38"/>
      <c r="D61" s="38"/>
      <c r="E61" s="38"/>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71">
        <f t="shared" si="2"/>
        <v>0</v>
      </c>
      <c r="AQ61" s="71">
        <f t="shared" si="1"/>
        <v>0</v>
      </c>
      <c r="AR61" s="74"/>
      <c r="AS61" s="74">
        <f t="shared" si="0"/>
        <v>0</v>
      </c>
      <c r="AT61" s="78"/>
    </row>
    <row r="62" spans="1:46" hidden="1" x14ac:dyDescent="0.2">
      <c r="A62" s="37"/>
      <c r="B62" s="38"/>
      <c r="C62" s="38"/>
      <c r="D62" s="38"/>
      <c r="E62" s="38"/>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71">
        <f t="shared" si="2"/>
        <v>0</v>
      </c>
      <c r="AQ62" s="71">
        <f t="shared" si="1"/>
        <v>0</v>
      </c>
      <c r="AR62" s="74"/>
      <c r="AS62" s="74">
        <f t="shared" si="0"/>
        <v>0</v>
      </c>
      <c r="AT62" s="78"/>
    </row>
    <row r="63" spans="1:46" hidden="1" x14ac:dyDescent="0.2">
      <c r="A63" s="37"/>
      <c r="B63" s="38"/>
      <c r="C63" s="38"/>
      <c r="D63" s="38"/>
      <c r="E63" s="38"/>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71">
        <f t="shared" si="2"/>
        <v>0</v>
      </c>
      <c r="AQ63" s="71">
        <f t="shared" si="1"/>
        <v>0</v>
      </c>
      <c r="AR63" s="74"/>
      <c r="AS63" s="74">
        <f t="shared" si="0"/>
        <v>0</v>
      </c>
      <c r="AT63" s="78"/>
    </row>
    <row r="64" spans="1:46" hidden="1" x14ac:dyDescent="0.2">
      <c r="A64" s="37"/>
      <c r="B64" s="38"/>
      <c r="C64" s="38"/>
      <c r="D64" s="38"/>
      <c r="E64" s="38"/>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71">
        <f t="shared" si="2"/>
        <v>0</v>
      </c>
      <c r="AQ64" s="71">
        <f t="shared" si="1"/>
        <v>0</v>
      </c>
      <c r="AR64" s="74"/>
      <c r="AS64" s="74">
        <f t="shared" si="0"/>
        <v>0</v>
      </c>
      <c r="AT64" s="78"/>
    </row>
    <row r="65" spans="1:46" hidden="1" x14ac:dyDescent="0.2">
      <c r="A65" s="37"/>
      <c r="B65" s="38"/>
      <c r="C65" s="38"/>
      <c r="D65" s="38"/>
      <c r="E65" s="38"/>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71">
        <f t="shared" si="2"/>
        <v>0</v>
      </c>
      <c r="AQ65" s="71">
        <f t="shared" si="1"/>
        <v>0</v>
      </c>
      <c r="AR65" s="74"/>
      <c r="AS65" s="74">
        <f t="shared" si="0"/>
        <v>0</v>
      </c>
      <c r="AT65" s="78"/>
    </row>
    <row r="66" spans="1:46" hidden="1" x14ac:dyDescent="0.2">
      <c r="A66" s="37"/>
      <c r="B66" s="38"/>
      <c r="C66" s="38"/>
      <c r="D66" s="38"/>
      <c r="E66" s="38"/>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71">
        <f t="shared" si="2"/>
        <v>0</v>
      </c>
      <c r="AQ66" s="71">
        <f t="shared" si="1"/>
        <v>0</v>
      </c>
      <c r="AR66" s="74"/>
      <c r="AS66" s="74">
        <f t="shared" ref="AS66:AS101" si="3">IFERROR(AR66/$AR$102,0)*100</f>
        <v>0</v>
      </c>
      <c r="AT66" s="78"/>
    </row>
    <row r="67" spans="1:46" hidden="1" x14ac:dyDescent="0.2">
      <c r="A67" s="37"/>
      <c r="B67" s="38"/>
      <c r="C67" s="38"/>
      <c r="D67" s="38"/>
      <c r="E67" s="38"/>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71">
        <f t="shared" si="2"/>
        <v>0</v>
      </c>
      <c r="AQ67" s="71">
        <f t="shared" ref="AQ67:AQ102" si="4">SUMIFS(B67:AO67,$B$103:$AO$103,"X")</f>
        <v>0</v>
      </c>
      <c r="AR67" s="74"/>
      <c r="AS67" s="74">
        <f t="shared" si="3"/>
        <v>0</v>
      </c>
      <c r="AT67" s="78"/>
    </row>
    <row r="68" spans="1:46" hidden="1" x14ac:dyDescent="0.2">
      <c r="A68" s="37"/>
      <c r="B68" s="38"/>
      <c r="C68" s="38"/>
      <c r="D68" s="38"/>
      <c r="E68" s="38"/>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71">
        <f t="shared" ref="AP68:AP102" si="5">SUMIF($B$106:$U$106,"X",B68:U68)</f>
        <v>0</v>
      </c>
      <c r="AQ68" s="71">
        <f t="shared" si="4"/>
        <v>0</v>
      </c>
      <c r="AR68" s="74"/>
      <c r="AS68" s="74">
        <f t="shared" si="3"/>
        <v>0</v>
      </c>
      <c r="AT68" s="78"/>
    </row>
    <row r="69" spans="1:46" hidden="1" x14ac:dyDescent="0.2">
      <c r="A69" s="37"/>
      <c r="B69" s="38"/>
      <c r="C69" s="38"/>
      <c r="D69" s="38"/>
      <c r="E69" s="38"/>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71">
        <f t="shared" si="5"/>
        <v>0</v>
      </c>
      <c r="AQ69" s="71">
        <f t="shared" si="4"/>
        <v>0</v>
      </c>
      <c r="AR69" s="74"/>
      <c r="AS69" s="74">
        <f t="shared" si="3"/>
        <v>0</v>
      </c>
      <c r="AT69" s="78"/>
    </row>
    <row r="70" spans="1:46" hidden="1" x14ac:dyDescent="0.2">
      <c r="A70" s="37"/>
      <c r="B70" s="38"/>
      <c r="C70" s="38"/>
      <c r="D70" s="38"/>
      <c r="E70" s="38"/>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71">
        <f t="shared" si="5"/>
        <v>0</v>
      </c>
      <c r="AQ70" s="71">
        <f t="shared" si="4"/>
        <v>0</v>
      </c>
      <c r="AR70" s="74"/>
      <c r="AS70" s="74">
        <f t="shared" si="3"/>
        <v>0</v>
      </c>
      <c r="AT70" s="78"/>
    </row>
    <row r="71" spans="1:46" hidden="1" x14ac:dyDescent="0.2">
      <c r="A71" s="37"/>
      <c r="B71" s="38"/>
      <c r="C71" s="38"/>
      <c r="D71" s="38"/>
      <c r="E71" s="38"/>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71">
        <f t="shared" si="5"/>
        <v>0</v>
      </c>
      <c r="AQ71" s="71">
        <f t="shared" si="4"/>
        <v>0</v>
      </c>
      <c r="AR71" s="74"/>
      <c r="AS71" s="74">
        <f t="shared" si="3"/>
        <v>0</v>
      </c>
      <c r="AT71" s="78"/>
    </row>
    <row r="72" spans="1:46" hidden="1" x14ac:dyDescent="0.2">
      <c r="A72" s="37"/>
      <c r="B72" s="38"/>
      <c r="C72" s="38"/>
      <c r="D72" s="38"/>
      <c r="E72" s="38"/>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71">
        <f t="shared" si="5"/>
        <v>0</v>
      </c>
      <c r="AQ72" s="71">
        <f t="shared" si="4"/>
        <v>0</v>
      </c>
      <c r="AR72" s="74"/>
      <c r="AS72" s="74">
        <f t="shared" si="3"/>
        <v>0</v>
      </c>
      <c r="AT72" s="78"/>
    </row>
    <row r="73" spans="1:46" hidden="1" x14ac:dyDescent="0.2">
      <c r="A73" s="37"/>
      <c r="B73" s="38"/>
      <c r="C73" s="38"/>
      <c r="D73" s="38"/>
      <c r="E73" s="38"/>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71">
        <f t="shared" si="5"/>
        <v>0</v>
      </c>
      <c r="AQ73" s="71">
        <f t="shared" si="4"/>
        <v>0</v>
      </c>
      <c r="AR73" s="74"/>
      <c r="AS73" s="74">
        <f t="shared" si="3"/>
        <v>0</v>
      </c>
      <c r="AT73" s="78"/>
    </row>
    <row r="74" spans="1:46" hidden="1" x14ac:dyDescent="0.2">
      <c r="A74" s="37"/>
      <c r="B74" s="38"/>
      <c r="C74" s="38"/>
      <c r="D74" s="38"/>
      <c r="E74" s="38"/>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71">
        <f t="shared" si="5"/>
        <v>0</v>
      </c>
      <c r="AQ74" s="71">
        <f t="shared" si="4"/>
        <v>0</v>
      </c>
      <c r="AR74" s="74"/>
      <c r="AS74" s="74">
        <f t="shared" si="3"/>
        <v>0</v>
      </c>
      <c r="AT74" s="78"/>
    </row>
    <row r="75" spans="1:46" hidden="1" x14ac:dyDescent="0.2">
      <c r="A75" s="37"/>
      <c r="B75" s="38"/>
      <c r="C75" s="38"/>
      <c r="D75" s="38"/>
      <c r="E75" s="38"/>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71">
        <f t="shared" si="5"/>
        <v>0</v>
      </c>
      <c r="AQ75" s="71">
        <f t="shared" si="4"/>
        <v>0</v>
      </c>
      <c r="AR75" s="74"/>
      <c r="AS75" s="74">
        <f t="shared" si="3"/>
        <v>0</v>
      </c>
      <c r="AT75" s="78"/>
    </row>
    <row r="76" spans="1:46" hidden="1" x14ac:dyDescent="0.2">
      <c r="A76" s="37"/>
      <c r="B76" s="38"/>
      <c r="C76" s="38"/>
      <c r="D76" s="38"/>
      <c r="E76" s="38"/>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71">
        <f t="shared" si="5"/>
        <v>0</v>
      </c>
      <c r="AQ76" s="71">
        <f t="shared" si="4"/>
        <v>0</v>
      </c>
      <c r="AR76" s="74"/>
      <c r="AS76" s="74">
        <f t="shared" si="3"/>
        <v>0</v>
      </c>
      <c r="AT76" s="78"/>
    </row>
    <row r="77" spans="1:46" hidden="1" x14ac:dyDescent="0.2">
      <c r="A77" s="37"/>
      <c r="B77" s="38"/>
      <c r="C77" s="38"/>
      <c r="D77" s="38"/>
      <c r="E77" s="38"/>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71">
        <f t="shared" si="5"/>
        <v>0</v>
      </c>
      <c r="AQ77" s="71">
        <f t="shared" si="4"/>
        <v>0</v>
      </c>
      <c r="AR77" s="74"/>
      <c r="AS77" s="74">
        <f t="shared" si="3"/>
        <v>0</v>
      </c>
      <c r="AT77" s="78"/>
    </row>
    <row r="78" spans="1:46" hidden="1" x14ac:dyDescent="0.2">
      <c r="A78" s="37"/>
      <c r="B78" s="38"/>
      <c r="C78" s="38"/>
      <c r="D78" s="38"/>
      <c r="E78" s="38"/>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71">
        <f t="shared" si="5"/>
        <v>0</v>
      </c>
      <c r="AQ78" s="71">
        <f t="shared" si="4"/>
        <v>0</v>
      </c>
      <c r="AR78" s="74"/>
      <c r="AS78" s="74">
        <f t="shared" si="3"/>
        <v>0</v>
      </c>
      <c r="AT78" s="78"/>
    </row>
    <row r="79" spans="1:46" hidden="1" x14ac:dyDescent="0.2">
      <c r="A79" s="37"/>
      <c r="B79" s="38"/>
      <c r="C79" s="38"/>
      <c r="D79" s="38"/>
      <c r="E79" s="38"/>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71">
        <f t="shared" si="5"/>
        <v>0</v>
      </c>
      <c r="AQ79" s="71">
        <f t="shared" si="4"/>
        <v>0</v>
      </c>
      <c r="AR79" s="74"/>
      <c r="AS79" s="74">
        <f t="shared" si="3"/>
        <v>0</v>
      </c>
      <c r="AT79" s="78"/>
    </row>
    <row r="80" spans="1:46" hidden="1" x14ac:dyDescent="0.2">
      <c r="A80" s="37"/>
      <c r="B80" s="38"/>
      <c r="C80" s="38"/>
      <c r="D80" s="38"/>
      <c r="E80" s="38"/>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71">
        <f t="shared" si="5"/>
        <v>0</v>
      </c>
      <c r="AQ80" s="71">
        <f t="shared" si="4"/>
        <v>0</v>
      </c>
      <c r="AR80" s="74"/>
      <c r="AS80" s="74">
        <f t="shared" si="3"/>
        <v>0</v>
      </c>
      <c r="AT80" s="78"/>
    </row>
    <row r="81" spans="1:46" hidden="1" x14ac:dyDescent="0.2">
      <c r="A81" s="37"/>
      <c r="B81" s="38"/>
      <c r="C81" s="38"/>
      <c r="D81" s="38"/>
      <c r="E81" s="38"/>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71">
        <f t="shared" si="5"/>
        <v>0</v>
      </c>
      <c r="AQ81" s="71">
        <f t="shared" si="4"/>
        <v>0</v>
      </c>
      <c r="AR81" s="74"/>
      <c r="AS81" s="74">
        <f t="shared" si="3"/>
        <v>0</v>
      </c>
      <c r="AT81" s="78"/>
    </row>
    <row r="82" spans="1:46" hidden="1" x14ac:dyDescent="0.2">
      <c r="A82" s="37"/>
      <c r="B82" s="38"/>
      <c r="C82" s="38"/>
      <c r="D82" s="38"/>
      <c r="E82" s="38"/>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71">
        <f t="shared" si="5"/>
        <v>0</v>
      </c>
      <c r="AQ82" s="71">
        <f t="shared" si="4"/>
        <v>0</v>
      </c>
      <c r="AR82" s="74"/>
      <c r="AS82" s="74">
        <f t="shared" si="3"/>
        <v>0</v>
      </c>
      <c r="AT82" s="78"/>
    </row>
    <row r="83" spans="1:46" hidden="1" x14ac:dyDescent="0.2">
      <c r="A83" s="37"/>
      <c r="B83" s="38"/>
      <c r="C83" s="38"/>
      <c r="D83" s="38"/>
      <c r="E83" s="38"/>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71">
        <f t="shared" si="5"/>
        <v>0</v>
      </c>
      <c r="AQ83" s="71">
        <f t="shared" si="4"/>
        <v>0</v>
      </c>
      <c r="AR83" s="74"/>
      <c r="AS83" s="74">
        <f t="shared" si="3"/>
        <v>0</v>
      </c>
      <c r="AT83" s="78"/>
    </row>
    <row r="84" spans="1:46" hidden="1" x14ac:dyDescent="0.2">
      <c r="A84" s="37"/>
      <c r="B84" s="38"/>
      <c r="C84" s="38"/>
      <c r="D84" s="38"/>
      <c r="E84" s="38"/>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71">
        <f t="shared" si="5"/>
        <v>0</v>
      </c>
      <c r="AQ84" s="71">
        <f t="shared" si="4"/>
        <v>0</v>
      </c>
      <c r="AR84" s="74"/>
      <c r="AS84" s="74">
        <f t="shared" si="3"/>
        <v>0</v>
      </c>
      <c r="AT84" s="78"/>
    </row>
    <row r="85" spans="1:46" hidden="1" x14ac:dyDescent="0.2">
      <c r="A85" s="37"/>
      <c r="B85" s="38"/>
      <c r="C85" s="38"/>
      <c r="D85" s="38"/>
      <c r="E85" s="38"/>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71">
        <f t="shared" si="5"/>
        <v>0</v>
      </c>
      <c r="AQ85" s="71">
        <f t="shared" si="4"/>
        <v>0</v>
      </c>
      <c r="AR85" s="74"/>
      <c r="AS85" s="74">
        <f t="shared" si="3"/>
        <v>0</v>
      </c>
      <c r="AT85" s="78"/>
    </row>
    <row r="86" spans="1:46" hidden="1" x14ac:dyDescent="0.2">
      <c r="A86" s="37"/>
      <c r="B86" s="38"/>
      <c r="C86" s="38"/>
      <c r="D86" s="38"/>
      <c r="E86" s="38"/>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71">
        <f t="shared" si="5"/>
        <v>0</v>
      </c>
      <c r="AQ86" s="71">
        <f t="shared" si="4"/>
        <v>0</v>
      </c>
      <c r="AR86" s="74"/>
      <c r="AS86" s="74">
        <f t="shared" si="3"/>
        <v>0</v>
      </c>
      <c r="AT86" s="78"/>
    </row>
    <row r="87" spans="1:46" hidden="1" x14ac:dyDescent="0.2">
      <c r="A87" s="37"/>
      <c r="B87" s="38"/>
      <c r="C87" s="38"/>
      <c r="D87" s="38"/>
      <c r="E87" s="38"/>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71">
        <f t="shared" si="5"/>
        <v>0</v>
      </c>
      <c r="AQ87" s="71">
        <f t="shared" si="4"/>
        <v>0</v>
      </c>
      <c r="AR87" s="74"/>
      <c r="AS87" s="74">
        <f t="shared" si="3"/>
        <v>0</v>
      </c>
      <c r="AT87" s="78"/>
    </row>
    <row r="88" spans="1:46" hidden="1" x14ac:dyDescent="0.2">
      <c r="A88" s="37"/>
      <c r="B88" s="38"/>
      <c r="C88" s="38"/>
      <c r="D88" s="38"/>
      <c r="E88" s="38"/>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71">
        <f t="shared" si="5"/>
        <v>0</v>
      </c>
      <c r="AQ88" s="71">
        <f t="shared" si="4"/>
        <v>0</v>
      </c>
      <c r="AR88" s="74"/>
      <c r="AS88" s="74">
        <f t="shared" si="3"/>
        <v>0</v>
      </c>
      <c r="AT88" s="78"/>
    </row>
    <row r="89" spans="1:46" hidden="1" x14ac:dyDescent="0.2">
      <c r="A89" s="37"/>
      <c r="B89" s="38"/>
      <c r="C89" s="38"/>
      <c r="D89" s="38"/>
      <c r="E89" s="38"/>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71">
        <f t="shared" si="5"/>
        <v>0</v>
      </c>
      <c r="AQ89" s="71">
        <f t="shared" si="4"/>
        <v>0</v>
      </c>
      <c r="AR89" s="74"/>
      <c r="AS89" s="74">
        <f t="shared" si="3"/>
        <v>0</v>
      </c>
      <c r="AT89" s="78"/>
    </row>
    <row r="90" spans="1:46" hidden="1" x14ac:dyDescent="0.2">
      <c r="A90" s="37"/>
      <c r="B90" s="38"/>
      <c r="C90" s="38"/>
      <c r="D90" s="38"/>
      <c r="E90" s="38"/>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71">
        <f t="shared" si="5"/>
        <v>0</v>
      </c>
      <c r="AQ90" s="71">
        <f t="shared" si="4"/>
        <v>0</v>
      </c>
      <c r="AR90" s="74"/>
      <c r="AS90" s="74">
        <f t="shared" si="3"/>
        <v>0</v>
      </c>
      <c r="AT90" s="78"/>
    </row>
    <row r="91" spans="1:46" hidden="1" x14ac:dyDescent="0.2">
      <c r="A91" s="37"/>
      <c r="B91" s="38"/>
      <c r="C91" s="38"/>
      <c r="D91" s="38"/>
      <c r="E91" s="38"/>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71">
        <f t="shared" si="5"/>
        <v>0</v>
      </c>
      <c r="AQ91" s="71">
        <f t="shared" si="4"/>
        <v>0</v>
      </c>
      <c r="AR91" s="74"/>
      <c r="AS91" s="74">
        <f t="shared" si="3"/>
        <v>0</v>
      </c>
      <c r="AT91" s="78"/>
    </row>
    <row r="92" spans="1:46" hidden="1" x14ac:dyDescent="0.2">
      <c r="A92" s="37"/>
      <c r="B92" s="38"/>
      <c r="C92" s="38"/>
      <c r="D92" s="38"/>
      <c r="E92" s="38"/>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71">
        <f t="shared" si="5"/>
        <v>0</v>
      </c>
      <c r="AQ92" s="71">
        <f t="shared" si="4"/>
        <v>0</v>
      </c>
      <c r="AR92" s="74"/>
      <c r="AS92" s="74">
        <f t="shared" si="3"/>
        <v>0</v>
      </c>
      <c r="AT92" s="78"/>
    </row>
    <row r="93" spans="1:46" hidden="1" x14ac:dyDescent="0.2">
      <c r="A93" s="37"/>
      <c r="B93" s="38"/>
      <c r="C93" s="38"/>
      <c r="D93" s="38"/>
      <c r="E93" s="38"/>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71">
        <f t="shared" si="5"/>
        <v>0</v>
      </c>
      <c r="AQ93" s="71">
        <f t="shared" si="4"/>
        <v>0</v>
      </c>
      <c r="AR93" s="74"/>
      <c r="AS93" s="74">
        <f t="shared" si="3"/>
        <v>0</v>
      </c>
      <c r="AT93" s="78"/>
    </row>
    <row r="94" spans="1:46" hidden="1" x14ac:dyDescent="0.2">
      <c r="A94" s="37"/>
      <c r="B94" s="38"/>
      <c r="C94" s="38"/>
      <c r="D94" s="38"/>
      <c r="E94" s="38"/>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71">
        <f t="shared" si="5"/>
        <v>0</v>
      </c>
      <c r="AQ94" s="71">
        <f t="shared" si="4"/>
        <v>0</v>
      </c>
      <c r="AR94" s="74"/>
      <c r="AS94" s="74">
        <f t="shared" si="3"/>
        <v>0</v>
      </c>
      <c r="AT94" s="78"/>
    </row>
    <row r="95" spans="1:46" hidden="1" x14ac:dyDescent="0.2">
      <c r="A95" s="37"/>
      <c r="B95" s="38"/>
      <c r="C95" s="38"/>
      <c r="D95" s="38"/>
      <c r="E95" s="38"/>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71">
        <f t="shared" si="5"/>
        <v>0</v>
      </c>
      <c r="AQ95" s="71">
        <f t="shared" si="4"/>
        <v>0</v>
      </c>
      <c r="AR95" s="74"/>
      <c r="AS95" s="74">
        <f t="shared" si="3"/>
        <v>0</v>
      </c>
      <c r="AT95" s="78"/>
    </row>
    <row r="96" spans="1:46" hidden="1" x14ac:dyDescent="0.2">
      <c r="A96" s="37"/>
      <c r="B96" s="38"/>
      <c r="C96" s="38"/>
      <c r="D96" s="38"/>
      <c r="E96" s="38"/>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71">
        <f t="shared" si="5"/>
        <v>0</v>
      </c>
      <c r="AQ96" s="71">
        <f t="shared" si="4"/>
        <v>0</v>
      </c>
      <c r="AR96" s="74"/>
      <c r="AS96" s="74">
        <f t="shared" si="3"/>
        <v>0</v>
      </c>
      <c r="AT96" s="78"/>
    </row>
    <row r="97" spans="1:47" hidden="1" x14ac:dyDescent="0.2">
      <c r="A97" s="37"/>
      <c r="B97" s="38"/>
      <c r="C97" s="38"/>
      <c r="D97" s="38"/>
      <c r="E97" s="38"/>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71">
        <f t="shared" si="5"/>
        <v>0</v>
      </c>
      <c r="AQ97" s="71">
        <f t="shared" si="4"/>
        <v>0</v>
      </c>
      <c r="AR97" s="74"/>
      <c r="AS97" s="74">
        <f t="shared" si="3"/>
        <v>0</v>
      </c>
      <c r="AT97" s="78"/>
    </row>
    <row r="98" spans="1:47" hidden="1" x14ac:dyDescent="0.2">
      <c r="A98" s="37"/>
      <c r="B98" s="38"/>
      <c r="C98" s="38"/>
      <c r="D98" s="38"/>
      <c r="E98" s="38"/>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71">
        <f t="shared" si="5"/>
        <v>0</v>
      </c>
      <c r="AQ98" s="71">
        <f t="shared" si="4"/>
        <v>0</v>
      </c>
      <c r="AR98" s="74"/>
      <c r="AS98" s="74">
        <f t="shared" si="3"/>
        <v>0</v>
      </c>
      <c r="AT98" s="78"/>
    </row>
    <row r="99" spans="1:47" hidden="1" x14ac:dyDescent="0.2">
      <c r="A99" s="37"/>
      <c r="B99" s="38"/>
      <c r="C99" s="38"/>
      <c r="D99" s="38"/>
      <c r="E99" s="38"/>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71">
        <f t="shared" si="5"/>
        <v>0</v>
      </c>
      <c r="AQ99" s="71">
        <f t="shared" si="4"/>
        <v>0</v>
      </c>
      <c r="AR99" s="74"/>
      <c r="AS99" s="74">
        <f t="shared" si="3"/>
        <v>0</v>
      </c>
      <c r="AT99" s="78"/>
    </row>
    <row r="100" spans="1:47" hidden="1" x14ac:dyDescent="0.2">
      <c r="A100" s="37"/>
      <c r="B100" s="38"/>
      <c r="C100" s="38"/>
      <c r="D100" s="38"/>
      <c r="E100" s="38"/>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71">
        <f t="shared" si="5"/>
        <v>0</v>
      </c>
      <c r="AQ100" s="71">
        <f t="shared" si="4"/>
        <v>0</v>
      </c>
      <c r="AR100" s="74"/>
      <c r="AS100" s="74">
        <f t="shared" si="3"/>
        <v>0</v>
      </c>
      <c r="AT100" s="78"/>
    </row>
    <row r="101" spans="1:47" hidden="1" x14ac:dyDescent="0.2">
      <c r="A101" s="37"/>
      <c r="B101" s="38"/>
      <c r="C101" s="38"/>
      <c r="D101" s="38"/>
      <c r="E101" s="38"/>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71">
        <f t="shared" si="5"/>
        <v>0</v>
      </c>
      <c r="AQ101" s="71">
        <f t="shared" si="4"/>
        <v>0</v>
      </c>
      <c r="AR101" s="74"/>
      <c r="AS101" s="74">
        <f t="shared" si="3"/>
        <v>0</v>
      </c>
      <c r="AT101" s="78"/>
    </row>
    <row r="102" spans="1:47" ht="16" x14ac:dyDescent="0.2">
      <c r="A102" s="85" t="s">
        <v>79</v>
      </c>
      <c r="B102" s="86">
        <f>SUM(B2:B101)</f>
        <v>5</v>
      </c>
      <c r="C102" s="86">
        <f t="shared" ref="C102:AO102" si="6">SUM(C2:C101)</f>
        <v>14</v>
      </c>
      <c r="D102" s="86">
        <f>SUM(D2:D101)</f>
        <v>14</v>
      </c>
      <c r="E102" s="86">
        <f t="shared" si="6"/>
        <v>20</v>
      </c>
      <c r="F102" s="86">
        <f t="shared" si="6"/>
        <v>11</v>
      </c>
      <c r="G102" s="86">
        <f t="shared" si="6"/>
        <v>3</v>
      </c>
      <c r="H102" s="86">
        <f t="shared" si="6"/>
        <v>20</v>
      </c>
      <c r="I102" s="39">
        <f t="shared" si="6"/>
        <v>0</v>
      </c>
      <c r="J102" s="39">
        <f t="shared" si="6"/>
        <v>0</v>
      </c>
      <c r="K102" s="39">
        <f t="shared" si="6"/>
        <v>0</v>
      </c>
      <c r="L102" s="39">
        <f t="shared" si="6"/>
        <v>0</v>
      </c>
      <c r="M102" s="39">
        <f t="shared" si="6"/>
        <v>0</v>
      </c>
      <c r="N102" s="39">
        <f t="shared" si="6"/>
        <v>0</v>
      </c>
      <c r="O102" s="39">
        <f t="shared" si="6"/>
        <v>0</v>
      </c>
      <c r="P102" s="39">
        <f t="shared" si="6"/>
        <v>0</v>
      </c>
      <c r="Q102" s="39">
        <f t="shared" si="6"/>
        <v>0</v>
      </c>
      <c r="R102" s="39">
        <f t="shared" si="6"/>
        <v>0</v>
      </c>
      <c r="S102" s="39">
        <f t="shared" si="6"/>
        <v>0</v>
      </c>
      <c r="T102" s="39">
        <f t="shared" si="6"/>
        <v>0</v>
      </c>
      <c r="U102" s="39">
        <f t="shared" si="6"/>
        <v>0</v>
      </c>
      <c r="V102" s="39">
        <f t="shared" si="6"/>
        <v>0</v>
      </c>
      <c r="W102" s="39">
        <f t="shared" si="6"/>
        <v>0</v>
      </c>
      <c r="X102" s="39">
        <f t="shared" si="6"/>
        <v>0</v>
      </c>
      <c r="Y102" s="39">
        <f t="shared" si="6"/>
        <v>0</v>
      </c>
      <c r="Z102" s="39">
        <f t="shared" si="6"/>
        <v>0</v>
      </c>
      <c r="AA102" s="39">
        <f t="shared" si="6"/>
        <v>0</v>
      </c>
      <c r="AB102" s="39">
        <f t="shared" si="6"/>
        <v>0</v>
      </c>
      <c r="AC102" s="39">
        <f t="shared" si="6"/>
        <v>0</v>
      </c>
      <c r="AD102" s="39">
        <f t="shared" si="6"/>
        <v>0</v>
      </c>
      <c r="AE102" s="39">
        <f t="shared" si="6"/>
        <v>0</v>
      </c>
      <c r="AF102" s="39">
        <f t="shared" si="6"/>
        <v>0</v>
      </c>
      <c r="AG102" s="39">
        <f t="shared" si="6"/>
        <v>0</v>
      </c>
      <c r="AH102" s="39">
        <f t="shared" si="6"/>
        <v>0</v>
      </c>
      <c r="AI102" s="39">
        <f t="shared" si="6"/>
        <v>0</v>
      </c>
      <c r="AJ102" s="39">
        <f t="shared" si="6"/>
        <v>0</v>
      </c>
      <c r="AK102" s="39">
        <f t="shared" si="6"/>
        <v>0</v>
      </c>
      <c r="AL102" s="39">
        <f t="shared" si="6"/>
        <v>0</v>
      </c>
      <c r="AM102" s="39">
        <f t="shared" si="6"/>
        <v>0</v>
      </c>
      <c r="AN102" s="39">
        <f t="shared" si="6"/>
        <v>0</v>
      </c>
      <c r="AO102" s="39">
        <f t="shared" si="6"/>
        <v>0</v>
      </c>
      <c r="AP102" s="71">
        <f t="shared" si="5"/>
        <v>54</v>
      </c>
      <c r="AQ102" s="71">
        <f t="shared" si="4"/>
        <v>87</v>
      </c>
      <c r="AR102" s="75">
        <f>SUM(AR2:AR101)</f>
        <v>16307.148889556956</v>
      </c>
      <c r="AS102" s="75">
        <f>SUM(AS2:AS101)</f>
        <v>99.999999999999986</v>
      </c>
      <c r="AT102" s="78"/>
    </row>
    <row r="103" spans="1:47" ht="16" x14ac:dyDescent="0.2">
      <c r="A103" s="79" t="s">
        <v>80</v>
      </c>
      <c r="B103" s="79" t="s">
        <v>78</v>
      </c>
      <c r="C103" s="79" t="s">
        <v>78</v>
      </c>
      <c r="D103" s="79" t="s">
        <v>78</v>
      </c>
      <c r="E103" s="79" t="s">
        <v>78</v>
      </c>
      <c r="F103" s="79" t="s">
        <v>78</v>
      </c>
      <c r="G103" s="79" t="s">
        <v>78</v>
      </c>
      <c r="H103" s="79" t="s">
        <v>78</v>
      </c>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1"/>
      <c r="AQ103" s="41"/>
      <c r="AR103" s="42"/>
      <c r="AS103" s="42"/>
      <c r="AT103" s="43"/>
      <c r="AU103" s="43"/>
    </row>
    <row r="104" spans="1:47" ht="16" x14ac:dyDescent="0.2">
      <c r="A104" s="77" t="s">
        <v>81</v>
      </c>
      <c r="B104" s="77"/>
      <c r="C104" s="77"/>
      <c r="D104" s="77"/>
      <c r="E104" s="77"/>
      <c r="F104" s="77"/>
      <c r="G104" s="77" t="s">
        <v>78</v>
      </c>
      <c r="H104" s="77"/>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41"/>
      <c r="AQ104" s="41"/>
      <c r="AR104" s="42"/>
      <c r="AS104" s="42"/>
      <c r="AT104" s="43"/>
      <c r="AU104" s="43"/>
    </row>
    <row r="105" spans="1:47" ht="16" x14ac:dyDescent="0.2">
      <c r="A105" s="77" t="s">
        <v>82</v>
      </c>
      <c r="B105" s="77" t="s">
        <v>78</v>
      </c>
      <c r="C105" s="77" t="s">
        <v>78</v>
      </c>
      <c r="D105" s="77" t="s">
        <v>78</v>
      </c>
      <c r="E105" s="77" t="s">
        <v>78</v>
      </c>
      <c r="F105" s="77" t="s">
        <v>78</v>
      </c>
      <c r="G105" s="80" t="s">
        <v>78</v>
      </c>
      <c r="H105" s="80" t="s">
        <v>78</v>
      </c>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1"/>
      <c r="AQ105" s="41"/>
      <c r="AR105" s="45"/>
      <c r="AS105" s="45"/>
      <c r="AT105" s="43"/>
      <c r="AU105" s="43"/>
    </row>
    <row r="106" spans="1:47" ht="16" x14ac:dyDescent="0.2">
      <c r="A106" s="77" t="s">
        <v>83</v>
      </c>
      <c r="B106" s="77"/>
      <c r="C106" s="77"/>
      <c r="D106" s="77"/>
      <c r="E106" s="77" t="s">
        <v>78</v>
      </c>
      <c r="F106" s="77" t="s">
        <v>78</v>
      </c>
      <c r="G106" s="80" t="s">
        <v>78</v>
      </c>
      <c r="H106" s="80" t="s">
        <v>78</v>
      </c>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1"/>
      <c r="AQ106" s="41"/>
      <c r="AR106" s="45"/>
      <c r="AS106" s="45"/>
      <c r="AT106" s="43"/>
      <c r="AU106" s="43"/>
    </row>
    <row r="107" spans="1:47" ht="16" x14ac:dyDescent="0.2">
      <c r="A107" s="77" t="s">
        <v>84</v>
      </c>
      <c r="B107" s="77" t="s">
        <v>78</v>
      </c>
      <c r="C107" s="77" t="s">
        <v>78</v>
      </c>
      <c r="D107" s="77" t="s">
        <v>78</v>
      </c>
      <c r="E107" s="77" t="s">
        <v>78</v>
      </c>
      <c r="F107" s="77" t="s">
        <v>78</v>
      </c>
      <c r="G107" s="80"/>
      <c r="H107" s="80" t="s">
        <v>78</v>
      </c>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1"/>
      <c r="AQ107" s="41"/>
      <c r="AR107" s="45"/>
      <c r="AS107" s="45"/>
      <c r="AT107" s="43"/>
      <c r="AU107" s="43"/>
    </row>
    <row r="108" spans="1:47" ht="16" x14ac:dyDescent="0.2">
      <c r="A108" s="77" t="s">
        <v>85</v>
      </c>
      <c r="B108" s="77"/>
      <c r="C108" s="77" t="s">
        <v>78</v>
      </c>
      <c r="D108" s="77" t="s">
        <v>78</v>
      </c>
      <c r="E108" s="77"/>
      <c r="F108" s="77"/>
      <c r="G108" s="80"/>
      <c r="H108" s="80"/>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1"/>
      <c r="AQ108" s="41"/>
      <c r="AR108" s="45"/>
      <c r="AS108" s="45"/>
      <c r="AT108" s="43"/>
      <c r="AU108" s="43"/>
    </row>
    <row r="109" spans="1:47" ht="16" x14ac:dyDescent="0.2">
      <c r="A109" s="81" t="s">
        <v>86</v>
      </c>
      <c r="B109" s="82"/>
      <c r="C109" s="82"/>
      <c r="D109" s="82"/>
      <c r="E109" s="82"/>
      <c r="F109" s="82"/>
      <c r="G109" s="83"/>
      <c r="H109" s="83"/>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1"/>
      <c r="AQ109" s="47"/>
      <c r="AR109" s="45"/>
      <c r="AS109" s="45"/>
      <c r="AT109" s="43"/>
      <c r="AU109" s="43"/>
    </row>
    <row r="110" spans="1:47" x14ac:dyDescent="0.2">
      <c r="A110" s="48"/>
      <c r="B110" s="49"/>
      <c r="C110" s="49"/>
      <c r="D110" s="49"/>
      <c r="E110" s="49"/>
      <c r="F110" s="49"/>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7"/>
      <c r="AR110" s="45"/>
      <c r="AS110" s="45"/>
      <c r="AT110" s="43"/>
      <c r="AU110" s="43"/>
    </row>
    <row r="111" spans="1:47" x14ac:dyDescent="0.2">
      <c r="A111" s="50" t="s">
        <v>87</v>
      </c>
      <c r="B111" s="51"/>
      <c r="C111" s="51"/>
      <c r="D111" s="51"/>
      <c r="E111" s="51"/>
      <c r="F111" s="51"/>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3"/>
      <c r="AQ111" s="54"/>
      <c r="AR111" s="55"/>
      <c r="AS111" s="55"/>
    </row>
    <row r="112" spans="1:47" ht="16" x14ac:dyDescent="0.2">
      <c r="A112" s="57" t="s">
        <v>88</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3"/>
      <c r="AQ112" s="59"/>
      <c r="AR112" s="60"/>
      <c r="AS112" s="60"/>
    </row>
    <row r="113" spans="1:45" ht="16" x14ac:dyDescent="0.2">
      <c r="A113" s="84" t="s">
        <v>89</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53"/>
      <c r="AQ113" s="59"/>
      <c r="AR113" s="62"/>
      <c r="AS113" s="62"/>
    </row>
    <row r="114" spans="1:45" ht="16" x14ac:dyDescent="0.2">
      <c r="A114" s="63" t="s">
        <v>90</v>
      </c>
      <c r="B114" s="127" t="s">
        <v>91</v>
      </c>
      <c r="C114" s="128"/>
      <c r="D114" s="128"/>
      <c r="E114" s="128"/>
      <c r="F114" s="128"/>
      <c r="G114" s="128"/>
      <c r="H114" s="128"/>
      <c r="I114" s="128"/>
      <c r="J114" s="128"/>
      <c r="K114" s="128"/>
      <c r="L114" s="128"/>
      <c r="M114" s="128"/>
      <c r="N114" s="128"/>
      <c r="O114" s="128"/>
      <c r="P114" s="128"/>
      <c r="Q114" s="128"/>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53"/>
      <c r="AQ114" s="47"/>
      <c r="AR114" s="65"/>
      <c r="AS114" s="65"/>
    </row>
    <row r="115" spans="1:45" ht="15.75" customHeight="1" x14ac:dyDescent="0.2">
      <c r="A115" s="66"/>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Q115" s="53"/>
      <c r="AR115" s="68"/>
      <c r="AS115" s="68"/>
    </row>
    <row r="219" spans="12:12" ht="15" customHeight="1" x14ac:dyDescent="0.2">
      <c r="L219" s="21" t="s">
        <v>92</v>
      </c>
    </row>
  </sheetData>
  <mergeCells count="1">
    <mergeCell ref="B114:Q114"/>
  </mergeCells>
  <conditionalFormatting sqref="A1:A110 A111:F111 B112:F112 A113:F113 B114 A115:F1048576">
    <cfRule type="beginsWith" dxfId="28" priority="29" operator="beginsWith" text="01">
      <formula>LEFT(A1,LEN("01"))="01"</formula>
    </cfRule>
    <cfRule type="beginsWith" dxfId="27" priority="28" operator="beginsWith" text="02">
      <formula>LEFT(A1,LEN("02"))="02"</formula>
    </cfRule>
    <cfRule type="beginsWith" dxfId="26" priority="27" operator="beginsWith" text="03">
      <formula>LEFT(A1,LEN("03"))="03"</formula>
    </cfRule>
    <cfRule type="beginsWith" dxfId="25" priority="26" operator="beginsWith" text="04">
      <formula>LEFT(A1,LEN("04"))="04"</formula>
    </cfRule>
    <cfRule type="beginsWith" dxfId="24" priority="25" operator="beginsWith" text="05">
      <formula>LEFT(A1,LEN("05"))="05"</formula>
    </cfRule>
    <cfRule type="beginsWith" dxfId="23" priority="24" operator="beginsWith" text="06">
      <formula>LEFT(A1,LEN("06"))="06"</formula>
    </cfRule>
    <cfRule type="beginsWith" dxfId="22" priority="23" operator="beginsWith" text="07">
      <formula>LEFT(A1,LEN("07"))="07"</formula>
    </cfRule>
    <cfRule type="beginsWith" dxfId="21" priority="22" operator="beginsWith" text="08">
      <formula>LEFT(A1,LEN("08"))="08"</formula>
    </cfRule>
    <cfRule type="beginsWith" dxfId="20" priority="21" operator="beginsWith" text="09">
      <formula>LEFT(A1,LEN("09"))="09"</formula>
    </cfRule>
    <cfRule type="beginsWith" dxfId="19" priority="20" operator="beginsWith" text="10">
      <formula>LEFT(A1,LEN("10"))="10"</formula>
    </cfRule>
    <cfRule type="beginsWith" dxfId="18" priority="19" operator="beginsWith" text="11">
      <formula>LEFT(A1,LEN("11"))="11"</formula>
    </cfRule>
    <cfRule type="beginsWith" dxfId="17" priority="18" operator="beginsWith" text="12">
      <formula>LEFT(A1,LEN("12"))="12"</formula>
    </cfRule>
    <cfRule type="beginsWith" dxfId="16" priority="17" operator="beginsWith" text="13">
      <formula>LEFT(A1,LEN("13"))="13"</formula>
    </cfRule>
  </conditionalFormatting>
  <conditionalFormatting sqref="A2:A12">
    <cfRule type="beginsWith" dxfId="15" priority="1" operator="beginsWith" text="8">
      <formula>LEFT((A2),LEN("8"))=("8")</formula>
    </cfRule>
    <cfRule type="beginsWith" dxfId="14" priority="3" operator="beginsWith" text="4">
      <formula>LEFT((A2),LEN("4"))=("4")</formula>
    </cfRule>
    <cfRule type="beginsWith" dxfId="13" priority="2" operator="beginsWith" text="7">
      <formula>LEFT((A2),LEN("7"))=("7")</formula>
    </cfRule>
  </conditionalFormatting>
  <conditionalFormatting sqref="AT1:AT2 R2:AO12 AT5 AT9:AT10 AT13 L13:AO26 AT16 F27:AO101">
    <cfRule type="beginsWith" dxfId="12" priority="14" operator="beginsWith" text="03">
      <formula>LEFT(F1,LEN("03"))="03"</formula>
    </cfRule>
    <cfRule type="beginsWith" dxfId="11" priority="16" operator="beginsWith" text="01">
      <formula>LEFT(F1,LEN("01"))="01"</formula>
    </cfRule>
    <cfRule type="beginsWith" dxfId="10" priority="13" operator="beginsWith" text="04">
      <formula>LEFT(F1,LEN("04"))="04"</formula>
    </cfRule>
    <cfRule type="beginsWith" dxfId="9" priority="12" operator="beginsWith" text="05">
      <formula>LEFT(F1,LEN("05"))="05"</formula>
    </cfRule>
    <cfRule type="beginsWith" dxfId="8" priority="11" operator="beginsWith" text="06">
      <formula>LEFT(F1,LEN("06"))="06"</formula>
    </cfRule>
    <cfRule type="beginsWith" dxfId="7" priority="10" operator="beginsWith" text="07">
      <formula>LEFT(F1,LEN("07"))="07"</formula>
    </cfRule>
    <cfRule type="beginsWith" dxfId="6" priority="9" operator="beginsWith" text="08">
      <formula>LEFT(F1,LEN("08"))="08"</formula>
    </cfRule>
    <cfRule type="beginsWith" dxfId="5" priority="8" operator="beginsWith" text="09">
      <formula>LEFT(F1,LEN("09"))="09"</formula>
    </cfRule>
    <cfRule type="beginsWith" dxfId="4" priority="7" operator="beginsWith" text="10">
      <formula>LEFT(F1,LEN("10"))="10"</formula>
    </cfRule>
    <cfRule type="beginsWith" dxfId="3" priority="6" operator="beginsWith" text="11">
      <formula>LEFT(F1,LEN("11"))="11"</formula>
    </cfRule>
    <cfRule type="beginsWith" dxfId="2" priority="5" operator="beginsWith" text="12">
      <formula>LEFT(F1,LEN("12"))="12"</formula>
    </cfRule>
    <cfRule type="beginsWith" dxfId="1" priority="4" operator="beginsWith" text="13">
      <formula>LEFT(F1,LEN("13"))="13"</formula>
    </cfRule>
    <cfRule type="beginsWith" dxfId="0" priority="15" operator="beginsWith" text="02">
      <formula>LEFT(F1,LEN("02"))="02"</formula>
    </cfRule>
  </conditionalFormatting>
  <dataValidations count="1">
    <dataValidation type="list" allowBlank="1" showInputMessage="1" showErrorMessage="1" sqref="B103:AO109 AT2:AT102" xr:uid="{EA97726A-AAB4-4203-B280-7752EC8EBCD4}">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3A99-D21B-40A4-8C59-CEA5DFFD2584}">
  <dimension ref="A1:E88"/>
  <sheetViews>
    <sheetView zoomScale="90" zoomScaleNormal="90" workbookViewId="0">
      <selection activeCell="E16" sqref="E16"/>
    </sheetView>
  </sheetViews>
  <sheetFormatPr baseColWidth="10" defaultColWidth="11.5" defaultRowHeight="15" x14ac:dyDescent="0.2"/>
  <cols>
    <col min="1" max="4" width="25.6640625" customWidth="1"/>
    <col min="5" max="5" width="75.6640625" customWidth="1"/>
  </cols>
  <sheetData>
    <row r="1" spans="1:5" ht="16" x14ac:dyDescent="0.2">
      <c r="A1" s="87" t="s">
        <v>1</v>
      </c>
      <c r="B1" s="87" t="s">
        <v>65</v>
      </c>
      <c r="C1" s="87" t="s">
        <v>93</v>
      </c>
      <c r="D1" s="87" t="s">
        <v>94</v>
      </c>
      <c r="E1" s="87" t="s">
        <v>95</v>
      </c>
    </row>
    <row r="2" spans="1:5" x14ac:dyDescent="0.2">
      <c r="A2" s="88" t="s">
        <v>7</v>
      </c>
      <c r="B2" s="88" t="s">
        <v>8</v>
      </c>
      <c r="C2" s="89" t="s">
        <v>66</v>
      </c>
      <c r="D2" s="89" t="s">
        <v>96</v>
      </c>
      <c r="E2" s="89" t="s">
        <v>97</v>
      </c>
    </row>
    <row r="3" spans="1:5" x14ac:dyDescent="0.2">
      <c r="A3" s="88" t="s">
        <v>7</v>
      </c>
      <c r="B3" s="88" t="s">
        <v>8</v>
      </c>
      <c r="C3" s="89" t="s">
        <v>67</v>
      </c>
      <c r="D3" s="89" t="s">
        <v>96</v>
      </c>
      <c r="E3" s="89" t="s">
        <v>97</v>
      </c>
    </row>
    <row r="4" spans="1:5" x14ac:dyDescent="0.2">
      <c r="A4" s="88" t="s">
        <v>7</v>
      </c>
      <c r="B4" s="88" t="s">
        <v>8</v>
      </c>
      <c r="C4" s="89" t="s">
        <v>68</v>
      </c>
      <c r="D4" s="89" t="s">
        <v>96</v>
      </c>
      <c r="E4" s="89" t="s">
        <v>97</v>
      </c>
    </row>
    <row r="5" spans="1:5" x14ac:dyDescent="0.2">
      <c r="A5" s="88" t="s">
        <v>7</v>
      </c>
      <c r="B5" s="88" t="s">
        <v>8</v>
      </c>
      <c r="C5" s="89" t="s">
        <v>69</v>
      </c>
      <c r="D5" s="89" t="s">
        <v>98</v>
      </c>
      <c r="E5" s="89" t="s">
        <v>99</v>
      </c>
    </row>
    <row r="6" spans="1:5" x14ac:dyDescent="0.2">
      <c r="A6" s="88" t="s">
        <v>7</v>
      </c>
      <c r="B6" s="88" t="s">
        <v>8</v>
      </c>
      <c r="C6" s="89" t="s">
        <v>70</v>
      </c>
      <c r="D6" s="89" t="s">
        <v>98</v>
      </c>
      <c r="E6" s="89" t="s">
        <v>99</v>
      </c>
    </row>
    <row r="7" spans="1:5" x14ac:dyDescent="0.2">
      <c r="A7" s="88" t="s">
        <v>7</v>
      </c>
      <c r="B7" s="88" t="s">
        <v>8</v>
      </c>
      <c r="C7" s="89" t="s">
        <v>72</v>
      </c>
      <c r="D7" s="89" t="s">
        <v>98</v>
      </c>
      <c r="E7" s="89" t="s">
        <v>99</v>
      </c>
    </row>
    <row r="8" spans="1:5" x14ac:dyDescent="0.2">
      <c r="A8" s="88" t="s">
        <v>7</v>
      </c>
      <c r="B8" s="88" t="s">
        <v>10</v>
      </c>
      <c r="C8" s="89" t="s">
        <v>66</v>
      </c>
      <c r="D8" s="89" t="s">
        <v>96</v>
      </c>
      <c r="E8" s="89" t="s">
        <v>97</v>
      </c>
    </row>
    <row r="9" spans="1:5" x14ac:dyDescent="0.2">
      <c r="A9" s="88" t="s">
        <v>7</v>
      </c>
      <c r="B9" s="88" t="s">
        <v>10</v>
      </c>
      <c r="C9" s="89" t="s">
        <v>72</v>
      </c>
      <c r="D9" s="89" t="s">
        <v>98</v>
      </c>
      <c r="E9" s="89" t="s">
        <v>99</v>
      </c>
    </row>
    <row r="10" spans="1:5" x14ac:dyDescent="0.2">
      <c r="A10" s="88" t="s">
        <v>7</v>
      </c>
      <c r="B10" s="88" t="s">
        <v>12</v>
      </c>
      <c r="C10" s="89" t="s">
        <v>66</v>
      </c>
      <c r="D10" s="89" t="s">
        <v>96</v>
      </c>
      <c r="E10" s="89" t="s">
        <v>97</v>
      </c>
    </row>
    <row r="11" spans="1:5" x14ac:dyDescent="0.2">
      <c r="A11" s="88" t="s">
        <v>7</v>
      </c>
      <c r="B11" s="88" t="s">
        <v>12</v>
      </c>
      <c r="C11" s="89" t="s">
        <v>67</v>
      </c>
      <c r="D11" s="89" t="s">
        <v>96</v>
      </c>
      <c r="E11" s="89" t="s">
        <v>97</v>
      </c>
    </row>
    <row r="12" spans="1:5" x14ac:dyDescent="0.2">
      <c r="A12" s="88" t="s">
        <v>7</v>
      </c>
      <c r="B12" s="88" t="s">
        <v>12</v>
      </c>
      <c r="C12" s="89" t="s">
        <v>68</v>
      </c>
      <c r="D12" s="89" t="s">
        <v>96</v>
      </c>
      <c r="E12" s="89" t="s">
        <v>97</v>
      </c>
    </row>
    <row r="13" spans="1:5" x14ac:dyDescent="0.2">
      <c r="A13" s="88" t="s">
        <v>7</v>
      </c>
      <c r="B13" s="88" t="s">
        <v>12</v>
      </c>
      <c r="C13" s="89" t="s">
        <v>69</v>
      </c>
      <c r="D13" s="89" t="s">
        <v>98</v>
      </c>
      <c r="E13" s="89" t="s">
        <v>99</v>
      </c>
    </row>
    <row r="14" spans="1:5" x14ac:dyDescent="0.2">
      <c r="A14" s="88" t="s">
        <v>7</v>
      </c>
      <c r="B14" s="88" t="s">
        <v>12</v>
      </c>
      <c r="C14" s="89" t="s">
        <v>70</v>
      </c>
      <c r="D14" s="89" t="s">
        <v>98</v>
      </c>
      <c r="E14" s="89" t="s">
        <v>99</v>
      </c>
    </row>
    <row r="15" spans="1:5" x14ac:dyDescent="0.2">
      <c r="A15" s="88" t="s">
        <v>7</v>
      </c>
      <c r="B15" s="88" t="s">
        <v>12</v>
      </c>
      <c r="C15" s="89" t="s">
        <v>72</v>
      </c>
      <c r="D15" s="89" t="s">
        <v>98</v>
      </c>
      <c r="E15" s="89" t="s">
        <v>99</v>
      </c>
    </row>
    <row r="16" spans="1:5" x14ac:dyDescent="0.2">
      <c r="A16" s="90" t="s">
        <v>14</v>
      </c>
      <c r="B16" s="90" t="s">
        <v>15</v>
      </c>
      <c r="C16" s="89" t="s">
        <v>66</v>
      </c>
      <c r="D16" s="89" t="s">
        <v>96</v>
      </c>
      <c r="E16" s="89" t="s">
        <v>97</v>
      </c>
    </row>
    <row r="17" spans="1:5" x14ac:dyDescent="0.2">
      <c r="A17" s="90" t="s">
        <v>14</v>
      </c>
      <c r="B17" s="90" t="s">
        <v>15</v>
      </c>
      <c r="C17" s="89" t="s">
        <v>67</v>
      </c>
      <c r="D17" s="89" t="s">
        <v>96</v>
      </c>
      <c r="E17" s="89" t="s">
        <v>97</v>
      </c>
    </row>
    <row r="18" spans="1:5" x14ac:dyDescent="0.2">
      <c r="A18" s="90" t="s">
        <v>14</v>
      </c>
      <c r="B18" s="90" t="s">
        <v>15</v>
      </c>
      <c r="C18" s="89" t="s">
        <v>68</v>
      </c>
      <c r="D18" s="89" t="s">
        <v>96</v>
      </c>
      <c r="E18" s="89" t="s">
        <v>97</v>
      </c>
    </row>
    <row r="19" spans="1:5" x14ac:dyDescent="0.2">
      <c r="A19" s="90" t="s">
        <v>14</v>
      </c>
      <c r="B19" s="90" t="s">
        <v>15</v>
      </c>
      <c r="C19" s="89" t="s">
        <v>69</v>
      </c>
      <c r="D19" s="89" t="s">
        <v>98</v>
      </c>
      <c r="E19" s="89" t="s">
        <v>99</v>
      </c>
    </row>
    <row r="20" spans="1:5" x14ac:dyDescent="0.2">
      <c r="A20" s="90" t="s">
        <v>14</v>
      </c>
      <c r="B20" s="90" t="s">
        <v>15</v>
      </c>
      <c r="C20" s="89" t="s">
        <v>70</v>
      </c>
      <c r="D20" s="89" t="s">
        <v>98</v>
      </c>
      <c r="E20" s="89" t="s">
        <v>99</v>
      </c>
    </row>
    <row r="21" spans="1:5" x14ac:dyDescent="0.2">
      <c r="A21" s="90" t="s">
        <v>14</v>
      </c>
      <c r="B21" s="90" t="s">
        <v>15</v>
      </c>
      <c r="C21" s="89" t="s">
        <v>72</v>
      </c>
      <c r="D21" s="89" t="s">
        <v>98</v>
      </c>
      <c r="E21" s="89" t="s">
        <v>99</v>
      </c>
    </row>
    <row r="22" spans="1:5" x14ac:dyDescent="0.2">
      <c r="A22" s="90" t="s">
        <v>14</v>
      </c>
      <c r="B22" s="90" t="s">
        <v>17</v>
      </c>
      <c r="C22" s="89" t="s">
        <v>67</v>
      </c>
      <c r="D22" s="89" t="s">
        <v>96</v>
      </c>
      <c r="E22" s="89" t="s">
        <v>97</v>
      </c>
    </row>
    <row r="23" spans="1:5" x14ac:dyDescent="0.2">
      <c r="A23" s="90" t="s">
        <v>14</v>
      </c>
      <c r="B23" s="90" t="s">
        <v>17</v>
      </c>
      <c r="C23" s="89" t="s">
        <v>68</v>
      </c>
      <c r="D23" s="89" t="s">
        <v>96</v>
      </c>
      <c r="E23" s="89" t="s">
        <v>97</v>
      </c>
    </row>
    <row r="24" spans="1:5" x14ac:dyDescent="0.2">
      <c r="A24" s="90" t="s">
        <v>14</v>
      </c>
      <c r="B24" s="90" t="s">
        <v>17</v>
      </c>
      <c r="C24" s="89" t="s">
        <v>69</v>
      </c>
      <c r="D24" s="89" t="s">
        <v>98</v>
      </c>
      <c r="E24" s="89" t="s">
        <v>99</v>
      </c>
    </row>
    <row r="25" spans="1:5" x14ac:dyDescent="0.2">
      <c r="A25" s="90" t="s">
        <v>14</v>
      </c>
      <c r="B25" s="90" t="s">
        <v>17</v>
      </c>
      <c r="C25" s="89" t="s">
        <v>72</v>
      </c>
      <c r="D25" s="89" t="s">
        <v>98</v>
      </c>
      <c r="E25" s="89" t="s">
        <v>99</v>
      </c>
    </row>
    <row r="26" spans="1:5" x14ac:dyDescent="0.2">
      <c r="A26" s="90" t="s">
        <v>14</v>
      </c>
      <c r="B26" s="90" t="s">
        <v>19</v>
      </c>
      <c r="C26" s="89" t="s">
        <v>67</v>
      </c>
      <c r="D26" s="89" t="s">
        <v>96</v>
      </c>
      <c r="E26" s="89" t="s">
        <v>97</v>
      </c>
    </row>
    <row r="27" spans="1:5" x14ac:dyDescent="0.2">
      <c r="A27" s="90" t="s">
        <v>14</v>
      </c>
      <c r="B27" s="90" t="s">
        <v>19</v>
      </c>
      <c r="C27" s="89" t="s">
        <v>68</v>
      </c>
      <c r="D27" s="89" t="s">
        <v>96</v>
      </c>
      <c r="E27" s="89" t="s">
        <v>97</v>
      </c>
    </row>
    <row r="28" spans="1:5" x14ac:dyDescent="0.2">
      <c r="A28" s="90" t="s">
        <v>14</v>
      </c>
      <c r="B28" s="90" t="s">
        <v>19</v>
      </c>
      <c r="C28" s="89" t="s">
        <v>69</v>
      </c>
      <c r="D28" s="89" t="s">
        <v>98</v>
      </c>
      <c r="E28" s="89" t="s">
        <v>99</v>
      </c>
    </row>
    <row r="29" spans="1:5" x14ac:dyDescent="0.2">
      <c r="A29" s="90" t="s">
        <v>14</v>
      </c>
      <c r="B29" s="90" t="s">
        <v>19</v>
      </c>
      <c r="C29" s="89" t="s">
        <v>72</v>
      </c>
      <c r="D29" s="89" t="s">
        <v>98</v>
      </c>
      <c r="E29" s="89" t="s">
        <v>99</v>
      </c>
    </row>
    <row r="30" spans="1:5" x14ac:dyDescent="0.2">
      <c r="A30" s="90" t="s">
        <v>14</v>
      </c>
      <c r="B30" s="90" t="s">
        <v>21</v>
      </c>
      <c r="C30" s="89" t="s">
        <v>67</v>
      </c>
      <c r="D30" s="89" t="s">
        <v>96</v>
      </c>
      <c r="E30" s="89" t="s">
        <v>97</v>
      </c>
    </row>
    <row r="31" spans="1:5" x14ac:dyDescent="0.2">
      <c r="A31" s="90" t="s">
        <v>14</v>
      </c>
      <c r="B31" s="90" t="s">
        <v>21</v>
      </c>
      <c r="C31" s="89" t="s">
        <v>68</v>
      </c>
      <c r="D31" s="89" t="s">
        <v>96</v>
      </c>
      <c r="E31" s="89" t="s">
        <v>97</v>
      </c>
    </row>
    <row r="32" spans="1:5" x14ac:dyDescent="0.2">
      <c r="A32" s="90" t="s">
        <v>14</v>
      </c>
      <c r="B32" s="90" t="s">
        <v>21</v>
      </c>
      <c r="C32" s="89" t="s">
        <v>69</v>
      </c>
      <c r="D32" s="89" t="s">
        <v>98</v>
      </c>
      <c r="E32" s="89" t="s">
        <v>99</v>
      </c>
    </row>
    <row r="33" spans="1:5" x14ac:dyDescent="0.2">
      <c r="A33" s="90" t="s">
        <v>14</v>
      </c>
      <c r="B33" s="90" t="s">
        <v>21</v>
      </c>
      <c r="C33" s="89" t="s">
        <v>70</v>
      </c>
      <c r="D33" s="89" t="s">
        <v>98</v>
      </c>
      <c r="E33" s="89" t="s">
        <v>99</v>
      </c>
    </row>
    <row r="34" spans="1:5" x14ac:dyDescent="0.2">
      <c r="A34" s="90" t="s">
        <v>14</v>
      </c>
      <c r="B34" s="90" t="s">
        <v>21</v>
      </c>
      <c r="C34" s="89" t="s">
        <v>72</v>
      </c>
      <c r="D34" s="89" t="s">
        <v>98</v>
      </c>
      <c r="E34" s="89" t="s">
        <v>99</v>
      </c>
    </row>
    <row r="35" spans="1:5" x14ac:dyDescent="0.2">
      <c r="A35" s="90" t="s">
        <v>14</v>
      </c>
      <c r="B35" s="90" t="s">
        <v>23</v>
      </c>
      <c r="C35" s="89" t="s">
        <v>69</v>
      </c>
      <c r="D35" s="89" t="s">
        <v>98</v>
      </c>
      <c r="E35" s="89" t="s">
        <v>99</v>
      </c>
    </row>
    <row r="36" spans="1:5" x14ac:dyDescent="0.2">
      <c r="A36" s="90" t="s">
        <v>14</v>
      </c>
      <c r="B36" s="90" t="s">
        <v>23</v>
      </c>
      <c r="C36" s="89" t="s">
        <v>72</v>
      </c>
      <c r="D36" s="89" t="s">
        <v>98</v>
      </c>
      <c r="E36" s="89" t="s">
        <v>99</v>
      </c>
    </row>
    <row r="37" spans="1:5" x14ac:dyDescent="0.2">
      <c r="A37" s="90" t="s">
        <v>14</v>
      </c>
      <c r="B37" s="90" t="s">
        <v>25</v>
      </c>
      <c r="C37" s="89" t="s">
        <v>69</v>
      </c>
      <c r="D37" s="89" t="s">
        <v>98</v>
      </c>
      <c r="E37" s="89" t="s">
        <v>99</v>
      </c>
    </row>
    <row r="38" spans="1:5" x14ac:dyDescent="0.2">
      <c r="A38" s="90" t="s">
        <v>14</v>
      </c>
      <c r="B38" s="90" t="s">
        <v>25</v>
      </c>
      <c r="C38" s="89" t="s">
        <v>70</v>
      </c>
      <c r="D38" s="89" t="s">
        <v>98</v>
      </c>
      <c r="E38" s="89" t="s">
        <v>99</v>
      </c>
    </row>
    <row r="39" spans="1:5" x14ac:dyDescent="0.2">
      <c r="A39" s="90" t="s">
        <v>14</v>
      </c>
      <c r="B39" s="90" t="s">
        <v>25</v>
      </c>
      <c r="C39" s="89" t="s">
        <v>72</v>
      </c>
      <c r="D39" s="89" t="s">
        <v>98</v>
      </c>
      <c r="E39" s="89" t="s">
        <v>99</v>
      </c>
    </row>
    <row r="40" spans="1:5" x14ac:dyDescent="0.2">
      <c r="A40" s="91" t="s">
        <v>27</v>
      </c>
      <c r="B40" s="91" t="s">
        <v>28</v>
      </c>
      <c r="C40" s="89" t="s">
        <v>69</v>
      </c>
      <c r="D40" s="89" t="s">
        <v>98</v>
      </c>
      <c r="E40" s="89" t="s">
        <v>99</v>
      </c>
    </row>
    <row r="41" spans="1:5" x14ac:dyDescent="0.2">
      <c r="A41" s="91" t="s">
        <v>27</v>
      </c>
      <c r="B41" s="91" t="s">
        <v>28</v>
      </c>
      <c r="C41" s="89" t="s">
        <v>70</v>
      </c>
      <c r="D41" s="89" t="s">
        <v>98</v>
      </c>
      <c r="E41" s="89" t="s">
        <v>99</v>
      </c>
    </row>
    <row r="42" spans="1:5" x14ac:dyDescent="0.2">
      <c r="A42" s="91" t="s">
        <v>27</v>
      </c>
      <c r="B42" s="91" t="s">
        <v>28</v>
      </c>
      <c r="C42" s="89" t="s">
        <v>72</v>
      </c>
      <c r="D42" s="89" t="s">
        <v>98</v>
      </c>
      <c r="E42" s="89" t="s">
        <v>99</v>
      </c>
    </row>
    <row r="43" spans="1:5" x14ac:dyDescent="0.2">
      <c r="A43" s="91" t="s">
        <v>27</v>
      </c>
      <c r="B43" s="91" t="s">
        <v>30</v>
      </c>
      <c r="C43" s="89" t="s">
        <v>69</v>
      </c>
      <c r="D43" s="89" t="s">
        <v>98</v>
      </c>
      <c r="E43" s="89" t="s">
        <v>99</v>
      </c>
    </row>
    <row r="44" spans="1:5" x14ac:dyDescent="0.2">
      <c r="A44" s="91" t="s">
        <v>27</v>
      </c>
      <c r="B44" s="91" t="s">
        <v>30</v>
      </c>
      <c r="C44" s="89" t="s">
        <v>72</v>
      </c>
      <c r="D44" s="89" t="s">
        <v>98</v>
      </c>
      <c r="E44" s="89" t="s">
        <v>99</v>
      </c>
    </row>
    <row r="45" spans="1:5" x14ac:dyDescent="0.2">
      <c r="A45" s="91" t="s">
        <v>27</v>
      </c>
      <c r="B45" s="91" t="s">
        <v>32</v>
      </c>
      <c r="C45" s="89" t="s">
        <v>69</v>
      </c>
      <c r="D45" s="89" t="s">
        <v>98</v>
      </c>
      <c r="E45" s="89" t="s">
        <v>99</v>
      </c>
    </row>
    <row r="46" spans="1:5" x14ac:dyDescent="0.2">
      <c r="A46" s="91" t="s">
        <v>27</v>
      </c>
      <c r="B46" s="91" t="s">
        <v>32</v>
      </c>
      <c r="C46" s="89" t="s">
        <v>70</v>
      </c>
      <c r="D46" s="89" t="s">
        <v>98</v>
      </c>
      <c r="E46" s="89" t="s">
        <v>99</v>
      </c>
    </row>
    <row r="47" spans="1:5" x14ac:dyDescent="0.2">
      <c r="A47" s="91" t="s">
        <v>27</v>
      </c>
      <c r="B47" s="91" t="s">
        <v>32</v>
      </c>
      <c r="C47" s="89" t="s">
        <v>72</v>
      </c>
      <c r="D47" s="89" t="s">
        <v>98</v>
      </c>
      <c r="E47" s="89" t="s">
        <v>99</v>
      </c>
    </row>
    <row r="48" spans="1:5" x14ac:dyDescent="0.2">
      <c r="A48" s="91" t="s">
        <v>27</v>
      </c>
      <c r="B48" s="91" t="s">
        <v>34</v>
      </c>
      <c r="C48" s="89" t="s">
        <v>66</v>
      </c>
      <c r="D48" s="89" t="s">
        <v>96</v>
      </c>
      <c r="E48" s="89" t="s">
        <v>97</v>
      </c>
    </row>
    <row r="49" spans="1:5" x14ac:dyDescent="0.2">
      <c r="A49" s="91" t="s">
        <v>27</v>
      </c>
      <c r="B49" s="91" t="s">
        <v>34</v>
      </c>
      <c r="C49" s="89" t="s">
        <v>67</v>
      </c>
      <c r="D49" s="89" t="s">
        <v>96</v>
      </c>
      <c r="E49" s="89" t="s">
        <v>97</v>
      </c>
    </row>
    <row r="50" spans="1:5" x14ac:dyDescent="0.2">
      <c r="A50" s="91" t="s">
        <v>27</v>
      </c>
      <c r="B50" s="91" t="s">
        <v>34</v>
      </c>
      <c r="C50" s="89" t="s">
        <v>68</v>
      </c>
      <c r="D50" s="89" t="s">
        <v>96</v>
      </c>
      <c r="E50" s="89" t="s">
        <v>97</v>
      </c>
    </row>
    <row r="51" spans="1:5" x14ac:dyDescent="0.2">
      <c r="A51" s="91" t="s">
        <v>27</v>
      </c>
      <c r="B51" s="91" t="s">
        <v>34</v>
      </c>
      <c r="C51" s="89" t="s">
        <v>69</v>
      </c>
      <c r="D51" s="89" t="s">
        <v>98</v>
      </c>
      <c r="E51" s="89" t="s">
        <v>99</v>
      </c>
    </row>
    <row r="52" spans="1:5" x14ac:dyDescent="0.2">
      <c r="A52" s="91" t="s">
        <v>27</v>
      </c>
      <c r="B52" s="91" t="s">
        <v>34</v>
      </c>
      <c r="C52" s="89" t="s">
        <v>70</v>
      </c>
      <c r="D52" s="89" t="s">
        <v>98</v>
      </c>
      <c r="E52" s="89" t="s">
        <v>99</v>
      </c>
    </row>
    <row r="53" spans="1:5" x14ac:dyDescent="0.2">
      <c r="A53" s="91" t="s">
        <v>27</v>
      </c>
      <c r="B53" s="91" t="s">
        <v>34</v>
      </c>
      <c r="C53" s="89" t="s">
        <v>72</v>
      </c>
      <c r="D53" s="89" t="s">
        <v>98</v>
      </c>
      <c r="E53" s="89" t="s">
        <v>99</v>
      </c>
    </row>
    <row r="54" spans="1:5" x14ac:dyDescent="0.2">
      <c r="A54" s="92" t="s">
        <v>36</v>
      </c>
      <c r="B54" s="92" t="s">
        <v>37</v>
      </c>
      <c r="C54" s="89" t="s">
        <v>67</v>
      </c>
      <c r="D54" s="89" t="s">
        <v>96</v>
      </c>
      <c r="E54" s="89" t="s">
        <v>97</v>
      </c>
    </row>
    <row r="55" spans="1:5" x14ac:dyDescent="0.2">
      <c r="A55" s="92" t="s">
        <v>36</v>
      </c>
      <c r="B55" s="92" t="s">
        <v>37</v>
      </c>
      <c r="C55" s="89" t="s">
        <v>68</v>
      </c>
      <c r="D55" s="89" t="s">
        <v>96</v>
      </c>
      <c r="E55" s="89" t="s">
        <v>97</v>
      </c>
    </row>
    <row r="56" spans="1:5" x14ac:dyDescent="0.2">
      <c r="A56" s="92" t="s">
        <v>36</v>
      </c>
      <c r="B56" s="92" t="s">
        <v>37</v>
      </c>
      <c r="C56" s="89" t="s">
        <v>69</v>
      </c>
      <c r="D56" s="89" t="s">
        <v>98</v>
      </c>
      <c r="E56" s="89" t="s">
        <v>99</v>
      </c>
    </row>
    <row r="57" spans="1:5" x14ac:dyDescent="0.2">
      <c r="A57" s="92" t="s">
        <v>36</v>
      </c>
      <c r="B57" s="92" t="s">
        <v>39</v>
      </c>
      <c r="C57" s="89" t="s">
        <v>67</v>
      </c>
      <c r="D57" s="89" t="s">
        <v>96</v>
      </c>
      <c r="E57" s="89" t="s">
        <v>97</v>
      </c>
    </row>
    <row r="58" spans="1:5" x14ac:dyDescent="0.2">
      <c r="A58" s="92" t="s">
        <v>36</v>
      </c>
      <c r="B58" s="92" t="s">
        <v>39</v>
      </c>
      <c r="C58" s="89" t="s">
        <v>68</v>
      </c>
      <c r="D58" s="89" t="s">
        <v>96</v>
      </c>
      <c r="E58" s="89" t="s">
        <v>97</v>
      </c>
    </row>
    <row r="59" spans="1:5" x14ac:dyDescent="0.2">
      <c r="A59" s="92" t="s">
        <v>36</v>
      </c>
      <c r="B59" s="92" t="s">
        <v>39</v>
      </c>
      <c r="C59" s="89" t="s">
        <v>69</v>
      </c>
      <c r="D59" s="89" t="s">
        <v>98</v>
      </c>
      <c r="E59" s="89" t="s">
        <v>99</v>
      </c>
    </row>
    <row r="60" spans="1:5" x14ac:dyDescent="0.2">
      <c r="A60" s="92" t="s">
        <v>36</v>
      </c>
      <c r="B60" s="92" t="s">
        <v>39</v>
      </c>
      <c r="C60" s="89" t="s">
        <v>70</v>
      </c>
      <c r="D60" s="89" t="s">
        <v>98</v>
      </c>
      <c r="E60" s="89" t="s">
        <v>99</v>
      </c>
    </row>
    <row r="61" spans="1:5" x14ac:dyDescent="0.2">
      <c r="A61" s="92" t="s">
        <v>36</v>
      </c>
      <c r="B61" s="92" t="s">
        <v>39</v>
      </c>
      <c r="C61" s="89" t="s">
        <v>71</v>
      </c>
      <c r="D61" s="89" t="s">
        <v>98</v>
      </c>
      <c r="E61" s="89" t="s">
        <v>99</v>
      </c>
    </row>
    <row r="62" spans="1:5" x14ac:dyDescent="0.2">
      <c r="A62" s="92" t="s">
        <v>36</v>
      </c>
      <c r="B62" s="92" t="s">
        <v>39</v>
      </c>
      <c r="C62" s="89" t="s">
        <v>72</v>
      </c>
      <c r="D62" s="89" t="s">
        <v>98</v>
      </c>
      <c r="E62" s="89" t="s">
        <v>99</v>
      </c>
    </row>
    <row r="63" spans="1:5" x14ac:dyDescent="0.2">
      <c r="A63" s="92" t="s">
        <v>36</v>
      </c>
      <c r="B63" s="92" t="s">
        <v>41</v>
      </c>
      <c r="C63" s="89" t="s">
        <v>67</v>
      </c>
      <c r="D63" s="89" t="s">
        <v>96</v>
      </c>
      <c r="E63" s="89" t="s">
        <v>97</v>
      </c>
    </row>
    <row r="64" spans="1:5" x14ac:dyDescent="0.2">
      <c r="A64" s="92" t="s">
        <v>36</v>
      </c>
      <c r="B64" s="92" t="s">
        <v>41</v>
      </c>
      <c r="C64" s="89" t="s">
        <v>68</v>
      </c>
      <c r="D64" s="89" t="s">
        <v>96</v>
      </c>
      <c r="E64" s="89" t="s">
        <v>97</v>
      </c>
    </row>
    <row r="65" spans="1:5" x14ac:dyDescent="0.2">
      <c r="A65" s="92" t="s">
        <v>36</v>
      </c>
      <c r="B65" s="92" t="s">
        <v>41</v>
      </c>
      <c r="C65" s="89" t="s">
        <v>69</v>
      </c>
      <c r="D65" s="89" t="s">
        <v>98</v>
      </c>
      <c r="E65" s="89" t="s">
        <v>99</v>
      </c>
    </row>
    <row r="66" spans="1:5" x14ac:dyDescent="0.2">
      <c r="A66" s="92" t="s">
        <v>36</v>
      </c>
      <c r="B66" s="92" t="s">
        <v>41</v>
      </c>
      <c r="C66" s="89" t="s">
        <v>70</v>
      </c>
      <c r="D66" s="89" t="s">
        <v>98</v>
      </c>
      <c r="E66" s="89" t="s">
        <v>99</v>
      </c>
    </row>
    <row r="67" spans="1:5" x14ac:dyDescent="0.2">
      <c r="A67" s="92" t="s">
        <v>36</v>
      </c>
      <c r="B67" s="92" t="s">
        <v>41</v>
      </c>
      <c r="C67" s="89" t="s">
        <v>72</v>
      </c>
      <c r="D67" s="89" t="s">
        <v>98</v>
      </c>
      <c r="E67" s="89" t="s">
        <v>99</v>
      </c>
    </row>
    <row r="68" spans="1:5" x14ac:dyDescent="0.2">
      <c r="A68" s="92" t="s">
        <v>36</v>
      </c>
      <c r="B68" s="92" t="s">
        <v>43</v>
      </c>
      <c r="C68" s="89" t="s">
        <v>69</v>
      </c>
      <c r="D68" s="89" t="s">
        <v>98</v>
      </c>
      <c r="E68" s="89" t="s">
        <v>99</v>
      </c>
    </row>
    <row r="69" spans="1:5" x14ac:dyDescent="0.2">
      <c r="A69" s="92" t="s">
        <v>36</v>
      </c>
      <c r="B69" s="92" t="s">
        <v>43</v>
      </c>
      <c r="C69" s="89" t="s">
        <v>72</v>
      </c>
      <c r="D69" s="89" t="s">
        <v>98</v>
      </c>
      <c r="E69" s="89" t="s">
        <v>99</v>
      </c>
    </row>
    <row r="70" spans="1:5" x14ac:dyDescent="0.2">
      <c r="A70" s="92" t="s">
        <v>36</v>
      </c>
      <c r="B70" s="92" t="s">
        <v>45</v>
      </c>
      <c r="C70" s="89" t="s">
        <v>67</v>
      </c>
      <c r="D70" s="89" t="s">
        <v>96</v>
      </c>
      <c r="E70" s="89" t="s">
        <v>97</v>
      </c>
    </row>
    <row r="71" spans="1:5" x14ac:dyDescent="0.2">
      <c r="A71" s="92" t="s">
        <v>36</v>
      </c>
      <c r="B71" s="92" t="s">
        <v>45</v>
      </c>
      <c r="C71" s="89" t="s">
        <v>68</v>
      </c>
      <c r="D71" s="89" t="s">
        <v>96</v>
      </c>
      <c r="E71" s="89" t="s">
        <v>97</v>
      </c>
    </row>
    <row r="72" spans="1:5" x14ac:dyDescent="0.2">
      <c r="A72" s="92" t="s">
        <v>36</v>
      </c>
      <c r="B72" s="92" t="s">
        <v>45</v>
      </c>
      <c r="C72" s="89" t="s">
        <v>69</v>
      </c>
      <c r="D72" s="89" t="s">
        <v>98</v>
      </c>
      <c r="E72" s="89" t="s">
        <v>99</v>
      </c>
    </row>
    <row r="73" spans="1:5" x14ac:dyDescent="0.2">
      <c r="A73" s="92" t="s">
        <v>36</v>
      </c>
      <c r="B73" s="92" t="s">
        <v>45</v>
      </c>
      <c r="C73" s="89" t="s">
        <v>70</v>
      </c>
      <c r="D73" s="89" t="s">
        <v>98</v>
      </c>
      <c r="E73" s="89" t="s">
        <v>99</v>
      </c>
    </row>
    <row r="74" spans="1:5" x14ac:dyDescent="0.2">
      <c r="A74" s="92" t="s">
        <v>36</v>
      </c>
      <c r="B74" s="92" t="s">
        <v>45</v>
      </c>
      <c r="C74" s="89" t="s">
        <v>72</v>
      </c>
      <c r="D74" s="89" t="s">
        <v>98</v>
      </c>
      <c r="E74" s="89" t="s">
        <v>99</v>
      </c>
    </row>
    <row r="75" spans="1:5" x14ac:dyDescent="0.2">
      <c r="A75" s="93" t="s">
        <v>47</v>
      </c>
      <c r="B75" s="93" t="s">
        <v>48</v>
      </c>
      <c r="C75" s="89" t="s">
        <v>67</v>
      </c>
      <c r="D75" s="89" t="s">
        <v>96</v>
      </c>
      <c r="E75" s="89" t="s">
        <v>97</v>
      </c>
    </row>
    <row r="76" spans="1:5" x14ac:dyDescent="0.2">
      <c r="A76" s="93" t="s">
        <v>47</v>
      </c>
      <c r="B76" s="93" t="s">
        <v>48</v>
      </c>
      <c r="C76" s="89" t="s">
        <v>68</v>
      </c>
      <c r="D76" s="89" t="s">
        <v>96</v>
      </c>
      <c r="E76" s="89" t="s">
        <v>97</v>
      </c>
    </row>
    <row r="77" spans="1:5" x14ac:dyDescent="0.2">
      <c r="A77" s="93" t="s">
        <v>47</v>
      </c>
      <c r="B77" s="93" t="s">
        <v>48</v>
      </c>
      <c r="C77" s="89" t="s">
        <v>69</v>
      </c>
      <c r="D77" s="89" t="s">
        <v>98</v>
      </c>
      <c r="E77" s="89" t="s">
        <v>99</v>
      </c>
    </row>
    <row r="78" spans="1:5" x14ac:dyDescent="0.2">
      <c r="A78" s="93" t="s">
        <v>47</v>
      </c>
      <c r="B78" s="93" t="s">
        <v>48</v>
      </c>
      <c r="C78" s="89" t="s">
        <v>71</v>
      </c>
      <c r="D78" s="89" t="s">
        <v>98</v>
      </c>
      <c r="E78" s="89" t="s">
        <v>99</v>
      </c>
    </row>
    <row r="79" spans="1:5" x14ac:dyDescent="0.2">
      <c r="A79" s="93" t="s">
        <v>47</v>
      </c>
      <c r="B79" s="93" t="s">
        <v>48</v>
      </c>
      <c r="C79" s="89" t="s">
        <v>72</v>
      </c>
      <c r="D79" s="89" t="s">
        <v>98</v>
      </c>
      <c r="E79" s="89" t="s">
        <v>99</v>
      </c>
    </row>
    <row r="80" spans="1:5" x14ac:dyDescent="0.2">
      <c r="A80" s="93" t="s">
        <v>47</v>
      </c>
      <c r="B80" s="93" t="s">
        <v>54</v>
      </c>
      <c r="C80" s="89" t="s">
        <v>67</v>
      </c>
      <c r="D80" s="89" t="s">
        <v>96</v>
      </c>
      <c r="E80" s="89" t="s">
        <v>97</v>
      </c>
    </row>
    <row r="81" spans="1:5" x14ac:dyDescent="0.2">
      <c r="A81" s="93" t="s">
        <v>47</v>
      </c>
      <c r="B81" s="93" t="s">
        <v>54</v>
      </c>
      <c r="C81" s="89" t="s">
        <v>68</v>
      </c>
      <c r="D81" s="89" t="s">
        <v>96</v>
      </c>
      <c r="E81" s="89" t="s">
        <v>97</v>
      </c>
    </row>
    <row r="82" spans="1:5" x14ac:dyDescent="0.2">
      <c r="A82" s="93" t="s">
        <v>47</v>
      </c>
      <c r="B82" s="93" t="s">
        <v>54</v>
      </c>
      <c r="C82" s="89" t="s">
        <v>71</v>
      </c>
      <c r="D82" s="89" t="s">
        <v>98</v>
      </c>
      <c r="E82" s="89" t="s">
        <v>99</v>
      </c>
    </row>
    <row r="83" spans="1:5" x14ac:dyDescent="0.2">
      <c r="A83" s="93" t="s">
        <v>47</v>
      </c>
      <c r="B83" s="93" t="s">
        <v>56</v>
      </c>
      <c r="C83" s="89" t="s">
        <v>67</v>
      </c>
      <c r="D83" s="89" t="s">
        <v>96</v>
      </c>
      <c r="E83" s="89" t="s">
        <v>97</v>
      </c>
    </row>
    <row r="84" spans="1:5" x14ac:dyDescent="0.2">
      <c r="A84" s="93" t="s">
        <v>47</v>
      </c>
      <c r="B84" s="93" t="s">
        <v>56</v>
      </c>
      <c r="C84" s="89" t="s">
        <v>68</v>
      </c>
      <c r="D84" s="89" t="s">
        <v>96</v>
      </c>
      <c r="E84" s="89" t="s">
        <v>97</v>
      </c>
    </row>
    <row r="85" spans="1:5" x14ac:dyDescent="0.2">
      <c r="A85" s="94" t="s">
        <v>58</v>
      </c>
      <c r="B85" s="94" t="s">
        <v>59</v>
      </c>
      <c r="C85" s="89" t="s">
        <v>69</v>
      </c>
      <c r="D85" s="89" t="s">
        <v>98</v>
      </c>
      <c r="E85" s="89" t="s">
        <v>99</v>
      </c>
    </row>
    <row r="86" spans="1:5" x14ac:dyDescent="0.2">
      <c r="A86" s="94" t="s">
        <v>58</v>
      </c>
      <c r="B86" s="94" t="s">
        <v>59</v>
      </c>
      <c r="C86" s="89" t="s">
        <v>72</v>
      </c>
      <c r="D86" s="89" t="s">
        <v>98</v>
      </c>
      <c r="E86" s="89" t="s">
        <v>99</v>
      </c>
    </row>
    <row r="87" spans="1:5" x14ac:dyDescent="0.2">
      <c r="A87" s="94" t="s">
        <v>58</v>
      </c>
      <c r="B87" s="94" t="s">
        <v>61</v>
      </c>
      <c r="C87" s="89" t="s">
        <v>69</v>
      </c>
      <c r="D87" s="89" t="s">
        <v>98</v>
      </c>
      <c r="E87" s="89" t="s">
        <v>99</v>
      </c>
    </row>
    <row r="88" spans="1:5" x14ac:dyDescent="0.2">
      <c r="A88" s="94" t="s">
        <v>58</v>
      </c>
      <c r="B88" s="94" t="s">
        <v>61</v>
      </c>
      <c r="C88" s="89" t="s">
        <v>72</v>
      </c>
      <c r="D88" s="89" t="s">
        <v>98</v>
      </c>
      <c r="E88" s="89"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2"/>
  <sheetViews>
    <sheetView tabSelected="1" workbookViewId="0">
      <selection activeCell="D1" sqref="D1"/>
    </sheetView>
  </sheetViews>
  <sheetFormatPr baseColWidth="10" defaultColWidth="11.5" defaultRowHeight="15" x14ac:dyDescent="0.2"/>
  <cols>
    <col min="1" max="1" width="19.33203125" bestFit="1" customWidth="1"/>
    <col min="2" max="2" width="15.1640625" bestFit="1" customWidth="1"/>
    <col min="5" max="8" width="20.5" customWidth="1"/>
    <col min="9" max="9" width="50.5" customWidth="1"/>
  </cols>
  <sheetData>
    <row r="1" spans="1:9" x14ac:dyDescent="0.2">
      <c r="A1" s="106" t="s">
        <v>100</v>
      </c>
      <c r="B1" s="106" t="s">
        <v>101</v>
      </c>
      <c r="C1" s="95" t="s">
        <v>102</v>
      </c>
      <c r="D1" s="95" t="s">
        <v>103</v>
      </c>
      <c r="E1" s="95" t="s">
        <v>104</v>
      </c>
      <c r="F1" s="95" t="s">
        <v>105</v>
      </c>
      <c r="G1" s="95" t="s">
        <v>106</v>
      </c>
      <c r="H1" s="95" t="s">
        <v>107</v>
      </c>
      <c r="I1" s="96" t="s">
        <v>108</v>
      </c>
    </row>
    <row r="2" spans="1:9" ht="16" x14ac:dyDescent="0.2">
      <c r="A2" s="99" t="s">
        <v>109</v>
      </c>
      <c r="B2" s="99" t="s">
        <v>110</v>
      </c>
      <c r="C2" s="97" t="s">
        <v>8</v>
      </c>
      <c r="D2" s="98" t="s">
        <v>111</v>
      </c>
      <c r="E2" s="99" t="s">
        <v>69</v>
      </c>
      <c r="F2" s="99" t="s">
        <v>437</v>
      </c>
      <c r="G2" s="99" t="s">
        <v>437</v>
      </c>
      <c r="H2" s="99" t="s">
        <v>437</v>
      </c>
      <c r="I2" s="100" t="str">
        <f>_xlfn.TEXTJOIN(" ",,E2:H2)</f>
        <v>maiz</v>
      </c>
    </row>
    <row r="3" spans="1:9" ht="16" x14ac:dyDescent="0.2">
      <c r="A3" s="99" t="s">
        <v>109</v>
      </c>
      <c r="B3" s="99" t="s">
        <v>110</v>
      </c>
      <c r="C3" s="97" t="s">
        <v>8</v>
      </c>
      <c r="D3" s="98" t="s">
        <v>112</v>
      </c>
      <c r="E3" s="99" t="s">
        <v>70</v>
      </c>
      <c r="F3" s="99" t="s">
        <v>437</v>
      </c>
      <c r="G3" s="99" t="s">
        <v>437</v>
      </c>
      <c r="H3" s="99" t="s">
        <v>437</v>
      </c>
      <c r="I3" s="100" t="str">
        <f t="shared" ref="I3:I66" si="0">_xlfn.TEXTJOIN(" ",,E3:H3)</f>
        <v>yuca</v>
      </c>
    </row>
    <row r="4" spans="1:9" ht="16" x14ac:dyDescent="0.2">
      <c r="A4" s="99" t="s">
        <v>109</v>
      </c>
      <c r="B4" s="99" t="s">
        <v>110</v>
      </c>
      <c r="C4" s="97" t="s">
        <v>8</v>
      </c>
      <c r="D4" s="98" t="s">
        <v>113</v>
      </c>
      <c r="E4" s="99" t="s">
        <v>72</v>
      </c>
      <c r="F4" s="99" t="s">
        <v>437</v>
      </c>
      <c r="G4" s="99" t="s">
        <v>437</v>
      </c>
      <c r="H4" s="99" t="s">
        <v>437</v>
      </c>
      <c r="I4" s="100" t="str">
        <f t="shared" si="0"/>
        <v>ahuyama</v>
      </c>
    </row>
    <row r="5" spans="1:9" ht="16" x14ac:dyDescent="0.2">
      <c r="A5" s="99" t="s">
        <v>109</v>
      </c>
      <c r="B5" s="99" t="s">
        <v>110</v>
      </c>
      <c r="C5" s="97" t="s">
        <v>8</v>
      </c>
      <c r="D5" s="98" t="s">
        <v>114</v>
      </c>
      <c r="E5" s="99" t="s">
        <v>66</v>
      </c>
      <c r="F5" s="99" t="s">
        <v>437</v>
      </c>
      <c r="G5" s="99" t="s">
        <v>437</v>
      </c>
      <c r="H5" s="99" t="s">
        <v>437</v>
      </c>
      <c r="I5" s="100" t="str">
        <f t="shared" si="0"/>
        <v>ganaderia_dp</v>
      </c>
    </row>
    <row r="6" spans="1:9" ht="16" x14ac:dyDescent="0.2">
      <c r="A6" s="99" t="s">
        <v>109</v>
      </c>
      <c r="B6" s="99" t="s">
        <v>110</v>
      </c>
      <c r="C6" s="97" t="s">
        <v>8</v>
      </c>
      <c r="D6" s="98" t="s">
        <v>115</v>
      </c>
      <c r="E6" s="99" t="s">
        <v>69</v>
      </c>
      <c r="F6" s="99" t="s">
        <v>70</v>
      </c>
      <c r="G6" s="99" t="s">
        <v>437</v>
      </c>
      <c r="H6" s="99" t="s">
        <v>437</v>
      </c>
      <c r="I6" s="100" t="str">
        <f t="shared" si="0"/>
        <v>maiz yuca</v>
      </c>
    </row>
    <row r="7" spans="1:9" ht="16" x14ac:dyDescent="0.2">
      <c r="A7" s="99" t="s">
        <v>109</v>
      </c>
      <c r="B7" s="99" t="s">
        <v>110</v>
      </c>
      <c r="C7" s="97" t="s">
        <v>8</v>
      </c>
      <c r="D7" s="98" t="s">
        <v>116</v>
      </c>
      <c r="E7" s="99" t="s">
        <v>69</v>
      </c>
      <c r="F7" s="99" t="s">
        <v>72</v>
      </c>
      <c r="G7" s="99" t="s">
        <v>437</v>
      </c>
      <c r="H7" s="99" t="s">
        <v>437</v>
      </c>
      <c r="I7" s="100" t="str">
        <f t="shared" si="0"/>
        <v>maiz ahuyama</v>
      </c>
    </row>
    <row r="8" spans="1:9" ht="16" x14ac:dyDescent="0.2">
      <c r="A8" s="99" t="s">
        <v>109</v>
      </c>
      <c r="B8" s="99" t="s">
        <v>110</v>
      </c>
      <c r="C8" s="97" t="s">
        <v>8</v>
      </c>
      <c r="D8" s="98" t="s">
        <v>117</v>
      </c>
      <c r="E8" s="99" t="s">
        <v>69</v>
      </c>
      <c r="F8" s="99" t="s">
        <v>66</v>
      </c>
      <c r="G8" s="99" t="s">
        <v>437</v>
      </c>
      <c r="H8" s="99" t="s">
        <v>437</v>
      </c>
      <c r="I8" s="100" t="str">
        <f t="shared" si="0"/>
        <v>maiz ganaderia_dp</v>
      </c>
    </row>
    <row r="9" spans="1:9" ht="16" x14ac:dyDescent="0.2">
      <c r="A9" s="99" t="s">
        <v>109</v>
      </c>
      <c r="B9" s="99" t="s">
        <v>110</v>
      </c>
      <c r="C9" s="97" t="s">
        <v>8</v>
      </c>
      <c r="D9" s="98" t="s">
        <v>118</v>
      </c>
      <c r="E9" s="99" t="s">
        <v>69</v>
      </c>
      <c r="F9" s="99" t="s">
        <v>67</v>
      </c>
      <c r="G9" s="99" t="s">
        <v>437</v>
      </c>
      <c r="H9" s="99" t="s">
        <v>437</v>
      </c>
      <c r="I9" s="100" t="str">
        <f t="shared" si="0"/>
        <v>maiz avicultura_engorde</v>
      </c>
    </row>
    <row r="10" spans="1:9" ht="16" x14ac:dyDescent="0.2">
      <c r="A10" s="99" t="s">
        <v>109</v>
      </c>
      <c r="B10" s="99" t="s">
        <v>110</v>
      </c>
      <c r="C10" s="97" t="s">
        <v>8</v>
      </c>
      <c r="D10" s="98" t="s">
        <v>119</v>
      </c>
      <c r="E10" s="99" t="s">
        <v>69</v>
      </c>
      <c r="F10" s="99" t="s">
        <v>68</v>
      </c>
      <c r="G10" s="99" t="s">
        <v>437</v>
      </c>
      <c r="H10" s="99" t="s">
        <v>437</v>
      </c>
      <c r="I10" s="100" t="str">
        <f t="shared" si="0"/>
        <v>maiz avicultura_postura</v>
      </c>
    </row>
    <row r="11" spans="1:9" ht="16" x14ac:dyDescent="0.2">
      <c r="A11" s="99" t="s">
        <v>109</v>
      </c>
      <c r="B11" s="99" t="s">
        <v>110</v>
      </c>
      <c r="C11" s="97" t="s">
        <v>8</v>
      </c>
      <c r="D11" s="98" t="s">
        <v>120</v>
      </c>
      <c r="E11" s="99" t="s">
        <v>70</v>
      </c>
      <c r="F11" s="99" t="s">
        <v>72</v>
      </c>
      <c r="G11" s="99" t="s">
        <v>437</v>
      </c>
      <c r="H11" s="99" t="s">
        <v>437</v>
      </c>
      <c r="I11" s="100" t="str">
        <f t="shared" si="0"/>
        <v>yuca ahuyama</v>
      </c>
    </row>
    <row r="12" spans="1:9" ht="16" x14ac:dyDescent="0.2">
      <c r="A12" s="99" t="s">
        <v>109</v>
      </c>
      <c r="B12" s="99" t="s">
        <v>110</v>
      </c>
      <c r="C12" s="97" t="s">
        <v>8</v>
      </c>
      <c r="D12" s="98" t="s">
        <v>121</v>
      </c>
      <c r="E12" s="99" t="s">
        <v>70</v>
      </c>
      <c r="F12" s="99" t="s">
        <v>66</v>
      </c>
      <c r="G12" s="99" t="s">
        <v>437</v>
      </c>
      <c r="H12" s="99" t="s">
        <v>437</v>
      </c>
      <c r="I12" s="100" t="str">
        <f t="shared" si="0"/>
        <v>yuca ganaderia_dp</v>
      </c>
    </row>
    <row r="13" spans="1:9" ht="16" x14ac:dyDescent="0.2">
      <c r="A13" s="99" t="s">
        <v>109</v>
      </c>
      <c r="B13" s="99" t="s">
        <v>110</v>
      </c>
      <c r="C13" s="97" t="s">
        <v>8</v>
      </c>
      <c r="D13" s="98" t="s">
        <v>122</v>
      </c>
      <c r="E13" s="99" t="s">
        <v>70</v>
      </c>
      <c r="F13" s="99" t="s">
        <v>67</v>
      </c>
      <c r="G13" s="99" t="s">
        <v>437</v>
      </c>
      <c r="H13" s="99" t="s">
        <v>437</v>
      </c>
      <c r="I13" s="100" t="str">
        <f t="shared" si="0"/>
        <v>yuca avicultura_engorde</v>
      </c>
    </row>
    <row r="14" spans="1:9" ht="16" x14ac:dyDescent="0.2">
      <c r="A14" s="99" t="s">
        <v>109</v>
      </c>
      <c r="B14" s="99" t="s">
        <v>110</v>
      </c>
      <c r="C14" s="97" t="s">
        <v>8</v>
      </c>
      <c r="D14" s="98" t="s">
        <v>123</v>
      </c>
      <c r="E14" s="99" t="s">
        <v>70</v>
      </c>
      <c r="F14" s="99" t="s">
        <v>68</v>
      </c>
      <c r="G14" s="99" t="s">
        <v>437</v>
      </c>
      <c r="H14" s="99" t="s">
        <v>437</v>
      </c>
      <c r="I14" s="100" t="str">
        <f t="shared" si="0"/>
        <v>yuca avicultura_postura</v>
      </c>
    </row>
    <row r="15" spans="1:9" ht="16" x14ac:dyDescent="0.2">
      <c r="A15" s="99" t="s">
        <v>109</v>
      </c>
      <c r="B15" s="99" t="s">
        <v>110</v>
      </c>
      <c r="C15" s="97" t="s">
        <v>8</v>
      </c>
      <c r="D15" s="98" t="s">
        <v>124</v>
      </c>
      <c r="E15" s="99" t="s">
        <v>72</v>
      </c>
      <c r="F15" s="99" t="s">
        <v>66</v>
      </c>
      <c r="G15" s="99" t="s">
        <v>437</v>
      </c>
      <c r="H15" s="99" t="s">
        <v>437</v>
      </c>
      <c r="I15" s="100" t="str">
        <f t="shared" si="0"/>
        <v>ahuyama ganaderia_dp</v>
      </c>
    </row>
    <row r="16" spans="1:9" ht="16" x14ac:dyDescent="0.2">
      <c r="A16" s="99" t="s">
        <v>109</v>
      </c>
      <c r="B16" s="99" t="s">
        <v>110</v>
      </c>
      <c r="C16" s="97" t="s">
        <v>8</v>
      </c>
      <c r="D16" s="98" t="s">
        <v>125</v>
      </c>
      <c r="E16" s="99" t="s">
        <v>72</v>
      </c>
      <c r="F16" s="99" t="s">
        <v>67</v>
      </c>
      <c r="G16" s="99" t="s">
        <v>437</v>
      </c>
      <c r="H16" s="99" t="s">
        <v>437</v>
      </c>
      <c r="I16" s="100" t="str">
        <f t="shared" si="0"/>
        <v>ahuyama avicultura_engorde</v>
      </c>
    </row>
    <row r="17" spans="1:9" ht="16" x14ac:dyDescent="0.2">
      <c r="A17" s="99" t="s">
        <v>109</v>
      </c>
      <c r="B17" s="99" t="s">
        <v>110</v>
      </c>
      <c r="C17" s="97" t="s">
        <v>8</v>
      </c>
      <c r="D17" s="98" t="s">
        <v>126</v>
      </c>
      <c r="E17" s="99" t="s">
        <v>72</v>
      </c>
      <c r="F17" s="99" t="s">
        <v>68</v>
      </c>
      <c r="G17" s="99" t="s">
        <v>437</v>
      </c>
      <c r="H17" s="99" t="s">
        <v>437</v>
      </c>
      <c r="I17" s="100" t="str">
        <f t="shared" si="0"/>
        <v>ahuyama avicultura_postura</v>
      </c>
    </row>
    <row r="18" spans="1:9" ht="16" x14ac:dyDescent="0.2">
      <c r="A18" s="99" t="s">
        <v>109</v>
      </c>
      <c r="B18" s="99" t="s">
        <v>110</v>
      </c>
      <c r="C18" s="97" t="s">
        <v>8</v>
      </c>
      <c r="D18" s="98" t="s">
        <v>127</v>
      </c>
      <c r="E18" s="99" t="s">
        <v>69</v>
      </c>
      <c r="F18" s="99" t="s">
        <v>70</v>
      </c>
      <c r="G18" s="99" t="s">
        <v>72</v>
      </c>
      <c r="H18" s="99" t="s">
        <v>437</v>
      </c>
      <c r="I18" s="100" t="str">
        <f t="shared" si="0"/>
        <v>maiz yuca ahuyama</v>
      </c>
    </row>
    <row r="19" spans="1:9" ht="16" x14ac:dyDescent="0.2">
      <c r="A19" s="99" t="s">
        <v>109</v>
      </c>
      <c r="B19" s="99" t="s">
        <v>110</v>
      </c>
      <c r="C19" s="97" t="s">
        <v>8</v>
      </c>
      <c r="D19" s="98" t="s">
        <v>128</v>
      </c>
      <c r="E19" s="99" t="s">
        <v>69</v>
      </c>
      <c r="F19" s="99" t="s">
        <v>70</v>
      </c>
      <c r="G19" s="99" t="s">
        <v>66</v>
      </c>
      <c r="H19" s="99" t="s">
        <v>437</v>
      </c>
      <c r="I19" s="100" t="str">
        <f t="shared" si="0"/>
        <v>maiz yuca ganaderia_dp</v>
      </c>
    </row>
    <row r="20" spans="1:9" ht="16" x14ac:dyDescent="0.2">
      <c r="A20" s="99" t="s">
        <v>109</v>
      </c>
      <c r="B20" s="99" t="s">
        <v>110</v>
      </c>
      <c r="C20" s="97" t="s">
        <v>8</v>
      </c>
      <c r="D20" s="98" t="s">
        <v>129</v>
      </c>
      <c r="E20" s="99" t="s">
        <v>69</v>
      </c>
      <c r="F20" s="99" t="s">
        <v>70</v>
      </c>
      <c r="G20" s="99" t="s">
        <v>67</v>
      </c>
      <c r="H20" s="99" t="s">
        <v>437</v>
      </c>
      <c r="I20" s="100" t="str">
        <f t="shared" si="0"/>
        <v>maiz yuca avicultura_engorde</v>
      </c>
    </row>
    <row r="21" spans="1:9" ht="16" x14ac:dyDescent="0.2">
      <c r="A21" s="99" t="s">
        <v>109</v>
      </c>
      <c r="B21" s="99" t="s">
        <v>110</v>
      </c>
      <c r="C21" s="97" t="s">
        <v>8</v>
      </c>
      <c r="D21" s="98" t="s">
        <v>130</v>
      </c>
      <c r="E21" s="99" t="s">
        <v>69</v>
      </c>
      <c r="F21" s="99" t="s">
        <v>70</v>
      </c>
      <c r="G21" s="99" t="s">
        <v>68</v>
      </c>
      <c r="H21" s="99" t="s">
        <v>437</v>
      </c>
      <c r="I21" s="100" t="str">
        <f t="shared" si="0"/>
        <v>maiz yuca avicultura_postura</v>
      </c>
    </row>
    <row r="22" spans="1:9" ht="16" x14ac:dyDescent="0.2">
      <c r="A22" s="99" t="s">
        <v>109</v>
      </c>
      <c r="B22" s="99" t="s">
        <v>110</v>
      </c>
      <c r="C22" s="97" t="s">
        <v>8</v>
      </c>
      <c r="D22" s="98" t="s">
        <v>131</v>
      </c>
      <c r="E22" s="99" t="s">
        <v>69</v>
      </c>
      <c r="F22" s="99" t="s">
        <v>72</v>
      </c>
      <c r="G22" s="99" t="s">
        <v>66</v>
      </c>
      <c r="H22" s="99" t="s">
        <v>437</v>
      </c>
      <c r="I22" s="100" t="str">
        <f t="shared" si="0"/>
        <v>maiz ahuyama ganaderia_dp</v>
      </c>
    </row>
    <row r="23" spans="1:9" ht="16" x14ac:dyDescent="0.2">
      <c r="A23" s="99" t="s">
        <v>109</v>
      </c>
      <c r="B23" s="99" t="s">
        <v>110</v>
      </c>
      <c r="C23" s="97" t="s">
        <v>8</v>
      </c>
      <c r="D23" s="98" t="s">
        <v>132</v>
      </c>
      <c r="E23" s="99" t="s">
        <v>69</v>
      </c>
      <c r="F23" s="99" t="s">
        <v>72</v>
      </c>
      <c r="G23" s="99" t="s">
        <v>67</v>
      </c>
      <c r="H23" s="99" t="s">
        <v>437</v>
      </c>
      <c r="I23" s="100" t="str">
        <f t="shared" si="0"/>
        <v>maiz ahuyama avicultura_engorde</v>
      </c>
    </row>
    <row r="24" spans="1:9" ht="16" x14ac:dyDescent="0.2">
      <c r="A24" s="99" t="s">
        <v>109</v>
      </c>
      <c r="B24" s="99" t="s">
        <v>110</v>
      </c>
      <c r="C24" s="97" t="s">
        <v>8</v>
      </c>
      <c r="D24" s="98" t="s">
        <v>133</v>
      </c>
      <c r="E24" s="99" t="s">
        <v>69</v>
      </c>
      <c r="F24" s="99" t="s">
        <v>72</v>
      </c>
      <c r="G24" s="99" t="s">
        <v>68</v>
      </c>
      <c r="H24" s="99" t="s">
        <v>437</v>
      </c>
      <c r="I24" s="100" t="str">
        <f t="shared" si="0"/>
        <v>maiz ahuyama avicultura_postura</v>
      </c>
    </row>
    <row r="25" spans="1:9" ht="16" x14ac:dyDescent="0.2">
      <c r="A25" s="99" t="s">
        <v>109</v>
      </c>
      <c r="B25" s="99" t="s">
        <v>110</v>
      </c>
      <c r="C25" s="97" t="s">
        <v>8</v>
      </c>
      <c r="D25" s="98" t="s">
        <v>134</v>
      </c>
      <c r="E25" s="99" t="s">
        <v>69</v>
      </c>
      <c r="F25" s="99" t="s">
        <v>66</v>
      </c>
      <c r="G25" s="99" t="s">
        <v>67</v>
      </c>
      <c r="H25" s="99" t="s">
        <v>437</v>
      </c>
      <c r="I25" s="100" t="str">
        <f t="shared" si="0"/>
        <v>maiz ganaderia_dp avicultura_engorde</v>
      </c>
    </row>
    <row r="26" spans="1:9" ht="16" x14ac:dyDescent="0.2">
      <c r="A26" s="99" t="s">
        <v>109</v>
      </c>
      <c r="B26" s="99" t="s">
        <v>110</v>
      </c>
      <c r="C26" s="97" t="s">
        <v>8</v>
      </c>
      <c r="D26" s="98" t="s">
        <v>135</v>
      </c>
      <c r="E26" s="99" t="s">
        <v>69</v>
      </c>
      <c r="F26" s="99" t="s">
        <v>66</v>
      </c>
      <c r="G26" s="99" t="s">
        <v>68</v>
      </c>
      <c r="H26" s="99" t="s">
        <v>437</v>
      </c>
      <c r="I26" s="100" t="str">
        <f t="shared" si="0"/>
        <v>maiz ganaderia_dp avicultura_postura</v>
      </c>
    </row>
    <row r="27" spans="1:9" ht="16" x14ac:dyDescent="0.2">
      <c r="A27" s="99" t="s">
        <v>109</v>
      </c>
      <c r="B27" s="99" t="s">
        <v>110</v>
      </c>
      <c r="C27" s="97" t="s">
        <v>8</v>
      </c>
      <c r="D27" s="98" t="s">
        <v>136</v>
      </c>
      <c r="E27" s="99" t="s">
        <v>70</v>
      </c>
      <c r="F27" s="99" t="s">
        <v>72</v>
      </c>
      <c r="G27" s="99" t="s">
        <v>66</v>
      </c>
      <c r="H27" s="99" t="s">
        <v>437</v>
      </c>
      <c r="I27" s="100" t="str">
        <f t="shared" si="0"/>
        <v>yuca ahuyama ganaderia_dp</v>
      </c>
    </row>
    <row r="28" spans="1:9" ht="16" x14ac:dyDescent="0.2">
      <c r="A28" s="99" t="s">
        <v>109</v>
      </c>
      <c r="B28" s="99" t="s">
        <v>110</v>
      </c>
      <c r="C28" s="97" t="s">
        <v>8</v>
      </c>
      <c r="D28" s="98" t="s">
        <v>137</v>
      </c>
      <c r="E28" s="99" t="s">
        <v>70</v>
      </c>
      <c r="F28" s="99" t="s">
        <v>72</v>
      </c>
      <c r="G28" s="99" t="s">
        <v>67</v>
      </c>
      <c r="H28" s="99" t="s">
        <v>437</v>
      </c>
      <c r="I28" s="100" t="str">
        <f t="shared" si="0"/>
        <v>yuca ahuyama avicultura_engorde</v>
      </c>
    </row>
    <row r="29" spans="1:9" ht="16" x14ac:dyDescent="0.2">
      <c r="A29" s="99" t="s">
        <v>109</v>
      </c>
      <c r="B29" s="99" t="s">
        <v>110</v>
      </c>
      <c r="C29" s="97" t="s">
        <v>8</v>
      </c>
      <c r="D29" s="98" t="s">
        <v>138</v>
      </c>
      <c r="E29" s="99" t="s">
        <v>70</v>
      </c>
      <c r="F29" s="99" t="s">
        <v>72</v>
      </c>
      <c r="G29" s="99" t="s">
        <v>68</v>
      </c>
      <c r="H29" s="99" t="s">
        <v>437</v>
      </c>
      <c r="I29" s="100" t="str">
        <f t="shared" si="0"/>
        <v>yuca ahuyama avicultura_postura</v>
      </c>
    </row>
    <row r="30" spans="1:9" ht="16" x14ac:dyDescent="0.2">
      <c r="A30" s="99" t="s">
        <v>109</v>
      </c>
      <c r="B30" s="99" t="s">
        <v>110</v>
      </c>
      <c r="C30" s="97" t="s">
        <v>8</v>
      </c>
      <c r="D30" s="98" t="s">
        <v>139</v>
      </c>
      <c r="E30" s="99" t="s">
        <v>70</v>
      </c>
      <c r="F30" s="99" t="s">
        <v>66</v>
      </c>
      <c r="G30" s="99" t="s">
        <v>67</v>
      </c>
      <c r="H30" s="99" t="s">
        <v>437</v>
      </c>
      <c r="I30" s="100" t="str">
        <f t="shared" si="0"/>
        <v>yuca ganaderia_dp avicultura_engorde</v>
      </c>
    </row>
    <row r="31" spans="1:9" ht="16" x14ac:dyDescent="0.2">
      <c r="A31" s="99" t="s">
        <v>109</v>
      </c>
      <c r="B31" s="99" t="s">
        <v>110</v>
      </c>
      <c r="C31" s="97" t="s">
        <v>8</v>
      </c>
      <c r="D31" s="98" t="s">
        <v>140</v>
      </c>
      <c r="E31" s="99" t="s">
        <v>70</v>
      </c>
      <c r="F31" s="99" t="s">
        <v>66</v>
      </c>
      <c r="G31" s="99" t="s">
        <v>68</v>
      </c>
      <c r="H31" s="99" t="s">
        <v>437</v>
      </c>
      <c r="I31" s="100" t="str">
        <f t="shared" si="0"/>
        <v>yuca ganaderia_dp avicultura_postura</v>
      </c>
    </row>
    <row r="32" spans="1:9" ht="16" x14ac:dyDescent="0.2">
      <c r="A32" s="99" t="s">
        <v>109</v>
      </c>
      <c r="B32" s="99" t="s">
        <v>110</v>
      </c>
      <c r="C32" s="97" t="s">
        <v>8</v>
      </c>
      <c r="D32" s="98" t="s">
        <v>141</v>
      </c>
      <c r="E32" s="99" t="s">
        <v>72</v>
      </c>
      <c r="F32" s="99" t="s">
        <v>66</v>
      </c>
      <c r="G32" s="99" t="s">
        <v>67</v>
      </c>
      <c r="H32" s="99" t="s">
        <v>437</v>
      </c>
      <c r="I32" s="100" t="str">
        <f t="shared" si="0"/>
        <v>ahuyama ganaderia_dp avicultura_engorde</v>
      </c>
    </row>
    <row r="33" spans="1:9" ht="16" x14ac:dyDescent="0.2">
      <c r="A33" s="99" t="s">
        <v>109</v>
      </c>
      <c r="B33" s="99" t="s">
        <v>110</v>
      </c>
      <c r="C33" s="97" t="s">
        <v>8</v>
      </c>
      <c r="D33" s="98" t="s">
        <v>142</v>
      </c>
      <c r="E33" s="99" t="s">
        <v>72</v>
      </c>
      <c r="F33" s="99" t="s">
        <v>66</v>
      </c>
      <c r="G33" s="99" t="s">
        <v>68</v>
      </c>
      <c r="H33" s="99" t="s">
        <v>437</v>
      </c>
      <c r="I33" s="100" t="str">
        <f t="shared" si="0"/>
        <v>ahuyama ganaderia_dp avicultura_postura</v>
      </c>
    </row>
    <row r="34" spans="1:9" ht="16" x14ac:dyDescent="0.2">
      <c r="A34" s="99" t="s">
        <v>109</v>
      </c>
      <c r="B34" s="99" t="s">
        <v>110</v>
      </c>
      <c r="C34" s="97" t="s">
        <v>8</v>
      </c>
      <c r="D34" s="98" t="s">
        <v>143</v>
      </c>
      <c r="E34" s="99" t="s">
        <v>69</v>
      </c>
      <c r="F34" s="99" t="s">
        <v>70</v>
      </c>
      <c r="G34" s="99" t="s">
        <v>72</v>
      </c>
      <c r="H34" s="99" t="s">
        <v>66</v>
      </c>
      <c r="I34" s="100" t="str">
        <f t="shared" si="0"/>
        <v>maiz yuca ahuyama ganaderia_dp</v>
      </c>
    </row>
    <row r="35" spans="1:9" ht="16" x14ac:dyDescent="0.2">
      <c r="A35" s="99" t="s">
        <v>109</v>
      </c>
      <c r="B35" s="99" t="s">
        <v>110</v>
      </c>
      <c r="C35" s="97" t="s">
        <v>8</v>
      </c>
      <c r="D35" s="98" t="s">
        <v>144</v>
      </c>
      <c r="E35" s="99" t="s">
        <v>69</v>
      </c>
      <c r="F35" s="99" t="s">
        <v>70</v>
      </c>
      <c r="G35" s="99" t="s">
        <v>72</v>
      </c>
      <c r="H35" s="99" t="s">
        <v>67</v>
      </c>
      <c r="I35" s="100" t="str">
        <f t="shared" si="0"/>
        <v>maiz yuca ahuyama avicultura_engorde</v>
      </c>
    </row>
    <row r="36" spans="1:9" ht="16" x14ac:dyDescent="0.2">
      <c r="A36" s="99" t="s">
        <v>109</v>
      </c>
      <c r="B36" s="99" t="s">
        <v>110</v>
      </c>
      <c r="C36" s="97" t="s">
        <v>8</v>
      </c>
      <c r="D36" s="98" t="s">
        <v>145</v>
      </c>
      <c r="E36" s="99" t="s">
        <v>69</v>
      </c>
      <c r="F36" s="99" t="s">
        <v>70</v>
      </c>
      <c r="G36" s="99" t="s">
        <v>72</v>
      </c>
      <c r="H36" s="99" t="s">
        <v>68</v>
      </c>
      <c r="I36" s="100" t="str">
        <f t="shared" si="0"/>
        <v>maiz yuca ahuyama avicultura_postura</v>
      </c>
    </row>
    <row r="37" spans="1:9" ht="16" x14ac:dyDescent="0.2">
      <c r="A37" s="99" t="s">
        <v>109</v>
      </c>
      <c r="B37" s="99" t="s">
        <v>110</v>
      </c>
      <c r="C37" s="97" t="s">
        <v>8</v>
      </c>
      <c r="D37" s="98" t="s">
        <v>146</v>
      </c>
      <c r="E37" s="99" t="s">
        <v>69</v>
      </c>
      <c r="F37" s="99" t="s">
        <v>70</v>
      </c>
      <c r="G37" s="99" t="s">
        <v>66</v>
      </c>
      <c r="H37" s="99" t="s">
        <v>67</v>
      </c>
      <c r="I37" s="100" t="str">
        <f t="shared" si="0"/>
        <v>maiz yuca ganaderia_dp avicultura_engorde</v>
      </c>
    </row>
    <row r="38" spans="1:9" ht="16" x14ac:dyDescent="0.2">
      <c r="A38" s="99" t="s">
        <v>109</v>
      </c>
      <c r="B38" s="99" t="s">
        <v>110</v>
      </c>
      <c r="C38" s="97" t="s">
        <v>8</v>
      </c>
      <c r="D38" s="98" t="s">
        <v>147</v>
      </c>
      <c r="E38" s="99" t="s">
        <v>69</v>
      </c>
      <c r="F38" s="99" t="s">
        <v>70</v>
      </c>
      <c r="G38" s="99" t="s">
        <v>66</v>
      </c>
      <c r="H38" s="99" t="s">
        <v>68</v>
      </c>
      <c r="I38" s="100" t="str">
        <f t="shared" si="0"/>
        <v>maiz yuca ganaderia_dp avicultura_postura</v>
      </c>
    </row>
    <row r="39" spans="1:9" ht="16" x14ac:dyDescent="0.2">
      <c r="A39" s="99" t="s">
        <v>109</v>
      </c>
      <c r="B39" s="99" t="s">
        <v>110</v>
      </c>
      <c r="C39" s="97" t="s">
        <v>8</v>
      </c>
      <c r="D39" s="98" t="s">
        <v>148</v>
      </c>
      <c r="E39" s="99" t="s">
        <v>69</v>
      </c>
      <c r="F39" s="99" t="s">
        <v>72</v>
      </c>
      <c r="G39" s="99" t="s">
        <v>66</v>
      </c>
      <c r="H39" s="99" t="s">
        <v>67</v>
      </c>
      <c r="I39" s="100" t="str">
        <f t="shared" si="0"/>
        <v>maiz ahuyama ganaderia_dp avicultura_engorde</v>
      </c>
    </row>
    <row r="40" spans="1:9" ht="16" x14ac:dyDescent="0.2">
      <c r="A40" s="99" t="s">
        <v>109</v>
      </c>
      <c r="B40" s="99" t="s">
        <v>110</v>
      </c>
      <c r="C40" s="97" t="s">
        <v>8</v>
      </c>
      <c r="D40" s="98" t="s">
        <v>149</v>
      </c>
      <c r="E40" s="99" t="s">
        <v>69</v>
      </c>
      <c r="F40" s="99" t="s">
        <v>72</v>
      </c>
      <c r="G40" s="99" t="s">
        <v>66</v>
      </c>
      <c r="H40" s="99" t="s">
        <v>68</v>
      </c>
      <c r="I40" s="100" t="str">
        <f t="shared" si="0"/>
        <v>maiz ahuyama ganaderia_dp avicultura_postura</v>
      </c>
    </row>
    <row r="41" spans="1:9" ht="16" x14ac:dyDescent="0.2">
      <c r="A41" s="99" t="s">
        <v>109</v>
      </c>
      <c r="B41" s="99" t="s">
        <v>110</v>
      </c>
      <c r="C41" s="97" t="s">
        <v>8</v>
      </c>
      <c r="D41" s="98" t="s">
        <v>150</v>
      </c>
      <c r="E41" s="99" t="s">
        <v>70</v>
      </c>
      <c r="F41" s="99" t="s">
        <v>72</v>
      </c>
      <c r="G41" s="99" t="s">
        <v>66</v>
      </c>
      <c r="H41" s="99" t="s">
        <v>67</v>
      </c>
      <c r="I41" s="100" t="str">
        <f t="shared" si="0"/>
        <v>yuca ahuyama ganaderia_dp avicultura_engorde</v>
      </c>
    </row>
    <row r="42" spans="1:9" ht="16" x14ac:dyDescent="0.2">
      <c r="A42" s="99" t="s">
        <v>109</v>
      </c>
      <c r="B42" s="99" t="s">
        <v>110</v>
      </c>
      <c r="C42" s="97" t="s">
        <v>8</v>
      </c>
      <c r="D42" s="98" t="s">
        <v>151</v>
      </c>
      <c r="E42" s="99" t="s">
        <v>70</v>
      </c>
      <c r="F42" s="99" t="s">
        <v>72</v>
      </c>
      <c r="G42" s="99" t="s">
        <v>66</v>
      </c>
      <c r="H42" s="99" t="s">
        <v>68</v>
      </c>
      <c r="I42" s="100" t="str">
        <f t="shared" si="0"/>
        <v>yuca ahuyama ganaderia_dp avicultura_postura</v>
      </c>
    </row>
    <row r="43" spans="1:9" ht="16" x14ac:dyDescent="0.2">
      <c r="A43" s="99" t="s">
        <v>109</v>
      </c>
      <c r="B43" s="99" t="s">
        <v>110</v>
      </c>
      <c r="C43" s="97" t="s">
        <v>12</v>
      </c>
      <c r="D43" s="98" t="s">
        <v>152</v>
      </c>
      <c r="E43" s="99" t="s">
        <v>69</v>
      </c>
      <c r="F43" s="99" t="s">
        <v>437</v>
      </c>
      <c r="G43" s="99" t="s">
        <v>437</v>
      </c>
      <c r="H43" s="99" t="s">
        <v>437</v>
      </c>
      <c r="I43" s="100" t="str">
        <f t="shared" si="0"/>
        <v>maiz</v>
      </c>
    </row>
    <row r="44" spans="1:9" ht="16" x14ac:dyDescent="0.2">
      <c r="A44" s="99" t="s">
        <v>109</v>
      </c>
      <c r="B44" s="99" t="s">
        <v>110</v>
      </c>
      <c r="C44" s="97" t="s">
        <v>12</v>
      </c>
      <c r="D44" s="98" t="s">
        <v>153</v>
      </c>
      <c r="E44" s="99" t="s">
        <v>70</v>
      </c>
      <c r="F44" s="99" t="s">
        <v>437</v>
      </c>
      <c r="G44" s="99" t="s">
        <v>437</v>
      </c>
      <c r="H44" s="99" t="s">
        <v>437</v>
      </c>
      <c r="I44" s="100" t="str">
        <f t="shared" si="0"/>
        <v>yuca</v>
      </c>
    </row>
    <row r="45" spans="1:9" ht="16" x14ac:dyDescent="0.2">
      <c r="A45" s="99" t="s">
        <v>109</v>
      </c>
      <c r="B45" s="99" t="s">
        <v>110</v>
      </c>
      <c r="C45" s="97" t="s">
        <v>12</v>
      </c>
      <c r="D45" s="98" t="s">
        <v>154</v>
      </c>
      <c r="E45" s="99" t="s">
        <v>72</v>
      </c>
      <c r="F45" s="99" t="s">
        <v>437</v>
      </c>
      <c r="G45" s="99" t="s">
        <v>437</v>
      </c>
      <c r="H45" s="99" t="s">
        <v>437</v>
      </c>
      <c r="I45" s="100" t="str">
        <f t="shared" si="0"/>
        <v>ahuyama</v>
      </c>
    </row>
    <row r="46" spans="1:9" ht="16" x14ac:dyDescent="0.2">
      <c r="A46" s="99" t="s">
        <v>109</v>
      </c>
      <c r="B46" s="99" t="s">
        <v>110</v>
      </c>
      <c r="C46" s="97" t="s">
        <v>12</v>
      </c>
      <c r="D46" s="98" t="s">
        <v>155</v>
      </c>
      <c r="E46" s="99" t="s">
        <v>66</v>
      </c>
      <c r="F46" s="99" t="s">
        <v>437</v>
      </c>
      <c r="G46" s="99" t="s">
        <v>437</v>
      </c>
      <c r="H46" s="99" t="s">
        <v>437</v>
      </c>
      <c r="I46" s="100" t="str">
        <f t="shared" si="0"/>
        <v>ganaderia_dp</v>
      </c>
    </row>
    <row r="47" spans="1:9" ht="16" x14ac:dyDescent="0.2">
      <c r="A47" s="99" t="s">
        <v>109</v>
      </c>
      <c r="B47" s="99" t="s">
        <v>110</v>
      </c>
      <c r="C47" s="97" t="s">
        <v>12</v>
      </c>
      <c r="D47" s="98" t="s">
        <v>156</v>
      </c>
      <c r="E47" s="99" t="s">
        <v>69</v>
      </c>
      <c r="F47" s="99" t="s">
        <v>70</v>
      </c>
      <c r="G47" s="99" t="s">
        <v>437</v>
      </c>
      <c r="H47" s="99" t="s">
        <v>437</v>
      </c>
      <c r="I47" s="100" t="str">
        <f t="shared" si="0"/>
        <v>maiz yuca</v>
      </c>
    </row>
    <row r="48" spans="1:9" ht="16" x14ac:dyDescent="0.2">
      <c r="A48" s="99" t="s">
        <v>109</v>
      </c>
      <c r="B48" s="99" t="s">
        <v>110</v>
      </c>
      <c r="C48" s="97" t="s">
        <v>12</v>
      </c>
      <c r="D48" s="98" t="s">
        <v>157</v>
      </c>
      <c r="E48" s="99" t="s">
        <v>69</v>
      </c>
      <c r="F48" s="99" t="s">
        <v>72</v>
      </c>
      <c r="G48" s="99" t="s">
        <v>437</v>
      </c>
      <c r="H48" s="99" t="s">
        <v>437</v>
      </c>
      <c r="I48" s="100" t="str">
        <f t="shared" si="0"/>
        <v>maiz ahuyama</v>
      </c>
    </row>
    <row r="49" spans="1:9" ht="16" x14ac:dyDescent="0.2">
      <c r="A49" s="99" t="s">
        <v>109</v>
      </c>
      <c r="B49" s="99" t="s">
        <v>110</v>
      </c>
      <c r="C49" s="97" t="s">
        <v>12</v>
      </c>
      <c r="D49" s="98" t="s">
        <v>158</v>
      </c>
      <c r="E49" s="99" t="s">
        <v>69</v>
      </c>
      <c r="F49" s="99" t="s">
        <v>66</v>
      </c>
      <c r="G49" s="99" t="s">
        <v>437</v>
      </c>
      <c r="H49" s="99" t="s">
        <v>437</v>
      </c>
      <c r="I49" s="100" t="str">
        <f t="shared" si="0"/>
        <v>maiz ganaderia_dp</v>
      </c>
    </row>
    <row r="50" spans="1:9" ht="16" x14ac:dyDescent="0.2">
      <c r="A50" s="99" t="s">
        <v>109</v>
      </c>
      <c r="B50" s="99" t="s">
        <v>110</v>
      </c>
      <c r="C50" s="97" t="s">
        <v>12</v>
      </c>
      <c r="D50" s="98" t="s">
        <v>159</v>
      </c>
      <c r="E50" s="99" t="s">
        <v>69</v>
      </c>
      <c r="F50" s="99" t="s">
        <v>67</v>
      </c>
      <c r="G50" s="99" t="s">
        <v>437</v>
      </c>
      <c r="H50" s="99" t="s">
        <v>437</v>
      </c>
      <c r="I50" s="100" t="str">
        <f t="shared" si="0"/>
        <v>maiz avicultura_engorde</v>
      </c>
    </row>
    <row r="51" spans="1:9" ht="16" x14ac:dyDescent="0.2">
      <c r="A51" s="99" t="s">
        <v>109</v>
      </c>
      <c r="B51" s="99" t="s">
        <v>110</v>
      </c>
      <c r="C51" s="97" t="s">
        <v>12</v>
      </c>
      <c r="D51" s="98" t="s">
        <v>160</v>
      </c>
      <c r="E51" s="99" t="s">
        <v>69</v>
      </c>
      <c r="F51" s="99" t="s">
        <v>68</v>
      </c>
      <c r="G51" s="99" t="s">
        <v>437</v>
      </c>
      <c r="H51" s="99" t="s">
        <v>437</v>
      </c>
      <c r="I51" s="100" t="str">
        <f t="shared" si="0"/>
        <v>maiz avicultura_postura</v>
      </c>
    </row>
    <row r="52" spans="1:9" ht="16" x14ac:dyDescent="0.2">
      <c r="A52" s="99" t="s">
        <v>109</v>
      </c>
      <c r="B52" s="99" t="s">
        <v>110</v>
      </c>
      <c r="C52" s="97" t="s">
        <v>12</v>
      </c>
      <c r="D52" s="98" t="s">
        <v>161</v>
      </c>
      <c r="E52" s="99" t="s">
        <v>70</v>
      </c>
      <c r="F52" s="99" t="s">
        <v>72</v>
      </c>
      <c r="G52" s="99" t="s">
        <v>437</v>
      </c>
      <c r="H52" s="99" t="s">
        <v>437</v>
      </c>
      <c r="I52" s="100" t="str">
        <f t="shared" si="0"/>
        <v>yuca ahuyama</v>
      </c>
    </row>
    <row r="53" spans="1:9" ht="16" x14ac:dyDescent="0.2">
      <c r="A53" s="99" t="s">
        <v>109</v>
      </c>
      <c r="B53" s="99" t="s">
        <v>110</v>
      </c>
      <c r="C53" s="97" t="s">
        <v>12</v>
      </c>
      <c r="D53" s="98" t="s">
        <v>162</v>
      </c>
      <c r="E53" s="99" t="s">
        <v>70</v>
      </c>
      <c r="F53" s="99" t="s">
        <v>66</v>
      </c>
      <c r="G53" s="99" t="s">
        <v>437</v>
      </c>
      <c r="H53" s="99" t="s">
        <v>437</v>
      </c>
      <c r="I53" s="100" t="str">
        <f t="shared" si="0"/>
        <v>yuca ganaderia_dp</v>
      </c>
    </row>
    <row r="54" spans="1:9" ht="16" x14ac:dyDescent="0.2">
      <c r="A54" s="99" t="s">
        <v>109</v>
      </c>
      <c r="B54" s="99" t="s">
        <v>110</v>
      </c>
      <c r="C54" s="97" t="s">
        <v>12</v>
      </c>
      <c r="D54" s="98" t="s">
        <v>163</v>
      </c>
      <c r="E54" s="99" t="s">
        <v>70</v>
      </c>
      <c r="F54" s="99" t="s">
        <v>67</v>
      </c>
      <c r="G54" s="99" t="s">
        <v>437</v>
      </c>
      <c r="H54" s="99" t="s">
        <v>437</v>
      </c>
      <c r="I54" s="100" t="str">
        <f t="shared" si="0"/>
        <v>yuca avicultura_engorde</v>
      </c>
    </row>
    <row r="55" spans="1:9" ht="16" x14ac:dyDescent="0.2">
      <c r="A55" s="99" t="s">
        <v>109</v>
      </c>
      <c r="B55" s="99" t="s">
        <v>110</v>
      </c>
      <c r="C55" s="97" t="s">
        <v>12</v>
      </c>
      <c r="D55" s="98" t="s">
        <v>164</v>
      </c>
      <c r="E55" s="99" t="s">
        <v>70</v>
      </c>
      <c r="F55" s="99" t="s">
        <v>68</v>
      </c>
      <c r="G55" s="99" t="s">
        <v>437</v>
      </c>
      <c r="H55" s="99" t="s">
        <v>437</v>
      </c>
      <c r="I55" s="100" t="str">
        <f t="shared" si="0"/>
        <v>yuca avicultura_postura</v>
      </c>
    </row>
    <row r="56" spans="1:9" ht="16" x14ac:dyDescent="0.2">
      <c r="A56" s="99" t="s">
        <v>109</v>
      </c>
      <c r="B56" s="99" t="s">
        <v>110</v>
      </c>
      <c r="C56" s="97" t="s">
        <v>12</v>
      </c>
      <c r="D56" s="98" t="s">
        <v>165</v>
      </c>
      <c r="E56" s="99" t="s">
        <v>72</v>
      </c>
      <c r="F56" s="99" t="s">
        <v>66</v>
      </c>
      <c r="G56" s="99" t="s">
        <v>437</v>
      </c>
      <c r="H56" s="99" t="s">
        <v>437</v>
      </c>
      <c r="I56" s="100" t="str">
        <f t="shared" si="0"/>
        <v>ahuyama ganaderia_dp</v>
      </c>
    </row>
    <row r="57" spans="1:9" ht="16" x14ac:dyDescent="0.2">
      <c r="A57" s="99" t="s">
        <v>109</v>
      </c>
      <c r="B57" s="99" t="s">
        <v>110</v>
      </c>
      <c r="C57" s="97" t="s">
        <v>12</v>
      </c>
      <c r="D57" s="98" t="s">
        <v>166</v>
      </c>
      <c r="E57" s="99" t="s">
        <v>72</v>
      </c>
      <c r="F57" s="99" t="s">
        <v>67</v>
      </c>
      <c r="G57" s="99" t="s">
        <v>437</v>
      </c>
      <c r="H57" s="99" t="s">
        <v>437</v>
      </c>
      <c r="I57" s="100" t="str">
        <f t="shared" si="0"/>
        <v>ahuyama avicultura_engorde</v>
      </c>
    </row>
    <row r="58" spans="1:9" ht="16" x14ac:dyDescent="0.2">
      <c r="A58" s="99" t="s">
        <v>109</v>
      </c>
      <c r="B58" s="99" t="s">
        <v>110</v>
      </c>
      <c r="C58" s="97" t="s">
        <v>12</v>
      </c>
      <c r="D58" s="98" t="s">
        <v>167</v>
      </c>
      <c r="E58" s="99" t="s">
        <v>72</v>
      </c>
      <c r="F58" s="99" t="s">
        <v>68</v>
      </c>
      <c r="G58" s="99" t="s">
        <v>437</v>
      </c>
      <c r="H58" s="99" t="s">
        <v>437</v>
      </c>
      <c r="I58" s="100" t="str">
        <f t="shared" si="0"/>
        <v>ahuyama avicultura_postura</v>
      </c>
    </row>
    <row r="59" spans="1:9" ht="16" x14ac:dyDescent="0.2">
      <c r="A59" s="99" t="s">
        <v>109</v>
      </c>
      <c r="B59" s="99" t="s">
        <v>110</v>
      </c>
      <c r="C59" s="97" t="s">
        <v>12</v>
      </c>
      <c r="D59" s="98" t="s">
        <v>168</v>
      </c>
      <c r="E59" s="99" t="s">
        <v>69</v>
      </c>
      <c r="F59" s="99" t="s">
        <v>70</v>
      </c>
      <c r="G59" s="99" t="s">
        <v>72</v>
      </c>
      <c r="H59" s="99" t="s">
        <v>437</v>
      </c>
      <c r="I59" s="100" t="str">
        <f t="shared" si="0"/>
        <v>maiz yuca ahuyama</v>
      </c>
    </row>
    <row r="60" spans="1:9" ht="16" x14ac:dyDescent="0.2">
      <c r="A60" s="99" t="s">
        <v>109</v>
      </c>
      <c r="B60" s="99" t="s">
        <v>110</v>
      </c>
      <c r="C60" s="97" t="s">
        <v>12</v>
      </c>
      <c r="D60" s="98" t="s">
        <v>169</v>
      </c>
      <c r="E60" s="99" t="s">
        <v>69</v>
      </c>
      <c r="F60" s="99" t="s">
        <v>70</v>
      </c>
      <c r="G60" s="99" t="s">
        <v>66</v>
      </c>
      <c r="H60" s="99" t="s">
        <v>437</v>
      </c>
      <c r="I60" s="100" t="str">
        <f t="shared" si="0"/>
        <v>maiz yuca ganaderia_dp</v>
      </c>
    </row>
    <row r="61" spans="1:9" ht="16" x14ac:dyDescent="0.2">
      <c r="A61" s="99" t="s">
        <v>109</v>
      </c>
      <c r="B61" s="99" t="s">
        <v>110</v>
      </c>
      <c r="C61" s="97" t="s">
        <v>12</v>
      </c>
      <c r="D61" s="98" t="s">
        <v>170</v>
      </c>
      <c r="E61" s="99" t="s">
        <v>69</v>
      </c>
      <c r="F61" s="99" t="s">
        <v>70</v>
      </c>
      <c r="G61" s="99" t="s">
        <v>67</v>
      </c>
      <c r="H61" s="99" t="s">
        <v>437</v>
      </c>
      <c r="I61" s="100" t="str">
        <f t="shared" si="0"/>
        <v>maiz yuca avicultura_engorde</v>
      </c>
    </row>
    <row r="62" spans="1:9" ht="16" x14ac:dyDescent="0.2">
      <c r="A62" s="99" t="s">
        <v>109</v>
      </c>
      <c r="B62" s="99" t="s">
        <v>110</v>
      </c>
      <c r="C62" s="97" t="s">
        <v>12</v>
      </c>
      <c r="D62" s="98" t="s">
        <v>171</v>
      </c>
      <c r="E62" s="99" t="s">
        <v>69</v>
      </c>
      <c r="F62" s="99" t="s">
        <v>70</v>
      </c>
      <c r="G62" s="99" t="s">
        <v>68</v>
      </c>
      <c r="H62" s="99" t="s">
        <v>437</v>
      </c>
      <c r="I62" s="100" t="str">
        <f t="shared" si="0"/>
        <v>maiz yuca avicultura_postura</v>
      </c>
    </row>
    <row r="63" spans="1:9" ht="16" x14ac:dyDescent="0.2">
      <c r="A63" s="99" t="s">
        <v>109</v>
      </c>
      <c r="B63" s="99" t="s">
        <v>110</v>
      </c>
      <c r="C63" s="97" t="s">
        <v>12</v>
      </c>
      <c r="D63" s="98" t="s">
        <v>172</v>
      </c>
      <c r="E63" s="99" t="s">
        <v>69</v>
      </c>
      <c r="F63" s="99" t="s">
        <v>72</v>
      </c>
      <c r="G63" s="99" t="s">
        <v>66</v>
      </c>
      <c r="H63" s="99" t="s">
        <v>437</v>
      </c>
      <c r="I63" s="100" t="str">
        <f t="shared" si="0"/>
        <v>maiz ahuyama ganaderia_dp</v>
      </c>
    </row>
    <row r="64" spans="1:9" ht="16" x14ac:dyDescent="0.2">
      <c r="A64" s="99" t="s">
        <v>109</v>
      </c>
      <c r="B64" s="99" t="s">
        <v>110</v>
      </c>
      <c r="C64" s="97" t="s">
        <v>12</v>
      </c>
      <c r="D64" s="98" t="s">
        <v>173</v>
      </c>
      <c r="E64" s="99" t="s">
        <v>69</v>
      </c>
      <c r="F64" s="99" t="s">
        <v>72</v>
      </c>
      <c r="G64" s="99" t="s">
        <v>67</v>
      </c>
      <c r="H64" s="99" t="s">
        <v>437</v>
      </c>
      <c r="I64" s="100" t="str">
        <f t="shared" si="0"/>
        <v>maiz ahuyama avicultura_engorde</v>
      </c>
    </row>
    <row r="65" spans="1:9" ht="16" x14ac:dyDescent="0.2">
      <c r="A65" s="99" t="s">
        <v>109</v>
      </c>
      <c r="B65" s="99" t="s">
        <v>110</v>
      </c>
      <c r="C65" s="97" t="s">
        <v>12</v>
      </c>
      <c r="D65" s="98" t="s">
        <v>174</v>
      </c>
      <c r="E65" s="99" t="s">
        <v>69</v>
      </c>
      <c r="F65" s="99" t="s">
        <v>72</v>
      </c>
      <c r="G65" s="99" t="s">
        <v>68</v>
      </c>
      <c r="H65" s="99" t="s">
        <v>437</v>
      </c>
      <c r="I65" s="100" t="str">
        <f t="shared" si="0"/>
        <v>maiz ahuyama avicultura_postura</v>
      </c>
    </row>
    <row r="66" spans="1:9" ht="16" x14ac:dyDescent="0.2">
      <c r="A66" s="99" t="s">
        <v>109</v>
      </c>
      <c r="B66" s="99" t="s">
        <v>110</v>
      </c>
      <c r="C66" s="97" t="s">
        <v>12</v>
      </c>
      <c r="D66" s="98" t="s">
        <v>175</v>
      </c>
      <c r="E66" s="99" t="s">
        <v>69</v>
      </c>
      <c r="F66" s="99" t="s">
        <v>66</v>
      </c>
      <c r="G66" s="99" t="s">
        <v>67</v>
      </c>
      <c r="H66" s="99" t="s">
        <v>437</v>
      </c>
      <c r="I66" s="100" t="str">
        <f t="shared" si="0"/>
        <v>maiz ganaderia_dp avicultura_engorde</v>
      </c>
    </row>
    <row r="67" spans="1:9" ht="16" x14ac:dyDescent="0.2">
      <c r="A67" s="99" t="s">
        <v>109</v>
      </c>
      <c r="B67" s="99" t="s">
        <v>110</v>
      </c>
      <c r="C67" s="97" t="s">
        <v>12</v>
      </c>
      <c r="D67" s="98" t="s">
        <v>176</v>
      </c>
      <c r="E67" s="99" t="s">
        <v>69</v>
      </c>
      <c r="F67" s="99" t="s">
        <v>66</v>
      </c>
      <c r="G67" s="99" t="s">
        <v>68</v>
      </c>
      <c r="H67" s="99" t="s">
        <v>437</v>
      </c>
      <c r="I67" s="100" t="str">
        <f t="shared" ref="I67:I130" si="1">_xlfn.TEXTJOIN(" ",,E67:H67)</f>
        <v>maiz ganaderia_dp avicultura_postura</v>
      </c>
    </row>
    <row r="68" spans="1:9" ht="16" x14ac:dyDescent="0.2">
      <c r="A68" s="99" t="s">
        <v>109</v>
      </c>
      <c r="B68" s="99" t="s">
        <v>110</v>
      </c>
      <c r="C68" s="97" t="s">
        <v>12</v>
      </c>
      <c r="D68" s="98" t="s">
        <v>177</v>
      </c>
      <c r="E68" s="99" t="s">
        <v>70</v>
      </c>
      <c r="F68" s="99" t="s">
        <v>72</v>
      </c>
      <c r="G68" s="99" t="s">
        <v>66</v>
      </c>
      <c r="H68" s="99" t="s">
        <v>437</v>
      </c>
      <c r="I68" s="100" t="str">
        <f t="shared" si="1"/>
        <v>yuca ahuyama ganaderia_dp</v>
      </c>
    </row>
    <row r="69" spans="1:9" ht="16" x14ac:dyDescent="0.2">
      <c r="A69" s="99" t="s">
        <v>109</v>
      </c>
      <c r="B69" s="99" t="s">
        <v>110</v>
      </c>
      <c r="C69" s="97" t="s">
        <v>12</v>
      </c>
      <c r="D69" s="98" t="s">
        <v>178</v>
      </c>
      <c r="E69" s="99" t="s">
        <v>70</v>
      </c>
      <c r="F69" s="99" t="s">
        <v>72</v>
      </c>
      <c r="G69" s="99" t="s">
        <v>67</v>
      </c>
      <c r="H69" s="99" t="s">
        <v>437</v>
      </c>
      <c r="I69" s="100" t="str">
        <f t="shared" si="1"/>
        <v>yuca ahuyama avicultura_engorde</v>
      </c>
    </row>
    <row r="70" spans="1:9" ht="16" x14ac:dyDescent="0.2">
      <c r="A70" s="99" t="s">
        <v>109</v>
      </c>
      <c r="B70" s="99" t="s">
        <v>110</v>
      </c>
      <c r="C70" s="97" t="s">
        <v>12</v>
      </c>
      <c r="D70" s="98" t="s">
        <v>179</v>
      </c>
      <c r="E70" s="99" t="s">
        <v>70</v>
      </c>
      <c r="F70" s="99" t="s">
        <v>72</v>
      </c>
      <c r="G70" s="99" t="s">
        <v>68</v>
      </c>
      <c r="H70" s="99" t="s">
        <v>437</v>
      </c>
      <c r="I70" s="100" t="str">
        <f t="shared" si="1"/>
        <v>yuca ahuyama avicultura_postura</v>
      </c>
    </row>
    <row r="71" spans="1:9" ht="16" x14ac:dyDescent="0.2">
      <c r="A71" s="99" t="s">
        <v>109</v>
      </c>
      <c r="B71" s="99" t="s">
        <v>110</v>
      </c>
      <c r="C71" s="97" t="s">
        <v>12</v>
      </c>
      <c r="D71" s="98" t="s">
        <v>180</v>
      </c>
      <c r="E71" s="99" t="s">
        <v>70</v>
      </c>
      <c r="F71" s="99" t="s">
        <v>66</v>
      </c>
      <c r="G71" s="99" t="s">
        <v>67</v>
      </c>
      <c r="H71" s="99" t="s">
        <v>437</v>
      </c>
      <c r="I71" s="100" t="str">
        <f t="shared" si="1"/>
        <v>yuca ganaderia_dp avicultura_engorde</v>
      </c>
    </row>
    <row r="72" spans="1:9" ht="16" x14ac:dyDescent="0.2">
      <c r="A72" s="99" t="s">
        <v>109</v>
      </c>
      <c r="B72" s="99" t="s">
        <v>110</v>
      </c>
      <c r="C72" s="97" t="s">
        <v>12</v>
      </c>
      <c r="D72" s="98" t="s">
        <v>181</v>
      </c>
      <c r="E72" s="99" t="s">
        <v>70</v>
      </c>
      <c r="F72" s="99" t="s">
        <v>66</v>
      </c>
      <c r="G72" s="99" t="s">
        <v>68</v>
      </c>
      <c r="H72" s="99" t="s">
        <v>437</v>
      </c>
      <c r="I72" s="100" t="str">
        <f t="shared" si="1"/>
        <v>yuca ganaderia_dp avicultura_postura</v>
      </c>
    </row>
    <row r="73" spans="1:9" ht="16" x14ac:dyDescent="0.2">
      <c r="A73" s="99" t="s">
        <v>109</v>
      </c>
      <c r="B73" s="99" t="s">
        <v>110</v>
      </c>
      <c r="C73" s="97" t="s">
        <v>12</v>
      </c>
      <c r="D73" s="98" t="s">
        <v>182</v>
      </c>
      <c r="E73" s="99" t="s">
        <v>72</v>
      </c>
      <c r="F73" s="99" t="s">
        <v>66</v>
      </c>
      <c r="G73" s="99" t="s">
        <v>67</v>
      </c>
      <c r="H73" s="99" t="s">
        <v>437</v>
      </c>
      <c r="I73" s="100" t="str">
        <f t="shared" si="1"/>
        <v>ahuyama ganaderia_dp avicultura_engorde</v>
      </c>
    </row>
    <row r="74" spans="1:9" ht="16" x14ac:dyDescent="0.2">
      <c r="A74" s="99" t="s">
        <v>109</v>
      </c>
      <c r="B74" s="99" t="s">
        <v>110</v>
      </c>
      <c r="C74" s="97" t="s">
        <v>12</v>
      </c>
      <c r="D74" s="98" t="s">
        <v>183</v>
      </c>
      <c r="E74" s="99" t="s">
        <v>72</v>
      </c>
      <c r="F74" s="99" t="s">
        <v>66</v>
      </c>
      <c r="G74" s="99" t="s">
        <v>68</v>
      </c>
      <c r="H74" s="99" t="s">
        <v>437</v>
      </c>
      <c r="I74" s="100" t="str">
        <f t="shared" si="1"/>
        <v>ahuyama ganaderia_dp avicultura_postura</v>
      </c>
    </row>
    <row r="75" spans="1:9" ht="16" x14ac:dyDescent="0.2">
      <c r="A75" s="99" t="s">
        <v>109</v>
      </c>
      <c r="B75" s="99" t="s">
        <v>110</v>
      </c>
      <c r="C75" s="97" t="s">
        <v>12</v>
      </c>
      <c r="D75" s="98" t="s">
        <v>184</v>
      </c>
      <c r="E75" s="99" t="s">
        <v>69</v>
      </c>
      <c r="F75" s="99" t="s">
        <v>70</v>
      </c>
      <c r="G75" s="99" t="s">
        <v>72</v>
      </c>
      <c r="H75" s="99" t="s">
        <v>66</v>
      </c>
      <c r="I75" s="100" t="str">
        <f t="shared" si="1"/>
        <v>maiz yuca ahuyama ganaderia_dp</v>
      </c>
    </row>
    <row r="76" spans="1:9" ht="16" x14ac:dyDescent="0.2">
      <c r="A76" s="99" t="s">
        <v>109</v>
      </c>
      <c r="B76" s="99" t="s">
        <v>110</v>
      </c>
      <c r="C76" s="97" t="s">
        <v>12</v>
      </c>
      <c r="D76" s="98" t="s">
        <v>185</v>
      </c>
      <c r="E76" s="99" t="s">
        <v>69</v>
      </c>
      <c r="F76" s="99" t="s">
        <v>70</v>
      </c>
      <c r="G76" s="99" t="s">
        <v>72</v>
      </c>
      <c r="H76" s="99" t="s">
        <v>67</v>
      </c>
      <c r="I76" s="100" t="str">
        <f t="shared" si="1"/>
        <v>maiz yuca ahuyama avicultura_engorde</v>
      </c>
    </row>
    <row r="77" spans="1:9" ht="16" x14ac:dyDescent="0.2">
      <c r="A77" s="99" t="s">
        <v>109</v>
      </c>
      <c r="B77" s="99" t="s">
        <v>110</v>
      </c>
      <c r="C77" s="97" t="s">
        <v>12</v>
      </c>
      <c r="D77" s="98" t="s">
        <v>186</v>
      </c>
      <c r="E77" s="99" t="s">
        <v>69</v>
      </c>
      <c r="F77" s="99" t="s">
        <v>70</v>
      </c>
      <c r="G77" s="99" t="s">
        <v>72</v>
      </c>
      <c r="H77" s="99" t="s">
        <v>68</v>
      </c>
      <c r="I77" s="100" t="str">
        <f t="shared" si="1"/>
        <v>maiz yuca ahuyama avicultura_postura</v>
      </c>
    </row>
    <row r="78" spans="1:9" ht="16" x14ac:dyDescent="0.2">
      <c r="A78" s="99" t="s">
        <v>109</v>
      </c>
      <c r="B78" s="99" t="s">
        <v>110</v>
      </c>
      <c r="C78" s="97" t="s">
        <v>12</v>
      </c>
      <c r="D78" s="98" t="s">
        <v>187</v>
      </c>
      <c r="E78" s="99" t="s">
        <v>69</v>
      </c>
      <c r="F78" s="99" t="s">
        <v>70</v>
      </c>
      <c r="G78" s="99" t="s">
        <v>66</v>
      </c>
      <c r="H78" s="99" t="s">
        <v>67</v>
      </c>
      <c r="I78" s="100" t="str">
        <f t="shared" si="1"/>
        <v>maiz yuca ganaderia_dp avicultura_engorde</v>
      </c>
    </row>
    <row r="79" spans="1:9" ht="16" x14ac:dyDescent="0.2">
      <c r="A79" s="99" t="s">
        <v>109</v>
      </c>
      <c r="B79" s="99" t="s">
        <v>110</v>
      </c>
      <c r="C79" s="97" t="s">
        <v>12</v>
      </c>
      <c r="D79" s="98" t="s">
        <v>188</v>
      </c>
      <c r="E79" s="99" t="s">
        <v>69</v>
      </c>
      <c r="F79" s="99" t="s">
        <v>70</v>
      </c>
      <c r="G79" s="99" t="s">
        <v>66</v>
      </c>
      <c r="H79" s="99" t="s">
        <v>68</v>
      </c>
      <c r="I79" s="100" t="str">
        <f t="shared" si="1"/>
        <v>maiz yuca ganaderia_dp avicultura_postura</v>
      </c>
    </row>
    <row r="80" spans="1:9" ht="16" x14ac:dyDescent="0.2">
      <c r="A80" s="99" t="s">
        <v>109</v>
      </c>
      <c r="B80" s="99" t="s">
        <v>110</v>
      </c>
      <c r="C80" s="97" t="s">
        <v>12</v>
      </c>
      <c r="D80" s="98" t="s">
        <v>189</v>
      </c>
      <c r="E80" s="99" t="s">
        <v>69</v>
      </c>
      <c r="F80" s="99" t="s">
        <v>72</v>
      </c>
      <c r="G80" s="99" t="s">
        <v>66</v>
      </c>
      <c r="H80" s="99" t="s">
        <v>67</v>
      </c>
      <c r="I80" s="100" t="str">
        <f t="shared" si="1"/>
        <v>maiz ahuyama ganaderia_dp avicultura_engorde</v>
      </c>
    </row>
    <row r="81" spans="1:9" ht="16" x14ac:dyDescent="0.2">
      <c r="A81" s="99" t="s">
        <v>109</v>
      </c>
      <c r="B81" s="99" t="s">
        <v>110</v>
      </c>
      <c r="C81" s="97" t="s">
        <v>12</v>
      </c>
      <c r="D81" s="98" t="s">
        <v>190</v>
      </c>
      <c r="E81" s="99" t="s">
        <v>69</v>
      </c>
      <c r="F81" s="99" t="s">
        <v>72</v>
      </c>
      <c r="G81" s="99" t="s">
        <v>66</v>
      </c>
      <c r="H81" s="99" t="s">
        <v>68</v>
      </c>
      <c r="I81" s="100" t="str">
        <f t="shared" si="1"/>
        <v>maiz ahuyama ganaderia_dp avicultura_postura</v>
      </c>
    </row>
    <row r="82" spans="1:9" ht="16" x14ac:dyDescent="0.2">
      <c r="A82" s="99" t="s">
        <v>109</v>
      </c>
      <c r="B82" s="99" t="s">
        <v>110</v>
      </c>
      <c r="C82" s="97" t="s">
        <v>12</v>
      </c>
      <c r="D82" s="98" t="s">
        <v>191</v>
      </c>
      <c r="E82" s="99" t="s">
        <v>70</v>
      </c>
      <c r="F82" s="99" t="s">
        <v>72</v>
      </c>
      <c r="G82" s="99" t="s">
        <v>66</v>
      </c>
      <c r="H82" s="99" t="s">
        <v>67</v>
      </c>
      <c r="I82" s="100" t="str">
        <f t="shared" si="1"/>
        <v>yuca ahuyama ganaderia_dp avicultura_engorde</v>
      </c>
    </row>
    <row r="83" spans="1:9" ht="16" x14ac:dyDescent="0.2">
      <c r="A83" s="99" t="s">
        <v>109</v>
      </c>
      <c r="B83" s="99" t="s">
        <v>110</v>
      </c>
      <c r="C83" s="97" t="s">
        <v>12</v>
      </c>
      <c r="D83" s="98" t="s">
        <v>192</v>
      </c>
      <c r="E83" s="99" t="s">
        <v>70</v>
      </c>
      <c r="F83" s="99" t="s">
        <v>72</v>
      </c>
      <c r="G83" s="99" t="s">
        <v>66</v>
      </c>
      <c r="H83" s="99" t="s">
        <v>68</v>
      </c>
      <c r="I83" s="100" t="str">
        <f t="shared" si="1"/>
        <v>yuca ahuyama ganaderia_dp avicultura_postura</v>
      </c>
    </row>
    <row r="84" spans="1:9" ht="16" x14ac:dyDescent="0.2">
      <c r="A84" s="99" t="s">
        <v>109</v>
      </c>
      <c r="B84" s="99" t="s">
        <v>110</v>
      </c>
      <c r="C84" s="97" t="s">
        <v>15</v>
      </c>
      <c r="D84" s="98" t="s">
        <v>193</v>
      </c>
      <c r="E84" s="99" t="s">
        <v>69</v>
      </c>
      <c r="F84" s="99" t="s">
        <v>437</v>
      </c>
      <c r="G84" s="99" t="s">
        <v>437</v>
      </c>
      <c r="H84" s="99" t="s">
        <v>437</v>
      </c>
      <c r="I84" s="100" t="str">
        <f t="shared" si="1"/>
        <v>maiz</v>
      </c>
    </row>
    <row r="85" spans="1:9" ht="16" x14ac:dyDescent="0.2">
      <c r="A85" s="99" t="s">
        <v>109</v>
      </c>
      <c r="B85" s="99" t="s">
        <v>110</v>
      </c>
      <c r="C85" s="97" t="s">
        <v>15</v>
      </c>
      <c r="D85" s="98" t="s">
        <v>194</v>
      </c>
      <c r="E85" s="99" t="s">
        <v>70</v>
      </c>
      <c r="F85" s="99" t="s">
        <v>437</v>
      </c>
      <c r="G85" s="99" t="s">
        <v>437</v>
      </c>
      <c r="H85" s="99" t="s">
        <v>437</v>
      </c>
      <c r="I85" s="100" t="str">
        <f t="shared" si="1"/>
        <v>yuca</v>
      </c>
    </row>
    <row r="86" spans="1:9" ht="16" x14ac:dyDescent="0.2">
      <c r="A86" s="99" t="s">
        <v>109</v>
      </c>
      <c r="B86" s="99" t="s">
        <v>110</v>
      </c>
      <c r="C86" s="97" t="s">
        <v>15</v>
      </c>
      <c r="D86" s="98" t="s">
        <v>195</v>
      </c>
      <c r="E86" s="99" t="s">
        <v>72</v>
      </c>
      <c r="F86" s="99" t="s">
        <v>437</v>
      </c>
      <c r="G86" s="99" t="s">
        <v>437</v>
      </c>
      <c r="H86" s="99" t="s">
        <v>437</v>
      </c>
      <c r="I86" s="100" t="str">
        <f t="shared" si="1"/>
        <v>ahuyama</v>
      </c>
    </row>
    <row r="87" spans="1:9" ht="16" x14ac:dyDescent="0.2">
      <c r="A87" s="99" t="s">
        <v>109</v>
      </c>
      <c r="B87" s="99" t="s">
        <v>110</v>
      </c>
      <c r="C87" s="101" t="s">
        <v>15</v>
      </c>
      <c r="D87" s="98" t="s">
        <v>196</v>
      </c>
      <c r="E87" s="99" t="s">
        <v>66</v>
      </c>
      <c r="F87" s="99" t="s">
        <v>437</v>
      </c>
      <c r="G87" s="99" t="s">
        <v>437</v>
      </c>
      <c r="H87" s="99" t="s">
        <v>437</v>
      </c>
      <c r="I87" s="100" t="str">
        <f t="shared" si="1"/>
        <v>ganaderia_dp</v>
      </c>
    </row>
    <row r="88" spans="1:9" ht="16" x14ac:dyDescent="0.2">
      <c r="A88" s="99" t="s">
        <v>109</v>
      </c>
      <c r="B88" s="99" t="s">
        <v>110</v>
      </c>
      <c r="C88" s="101" t="s">
        <v>15</v>
      </c>
      <c r="D88" s="98" t="s">
        <v>197</v>
      </c>
      <c r="E88" s="99" t="s">
        <v>69</v>
      </c>
      <c r="F88" s="99" t="s">
        <v>70</v>
      </c>
      <c r="G88" s="99" t="s">
        <v>437</v>
      </c>
      <c r="H88" s="99" t="s">
        <v>437</v>
      </c>
      <c r="I88" s="100" t="str">
        <f t="shared" si="1"/>
        <v>maiz yuca</v>
      </c>
    </row>
    <row r="89" spans="1:9" ht="16" x14ac:dyDescent="0.2">
      <c r="A89" s="99" t="s">
        <v>109</v>
      </c>
      <c r="B89" s="99" t="s">
        <v>110</v>
      </c>
      <c r="C89" s="101" t="s">
        <v>15</v>
      </c>
      <c r="D89" s="98" t="s">
        <v>198</v>
      </c>
      <c r="E89" s="99" t="s">
        <v>69</v>
      </c>
      <c r="F89" s="99" t="s">
        <v>72</v>
      </c>
      <c r="G89" s="99" t="s">
        <v>437</v>
      </c>
      <c r="H89" s="99" t="s">
        <v>437</v>
      </c>
      <c r="I89" s="100" t="str">
        <f t="shared" si="1"/>
        <v>maiz ahuyama</v>
      </c>
    </row>
    <row r="90" spans="1:9" ht="16" x14ac:dyDescent="0.2">
      <c r="A90" s="99" t="s">
        <v>109</v>
      </c>
      <c r="B90" s="99" t="s">
        <v>110</v>
      </c>
      <c r="C90" s="101" t="s">
        <v>15</v>
      </c>
      <c r="D90" s="98" t="s">
        <v>199</v>
      </c>
      <c r="E90" s="99" t="s">
        <v>69</v>
      </c>
      <c r="F90" s="99" t="s">
        <v>66</v>
      </c>
      <c r="G90" s="99" t="s">
        <v>437</v>
      </c>
      <c r="H90" s="99" t="s">
        <v>437</v>
      </c>
      <c r="I90" s="100" t="str">
        <f t="shared" si="1"/>
        <v>maiz ganaderia_dp</v>
      </c>
    </row>
    <row r="91" spans="1:9" ht="16" x14ac:dyDescent="0.2">
      <c r="A91" s="99" t="s">
        <v>109</v>
      </c>
      <c r="B91" s="99" t="s">
        <v>110</v>
      </c>
      <c r="C91" s="101" t="s">
        <v>15</v>
      </c>
      <c r="D91" s="98" t="s">
        <v>200</v>
      </c>
      <c r="E91" s="99" t="s">
        <v>69</v>
      </c>
      <c r="F91" s="99" t="s">
        <v>67</v>
      </c>
      <c r="G91" s="99" t="s">
        <v>437</v>
      </c>
      <c r="H91" s="99" t="s">
        <v>437</v>
      </c>
      <c r="I91" s="100" t="str">
        <f t="shared" si="1"/>
        <v>maiz avicultura_engorde</v>
      </c>
    </row>
    <row r="92" spans="1:9" ht="16" x14ac:dyDescent="0.2">
      <c r="A92" s="99" t="s">
        <v>109</v>
      </c>
      <c r="B92" s="99" t="s">
        <v>110</v>
      </c>
      <c r="C92" s="101" t="s">
        <v>15</v>
      </c>
      <c r="D92" s="98" t="s">
        <v>201</v>
      </c>
      <c r="E92" s="99" t="s">
        <v>69</v>
      </c>
      <c r="F92" s="99" t="s">
        <v>68</v>
      </c>
      <c r="G92" s="99" t="s">
        <v>437</v>
      </c>
      <c r="H92" s="99" t="s">
        <v>437</v>
      </c>
      <c r="I92" s="100" t="str">
        <f t="shared" si="1"/>
        <v>maiz avicultura_postura</v>
      </c>
    </row>
    <row r="93" spans="1:9" ht="16" x14ac:dyDescent="0.2">
      <c r="A93" s="99" t="s">
        <v>109</v>
      </c>
      <c r="B93" s="99" t="s">
        <v>110</v>
      </c>
      <c r="C93" s="101" t="s">
        <v>15</v>
      </c>
      <c r="D93" s="98" t="s">
        <v>202</v>
      </c>
      <c r="E93" s="99" t="s">
        <v>70</v>
      </c>
      <c r="F93" s="99" t="s">
        <v>72</v>
      </c>
      <c r="G93" s="99" t="s">
        <v>437</v>
      </c>
      <c r="H93" s="99" t="s">
        <v>437</v>
      </c>
      <c r="I93" s="100" t="str">
        <f t="shared" si="1"/>
        <v>yuca ahuyama</v>
      </c>
    </row>
    <row r="94" spans="1:9" ht="16" x14ac:dyDescent="0.2">
      <c r="A94" s="99" t="s">
        <v>109</v>
      </c>
      <c r="B94" s="99" t="s">
        <v>110</v>
      </c>
      <c r="C94" s="101" t="s">
        <v>15</v>
      </c>
      <c r="D94" s="98" t="s">
        <v>203</v>
      </c>
      <c r="E94" s="99" t="s">
        <v>70</v>
      </c>
      <c r="F94" s="99" t="s">
        <v>66</v>
      </c>
      <c r="G94" s="99" t="s">
        <v>437</v>
      </c>
      <c r="H94" s="99" t="s">
        <v>437</v>
      </c>
      <c r="I94" s="100" t="str">
        <f t="shared" si="1"/>
        <v>yuca ganaderia_dp</v>
      </c>
    </row>
    <row r="95" spans="1:9" ht="16" x14ac:dyDescent="0.2">
      <c r="A95" s="99" t="s">
        <v>109</v>
      </c>
      <c r="B95" s="99" t="s">
        <v>110</v>
      </c>
      <c r="C95" s="101" t="s">
        <v>15</v>
      </c>
      <c r="D95" s="98" t="s">
        <v>204</v>
      </c>
      <c r="E95" s="99" t="s">
        <v>70</v>
      </c>
      <c r="F95" s="99" t="s">
        <v>67</v>
      </c>
      <c r="G95" s="99" t="s">
        <v>437</v>
      </c>
      <c r="H95" s="99" t="s">
        <v>437</v>
      </c>
      <c r="I95" s="100" t="str">
        <f t="shared" si="1"/>
        <v>yuca avicultura_engorde</v>
      </c>
    </row>
    <row r="96" spans="1:9" ht="16" x14ac:dyDescent="0.2">
      <c r="A96" s="99" t="s">
        <v>109</v>
      </c>
      <c r="B96" s="99" t="s">
        <v>110</v>
      </c>
      <c r="C96" s="101" t="s">
        <v>15</v>
      </c>
      <c r="D96" s="98" t="s">
        <v>205</v>
      </c>
      <c r="E96" s="99" t="s">
        <v>70</v>
      </c>
      <c r="F96" s="99" t="s">
        <v>68</v>
      </c>
      <c r="G96" s="99" t="s">
        <v>437</v>
      </c>
      <c r="H96" s="99" t="s">
        <v>437</v>
      </c>
      <c r="I96" s="100" t="str">
        <f t="shared" si="1"/>
        <v>yuca avicultura_postura</v>
      </c>
    </row>
    <row r="97" spans="1:9" ht="16" x14ac:dyDescent="0.2">
      <c r="A97" s="99" t="s">
        <v>109</v>
      </c>
      <c r="B97" s="99" t="s">
        <v>110</v>
      </c>
      <c r="C97" s="101" t="s">
        <v>15</v>
      </c>
      <c r="D97" s="98" t="s">
        <v>206</v>
      </c>
      <c r="E97" s="99" t="s">
        <v>72</v>
      </c>
      <c r="F97" s="99" t="s">
        <v>66</v>
      </c>
      <c r="G97" s="99" t="s">
        <v>437</v>
      </c>
      <c r="H97" s="99" t="s">
        <v>437</v>
      </c>
      <c r="I97" s="100" t="str">
        <f t="shared" si="1"/>
        <v>ahuyama ganaderia_dp</v>
      </c>
    </row>
    <row r="98" spans="1:9" ht="16" x14ac:dyDescent="0.2">
      <c r="A98" s="99" t="s">
        <v>109</v>
      </c>
      <c r="B98" s="99" t="s">
        <v>110</v>
      </c>
      <c r="C98" s="101" t="s">
        <v>15</v>
      </c>
      <c r="D98" s="98" t="s">
        <v>207</v>
      </c>
      <c r="E98" s="99" t="s">
        <v>72</v>
      </c>
      <c r="F98" s="99" t="s">
        <v>67</v>
      </c>
      <c r="G98" s="99" t="s">
        <v>437</v>
      </c>
      <c r="H98" s="99" t="s">
        <v>437</v>
      </c>
      <c r="I98" s="100" t="str">
        <f t="shared" si="1"/>
        <v>ahuyama avicultura_engorde</v>
      </c>
    </row>
    <row r="99" spans="1:9" ht="16" x14ac:dyDescent="0.2">
      <c r="A99" s="99" t="s">
        <v>109</v>
      </c>
      <c r="B99" s="99" t="s">
        <v>110</v>
      </c>
      <c r="C99" s="101" t="s">
        <v>15</v>
      </c>
      <c r="D99" s="98" t="s">
        <v>208</v>
      </c>
      <c r="E99" s="99" t="s">
        <v>72</v>
      </c>
      <c r="F99" s="99" t="s">
        <v>68</v>
      </c>
      <c r="G99" s="99" t="s">
        <v>437</v>
      </c>
      <c r="H99" s="99" t="s">
        <v>437</v>
      </c>
      <c r="I99" s="100" t="str">
        <f t="shared" si="1"/>
        <v>ahuyama avicultura_postura</v>
      </c>
    </row>
    <row r="100" spans="1:9" ht="16" x14ac:dyDescent="0.2">
      <c r="A100" s="99" t="s">
        <v>109</v>
      </c>
      <c r="B100" s="99" t="s">
        <v>110</v>
      </c>
      <c r="C100" s="101" t="s">
        <v>15</v>
      </c>
      <c r="D100" s="98" t="s">
        <v>209</v>
      </c>
      <c r="E100" s="99" t="s">
        <v>69</v>
      </c>
      <c r="F100" s="99" t="s">
        <v>70</v>
      </c>
      <c r="G100" s="99" t="s">
        <v>72</v>
      </c>
      <c r="H100" s="99" t="s">
        <v>437</v>
      </c>
      <c r="I100" s="100" t="str">
        <f t="shared" si="1"/>
        <v>maiz yuca ahuyama</v>
      </c>
    </row>
    <row r="101" spans="1:9" ht="16" x14ac:dyDescent="0.2">
      <c r="A101" s="99" t="s">
        <v>109</v>
      </c>
      <c r="B101" s="99" t="s">
        <v>110</v>
      </c>
      <c r="C101" s="101" t="s">
        <v>15</v>
      </c>
      <c r="D101" s="98" t="s">
        <v>210</v>
      </c>
      <c r="E101" s="99" t="s">
        <v>69</v>
      </c>
      <c r="F101" s="99" t="s">
        <v>70</v>
      </c>
      <c r="G101" s="99" t="s">
        <v>66</v>
      </c>
      <c r="H101" s="99" t="s">
        <v>437</v>
      </c>
      <c r="I101" s="100" t="str">
        <f t="shared" si="1"/>
        <v>maiz yuca ganaderia_dp</v>
      </c>
    </row>
    <row r="102" spans="1:9" ht="16" x14ac:dyDescent="0.2">
      <c r="A102" s="99" t="s">
        <v>109</v>
      </c>
      <c r="B102" s="99" t="s">
        <v>110</v>
      </c>
      <c r="C102" s="101" t="s">
        <v>15</v>
      </c>
      <c r="D102" s="98" t="s">
        <v>211</v>
      </c>
      <c r="E102" s="99" t="s">
        <v>69</v>
      </c>
      <c r="F102" s="99" t="s">
        <v>70</v>
      </c>
      <c r="G102" s="99" t="s">
        <v>67</v>
      </c>
      <c r="H102" s="99" t="s">
        <v>437</v>
      </c>
      <c r="I102" s="100" t="str">
        <f t="shared" si="1"/>
        <v>maiz yuca avicultura_engorde</v>
      </c>
    </row>
    <row r="103" spans="1:9" ht="16" x14ac:dyDescent="0.2">
      <c r="A103" s="99" t="s">
        <v>109</v>
      </c>
      <c r="B103" s="99" t="s">
        <v>110</v>
      </c>
      <c r="C103" s="101" t="s">
        <v>15</v>
      </c>
      <c r="D103" s="98" t="s">
        <v>212</v>
      </c>
      <c r="E103" s="99" t="s">
        <v>69</v>
      </c>
      <c r="F103" s="99" t="s">
        <v>70</v>
      </c>
      <c r="G103" s="99" t="s">
        <v>68</v>
      </c>
      <c r="H103" s="99" t="s">
        <v>437</v>
      </c>
      <c r="I103" s="100" t="str">
        <f t="shared" si="1"/>
        <v>maiz yuca avicultura_postura</v>
      </c>
    </row>
    <row r="104" spans="1:9" ht="16" x14ac:dyDescent="0.2">
      <c r="A104" s="99" t="s">
        <v>109</v>
      </c>
      <c r="B104" s="99" t="s">
        <v>110</v>
      </c>
      <c r="C104" s="101" t="s">
        <v>15</v>
      </c>
      <c r="D104" s="98" t="s">
        <v>213</v>
      </c>
      <c r="E104" s="99" t="s">
        <v>69</v>
      </c>
      <c r="F104" s="99" t="s">
        <v>72</v>
      </c>
      <c r="G104" s="99" t="s">
        <v>66</v>
      </c>
      <c r="H104" s="99" t="s">
        <v>437</v>
      </c>
      <c r="I104" s="100" t="str">
        <f t="shared" si="1"/>
        <v>maiz ahuyama ganaderia_dp</v>
      </c>
    </row>
    <row r="105" spans="1:9" ht="16" x14ac:dyDescent="0.2">
      <c r="A105" s="99" t="s">
        <v>109</v>
      </c>
      <c r="B105" s="99" t="s">
        <v>110</v>
      </c>
      <c r="C105" s="101" t="s">
        <v>15</v>
      </c>
      <c r="D105" s="98" t="s">
        <v>214</v>
      </c>
      <c r="E105" s="99" t="s">
        <v>69</v>
      </c>
      <c r="F105" s="99" t="s">
        <v>72</v>
      </c>
      <c r="G105" s="99" t="s">
        <v>67</v>
      </c>
      <c r="H105" s="99" t="s">
        <v>437</v>
      </c>
      <c r="I105" s="100" t="str">
        <f t="shared" si="1"/>
        <v>maiz ahuyama avicultura_engorde</v>
      </c>
    </row>
    <row r="106" spans="1:9" ht="16" x14ac:dyDescent="0.2">
      <c r="A106" s="99" t="s">
        <v>109</v>
      </c>
      <c r="B106" s="99" t="s">
        <v>110</v>
      </c>
      <c r="C106" s="101" t="s">
        <v>15</v>
      </c>
      <c r="D106" s="98" t="s">
        <v>215</v>
      </c>
      <c r="E106" s="99" t="s">
        <v>69</v>
      </c>
      <c r="F106" s="99" t="s">
        <v>72</v>
      </c>
      <c r="G106" s="99" t="s">
        <v>68</v>
      </c>
      <c r="H106" s="99" t="s">
        <v>437</v>
      </c>
      <c r="I106" s="100" t="str">
        <f t="shared" si="1"/>
        <v>maiz ahuyama avicultura_postura</v>
      </c>
    </row>
    <row r="107" spans="1:9" ht="16" x14ac:dyDescent="0.2">
      <c r="A107" s="99" t="s">
        <v>109</v>
      </c>
      <c r="B107" s="99" t="s">
        <v>110</v>
      </c>
      <c r="C107" s="101" t="s">
        <v>15</v>
      </c>
      <c r="D107" s="98" t="s">
        <v>216</v>
      </c>
      <c r="E107" s="99" t="s">
        <v>69</v>
      </c>
      <c r="F107" s="99" t="s">
        <v>66</v>
      </c>
      <c r="G107" s="99" t="s">
        <v>67</v>
      </c>
      <c r="H107" s="99" t="s">
        <v>437</v>
      </c>
      <c r="I107" s="100" t="str">
        <f t="shared" si="1"/>
        <v>maiz ganaderia_dp avicultura_engorde</v>
      </c>
    </row>
    <row r="108" spans="1:9" ht="16" x14ac:dyDescent="0.2">
      <c r="A108" s="99" t="s">
        <v>109</v>
      </c>
      <c r="B108" s="99" t="s">
        <v>110</v>
      </c>
      <c r="C108" s="101" t="s">
        <v>15</v>
      </c>
      <c r="D108" s="98" t="s">
        <v>217</v>
      </c>
      <c r="E108" s="99" t="s">
        <v>69</v>
      </c>
      <c r="F108" s="99" t="s">
        <v>66</v>
      </c>
      <c r="G108" s="99" t="s">
        <v>68</v>
      </c>
      <c r="H108" s="99" t="s">
        <v>437</v>
      </c>
      <c r="I108" s="100" t="str">
        <f t="shared" si="1"/>
        <v>maiz ganaderia_dp avicultura_postura</v>
      </c>
    </row>
    <row r="109" spans="1:9" ht="16" x14ac:dyDescent="0.2">
      <c r="A109" s="99" t="s">
        <v>109</v>
      </c>
      <c r="B109" s="99" t="s">
        <v>110</v>
      </c>
      <c r="C109" s="101" t="s">
        <v>15</v>
      </c>
      <c r="D109" s="98" t="s">
        <v>218</v>
      </c>
      <c r="E109" s="99" t="s">
        <v>70</v>
      </c>
      <c r="F109" s="99" t="s">
        <v>72</v>
      </c>
      <c r="G109" s="99" t="s">
        <v>66</v>
      </c>
      <c r="H109" s="99" t="s">
        <v>437</v>
      </c>
      <c r="I109" s="100" t="str">
        <f t="shared" si="1"/>
        <v>yuca ahuyama ganaderia_dp</v>
      </c>
    </row>
    <row r="110" spans="1:9" ht="16" x14ac:dyDescent="0.2">
      <c r="A110" s="99" t="s">
        <v>109</v>
      </c>
      <c r="B110" s="99" t="s">
        <v>110</v>
      </c>
      <c r="C110" s="101" t="s">
        <v>15</v>
      </c>
      <c r="D110" s="98" t="s">
        <v>219</v>
      </c>
      <c r="E110" s="99" t="s">
        <v>70</v>
      </c>
      <c r="F110" s="99" t="s">
        <v>72</v>
      </c>
      <c r="G110" s="99" t="s">
        <v>67</v>
      </c>
      <c r="H110" s="99" t="s">
        <v>437</v>
      </c>
      <c r="I110" s="100" t="str">
        <f t="shared" si="1"/>
        <v>yuca ahuyama avicultura_engorde</v>
      </c>
    </row>
    <row r="111" spans="1:9" ht="16" x14ac:dyDescent="0.2">
      <c r="A111" s="99" t="s">
        <v>109</v>
      </c>
      <c r="B111" s="99" t="s">
        <v>110</v>
      </c>
      <c r="C111" s="101" t="s">
        <v>15</v>
      </c>
      <c r="D111" s="98" t="s">
        <v>220</v>
      </c>
      <c r="E111" s="99" t="s">
        <v>70</v>
      </c>
      <c r="F111" s="99" t="s">
        <v>72</v>
      </c>
      <c r="G111" s="99" t="s">
        <v>68</v>
      </c>
      <c r="H111" s="99" t="s">
        <v>437</v>
      </c>
      <c r="I111" s="100" t="str">
        <f t="shared" si="1"/>
        <v>yuca ahuyama avicultura_postura</v>
      </c>
    </row>
    <row r="112" spans="1:9" ht="16" x14ac:dyDescent="0.2">
      <c r="A112" s="99" t="s">
        <v>109</v>
      </c>
      <c r="B112" s="99" t="s">
        <v>110</v>
      </c>
      <c r="C112" s="101" t="s">
        <v>15</v>
      </c>
      <c r="D112" s="98" t="s">
        <v>221</v>
      </c>
      <c r="E112" s="99" t="s">
        <v>70</v>
      </c>
      <c r="F112" s="99" t="s">
        <v>66</v>
      </c>
      <c r="G112" s="99" t="s">
        <v>67</v>
      </c>
      <c r="H112" s="99" t="s">
        <v>437</v>
      </c>
      <c r="I112" s="100" t="str">
        <f t="shared" si="1"/>
        <v>yuca ganaderia_dp avicultura_engorde</v>
      </c>
    </row>
    <row r="113" spans="1:9" ht="16" x14ac:dyDescent="0.2">
      <c r="A113" s="99" t="s">
        <v>109</v>
      </c>
      <c r="B113" s="99" t="s">
        <v>110</v>
      </c>
      <c r="C113" s="101" t="s">
        <v>15</v>
      </c>
      <c r="D113" s="98" t="s">
        <v>222</v>
      </c>
      <c r="E113" s="99" t="s">
        <v>70</v>
      </c>
      <c r="F113" s="99" t="s">
        <v>66</v>
      </c>
      <c r="G113" s="99" t="s">
        <v>68</v>
      </c>
      <c r="H113" s="99" t="s">
        <v>437</v>
      </c>
      <c r="I113" s="100" t="str">
        <f t="shared" si="1"/>
        <v>yuca ganaderia_dp avicultura_postura</v>
      </c>
    </row>
    <row r="114" spans="1:9" ht="16" x14ac:dyDescent="0.2">
      <c r="A114" s="99" t="s">
        <v>109</v>
      </c>
      <c r="B114" s="99" t="s">
        <v>110</v>
      </c>
      <c r="C114" s="101" t="s">
        <v>15</v>
      </c>
      <c r="D114" s="98" t="s">
        <v>223</v>
      </c>
      <c r="E114" s="99" t="s">
        <v>72</v>
      </c>
      <c r="F114" s="99" t="s">
        <v>66</v>
      </c>
      <c r="G114" s="99" t="s">
        <v>67</v>
      </c>
      <c r="H114" s="99" t="s">
        <v>437</v>
      </c>
      <c r="I114" s="100" t="str">
        <f t="shared" si="1"/>
        <v>ahuyama ganaderia_dp avicultura_engorde</v>
      </c>
    </row>
    <row r="115" spans="1:9" ht="16" x14ac:dyDescent="0.2">
      <c r="A115" s="99" t="s">
        <v>109</v>
      </c>
      <c r="B115" s="99" t="s">
        <v>110</v>
      </c>
      <c r="C115" s="101" t="s">
        <v>15</v>
      </c>
      <c r="D115" s="98" t="s">
        <v>224</v>
      </c>
      <c r="E115" s="99" t="s">
        <v>72</v>
      </c>
      <c r="F115" s="99" t="s">
        <v>66</v>
      </c>
      <c r="G115" s="99" t="s">
        <v>68</v>
      </c>
      <c r="H115" s="99" t="s">
        <v>437</v>
      </c>
      <c r="I115" s="100" t="str">
        <f t="shared" si="1"/>
        <v>ahuyama ganaderia_dp avicultura_postura</v>
      </c>
    </row>
    <row r="116" spans="1:9" ht="16" x14ac:dyDescent="0.2">
      <c r="A116" s="99" t="s">
        <v>109</v>
      </c>
      <c r="B116" s="99" t="s">
        <v>110</v>
      </c>
      <c r="C116" s="101" t="s">
        <v>15</v>
      </c>
      <c r="D116" s="98" t="s">
        <v>225</v>
      </c>
      <c r="E116" s="99" t="s">
        <v>69</v>
      </c>
      <c r="F116" s="99" t="s">
        <v>70</v>
      </c>
      <c r="G116" s="99" t="s">
        <v>72</v>
      </c>
      <c r="H116" s="99" t="s">
        <v>66</v>
      </c>
      <c r="I116" s="100" t="str">
        <f t="shared" si="1"/>
        <v>maiz yuca ahuyama ganaderia_dp</v>
      </c>
    </row>
    <row r="117" spans="1:9" ht="16" x14ac:dyDescent="0.2">
      <c r="A117" s="99" t="s">
        <v>109</v>
      </c>
      <c r="B117" s="99" t="s">
        <v>110</v>
      </c>
      <c r="C117" s="101" t="s">
        <v>15</v>
      </c>
      <c r="D117" s="98" t="s">
        <v>226</v>
      </c>
      <c r="E117" s="99" t="s">
        <v>69</v>
      </c>
      <c r="F117" s="99" t="s">
        <v>70</v>
      </c>
      <c r="G117" s="99" t="s">
        <v>72</v>
      </c>
      <c r="H117" s="99" t="s">
        <v>67</v>
      </c>
      <c r="I117" s="100" t="str">
        <f t="shared" si="1"/>
        <v>maiz yuca ahuyama avicultura_engorde</v>
      </c>
    </row>
    <row r="118" spans="1:9" ht="16" x14ac:dyDescent="0.2">
      <c r="A118" s="99" t="s">
        <v>109</v>
      </c>
      <c r="B118" s="99" t="s">
        <v>110</v>
      </c>
      <c r="C118" s="101" t="s">
        <v>15</v>
      </c>
      <c r="D118" s="98" t="s">
        <v>227</v>
      </c>
      <c r="E118" s="99" t="s">
        <v>69</v>
      </c>
      <c r="F118" s="99" t="s">
        <v>70</v>
      </c>
      <c r="G118" s="99" t="s">
        <v>72</v>
      </c>
      <c r="H118" s="99" t="s">
        <v>68</v>
      </c>
      <c r="I118" s="100" t="str">
        <f t="shared" si="1"/>
        <v>maiz yuca ahuyama avicultura_postura</v>
      </c>
    </row>
    <row r="119" spans="1:9" ht="16" x14ac:dyDescent="0.2">
      <c r="A119" s="99" t="s">
        <v>109</v>
      </c>
      <c r="B119" s="99" t="s">
        <v>110</v>
      </c>
      <c r="C119" s="101" t="s">
        <v>15</v>
      </c>
      <c r="D119" s="98" t="s">
        <v>228</v>
      </c>
      <c r="E119" s="99" t="s">
        <v>69</v>
      </c>
      <c r="F119" s="99" t="s">
        <v>70</v>
      </c>
      <c r="G119" s="99" t="s">
        <v>66</v>
      </c>
      <c r="H119" s="99" t="s">
        <v>67</v>
      </c>
      <c r="I119" s="100" t="str">
        <f t="shared" si="1"/>
        <v>maiz yuca ganaderia_dp avicultura_engorde</v>
      </c>
    </row>
    <row r="120" spans="1:9" ht="16" x14ac:dyDescent="0.2">
      <c r="A120" s="99" t="s">
        <v>109</v>
      </c>
      <c r="B120" s="99" t="s">
        <v>110</v>
      </c>
      <c r="C120" s="101" t="s">
        <v>15</v>
      </c>
      <c r="D120" s="98" t="s">
        <v>229</v>
      </c>
      <c r="E120" s="99" t="s">
        <v>69</v>
      </c>
      <c r="F120" s="99" t="s">
        <v>70</v>
      </c>
      <c r="G120" s="99" t="s">
        <v>66</v>
      </c>
      <c r="H120" s="99" t="s">
        <v>68</v>
      </c>
      <c r="I120" s="100" t="str">
        <f t="shared" si="1"/>
        <v>maiz yuca ganaderia_dp avicultura_postura</v>
      </c>
    </row>
    <row r="121" spans="1:9" ht="16" x14ac:dyDescent="0.2">
      <c r="A121" s="99" t="s">
        <v>109</v>
      </c>
      <c r="B121" s="99" t="s">
        <v>110</v>
      </c>
      <c r="C121" s="101" t="s">
        <v>15</v>
      </c>
      <c r="D121" s="98" t="s">
        <v>230</v>
      </c>
      <c r="E121" s="99" t="s">
        <v>69</v>
      </c>
      <c r="F121" s="99" t="s">
        <v>72</v>
      </c>
      <c r="G121" s="99" t="s">
        <v>66</v>
      </c>
      <c r="H121" s="99" t="s">
        <v>67</v>
      </c>
      <c r="I121" s="100" t="str">
        <f t="shared" si="1"/>
        <v>maiz ahuyama ganaderia_dp avicultura_engorde</v>
      </c>
    </row>
    <row r="122" spans="1:9" ht="16" x14ac:dyDescent="0.2">
      <c r="A122" s="99" t="s">
        <v>109</v>
      </c>
      <c r="B122" s="99" t="s">
        <v>110</v>
      </c>
      <c r="C122" s="101" t="s">
        <v>15</v>
      </c>
      <c r="D122" s="98" t="s">
        <v>231</v>
      </c>
      <c r="E122" s="99" t="s">
        <v>69</v>
      </c>
      <c r="F122" s="99" t="s">
        <v>72</v>
      </c>
      <c r="G122" s="99" t="s">
        <v>66</v>
      </c>
      <c r="H122" s="99" t="s">
        <v>68</v>
      </c>
      <c r="I122" s="100" t="str">
        <f t="shared" si="1"/>
        <v>maiz ahuyama ganaderia_dp avicultura_postura</v>
      </c>
    </row>
    <row r="123" spans="1:9" ht="16" x14ac:dyDescent="0.2">
      <c r="A123" s="99" t="s">
        <v>109</v>
      </c>
      <c r="B123" s="99" t="s">
        <v>110</v>
      </c>
      <c r="C123" s="101" t="s">
        <v>15</v>
      </c>
      <c r="D123" s="98" t="s">
        <v>232</v>
      </c>
      <c r="E123" s="99" t="s">
        <v>70</v>
      </c>
      <c r="F123" s="99" t="s">
        <v>72</v>
      </c>
      <c r="G123" s="99" t="s">
        <v>66</v>
      </c>
      <c r="H123" s="99" t="s">
        <v>67</v>
      </c>
      <c r="I123" s="100" t="str">
        <f t="shared" si="1"/>
        <v>yuca ahuyama ganaderia_dp avicultura_engorde</v>
      </c>
    </row>
    <row r="124" spans="1:9" ht="16" x14ac:dyDescent="0.2">
      <c r="A124" s="99" t="s">
        <v>109</v>
      </c>
      <c r="B124" s="99" t="s">
        <v>110</v>
      </c>
      <c r="C124" s="101" t="s">
        <v>15</v>
      </c>
      <c r="D124" s="98" t="s">
        <v>233</v>
      </c>
      <c r="E124" s="99" t="s">
        <v>70</v>
      </c>
      <c r="F124" s="99" t="s">
        <v>72</v>
      </c>
      <c r="G124" s="99" t="s">
        <v>66</v>
      </c>
      <c r="H124" s="99" t="s">
        <v>68</v>
      </c>
      <c r="I124" s="100" t="str">
        <f t="shared" si="1"/>
        <v>yuca ahuyama ganaderia_dp avicultura_postura</v>
      </c>
    </row>
    <row r="125" spans="1:9" ht="16" x14ac:dyDescent="0.2">
      <c r="A125" s="99" t="s">
        <v>109</v>
      </c>
      <c r="B125" s="99" t="s">
        <v>110</v>
      </c>
      <c r="C125" s="101" t="s">
        <v>17</v>
      </c>
      <c r="D125" s="98" t="s">
        <v>234</v>
      </c>
      <c r="E125" s="99" t="s">
        <v>69</v>
      </c>
      <c r="F125" s="99" t="s">
        <v>437</v>
      </c>
      <c r="G125" s="99" t="s">
        <v>437</v>
      </c>
      <c r="H125" s="99" t="s">
        <v>437</v>
      </c>
      <c r="I125" s="100" t="str">
        <f t="shared" si="1"/>
        <v>maiz</v>
      </c>
    </row>
    <row r="126" spans="1:9" ht="16" x14ac:dyDescent="0.2">
      <c r="A126" s="99" t="s">
        <v>109</v>
      </c>
      <c r="B126" s="99" t="s">
        <v>110</v>
      </c>
      <c r="C126" s="101" t="s">
        <v>17</v>
      </c>
      <c r="D126" s="98" t="s">
        <v>235</v>
      </c>
      <c r="E126" s="99" t="s">
        <v>72</v>
      </c>
      <c r="F126" s="99" t="s">
        <v>437</v>
      </c>
      <c r="G126" s="99" t="s">
        <v>437</v>
      </c>
      <c r="H126" s="99" t="s">
        <v>437</v>
      </c>
      <c r="I126" s="100" t="str">
        <f t="shared" si="1"/>
        <v>ahuyama</v>
      </c>
    </row>
    <row r="127" spans="1:9" ht="16" x14ac:dyDescent="0.2">
      <c r="A127" s="99" t="s">
        <v>109</v>
      </c>
      <c r="B127" s="99" t="s">
        <v>110</v>
      </c>
      <c r="C127" s="101" t="s">
        <v>17</v>
      </c>
      <c r="D127" s="98" t="s">
        <v>236</v>
      </c>
      <c r="E127" s="99" t="s">
        <v>69</v>
      </c>
      <c r="F127" s="99" t="s">
        <v>72</v>
      </c>
      <c r="G127" s="99" t="s">
        <v>437</v>
      </c>
      <c r="H127" s="99" t="s">
        <v>437</v>
      </c>
      <c r="I127" s="100" t="str">
        <f t="shared" si="1"/>
        <v>maiz ahuyama</v>
      </c>
    </row>
    <row r="128" spans="1:9" ht="16" x14ac:dyDescent="0.2">
      <c r="A128" s="99" t="s">
        <v>109</v>
      </c>
      <c r="B128" s="99" t="s">
        <v>110</v>
      </c>
      <c r="C128" s="101" t="s">
        <v>17</v>
      </c>
      <c r="D128" s="98" t="s">
        <v>237</v>
      </c>
      <c r="E128" s="99" t="s">
        <v>69</v>
      </c>
      <c r="F128" s="99" t="s">
        <v>67</v>
      </c>
      <c r="G128" s="99" t="s">
        <v>437</v>
      </c>
      <c r="H128" s="99" t="s">
        <v>437</v>
      </c>
      <c r="I128" s="100" t="str">
        <f t="shared" si="1"/>
        <v>maiz avicultura_engorde</v>
      </c>
    </row>
    <row r="129" spans="1:9" ht="16" x14ac:dyDescent="0.2">
      <c r="A129" s="99" t="s">
        <v>109</v>
      </c>
      <c r="B129" s="99" t="s">
        <v>110</v>
      </c>
      <c r="C129" s="101" t="s">
        <v>17</v>
      </c>
      <c r="D129" s="98" t="s">
        <v>238</v>
      </c>
      <c r="E129" s="99" t="s">
        <v>69</v>
      </c>
      <c r="F129" s="99" t="s">
        <v>68</v>
      </c>
      <c r="G129" s="99" t="s">
        <v>437</v>
      </c>
      <c r="H129" s="99" t="s">
        <v>437</v>
      </c>
      <c r="I129" s="100" t="str">
        <f t="shared" si="1"/>
        <v>maiz avicultura_postura</v>
      </c>
    </row>
    <row r="130" spans="1:9" ht="16" x14ac:dyDescent="0.2">
      <c r="A130" s="99" t="s">
        <v>109</v>
      </c>
      <c r="B130" s="99" t="s">
        <v>110</v>
      </c>
      <c r="C130" s="101" t="s">
        <v>17</v>
      </c>
      <c r="D130" s="98" t="s">
        <v>239</v>
      </c>
      <c r="E130" s="99" t="s">
        <v>72</v>
      </c>
      <c r="F130" s="99" t="s">
        <v>67</v>
      </c>
      <c r="G130" s="99" t="s">
        <v>437</v>
      </c>
      <c r="H130" s="99" t="s">
        <v>437</v>
      </c>
      <c r="I130" s="100" t="str">
        <f t="shared" si="1"/>
        <v>ahuyama avicultura_engorde</v>
      </c>
    </row>
    <row r="131" spans="1:9" ht="16" x14ac:dyDescent="0.2">
      <c r="A131" s="99" t="s">
        <v>109</v>
      </c>
      <c r="B131" s="99" t="s">
        <v>110</v>
      </c>
      <c r="C131" s="101" t="s">
        <v>17</v>
      </c>
      <c r="D131" s="98" t="s">
        <v>240</v>
      </c>
      <c r="E131" s="99" t="s">
        <v>72</v>
      </c>
      <c r="F131" s="99" t="s">
        <v>68</v>
      </c>
      <c r="G131" s="99" t="s">
        <v>437</v>
      </c>
      <c r="H131" s="99" t="s">
        <v>437</v>
      </c>
      <c r="I131" s="100" t="str">
        <f t="shared" ref="I131:I194" si="2">_xlfn.TEXTJOIN(" ",,E131:H131)</f>
        <v>ahuyama avicultura_postura</v>
      </c>
    </row>
    <row r="132" spans="1:9" ht="16" x14ac:dyDescent="0.2">
      <c r="A132" s="99" t="s">
        <v>109</v>
      </c>
      <c r="B132" s="99" t="s">
        <v>110</v>
      </c>
      <c r="C132" s="101" t="s">
        <v>17</v>
      </c>
      <c r="D132" s="98" t="s">
        <v>241</v>
      </c>
      <c r="E132" s="99" t="s">
        <v>69</v>
      </c>
      <c r="F132" s="99" t="s">
        <v>72</v>
      </c>
      <c r="G132" s="99" t="s">
        <v>67</v>
      </c>
      <c r="H132" s="99" t="s">
        <v>437</v>
      </c>
      <c r="I132" s="100" t="str">
        <f t="shared" si="2"/>
        <v>maiz ahuyama avicultura_engorde</v>
      </c>
    </row>
    <row r="133" spans="1:9" ht="16" x14ac:dyDescent="0.2">
      <c r="A133" s="99" t="s">
        <v>109</v>
      </c>
      <c r="B133" s="99" t="s">
        <v>110</v>
      </c>
      <c r="C133" s="101" t="s">
        <v>17</v>
      </c>
      <c r="D133" s="98" t="s">
        <v>242</v>
      </c>
      <c r="E133" s="99" t="s">
        <v>69</v>
      </c>
      <c r="F133" s="99" t="s">
        <v>72</v>
      </c>
      <c r="G133" s="99" t="s">
        <v>68</v>
      </c>
      <c r="H133" s="99" t="s">
        <v>437</v>
      </c>
      <c r="I133" s="100" t="str">
        <f t="shared" si="2"/>
        <v>maiz ahuyama avicultura_postura</v>
      </c>
    </row>
    <row r="134" spans="1:9" ht="16" x14ac:dyDescent="0.2">
      <c r="A134" s="99" t="s">
        <v>109</v>
      </c>
      <c r="B134" s="99" t="s">
        <v>110</v>
      </c>
      <c r="C134" s="101" t="s">
        <v>19</v>
      </c>
      <c r="D134" s="98" t="s">
        <v>243</v>
      </c>
      <c r="E134" s="99" t="s">
        <v>69</v>
      </c>
      <c r="F134" s="99" t="s">
        <v>437</v>
      </c>
      <c r="G134" s="99" t="s">
        <v>437</v>
      </c>
      <c r="H134" s="99" t="s">
        <v>437</v>
      </c>
      <c r="I134" s="100" t="str">
        <f t="shared" si="2"/>
        <v>maiz</v>
      </c>
    </row>
    <row r="135" spans="1:9" ht="16" x14ac:dyDescent="0.2">
      <c r="A135" s="99" t="s">
        <v>109</v>
      </c>
      <c r="B135" s="99" t="s">
        <v>110</v>
      </c>
      <c r="C135" s="101" t="s">
        <v>19</v>
      </c>
      <c r="D135" s="98" t="s">
        <v>244</v>
      </c>
      <c r="E135" s="99" t="s">
        <v>72</v>
      </c>
      <c r="F135" s="99" t="s">
        <v>437</v>
      </c>
      <c r="G135" s="99" t="s">
        <v>437</v>
      </c>
      <c r="H135" s="99" t="s">
        <v>437</v>
      </c>
      <c r="I135" s="100" t="str">
        <f t="shared" si="2"/>
        <v>ahuyama</v>
      </c>
    </row>
    <row r="136" spans="1:9" ht="16" x14ac:dyDescent="0.2">
      <c r="A136" s="99" t="s">
        <v>109</v>
      </c>
      <c r="B136" s="99" t="s">
        <v>110</v>
      </c>
      <c r="C136" s="101" t="s">
        <v>19</v>
      </c>
      <c r="D136" s="98" t="s">
        <v>245</v>
      </c>
      <c r="E136" s="99" t="s">
        <v>69</v>
      </c>
      <c r="F136" s="99" t="s">
        <v>72</v>
      </c>
      <c r="G136" s="99" t="s">
        <v>437</v>
      </c>
      <c r="H136" s="99" t="s">
        <v>437</v>
      </c>
      <c r="I136" s="100" t="str">
        <f t="shared" si="2"/>
        <v>maiz ahuyama</v>
      </c>
    </row>
    <row r="137" spans="1:9" ht="16" x14ac:dyDescent="0.2">
      <c r="A137" s="99" t="s">
        <v>109</v>
      </c>
      <c r="B137" s="99" t="s">
        <v>110</v>
      </c>
      <c r="C137" s="101" t="s">
        <v>19</v>
      </c>
      <c r="D137" s="98" t="s">
        <v>246</v>
      </c>
      <c r="E137" s="99" t="s">
        <v>69</v>
      </c>
      <c r="F137" s="99" t="s">
        <v>67</v>
      </c>
      <c r="G137" s="99" t="s">
        <v>437</v>
      </c>
      <c r="H137" s="99" t="s">
        <v>437</v>
      </c>
      <c r="I137" s="100" t="str">
        <f t="shared" si="2"/>
        <v>maiz avicultura_engorde</v>
      </c>
    </row>
    <row r="138" spans="1:9" ht="16" x14ac:dyDescent="0.2">
      <c r="A138" s="99" t="s">
        <v>109</v>
      </c>
      <c r="B138" s="99" t="s">
        <v>110</v>
      </c>
      <c r="C138" s="101" t="s">
        <v>19</v>
      </c>
      <c r="D138" s="98" t="s">
        <v>247</v>
      </c>
      <c r="E138" s="99" t="s">
        <v>69</v>
      </c>
      <c r="F138" s="99" t="s">
        <v>68</v>
      </c>
      <c r="G138" s="99" t="s">
        <v>437</v>
      </c>
      <c r="H138" s="99" t="s">
        <v>437</v>
      </c>
      <c r="I138" s="100" t="str">
        <f t="shared" si="2"/>
        <v>maiz avicultura_postura</v>
      </c>
    </row>
    <row r="139" spans="1:9" ht="16" x14ac:dyDescent="0.2">
      <c r="A139" s="99" t="s">
        <v>109</v>
      </c>
      <c r="B139" s="99" t="s">
        <v>110</v>
      </c>
      <c r="C139" s="101" t="s">
        <v>19</v>
      </c>
      <c r="D139" s="98" t="s">
        <v>248</v>
      </c>
      <c r="E139" s="99" t="s">
        <v>72</v>
      </c>
      <c r="F139" s="99" t="s">
        <v>67</v>
      </c>
      <c r="G139" s="99" t="s">
        <v>437</v>
      </c>
      <c r="H139" s="99" t="s">
        <v>437</v>
      </c>
      <c r="I139" s="100" t="str">
        <f t="shared" si="2"/>
        <v>ahuyama avicultura_engorde</v>
      </c>
    </row>
    <row r="140" spans="1:9" ht="16" x14ac:dyDescent="0.2">
      <c r="A140" s="99" t="s">
        <v>109</v>
      </c>
      <c r="B140" s="99" t="s">
        <v>110</v>
      </c>
      <c r="C140" s="101" t="s">
        <v>19</v>
      </c>
      <c r="D140" s="98" t="s">
        <v>249</v>
      </c>
      <c r="E140" s="99" t="s">
        <v>72</v>
      </c>
      <c r="F140" s="99" t="s">
        <v>68</v>
      </c>
      <c r="G140" s="99" t="s">
        <v>437</v>
      </c>
      <c r="H140" s="99" t="s">
        <v>437</v>
      </c>
      <c r="I140" s="100" t="str">
        <f t="shared" si="2"/>
        <v>ahuyama avicultura_postura</v>
      </c>
    </row>
    <row r="141" spans="1:9" ht="16" x14ac:dyDescent="0.2">
      <c r="A141" s="99" t="s">
        <v>109</v>
      </c>
      <c r="B141" s="99" t="s">
        <v>110</v>
      </c>
      <c r="C141" s="101" t="s">
        <v>19</v>
      </c>
      <c r="D141" s="98" t="s">
        <v>250</v>
      </c>
      <c r="E141" s="99" t="s">
        <v>69</v>
      </c>
      <c r="F141" s="99" t="s">
        <v>72</v>
      </c>
      <c r="G141" s="99" t="s">
        <v>67</v>
      </c>
      <c r="H141" s="99" t="s">
        <v>437</v>
      </c>
      <c r="I141" s="100" t="str">
        <f t="shared" si="2"/>
        <v>maiz ahuyama avicultura_engorde</v>
      </c>
    </row>
    <row r="142" spans="1:9" ht="16" x14ac:dyDescent="0.2">
      <c r="A142" s="99" t="s">
        <v>109</v>
      </c>
      <c r="B142" s="99" t="s">
        <v>110</v>
      </c>
      <c r="C142" s="101" t="s">
        <v>19</v>
      </c>
      <c r="D142" s="98" t="s">
        <v>251</v>
      </c>
      <c r="E142" s="99" t="s">
        <v>69</v>
      </c>
      <c r="F142" s="99" t="s">
        <v>72</v>
      </c>
      <c r="G142" s="99" t="s">
        <v>68</v>
      </c>
      <c r="H142" s="99" t="s">
        <v>437</v>
      </c>
      <c r="I142" s="100" t="str">
        <f t="shared" si="2"/>
        <v>maiz ahuyama avicultura_postura</v>
      </c>
    </row>
    <row r="143" spans="1:9" ht="16" x14ac:dyDescent="0.2">
      <c r="A143" s="99" t="s">
        <v>109</v>
      </c>
      <c r="B143" s="99" t="s">
        <v>110</v>
      </c>
      <c r="C143" s="101" t="s">
        <v>21</v>
      </c>
      <c r="D143" s="98" t="s">
        <v>252</v>
      </c>
      <c r="E143" s="99" t="s">
        <v>69</v>
      </c>
      <c r="F143" s="99" t="s">
        <v>437</v>
      </c>
      <c r="G143" s="99" t="s">
        <v>437</v>
      </c>
      <c r="H143" s="99" t="s">
        <v>437</v>
      </c>
      <c r="I143" s="100" t="str">
        <f t="shared" si="2"/>
        <v>maiz</v>
      </c>
    </row>
    <row r="144" spans="1:9" ht="16" x14ac:dyDescent="0.2">
      <c r="A144" s="99" t="s">
        <v>109</v>
      </c>
      <c r="B144" s="99" t="s">
        <v>110</v>
      </c>
      <c r="C144" s="101" t="s">
        <v>21</v>
      </c>
      <c r="D144" s="98" t="s">
        <v>253</v>
      </c>
      <c r="E144" s="99" t="s">
        <v>70</v>
      </c>
      <c r="F144" s="99" t="s">
        <v>437</v>
      </c>
      <c r="G144" s="99" t="s">
        <v>437</v>
      </c>
      <c r="H144" s="99" t="s">
        <v>437</v>
      </c>
      <c r="I144" s="100" t="str">
        <f t="shared" si="2"/>
        <v>yuca</v>
      </c>
    </row>
    <row r="145" spans="1:9" ht="16" x14ac:dyDescent="0.2">
      <c r="A145" s="99" t="s">
        <v>109</v>
      </c>
      <c r="B145" s="99" t="s">
        <v>110</v>
      </c>
      <c r="C145" s="101" t="s">
        <v>21</v>
      </c>
      <c r="D145" s="98" t="s">
        <v>254</v>
      </c>
      <c r="E145" s="99" t="s">
        <v>72</v>
      </c>
      <c r="F145" s="99" t="s">
        <v>437</v>
      </c>
      <c r="G145" s="99" t="s">
        <v>437</v>
      </c>
      <c r="H145" s="99" t="s">
        <v>437</v>
      </c>
      <c r="I145" s="100" t="str">
        <f t="shared" si="2"/>
        <v>ahuyama</v>
      </c>
    </row>
    <row r="146" spans="1:9" ht="16" x14ac:dyDescent="0.2">
      <c r="A146" s="99" t="s">
        <v>109</v>
      </c>
      <c r="B146" s="99" t="s">
        <v>110</v>
      </c>
      <c r="C146" s="101" t="s">
        <v>21</v>
      </c>
      <c r="D146" s="98" t="s">
        <v>255</v>
      </c>
      <c r="E146" s="99" t="s">
        <v>69</v>
      </c>
      <c r="F146" s="99" t="s">
        <v>70</v>
      </c>
      <c r="G146" s="99" t="s">
        <v>437</v>
      </c>
      <c r="H146" s="99" t="s">
        <v>437</v>
      </c>
      <c r="I146" s="100" t="str">
        <f t="shared" si="2"/>
        <v>maiz yuca</v>
      </c>
    </row>
    <row r="147" spans="1:9" ht="16" x14ac:dyDescent="0.2">
      <c r="A147" s="99" t="s">
        <v>109</v>
      </c>
      <c r="B147" s="99" t="s">
        <v>110</v>
      </c>
      <c r="C147" s="101" t="s">
        <v>21</v>
      </c>
      <c r="D147" s="98" t="s">
        <v>256</v>
      </c>
      <c r="E147" s="99" t="s">
        <v>69</v>
      </c>
      <c r="F147" s="99" t="s">
        <v>72</v>
      </c>
      <c r="G147" s="99" t="s">
        <v>437</v>
      </c>
      <c r="H147" s="99" t="s">
        <v>437</v>
      </c>
      <c r="I147" s="100" t="str">
        <f t="shared" si="2"/>
        <v>maiz ahuyama</v>
      </c>
    </row>
    <row r="148" spans="1:9" ht="16" x14ac:dyDescent="0.2">
      <c r="A148" s="99" t="s">
        <v>109</v>
      </c>
      <c r="B148" s="99" t="s">
        <v>110</v>
      </c>
      <c r="C148" s="101" t="s">
        <v>21</v>
      </c>
      <c r="D148" s="98" t="s">
        <v>257</v>
      </c>
      <c r="E148" s="99" t="s">
        <v>69</v>
      </c>
      <c r="F148" s="99" t="s">
        <v>67</v>
      </c>
      <c r="G148" s="99" t="s">
        <v>437</v>
      </c>
      <c r="H148" s="99" t="s">
        <v>437</v>
      </c>
      <c r="I148" s="100" t="str">
        <f t="shared" si="2"/>
        <v>maiz avicultura_engorde</v>
      </c>
    </row>
    <row r="149" spans="1:9" ht="16" x14ac:dyDescent="0.2">
      <c r="A149" s="99" t="s">
        <v>109</v>
      </c>
      <c r="B149" s="99" t="s">
        <v>110</v>
      </c>
      <c r="C149" s="101" t="s">
        <v>21</v>
      </c>
      <c r="D149" s="98" t="s">
        <v>258</v>
      </c>
      <c r="E149" s="99" t="s">
        <v>69</v>
      </c>
      <c r="F149" s="99" t="s">
        <v>68</v>
      </c>
      <c r="G149" s="99" t="s">
        <v>437</v>
      </c>
      <c r="H149" s="99" t="s">
        <v>437</v>
      </c>
      <c r="I149" s="100" t="str">
        <f t="shared" si="2"/>
        <v>maiz avicultura_postura</v>
      </c>
    </row>
    <row r="150" spans="1:9" ht="16" x14ac:dyDescent="0.2">
      <c r="A150" s="99" t="s">
        <v>109</v>
      </c>
      <c r="B150" s="99" t="s">
        <v>110</v>
      </c>
      <c r="C150" s="101" t="s">
        <v>21</v>
      </c>
      <c r="D150" s="98" t="s">
        <v>259</v>
      </c>
      <c r="E150" s="99" t="s">
        <v>70</v>
      </c>
      <c r="F150" s="99" t="s">
        <v>72</v>
      </c>
      <c r="G150" s="99" t="s">
        <v>437</v>
      </c>
      <c r="H150" s="99" t="s">
        <v>437</v>
      </c>
      <c r="I150" s="100" t="str">
        <f t="shared" si="2"/>
        <v>yuca ahuyama</v>
      </c>
    </row>
    <row r="151" spans="1:9" ht="16" x14ac:dyDescent="0.2">
      <c r="A151" s="99" t="s">
        <v>109</v>
      </c>
      <c r="B151" s="99" t="s">
        <v>110</v>
      </c>
      <c r="C151" s="101" t="s">
        <v>21</v>
      </c>
      <c r="D151" s="98" t="s">
        <v>260</v>
      </c>
      <c r="E151" s="99" t="s">
        <v>70</v>
      </c>
      <c r="F151" s="99" t="s">
        <v>67</v>
      </c>
      <c r="G151" s="99" t="s">
        <v>437</v>
      </c>
      <c r="H151" s="99" t="s">
        <v>437</v>
      </c>
      <c r="I151" s="100" t="str">
        <f t="shared" si="2"/>
        <v>yuca avicultura_engorde</v>
      </c>
    </row>
    <row r="152" spans="1:9" ht="16" x14ac:dyDescent="0.2">
      <c r="A152" s="99" t="s">
        <v>109</v>
      </c>
      <c r="B152" s="99" t="s">
        <v>110</v>
      </c>
      <c r="C152" s="101" t="s">
        <v>21</v>
      </c>
      <c r="D152" s="98" t="s">
        <v>261</v>
      </c>
      <c r="E152" s="99" t="s">
        <v>70</v>
      </c>
      <c r="F152" s="99" t="s">
        <v>68</v>
      </c>
      <c r="G152" s="99" t="s">
        <v>437</v>
      </c>
      <c r="H152" s="99" t="s">
        <v>437</v>
      </c>
      <c r="I152" s="100" t="str">
        <f t="shared" si="2"/>
        <v>yuca avicultura_postura</v>
      </c>
    </row>
    <row r="153" spans="1:9" ht="16" x14ac:dyDescent="0.2">
      <c r="A153" s="99" t="s">
        <v>109</v>
      </c>
      <c r="B153" s="99" t="s">
        <v>110</v>
      </c>
      <c r="C153" s="101" t="s">
        <v>21</v>
      </c>
      <c r="D153" s="98" t="s">
        <v>262</v>
      </c>
      <c r="E153" s="99" t="s">
        <v>72</v>
      </c>
      <c r="F153" s="99" t="s">
        <v>67</v>
      </c>
      <c r="G153" s="99" t="s">
        <v>437</v>
      </c>
      <c r="H153" s="99" t="s">
        <v>437</v>
      </c>
      <c r="I153" s="100" t="str">
        <f t="shared" si="2"/>
        <v>ahuyama avicultura_engorde</v>
      </c>
    </row>
    <row r="154" spans="1:9" ht="16" x14ac:dyDescent="0.2">
      <c r="A154" s="99" t="s">
        <v>109</v>
      </c>
      <c r="B154" s="99" t="s">
        <v>110</v>
      </c>
      <c r="C154" s="101" t="s">
        <v>21</v>
      </c>
      <c r="D154" s="98" t="s">
        <v>263</v>
      </c>
      <c r="E154" s="99" t="s">
        <v>72</v>
      </c>
      <c r="F154" s="99" t="s">
        <v>68</v>
      </c>
      <c r="G154" s="99" t="s">
        <v>437</v>
      </c>
      <c r="H154" s="99" t="s">
        <v>437</v>
      </c>
      <c r="I154" s="100" t="str">
        <f t="shared" si="2"/>
        <v>ahuyama avicultura_postura</v>
      </c>
    </row>
    <row r="155" spans="1:9" ht="16" x14ac:dyDescent="0.2">
      <c r="A155" s="99" t="s">
        <v>109</v>
      </c>
      <c r="B155" s="99" t="s">
        <v>110</v>
      </c>
      <c r="C155" s="101" t="s">
        <v>21</v>
      </c>
      <c r="D155" s="98" t="s">
        <v>264</v>
      </c>
      <c r="E155" s="99" t="s">
        <v>69</v>
      </c>
      <c r="F155" s="99" t="s">
        <v>70</v>
      </c>
      <c r="G155" s="99" t="s">
        <v>72</v>
      </c>
      <c r="H155" s="99" t="s">
        <v>437</v>
      </c>
      <c r="I155" s="100" t="str">
        <f t="shared" si="2"/>
        <v>maiz yuca ahuyama</v>
      </c>
    </row>
    <row r="156" spans="1:9" ht="16" x14ac:dyDescent="0.2">
      <c r="A156" s="99" t="s">
        <v>109</v>
      </c>
      <c r="B156" s="99" t="s">
        <v>110</v>
      </c>
      <c r="C156" s="101" t="s">
        <v>21</v>
      </c>
      <c r="D156" s="98" t="s">
        <v>265</v>
      </c>
      <c r="E156" s="99" t="s">
        <v>69</v>
      </c>
      <c r="F156" s="99" t="s">
        <v>70</v>
      </c>
      <c r="G156" s="99" t="s">
        <v>67</v>
      </c>
      <c r="H156" s="99" t="s">
        <v>437</v>
      </c>
      <c r="I156" s="100" t="str">
        <f t="shared" si="2"/>
        <v>maiz yuca avicultura_engorde</v>
      </c>
    </row>
    <row r="157" spans="1:9" ht="16" x14ac:dyDescent="0.2">
      <c r="A157" s="99" t="s">
        <v>109</v>
      </c>
      <c r="B157" s="99" t="s">
        <v>110</v>
      </c>
      <c r="C157" s="101" t="s">
        <v>21</v>
      </c>
      <c r="D157" s="98" t="s">
        <v>266</v>
      </c>
      <c r="E157" s="99" t="s">
        <v>69</v>
      </c>
      <c r="F157" s="99" t="s">
        <v>70</v>
      </c>
      <c r="G157" s="99" t="s">
        <v>68</v>
      </c>
      <c r="H157" s="99" t="s">
        <v>437</v>
      </c>
      <c r="I157" s="100" t="str">
        <f t="shared" si="2"/>
        <v>maiz yuca avicultura_postura</v>
      </c>
    </row>
    <row r="158" spans="1:9" ht="16" x14ac:dyDescent="0.2">
      <c r="A158" s="99" t="s">
        <v>109</v>
      </c>
      <c r="B158" s="99" t="s">
        <v>110</v>
      </c>
      <c r="C158" s="101" t="s">
        <v>21</v>
      </c>
      <c r="D158" s="98" t="s">
        <v>267</v>
      </c>
      <c r="E158" s="99" t="s">
        <v>69</v>
      </c>
      <c r="F158" s="99" t="s">
        <v>72</v>
      </c>
      <c r="G158" s="99" t="s">
        <v>67</v>
      </c>
      <c r="H158" s="99" t="s">
        <v>437</v>
      </c>
      <c r="I158" s="100" t="str">
        <f t="shared" si="2"/>
        <v>maiz ahuyama avicultura_engorde</v>
      </c>
    </row>
    <row r="159" spans="1:9" ht="16" x14ac:dyDescent="0.2">
      <c r="A159" s="99" t="s">
        <v>109</v>
      </c>
      <c r="B159" s="99" t="s">
        <v>110</v>
      </c>
      <c r="C159" s="101" t="s">
        <v>21</v>
      </c>
      <c r="D159" s="98" t="s">
        <v>268</v>
      </c>
      <c r="E159" s="99" t="s">
        <v>69</v>
      </c>
      <c r="F159" s="99" t="s">
        <v>72</v>
      </c>
      <c r="G159" s="99" t="s">
        <v>68</v>
      </c>
      <c r="H159" s="99" t="s">
        <v>437</v>
      </c>
      <c r="I159" s="100" t="str">
        <f t="shared" si="2"/>
        <v>maiz ahuyama avicultura_postura</v>
      </c>
    </row>
    <row r="160" spans="1:9" ht="16" x14ac:dyDescent="0.2">
      <c r="A160" s="99" t="s">
        <v>109</v>
      </c>
      <c r="B160" s="99" t="s">
        <v>110</v>
      </c>
      <c r="C160" s="101" t="s">
        <v>21</v>
      </c>
      <c r="D160" s="98" t="s">
        <v>269</v>
      </c>
      <c r="E160" s="99" t="s">
        <v>70</v>
      </c>
      <c r="F160" s="99" t="s">
        <v>72</v>
      </c>
      <c r="G160" s="99" t="s">
        <v>67</v>
      </c>
      <c r="H160" s="99" t="s">
        <v>437</v>
      </c>
      <c r="I160" s="100" t="str">
        <f t="shared" si="2"/>
        <v>yuca ahuyama avicultura_engorde</v>
      </c>
    </row>
    <row r="161" spans="1:9" ht="16" x14ac:dyDescent="0.2">
      <c r="A161" s="99" t="s">
        <v>109</v>
      </c>
      <c r="B161" s="99" t="s">
        <v>110</v>
      </c>
      <c r="C161" s="101" t="s">
        <v>21</v>
      </c>
      <c r="D161" s="98" t="s">
        <v>270</v>
      </c>
      <c r="E161" s="99" t="s">
        <v>70</v>
      </c>
      <c r="F161" s="99" t="s">
        <v>72</v>
      </c>
      <c r="G161" s="99" t="s">
        <v>68</v>
      </c>
      <c r="H161" s="99" t="s">
        <v>437</v>
      </c>
      <c r="I161" s="100" t="str">
        <f t="shared" si="2"/>
        <v>yuca ahuyama avicultura_postura</v>
      </c>
    </row>
    <row r="162" spans="1:9" ht="16" x14ac:dyDescent="0.2">
      <c r="A162" s="99" t="s">
        <v>109</v>
      </c>
      <c r="B162" s="99" t="s">
        <v>110</v>
      </c>
      <c r="C162" s="101" t="s">
        <v>21</v>
      </c>
      <c r="D162" s="98" t="s">
        <v>271</v>
      </c>
      <c r="E162" s="99" t="s">
        <v>69</v>
      </c>
      <c r="F162" s="99" t="s">
        <v>70</v>
      </c>
      <c r="G162" s="99" t="s">
        <v>72</v>
      </c>
      <c r="H162" s="99" t="s">
        <v>67</v>
      </c>
      <c r="I162" s="100" t="str">
        <f t="shared" si="2"/>
        <v>maiz yuca ahuyama avicultura_engorde</v>
      </c>
    </row>
    <row r="163" spans="1:9" ht="16" x14ac:dyDescent="0.2">
      <c r="A163" s="99" t="s">
        <v>109</v>
      </c>
      <c r="B163" s="99" t="s">
        <v>110</v>
      </c>
      <c r="C163" s="101" t="s">
        <v>21</v>
      </c>
      <c r="D163" s="98" t="s">
        <v>272</v>
      </c>
      <c r="E163" s="99" t="s">
        <v>69</v>
      </c>
      <c r="F163" s="99" t="s">
        <v>70</v>
      </c>
      <c r="G163" s="99" t="s">
        <v>72</v>
      </c>
      <c r="H163" s="99" t="s">
        <v>68</v>
      </c>
      <c r="I163" s="100" t="str">
        <f t="shared" si="2"/>
        <v>maiz yuca ahuyama avicultura_postura</v>
      </c>
    </row>
    <row r="164" spans="1:9" ht="16" x14ac:dyDescent="0.2">
      <c r="A164" s="99" t="s">
        <v>109</v>
      </c>
      <c r="B164" s="99" t="s">
        <v>110</v>
      </c>
      <c r="C164" s="101" t="s">
        <v>23</v>
      </c>
      <c r="D164" s="98" t="s">
        <v>273</v>
      </c>
      <c r="E164" s="99" t="s">
        <v>69</v>
      </c>
      <c r="F164" s="99" t="s">
        <v>437</v>
      </c>
      <c r="G164" s="99" t="s">
        <v>437</v>
      </c>
      <c r="H164" s="99" t="s">
        <v>437</v>
      </c>
      <c r="I164" s="100" t="str">
        <f t="shared" si="2"/>
        <v>maiz</v>
      </c>
    </row>
    <row r="165" spans="1:9" ht="16" x14ac:dyDescent="0.2">
      <c r="A165" s="99" t="s">
        <v>109</v>
      </c>
      <c r="B165" s="99" t="s">
        <v>110</v>
      </c>
      <c r="C165" s="102" t="s">
        <v>23</v>
      </c>
      <c r="D165" s="98" t="s">
        <v>274</v>
      </c>
      <c r="E165" s="99" t="s">
        <v>72</v>
      </c>
      <c r="F165" s="99" t="s">
        <v>437</v>
      </c>
      <c r="G165" s="99" t="s">
        <v>437</v>
      </c>
      <c r="H165" s="99" t="s">
        <v>437</v>
      </c>
      <c r="I165" s="100" t="str">
        <f t="shared" si="2"/>
        <v>ahuyama</v>
      </c>
    </row>
    <row r="166" spans="1:9" ht="16" x14ac:dyDescent="0.2">
      <c r="A166" s="99" t="s">
        <v>109</v>
      </c>
      <c r="B166" s="99" t="s">
        <v>110</v>
      </c>
      <c r="C166" s="102" t="s">
        <v>23</v>
      </c>
      <c r="D166" s="98" t="s">
        <v>275</v>
      </c>
      <c r="E166" s="99" t="s">
        <v>69</v>
      </c>
      <c r="F166" s="99" t="s">
        <v>72</v>
      </c>
      <c r="G166" s="99" t="s">
        <v>437</v>
      </c>
      <c r="H166" s="99" t="s">
        <v>437</v>
      </c>
      <c r="I166" s="100" t="str">
        <f t="shared" si="2"/>
        <v>maiz ahuyama</v>
      </c>
    </row>
    <row r="167" spans="1:9" ht="16" x14ac:dyDescent="0.2">
      <c r="A167" s="99" t="s">
        <v>109</v>
      </c>
      <c r="B167" s="99" t="s">
        <v>110</v>
      </c>
      <c r="C167" s="102" t="s">
        <v>25</v>
      </c>
      <c r="D167" s="98" t="s">
        <v>276</v>
      </c>
      <c r="E167" s="99" t="s">
        <v>69</v>
      </c>
      <c r="F167" s="99" t="s">
        <v>437</v>
      </c>
      <c r="G167" s="99" t="s">
        <v>437</v>
      </c>
      <c r="H167" s="99" t="s">
        <v>437</v>
      </c>
      <c r="I167" s="100" t="str">
        <f t="shared" si="2"/>
        <v>maiz</v>
      </c>
    </row>
    <row r="168" spans="1:9" ht="16" x14ac:dyDescent="0.2">
      <c r="A168" s="99" t="s">
        <v>109</v>
      </c>
      <c r="B168" s="99" t="s">
        <v>110</v>
      </c>
      <c r="C168" s="102" t="s">
        <v>25</v>
      </c>
      <c r="D168" s="98" t="s">
        <v>277</v>
      </c>
      <c r="E168" s="99" t="s">
        <v>70</v>
      </c>
      <c r="F168" s="99" t="s">
        <v>437</v>
      </c>
      <c r="G168" s="99" t="s">
        <v>437</v>
      </c>
      <c r="H168" s="99" t="s">
        <v>437</v>
      </c>
      <c r="I168" s="100" t="str">
        <f t="shared" si="2"/>
        <v>yuca</v>
      </c>
    </row>
    <row r="169" spans="1:9" ht="16" x14ac:dyDescent="0.2">
      <c r="A169" s="99" t="s">
        <v>109</v>
      </c>
      <c r="B169" s="99" t="s">
        <v>110</v>
      </c>
      <c r="C169" s="102" t="s">
        <v>25</v>
      </c>
      <c r="D169" s="98" t="s">
        <v>278</v>
      </c>
      <c r="E169" s="99" t="s">
        <v>72</v>
      </c>
      <c r="F169" s="99" t="s">
        <v>437</v>
      </c>
      <c r="G169" s="99" t="s">
        <v>437</v>
      </c>
      <c r="H169" s="99" t="s">
        <v>437</v>
      </c>
      <c r="I169" s="100" t="str">
        <f t="shared" si="2"/>
        <v>ahuyama</v>
      </c>
    </row>
    <row r="170" spans="1:9" ht="16" x14ac:dyDescent="0.2">
      <c r="A170" s="99" t="s">
        <v>109</v>
      </c>
      <c r="B170" s="99" t="s">
        <v>110</v>
      </c>
      <c r="C170" s="102" t="s">
        <v>25</v>
      </c>
      <c r="D170" s="98" t="s">
        <v>279</v>
      </c>
      <c r="E170" s="99" t="s">
        <v>69</v>
      </c>
      <c r="F170" s="99" t="s">
        <v>70</v>
      </c>
      <c r="G170" s="99" t="s">
        <v>437</v>
      </c>
      <c r="H170" s="99" t="s">
        <v>437</v>
      </c>
      <c r="I170" s="100" t="str">
        <f t="shared" si="2"/>
        <v>maiz yuca</v>
      </c>
    </row>
    <row r="171" spans="1:9" ht="16" x14ac:dyDescent="0.2">
      <c r="A171" s="99" t="s">
        <v>109</v>
      </c>
      <c r="B171" s="99" t="s">
        <v>110</v>
      </c>
      <c r="C171" s="102" t="s">
        <v>25</v>
      </c>
      <c r="D171" s="98" t="s">
        <v>280</v>
      </c>
      <c r="E171" s="99" t="s">
        <v>69</v>
      </c>
      <c r="F171" s="99" t="s">
        <v>72</v>
      </c>
      <c r="G171" s="99" t="s">
        <v>437</v>
      </c>
      <c r="H171" s="99" t="s">
        <v>437</v>
      </c>
      <c r="I171" s="100" t="str">
        <f t="shared" si="2"/>
        <v>maiz ahuyama</v>
      </c>
    </row>
    <row r="172" spans="1:9" ht="16" x14ac:dyDescent="0.2">
      <c r="A172" s="99" t="s">
        <v>109</v>
      </c>
      <c r="B172" s="99" t="s">
        <v>110</v>
      </c>
      <c r="C172" s="102" t="s">
        <v>25</v>
      </c>
      <c r="D172" s="98" t="s">
        <v>281</v>
      </c>
      <c r="E172" s="99" t="s">
        <v>70</v>
      </c>
      <c r="F172" s="99" t="s">
        <v>72</v>
      </c>
      <c r="G172" s="99" t="s">
        <v>437</v>
      </c>
      <c r="H172" s="99" t="s">
        <v>437</v>
      </c>
      <c r="I172" s="100" t="str">
        <f t="shared" si="2"/>
        <v>yuca ahuyama</v>
      </c>
    </row>
    <row r="173" spans="1:9" ht="16" x14ac:dyDescent="0.2">
      <c r="A173" s="99" t="s">
        <v>109</v>
      </c>
      <c r="B173" s="99" t="s">
        <v>110</v>
      </c>
      <c r="C173" s="102" t="s">
        <v>25</v>
      </c>
      <c r="D173" s="98" t="s">
        <v>282</v>
      </c>
      <c r="E173" s="99" t="s">
        <v>69</v>
      </c>
      <c r="F173" s="99" t="s">
        <v>70</v>
      </c>
      <c r="G173" s="99" t="s">
        <v>72</v>
      </c>
      <c r="H173" s="99" t="s">
        <v>437</v>
      </c>
      <c r="I173" s="100" t="str">
        <f t="shared" si="2"/>
        <v>maiz yuca ahuyama</v>
      </c>
    </row>
    <row r="174" spans="1:9" ht="16" x14ac:dyDescent="0.2">
      <c r="A174" s="99" t="s">
        <v>109</v>
      </c>
      <c r="B174" s="99" t="s">
        <v>110</v>
      </c>
      <c r="C174" s="102" t="s">
        <v>28</v>
      </c>
      <c r="D174" s="98" t="s">
        <v>283</v>
      </c>
      <c r="E174" s="99" t="s">
        <v>69</v>
      </c>
      <c r="F174" s="99" t="s">
        <v>437</v>
      </c>
      <c r="G174" s="99" t="s">
        <v>437</v>
      </c>
      <c r="H174" s="99" t="s">
        <v>437</v>
      </c>
      <c r="I174" s="100" t="str">
        <f t="shared" si="2"/>
        <v>maiz</v>
      </c>
    </row>
    <row r="175" spans="1:9" ht="16" x14ac:dyDescent="0.2">
      <c r="A175" s="99" t="s">
        <v>109</v>
      </c>
      <c r="B175" s="99" t="s">
        <v>110</v>
      </c>
      <c r="C175" s="102" t="s">
        <v>28</v>
      </c>
      <c r="D175" s="98" t="s">
        <v>284</v>
      </c>
      <c r="E175" s="99" t="s">
        <v>70</v>
      </c>
      <c r="F175" s="99" t="s">
        <v>437</v>
      </c>
      <c r="G175" s="99" t="s">
        <v>437</v>
      </c>
      <c r="H175" s="99" t="s">
        <v>437</v>
      </c>
      <c r="I175" s="100" t="str">
        <f t="shared" si="2"/>
        <v>yuca</v>
      </c>
    </row>
    <row r="176" spans="1:9" ht="16" x14ac:dyDescent="0.2">
      <c r="A176" s="99" t="s">
        <v>109</v>
      </c>
      <c r="B176" s="99" t="s">
        <v>110</v>
      </c>
      <c r="C176" s="102" t="s">
        <v>28</v>
      </c>
      <c r="D176" s="98" t="s">
        <v>285</v>
      </c>
      <c r="E176" s="99" t="s">
        <v>72</v>
      </c>
      <c r="F176" s="99" t="s">
        <v>437</v>
      </c>
      <c r="G176" s="99" t="s">
        <v>437</v>
      </c>
      <c r="H176" s="99" t="s">
        <v>437</v>
      </c>
      <c r="I176" s="100" t="str">
        <f t="shared" si="2"/>
        <v>ahuyama</v>
      </c>
    </row>
    <row r="177" spans="1:9" ht="16" x14ac:dyDescent="0.2">
      <c r="A177" s="99" t="s">
        <v>109</v>
      </c>
      <c r="B177" s="99" t="s">
        <v>110</v>
      </c>
      <c r="C177" s="102" t="s">
        <v>28</v>
      </c>
      <c r="D177" s="98" t="s">
        <v>286</v>
      </c>
      <c r="E177" s="99" t="s">
        <v>69</v>
      </c>
      <c r="F177" s="99" t="s">
        <v>70</v>
      </c>
      <c r="G177" s="99" t="s">
        <v>437</v>
      </c>
      <c r="H177" s="99" t="s">
        <v>437</v>
      </c>
      <c r="I177" s="100" t="str">
        <f t="shared" si="2"/>
        <v>maiz yuca</v>
      </c>
    </row>
    <row r="178" spans="1:9" ht="16" x14ac:dyDescent="0.2">
      <c r="A178" s="99" t="s">
        <v>109</v>
      </c>
      <c r="B178" s="99" t="s">
        <v>110</v>
      </c>
      <c r="C178" s="102" t="s">
        <v>28</v>
      </c>
      <c r="D178" s="98" t="s">
        <v>287</v>
      </c>
      <c r="E178" s="99" t="s">
        <v>69</v>
      </c>
      <c r="F178" s="99" t="s">
        <v>72</v>
      </c>
      <c r="G178" s="99" t="s">
        <v>437</v>
      </c>
      <c r="H178" s="99" t="s">
        <v>437</v>
      </c>
      <c r="I178" s="100" t="str">
        <f t="shared" si="2"/>
        <v>maiz ahuyama</v>
      </c>
    </row>
    <row r="179" spans="1:9" ht="16" x14ac:dyDescent="0.2">
      <c r="A179" s="99" t="s">
        <v>109</v>
      </c>
      <c r="B179" s="99" t="s">
        <v>110</v>
      </c>
      <c r="C179" s="102" t="s">
        <v>28</v>
      </c>
      <c r="D179" s="98" t="s">
        <v>288</v>
      </c>
      <c r="E179" s="99" t="s">
        <v>70</v>
      </c>
      <c r="F179" s="99" t="s">
        <v>72</v>
      </c>
      <c r="G179" s="99" t="s">
        <v>437</v>
      </c>
      <c r="H179" s="99" t="s">
        <v>437</v>
      </c>
      <c r="I179" s="100" t="str">
        <f t="shared" si="2"/>
        <v>yuca ahuyama</v>
      </c>
    </row>
    <row r="180" spans="1:9" ht="16" x14ac:dyDescent="0.2">
      <c r="A180" s="99" t="s">
        <v>109</v>
      </c>
      <c r="B180" s="99" t="s">
        <v>110</v>
      </c>
      <c r="C180" s="102" t="s">
        <v>28</v>
      </c>
      <c r="D180" s="98" t="s">
        <v>289</v>
      </c>
      <c r="E180" s="99" t="s">
        <v>69</v>
      </c>
      <c r="F180" s="99" t="s">
        <v>70</v>
      </c>
      <c r="G180" s="99" t="s">
        <v>72</v>
      </c>
      <c r="H180" s="99" t="s">
        <v>437</v>
      </c>
      <c r="I180" s="100" t="str">
        <f t="shared" si="2"/>
        <v>maiz yuca ahuyama</v>
      </c>
    </row>
    <row r="181" spans="1:9" ht="16" x14ac:dyDescent="0.2">
      <c r="A181" s="99" t="s">
        <v>109</v>
      </c>
      <c r="B181" s="99" t="s">
        <v>110</v>
      </c>
      <c r="C181" s="102" t="s">
        <v>32</v>
      </c>
      <c r="D181" s="98" t="s">
        <v>290</v>
      </c>
      <c r="E181" s="99" t="s">
        <v>69</v>
      </c>
      <c r="F181" s="99" t="s">
        <v>437</v>
      </c>
      <c r="G181" s="99" t="s">
        <v>437</v>
      </c>
      <c r="H181" s="99" t="s">
        <v>437</v>
      </c>
      <c r="I181" s="100" t="str">
        <f t="shared" si="2"/>
        <v>maiz</v>
      </c>
    </row>
    <row r="182" spans="1:9" ht="16" x14ac:dyDescent="0.2">
      <c r="A182" s="99" t="s">
        <v>109</v>
      </c>
      <c r="B182" s="99" t="s">
        <v>110</v>
      </c>
      <c r="C182" s="102" t="s">
        <v>32</v>
      </c>
      <c r="D182" s="98" t="s">
        <v>291</v>
      </c>
      <c r="E182" s="99" t="s">
        <v>70</v>
      </c>
      <c r="F182" s="99" t="s">
        <v>437</v>
      </c>
      <c r="G182" s="99" t="s">
        <v>437</v>
      </c>
      <c r="H182" s="99" t="s">
        <v>437</v>
      </c>
      <c r="I182" s="100" t="str">
        <f t="shared" si="2"/>
        <v>yuca</v>
      </c>
    </row>
    <row r="183" spans="1:9" ht="16" x14ac:dyDescent="0.2">
      <c r="A183" s="99" t="s">
        <v>109</v>
      </c>
      <c r="B183" s="99" t="s">
        <v>110</v>
      </c>
      <c r="C183" s="102" t="s">
        <v>32</v>
      </c>
      <c r="D183" s="98" t="s">
        <v>292</v>
      </c>
      <c r="E183" s="99" t="s">
        <v>72</v>
      </c>
      <c r="F183" s="99" t="s">
        <v>437</v>
      </c>
      <c r="G183" s="99" t="s">
        <v>437</v>
      </c>
      <c r="H183" s="99" t="s">
        <v>437</v>
      </c>
      <c r="I183" s="100" t="str">
        <f t="shared" si="2"/>
        <v>ahuyama</v>
      </c>
    </row>
    <row r="184" spans="1:9" ht="16" x14ac:dyDescent="0.2">
      <c r="A184" s="99" t="s">
        <v>109</v>
      </c>
      <c r="B184" s="99" t="s">
        <v>110</v>
      </c>
      <c r="C184" s="102" t="s">
        <v>32</v>
      </c>
      <c r="D184" s="98" t="s">
        <v>293</v>
      </c>
      <c r="E184" s="99" t="s">
        <v>69</v>
      </c>
      <c r="F184" s="99" t="s">
        <v>70</v>
      </c>
      <c r="G184" s="99" t="s">
        <v>437</v>
      </c>
      <c r="H184" s="99" t="s">
        <v>437</v>
      </c>
      <c r="I184" s="100" t="str">
        <f t="shared" si="2"/>
        <v>maiz yuca</v>
      </c>
    </row>
    <row r="185" spans="1:9" ht="16" x14ac:dyDescent="0.2">
      <c r="A185" s="99" t="s">
        <v>109</v>
      </c>
      <c r="B185" s="99" t="s">
        <v>110</v>
      </c>
      <c r="C185" s="102" t="s">
        <v>32</v>
      </c>
      <c r="D185" s="98" t="s">
        <v>294</v>
      </c>
      <c r="E185" s="99" t="s">
        <v>69</v>
      </c>
      <c r="F185" s="99" t="s">
        <v>72</v>
      </c>
      <c r="G185" s="99" t="s">
        <v>437</v>
      </c>
      <c r="H185" s="99" t="s">
        <v>437</v>
      </c>
      <c r="I185" s="100" t="str">
        <f t="shared" si="2"/>
        <v>maiz ahuyama</v>
      </c>
    </row>
    <row r="186" spans="1:9" ht="16" x14ac:dyDescent="0.2">
      <c r="A186" s="99" t="s">
        <v>109</v>
      </c>
      <c r="B186" s="99" t="s">
        <v>110</v>
      </c>
      <c r="C186" s="102" t="s">
        <v>32</v>
      </c>
      <c r="D186" s="98" t="s">
        <v>295</v>
      </c>
      <c r="E186" s="99" t="s">
        <v>70</v>
      </c>
      <c r="F186" s="99" t="s">
        <v>72</v>
      </c>
      <c r="G186" s="99" t="s">
        <v>437</v>
      </c>
      <c r="H186" s="99" t="s">
        <v>437</v>
      </c>
      <c r="I186" s="100" t="str">
        <f t="shared" si="2"/>
        <v>yuca ahuyama</v>
      </c>
    </row>
    <row r="187" spans="1:9" ht="16" x14ac:dyDescent="0.2">
      <c r="A187" s="99" t="s">
        <v>109</v>
      </c>
      <c r="B187" s="99" t="s">
        <v>110</v>
      </c>
      <c r="C187" s="102" t="s">
        <v>32</v>
      </c>
      <c r="D187" s="98" t="s">
        <v>296</v>
      </c>
      <c r="E187" s="99" t="s">
        <v>69</v>
      </c>
      <c r="F187" s="99" t="s">
        <v>70</v>
      </c>
      <c r="G187" s="99" t="s">
        <v>72</v>
      </c>
      <c r="H187" s="99" t="s">
        <v>437</v>
      </c>
      <c r="I187" s="100" t="str">
        <f t="shared" si="2"/>
        <v>maiz yuca ahuyama</v>
      </c>
    </row>
    <row r="188" spans="1:9" ht="16" x14ac:dyDescent="0.2">
      <c r="A188" s="99" t="s">
        <v>109</v>
      </c>
      <c r="B188" s="99" t="s">
        <v>110</v>
      </c>
      <c r="C188" s="102" t="s">
        <v>34</v>
      </c>
      <c r="D188" s="98" t="s">
        <v>297</v>
      </c>
      <c r="E188" s="99" t="s">
        <v>69</v>
      </c>
      <c r="F188" s="99" t="s">
        <v>437</v>
      </c>
      <c r="G188" s="99" t="s">
        <v>437</v>
      </c>
      <c r="H188" s="99" t="s">
        <v>437</v>
      </c>
      <c r="I188" s="100" t="str">
        <f t="shared" si="2"/>
        <v>maiz</v>
      </c>
    </row>
    <row r="189" spans="1:9" ht="16" x14ac:dyDescent="0.2">
      <c r="A189" s="99" t="s">
        <v>109</v>
      </c>
      <c r="B189" s="99" t="s">
        <v>110</v>
      </c>
      <c r="C189" s="102" t="s">
        <v>34</v>
      </c>
      <c r="D189" s="98" t="s">
        <v>298</v>
      </c>
      <c r="E189" s="99" t="s">
        <v>70</v>
      </c>
      <c r="F189" s="99" t="s">
        <v>437</v>
      </c>
      <c r="G189" s="99" t="s">
        <v>437</v>
      </c>
      <c r="H189" s="99" t="s">
        <v>437</v>
      </c>
      <c r="I189" s="100" t="str">
        <f t="shared" si="2"/>
        <v>yuca</v>
      </c>
    </row>
    <row r="190" spans="1:9" ht="16" x14ac:dyDescent="0.2">
      <c r="A190" s="99" t="s">
        <v>109</v>
      </c>
      <c r="B190" s="99" t="s">
        <v>110</v>
      </c>
      <c r="C190" s="102" t="s">
        <v>34</v>
      </c>
      <c r="D190" s="98" t="s">
        <v>299</v>
      </c>
      <c r="E190" s="99" t="s">
        <v>72</v>
      </c>
      <c r="F190" s="99" t="s">
        <v>437</v>
      </c>
      <c r="G190" s="99" t="s">
        <v>437</v>
      </c>
      <c r="H190" s="99" t="s">
        <v>437</v>
      </c>
      <c r="I190" s="100" t="str">
        <f t="shared" si="2"/>
        <v>ahuyama</v>
      </c>
    </row>
    <row r="191" spans="1:9" ht="16" x14ac:dyDescent="0.2">
      <c r="A191" s="99" t="s">
        <v>109</v>
      </c>
      <c r="B191" s="99" t="s">
        <v>110</v>
      </c>
      <c r="C191" s="102" t="s">
        <v>34</v>
      </c>
      <c r="D191" s="98" t="s">
        <v>300</v>
      </c>
      <c r="E191" s="99" t="s">
        <v>66</v>
      </c>
      <c r="F191" s="99" t="s">
        <v>437</v>
      </c>
      <c r="G191" s="99" t="s">
        <v>437</v>
      </c>
      <c r="H191" s="99" t="s">
        <v>437</v>
      </c>
      <c r="I191" s="100" t="str">
        <f t="shared" si="2"/>
        <v>ganaderia_dp</v>
      </c>
    </row>
    <row r="192" spans="1:9" ht="16" x14ac:dyDescent="0.2">
      <c r="A192" s="99" t="s">
        <v>109</v>
      </c>
      <c r="B192" s="99" t="s">
        <v>110</v>
      </c>
      <c r="C192" s="102" t="s">
        <v>34</v>
      </c>
      <c r="D192" s="98" t="s">
        <v>301</v>
      </c>
      <c r="E192" s="99" t="s">
        <v>69</v>
      </c>
      <c r="F192" s="99" t="s">
        <v>70</v>
      </c>
      <c r="G192" s="99" t="s">
        <v>437</v>
      </c>
      <c r="H192" s="99" t="s">
        <v>437</v>
      </c>
      <c r="I192" s="100" t="str">
        <f t="shared" si="2"/>
        <v>maiz yuca</v>
      </c>
    </row>
    <row r="193" spans="1:9" ht="16" x14ac:dyDescent="0.2">
      <c r="A193" s="99" t="s">
        <v>109</v>
      </c>
      <c r="B193" s="99" t="s">
        <v>110</v>
      </c>
      <c r="C193" s="102" t="s">
        <v>34</v>
      </c>
      <c r="D193" s="98" t="s">
        <v>302</v>
      </c>
      <c r="E193" s="99" t="s">
        <v>69</v>
      </c>
      <c r="F193" s="99" t="s">
        <v>72</v>
      </c>
      <c r="G193" s="99" t="s">
        <v>437</v>
      </c>
      <c r="H193" s="99" t="s">
        <v>437</v>
      </c>
      <c r="I193" s="100" t="str">
        <f t="shared" si="2"/>
        <v>maiz ahuyama</v>
      </c>
    </row>
    <row r="194" spans="1:9" ht="16" x14ac:dyDescent="0.2">
      <c r="A194" s="99" t="s">
        <v>109</v>
      </c>
      <c r="B194" s="99" t="s">
        <v>110</v>
      </c>
      <c r="C194" s="102" t="s">
        <v>34</v>
      </c>
      <c r="D194" s="98" t="s">
        <v>303</v>
      </c>
      <c r="E194" s="99" t="s">
        <v>69</v>
      </c>
      <c r="F194" s="99" t="s">
        <v>66</v>
      </c>
      <c r="G194" s="99" t="s">
        <v>437</v>
      </c>
      <c r="H194" s="99" t="s">
        <v>437</v>
      </c>
      <c r="I194" s="100" t="str">
        <f t="shared" si="2"/>
        <v>maiz ganaderia_dp</v>
      </c>
    </row>
    <row r="195" spans="1:9" ht="16" x14ac:dyDescent="0.2">
      <c r="A195" s="99" t="s">
        <v>109</v>
      </c>
      <c r="B195" s="99" t="s">
        <v>110</v>
      </c>
      <c r="C195" s="102" t="s">
        <v>34</v>
      </c>
      <c r="D195" s="98" t="s">
        <v>304</v>
      </c>
      <c r="E195" s="99" t="s">
        <v>69</v>
      </c>
      <c r="F195" s="99" t="s">
        <v>67</v>
      </c>
      <c r="G195" s="99" t="s">
        <v>437</v>
      </c>
      <c r="H195" s="99" t="s">
        <v>437</v>
      </c>
      <c r="I195" s="100" t="str">
        <f t="shared" ref="I195:I258" si="3">_xlfn.TEXTJOIN(" ",,E195:H195)</f>
        <v>maiz avicultura_engorde</v>
      </c>
    </row>
    <row r="196" spans="1:9" ht="16" x14ac:dyDescent="0.2">
      <c r="A196" s="99" t="s">
        <v>109</v>
      </c>
      <c r="B196" s="99" t="s">
        <v>110</v>
      </c>
      <c r="C196" s="102" t="s">
        <v>34</v>
      </c>
      <c r="D196" s="98" t="s">
        <v>305</v>
      </c>
      <c r="E196" s="99" t="s">
        <v>69</v>
      </c>
      <c r="F196" s="99" t="s">
        <v>68</v>
      </c>
      <c r="G196" s="99" t="s">
        <v>437</v>
      </c>
      <c r="H196" s="99" t="s">
        <v>437</v>
      </c>
      <c r="I196" s="100" t="str">
        <f t="shared" si="3"/>
        <v>maiz avicultura_postura</v>
      </c>
    </row>
    <row r="197" spans="1:9" ht="16" x14ac:dyDescent="0.2">
      <c r="A197" s="99" t="s">
        <v>109</v>
      </c>
      <c r="B197" s="99" t="s">
        <v>110</v>
      </c>
      <c r="C197" s="102" t="s">
        <v>34</v>
      </c>
      <c r="D197" s="98" t="s">
        <v>306</v>
      </c>
      <c r="E197" s="99" t="s">
        <v>70</v>
      </c>
      <c r="F197" s="99" t="s">
        <v>72</v>
      </c>
      <c r="G197" s="99" t="s">
        <v>437</v>
      </c>
      <c r="H197" s="99" t="s">
        <v>437</v>
      </c>
      <c r="I197" s="100" t="str">
        <f t="shared" si="3"/>
        <v>yuca ahuyama</v>
      </c>
    </row>
    <row r="198" spans="1:9" ht="16" x14ac:dyDescent="0.2">
      <c r="A198" s="99" t="s">
        <v>109</v>
      </c>
      <c r="B198" s="99" t="s">
        <v>110</v>
      </c>
      <c r="C198" s="102" t="s">
        <v>34</v>
      </c>
      <c r="D198" s="98" t="s">
        <v>307</v>
      </c>
      <c r="E198" s="99" t="s">
        <v>70</v>
      </c>
      <c r="F198" s="99" t="s">
        <v>66</v>
      </c>
      <c r="G198" s="99" t="s">
        <v>437</v>
      </c>
      <c r="H198" s="99" t="s">
        <v>437</v>
      </c>
      <c r="I198" s="100" t="str">
        <f t="shared" si="3"/>
        <v>yuca ganaderia_dp</v>
      </c>
    </row>
    <row r="199" spans="1:9" ht="16" x14ac:dyDescent="0.2">
      <c r="A199" s="99" t="s">
        <v>109</v>
      </c>
      <c r="B199" s="99" t="s">
        <v>110</v>
      </c>
      <c r="C199" s="102" t="s">
        <v>34</v>
      </c>
      <c r="D199" s="98" t="s">
        <v>308</v>
      </c>
      <c r="E199" s="99" t="s">
        <v>70</v>
      </c>
      <c r="F199" s="99" t="s">
        <v>67</v>
      </c>
      <c r="G199" s="99" t="s">
        <v>437</v>
      </c>
      <c r="H199" s="99" t="s">
        <v>437</v>
      </c>
      <c r="I199" s="100" t="str">
        <f t="shared" si="3"/>
        <v>yuca avicultura_engorde</v>
      </c>
    </row>
    <row r="200" spans="1:9" ht="16" x14ac:dyDescent="0.2">
      <c r="A200" s="99" t="s">
        <v>109</v>
      </c>
      <c r="B200" s="99" t="s">
        <v>110</v>
      </c>
      <c r="C200" s="102" t="s">
        <v>34</v>
      </c>
      <c r="D200" s="98" t="s">
        <v>309</v>
      </c>
      <c r="E200" s="99" t="s">
        <v>70</v>
      </c>
      <c r="F200" s="99" t="s">
        <v>68</v>
      </c>
      <c r="G200" s="99" t="s">
        <v>437</v>
      </c>
      <c r="H200" s="99" t="s">
        <v>437</v>
      </c>
      <c r="I200" s="100" t="str">
        <f t="shared" si="3"/>
        <v>yuca avicultura_postura</v>
      </c>
    </row>
    <row r="201" spans="1:9" ht="16" x14ac:dyDescent="0.2">
      <c r="A201" s="99" t="s">
        <v>109</v>
      </c>
      <c r="B201" s="99" t="s">
        <v>110</v>
      </c>
      <c r="C201" s="102" t="s">
        <v>34</v>
      </c>
      <c r="D201" s="98" t="s">
        <v>310</v>
      </c>
      <c r="E201" s="99" t="s">
        <v>72</v>
      </c>
      <c r="F201" s="99" t="s">
        <v>66</v>
      </c>
      <c r="G201" s="99" t="s">
        <v>437</v>
      </c>
      <c r="H201" s="99" t="s">
        <v>437</v>
      </c>
      <c r="I201" s="100" t="str">
        <f t="shared" si="3"/>
        <v>ahuyama ganaderia_dp</v>
      </c>
    </row>
    <row r="202" spans="1:9" ht="16" x14ac:dyDescent="0.2">
      <c r="A202" s="99" t="s">
        <v>109</v>
      </c>
      <c r="B202" s="99" t="s">
        <v>110</v>
      </c>
      <c r="C202" s="102" t="s">
        <v>34</v>
      </c>
      <c r="D202" s="98" t="s">
        <v>311</v>
      </c>
      <c r="E202" s="99" t="s">
        <v>72</v>
      </c>
      <c r="F202" s="99" t="s">
        <v>67</v>
      </c>
      <c r="G202" s="99" t="s">
        <v>437</v>
      </c>
      <c r="H202" s="99" t="s">
        <v>437</v>
      </c>
      <c r="I202" s="100" t="str">
        <f t="shared" si="3"/>
        <v>ahuyama avicultura_engorde</v>
      </c>
    </row>
    <row r="203" spans="1:9" ht="16" x14ac:dyDescent="0.2">
      <c r="A203" s="99" t="s">
        <v>109</v>
      </c>
      <c r="B203" s="99" t="s">
        <v>110</v>
      </c>
      <c r="C203" s="103" t="s">
        <v>34</v>
      </c>
      <c r="D203" s="98" t="s">
        <v>312</v>
      </c>
      <c r="E203" s="99" t="s">
        <v>72</v>
      </c>
      <c r="F203" s="99" t="s">
        <v>68</v>
      </c>
      <c r="G203" s="99" t="s">
        <v>437</v>
      </c>
      <c r="H203" s="99" t="s">
        <v>437</v>
      </c>
      <c r="I203" s="100" t="str">
        <f t="shared" si="3"/>
        <v>ahuyama avicultura_postura</v>
      </c>
    </row>
    <row r="204" spans="1:9" ht="16" x14ac:dyDescent="0.2">
      <c r="A204" s="99" t="s">
        <v>109</v>
      </c>
      <c r="B204" s="99" t="s">
        <v>110</v>
      </c>
      <c r="C204" s="103" t="s">
        <v>34</v>
      </c>
      <c r="D204" s="98" t="s">
        <v>313</v>
      </c>
      <c r="E204" s="99" t="s">
        <v>69</v>
      </c>
      <c r="F204" s="99" t="s">
        <v>70</v>
      </c>
      <c r="G204" s="99" t="s">
        <v>72</v>
      </c>
      <c r="H204" s="99" t="s">
        <v>437</v>
      </c>
      <c r="I204" s="100" t="str">
        <f t="shared" si="3"/>
        <v>maiz yuca ahuyama</v>
      </c>
    </row>
    <row r="205" spans="1:9" ht="16" x14ac:dyDescent="0.2">
      <c r="A205" s="99" t="s">
        <v>109</v>
      </c>
      <c r="B205" s="99" t="s">
        <v>110</v>
      </c>
      <c r="C205" s="103" t="s">
        <v>34</v>
      </c>
      <c r="D205" s="98" t="s">
        <v>314</v>
      </c>
      <c r="E205" s="99" t="s">
        <v>69</v>
      </c>
      <c r="F205" s="99" t="s">
        <v>70</v>
      </c>
      <c r="G205" s="99" t="s">
        <v>66</v>
      </c>
      <c r="H205" s="99" t="s">
        <v>437</v>
      </c>
      <c r="I205" s="100" t="str">
        <f t="shared" si="3"/>
        <v>maiz yuca ganaderia_dp</v>
      </c>
    </row>
    <row r="206" spans="1:9" ht="16" x14ac:dyDescent="0.2">
      <c r="A206" s="99" t="s">
        <v>109</v>
      </c>
      <c r="B206" s="99" t="s">
        <v>110</v>
      </c>
      <c r="C206" s="103" t="s">
        <v>34</v>
      </c>
      <c r="D206" s="98" t="s">
        <v>315</v>
      </c>
      <c r="E206" s="99" t="s">
        <v>69</v>
      </c>
      <c r="F206" s="99" t="s">
        <v>70</v>
      </c>
      <c r="G206" s="99" t="s">
        <v>67</v>
      </c>
      <c r="H206" s="99" t="s">
        <v>437</v>
      </c>
      <c r="I206" s="100" t="str">
        <f t="shared" si="3"/>
        <v>maiz yuca avicultura_engorde</v>
      </c>
    </row>
    <row r="207" spans="1:9" ht="16" x14ac:dyDescent="0.2">
      <c r="A207" s="99" t="s">
        <v>109</v>
      </c>
      <c r="B207" s="99" t="s">
        <v>110</v>
      </c>
      <c r="C207" s="103" t="s">
        <v>34</v>
      </c>
      <c r="D207" s="98" t="s">
        <v>316</v>
      </c>
      <c r="E207" s="99" t="s">
        <v>69</v>
      </c>
      <c r="F207" s="99" t="s">
        <v>70</v>
      </c>
      <c r="G207" s="99" t="s">
        <v>68</v>
      </c>
      <c r="H207" s="99" t="s">
        <v>437</v>
      </c>
      <c r="I207" s="100" t="str">
        <f t="shared" si="3"/>
        <v>maiz yuca avicultura_postura</v>
      </c>
    </row>
    <row r="208" spans="1:9" ht="16" x14ac:dyDescent="0.2">
      <c r="A208" s="99" t="s">
        <v>109</v>
      </c>
      <c r="B208" s="99" t="s">
        <v>110</v>
      </c>
      <c r="C208" s="103" t="s">
        <v>34</v>
      </c>
      <c r="D208" s="98" t="s">
        <v>317</v>
      </c>
      <c r="E208" s="99" t="s">
        <v>69</v>
      </c>
      <c r="F208" s="99" t="s">
        <v>72</v>
      </c>
      <c r="G208" s="99" t="s">
        <v>66</v>
      </c>
      <c r="H208" s="99" t="s">
        <v>437</v>
      </c>
      <c r="I208" s="100" t="str">
        <f t="shared" si="3"/>
        <v>maiz ahuyama ganaderia_dp</v>
      </c>
    </row>
    <row r="209" spans="1:9" ht="16" x14ac:dyDescent="0.2">
      <c r="A209" s="99" t="s">
        <v>109</v>
      </c>
      <c r="B209" s="99" t="s">
        <v>110</v>
      </c>
      <c r="C209" s="103" t="s">
        <v>34</v>
      </c>
      <c r="D209" s="98" t="s">
        <v>318</v>
      </c>
      <c r="E209" s="99" t="s">
        <v>69</v>
      </c>
      <c r="F209" s="99" t="s">
        <v>72</v>
      </c>
      <c r="G209" s="99" t="s">
        <v>67</v>
      </c>
      <c r="H209" s="99" t="s">
        <v>437</v>
      </c>
      <c r="I209" s="100" t="str">
        <f t="shared" si="3"/>
        <v>maiz ahuyama avicultura_engorde</v>
      </c>
    </row>
    <row r="210" spans="1:9" ht="16" x14ac:dyDescent="0.2">
      <c r="A210" s="99" t="s">
        <v>109</v>
      </c>
      <c r="B210" s="99" t="s">
        <v>110</v>
      </c>
      <c r="C210" s="103" t="s">
        <v>34</v>
      </c>
      <c r="D210" s="98" t="s">
        <v>319</v>
      </c>
      <c r="E210" s="99" t="s">
        <v>69</v>
      </c>
      <c r="F210" s="99" t="s">
        <v>72</v>
      </c>
      <c r="G210" s="99" t="s">
        <v>68</v>
      </c>
      <c r="H210" s="99" t="s">
        <v>437</v>
      </c>
      <c r="I210" s="100" t="str">
        <f t="shared" si="3"/>
        <v>maiz ahuyama avicultura_postura</v>
      </c>
    </row>
    <row r="211" spans="1:9" ht="16" x14ac:dyDescent="0.2">
      <c r="A211" s="99" t="s">
        <v>109</v>
      </c>
      <c r="B211" s="99" t="s">
        <v>110</v>
      </c>
      <c r="C211" s="103" t="s">
        <v>34</v>
      </c>
      <c r="D211" s="98" t="s">
        <v>320</v>
      </c>
      <c r="E211" s="99" t="s">
        <v>69</v>
      </c>
      <c r="F211" s="99" t="s">
        <v>66</v>
      </c>
      <c r="G211" s="99" t="s">
        <v>67</v>
      </c>
      <c r="H211" s="99" t="s">
        <v>437</v>
      </c>
      <c r="I211" s="100" t="str">
        <f t="shared" si="3"/>
        <v>maiz ganaderia_dp avicultura_engorde</v>
      </c>
    </row>
    <row r="212" spans="1:9" ht="16" x14ac:dyDescent="0.2">
      <c r="A212" s="99" t="s">
        <v>109</v>
      </c>
      <c r="B212" s="99" t="s">
        <v>110</v>
      </c>
      <c r="C212" s="103" t="s">
        <v>34</v>
      </c>
      <c r="D212" s="98" t="s">
        <v>321</v>
      </c>
      <c r="E212" s="99" t="s">
        <v>69</v>
      </c>
      <c r="F212" s="99" t="s">
        <v>66</v>
      </c>
      <c r="G212" s="99" t="s">
        <v>68</v>
      </c>
      <c r="H212" s="99" t="s">
        <v>437</v>
      </c>
      <c r="I212" s="100" t="str">
        <f t="shared" si="3"/>
        <v>maiz ganaderia_dp avicultura_postura</v>
      </c>
    </row>
    <row r="213" spans="1:9" ht="16" x14ac:dyDescent="0.2">
      <c r="A213" s="99" t="s">
        <v>109</v>
      </c>
      <c r="B213" s="99" t="s">
        <v>110</v>
      </c>
      <c r="C213" s="103" t="s">
        <v>34</v>
      </c>
      <c r="D213" s="98" t="s">
        <v>322</v>
      </c>
      <c r="E213" s="99" t="s">
        <v>70</v>
      </c>
      <c r="F213" s="99" t="s">
        <v>72</v>
      </c>
      <c r="G213" s="99" t="s">
        <v>66</v>
      </c>
      <c r="H213" s="99" t="s">
        <v>437</v>
      </c>
      <c r="I213" s="100" t="str">
        <f t="shared" si="3"/>
        <v>yuca ahuyama ganaderia_dp</v>
      </c>
    </row>
    <row r="214" spans="1:9" ht="16" x14ac:dyDescent="0.2">
      <c r="A214" s="99" t="s">
        <v>109</v>
      </c>
      <c r="B214" s="99" t="s">
        <v>110</v>
      </c>
      <c r="C214" s="103" t="s">
        <v>34</v>
      </c>
      <c r="D214" s="98" t="s">
        <v>323</v>
      </c>
      <c r="E214" s="99" t="s">
        <v>70</v>
      </c>
      <c r="F214" s="99" t="s">
        <v>72</v>
      </c>
      <c r="G214" s="99" t="s">
        <v>67</v>
      </c>
      <c r="H214" s="99" t="s">
        <v>437</v>
      </c>
      <c r="I214" s="100" t="str">
        <f t="shared" si="3"/>
        <v>yuca ahuyama avicultura_engorde</v>
      </c>
    </row>
    <row r="215" spans="1:9" ht="16" x14ac:dyDescent="0.2">
      <c r="A215" s="99" t="s">
        <v>109</v>
      </c>
      <c r="B215" s="99" t="s">
        <v>110</v>
      </c>
      <c r="C215" s="103" t="s">
        <v>34</v>
      </c>
      <c r="D215" s="98" t="s">
        <v>324</v>
      </c>
      <c r="E215" s="99" t="s">
        <v>70</v>
      </c>
      <c r="F215" s="99" t="s">
        <v>72</v>
      </c>
      <c r="G215" s="99" t="s">
        <v>68</v>
      </c>
      <c r="H215" s="99" t="s">
        <v>437</v>
      </c>
      <c r="I215" s="100" t="str">
        <f t="shared" si="3"/>
        <v>yuca ahuyama avicultura_postura</v>
      </c>
    </row>
    <row r="216" spans="1:9" ht="16" x14ac:dyDescent="0.2">
      <c r="A216" s="99" t="s">
        <v>109</v>
      </c>
      <c r="B216" s="99" t="s">
        <v>110</v>
      </c>
      <c r="C216" s="103" t="s">
        <v>34</v>
      </c>
      <c r="D216" s="98" t="s">
        <v>325</v>
      </c>
      <c r="E216" s="99" t="s">
        <v>70</v>
      </c>
      <c r="F216" s="99" t="s">
        <v>66</v>
      </c>
      <c r="G216" s="99" t="s">
        <v>67</v>
      </c>
      <c r="H216" s="99" t="s">
        <v>437</v>
      </c>
      <c r="I216" s="100" t="str">
        <f t="shared" si="3"/>
        <v>yuca ganaderia_dp avicultura_engorde</v>
      </c>
    </row>
    <row r="217" spans="1:9" ht="16" x14ac:dyDescent="0.2">
      <c r="A217" s="99" t="s">
        <v>109</v>
      </c>
      <c r="B217" s="99" t="s">
        <v>110</v>
      </c>
      <c r="C217" s="103" t="s">
        <v>34</v>
      </c>
      <c r="D217" s="98" t="s">
        <v>326</v>
      </c>
      <c r="E217" s="99" t="s">
        <v>70</v>
      </c>
      <c r="F217" s="99" t="s">
        <v>66</v>
      </c>
      <c r="G217" s="99" t="s">
        <v>68</v>
      </c>
      <c r="H217" s="99" t="s">
        <v>437</v>
      </c>
      <c r="I217" s="100" t="str">
        <f t="shared" si="3"/>
        <v>yuca ganaderia_dp avicultura_postura</v>
      </c>
    </row>
    <row r="218" spans="1:9" ht="16" x14ac:dyDescent="0.2">
      <c r="A218" s="99" t="s">
        <v>109</v>
      </c>
      <c r="B218" s="99" t="s">
        <v>110</v>
      </c>
      <c r="C218" s="103" t="s">
        <v>34</v>
      </c>
      <c r="D218" s="98" t="s">
        <v>327</v>
      </c>
      <c r="E218" s="99" t="s">
        <v>72</v>
      </c>
      <c r="F218" s="99" t="s">
        <v>66</v>
      </c>
      <c r="G218" s="99" t="s">
        <v>67</v>
      </c>
      <c r="H218" s="99" t="s">
        <v>437</v>
      </c>
      <c r="I218" s="100" t="str">
        <f t="shared" si="3"/>
        <v>ahuyama ganaderia_dp avicultura_engorde</v>
      </c>
    </row>
    <row r="219" spans="1:9" ht="16" x14ac:dyDescent="0.2">
      <c r="A219" s="99" t="s">
        <v>109</v>
      </c>
      <c r="B219" s="99" t="s">
        <v>110</v>
      </c>
      <c r="C219" s="103" t="s">
        <v>34</v>
      </c>
      <c r="D219" s="98" t="s">
        <v>328</v>
      </c>
      <c r="E219" s="99" t="s">
        <v>72</v>
      </c>
      <c r="F219" s="99" t="s">
        <v>66</v>
      </c>
      <c r="G219" s="99" t="s">
        <v>68</v>
      </c>
      <c r="H219" s="99" t="s">
        <v>437</v>
      </c>
      <c r="I219" s="100" t="str">
        <f t="shared" si="3"/>
        <v>ahuyama ganaderia_dp avicultura_postura</v>
      </c>
    </row>
    <row r="220" spans="1:9" ht="16" x14ac:dyDescent="0.2">
      <c r="A220" s="99" t="s">
        <v>109</v>
      </c>
      <c r="B220" s="99" t="s">
        <v>110</v>
      </c>
      <c r="C220" s="103" t="s">
        <v>34</v>
      </c>
      <c r="D220" s="98" t="s">
        <v>329</v>
      </c>
      <c r="E220" s="99" t="s">
        <v>69</v>
      </c>
      <c r="F220" s="99" t="s">
        <v>70</v>
      </c>
      <c r="G220" s="99" t="s">
        <v>72</v>
      </c>
      <c r="H220" s="99" t="s">
        <v>66</v>
      </c>
      <c r="I220" s="100" t="str">
        <f t="shared" si="3"/>
        <v>maiz yuca ahuyama ganaderia_dp</v>
      </c>
    </row>
    <row r="221" spans="1:9" ht="16" x14ac:dyDescent="0.2">
      <c r="A221" s="99" t="s">
        <v>109</v>
      </c>
      <c r="B221" s="99" t="s">
        <v>110</v>
      </c>
      <c r="C221" s="103" t="s">
        <v>34</v>
      </c>
      <c r="D221" s="98" t="s">
        <v>330</v>
      </c>
      <c r="E221" s="99" t="s">
        <v>69</v>
      </c>
      <c r="F221" s="99" t="s">
        <v>70</v>
      </c>
      <c r="G221" s="99" t="s">
        <v>72</v>
      </c>
      <c r="H221" s="99" t="s">
        <v>67</v>
      </c>
      <c r="I221" s="100" t="str">
        <f t="shared" si="3"/>
        <v>maiz yuca ahuyama avicultura_engorde</v>
      </c>
    </row>
    <row r="222" spans="1:9" ht="16" x14ac:dyDescent="0.2">
      <c r="A222" s="99" t="s">
        <v>109</v>
      </c>
      <c r="B222" s="99" t="s">
        <v>110</v>
      </c>
      <c r="C222" s="103" t="s">
        <v>34</v>
      </c>
      <c r="D222" s="98" t="s">
        <v>331</v>
      </c>
      <c r="E222" s="99" t="s">
        <v>69</v>
      </c>
      <c r="F222" s="99" t="s">
        <v>70</v>
      </c>
      <c r="G222" s="99" t="s">
        <v>72</v>
      </c>
      <c r="H222" s="99" t="s">
        <v>68</v>
      </c>
      <c r="I222" s="100" t="str">
        <f t="shared" si="3"/>
        <v>maiz yuca ahuyama avicultura_postura</v>
      </c>
    </row>
    <row r="223" spans="1:9" ht="16" x14ac:dyDescent="0.2">
      <c r="A223" s="99" t="s">
        <v>109</v>
      </c>
      <c r="B223" s="99" t="s">
        <v>110</v>
      </c>
      <c r="C223" s="103" t="s">
        <v>34</v>
      </c>
      <c r="D223" s="98" t="s">
        <v>332</v>
      </c>
      <c r="E223" s="99" t="s">
        <v>69</v>
      </c>
      <c r="F223" s="99" t="s">
        <v>70</v>
      </c>
      <c r="G223" s="99" t="s">
        <v>66</v>
      </c>
      <c r="H223" s="99" t="s">
        <v>67</v>
      </c>
      <c r="I223" s="100" t="str">
        <f t="shared" si="3"/>
        <v>maiz yuca ganaderia_dp avicultura_engorde</v>
      </c>
    </row>
    <row r="224" spans="1:9" ht="16" x14ac:dyDescent="0.2">
      <c r="A224" s="99" t="s">
        <v>109</v>
      </c>
      <c r="B224" s="99" t="s">
        <v>110</v>
      </c>
      <c r="C224" s="103" t="s">
        <v>34</v>
      </c>
      <c r="D224" s="98" t="s">
        <v>333</v>
      </c>
      <c r="E224" s="99" t="s">
        <v>69</v>
      </c>
      <c r="F224" s="99" t="s">
        <v>70</v>
      </c>
      <c r="G224" s="99" t="s">
        <v>66</v>
      </c>
      <c r="H224" s="99" t="s">
        <v>68</v>
      </c>
      <c r="I224" s="100" t="str">
        <f t="shared" si="3"/>
        <v>maiz yuca ganaderia_dp avicultura_postura</v>
      </c>
    </row>
    <row r="225" spans="1:9" ht="16" x14ac:dyDescent="0.2">
      <c r="A225" s="99" t="s">
        <v>109</v>
      </c>
      <c r="B225" s="99" t="s">
        <v>110</v>
      </c>
      <c r="C225" s="103" t="s">
        <v>34</v>
      </c>
      <c r="D225" s="98" t="s">
        <v>334</v>
      </c>
      <c r="E225" s="99" t="s">
        <v>69</v>
      </c>
      <c r="F225" s="99" t="s">
        <v>72</v>
      </c>
      <c r="G225" s="99" t="s">
        <v>66</v>
      </c>
      <c r="H225" s="99" t="s">
        <v>67</v>
      </c>
      <c r="I225" s="100" t="str">
        <f t="shared" si="3"/>
        <v>maiz ahuyama ganaderia_dp avicultura_engorde</v>
      </c>
    </row>
    <row r="226" spans="1:9" ht="16" x14ac:dyDescent="0.2">
      <c r="A226" s="99" t="s">
        <v>109</v>
      </c>
      <c r="B226" s="99" t="s">
        <v>110</v>
      </c>
      <c r="C226" s="103" t="s">
        <v>34</v>
      </c>
      <c r="D226" s="98" t="s">
        <v>335</v>
      </c>
      <c r="E226" s="99" t="s">
        <v>69</v>
      </c>
      <c r="F226" s="99" t="s">
        <v>72</v>
      </c>
      <c r="G226" s="99" t="s">
        <v>66</v>
      </c>
      <c r="H226" s="99" t="s">
        <v>68</v>
      </c>
      <c r="I226" s="100" t="str">
        <f t="shared" si="3"/>
        <v>maiz ahuyama ganaderia_dp avicultura_postura</v>
      </c>
    </row>
    <row r="227" spans="1:9" ht="16" x14ac:dyDescent="0.2">
      <c r="A227" s="99" t="s">
        <v>109</v>
      </c>
      <c r="B227" s="99" t="s">
        <v>110</v>
      </c>
      <c r="C227" s="103" t="s">
        <v>34</v>
      </c>
      <c r="D227" s="98" t="s">
        <v>336</v>
      </c>
      <c r="E227" s="99" t="s">
        <v>70</v>
      </c>
      <c r="F227" s="99" t="s">
        <v>72</v>
      </c>
      <c r="G227" s="99" t="s">
        <v>66</v>
      </c>
      <c r="H227" s="99" t="s">
        <v>67</v>
      </c>
      <c r="I227" s="100" t="str">
        <f t="shared" si="3"/>
        <v>yuca ahuyama ganaderia_dp avicultura_engorde</v>
      </c>
    </row>
    <row r="228" spans="1:9" ht="16" x14ac:dyDescent="0.2">
      <c r="A228" s="99" t="s">
        <v>109</v>
      </c>
      <c r="B228" s="99" t="s">
        <v>110</v>
      </c>
      <c r="C228" s="103" t="s">
        <v>34</v>
      </c>
      <c r="D228" s="98" t="s">
        <v>337</v>
      </c>
      <c r="E228" s="99" t="s">
        <v>70</v>
      </c>
      <c r="F228" s="99" t="s">
        <v>72</v>
      </c>
      <c r="G228" s="99" t="s">
        <v>66</v>
      </c>
      <c r="H228" s="99" t="s">
        <v>68</v>
      </c>
      <c r="I228" s="100" t="str">
        <f t="shared" si="3"/>
        <v>yuca ahuyama ganaderia_dp avicultura_postura</v>
      </c>
    </row>
    <row r="229" spans="1:9" ht="16" x14ac:dyDescent="0.2">
      <c r="A229" s="99" t="s">
        <v>109</v>
      </c>
      <c r="B229" s="99" t="s">
        <v>110</v>
      </c>
      <c r="C229" s="103" t="s">
        <v>37</v>
      </c>
      <c r="D229" s="98" t="s">
        <v>338</v>
      </c>
      <c r="E229" s="99" t="s">
        <v>69</v>
      </c>
      <c r="F229" s="99" t="s">
        <v>437</v>
      </c>
      <c r="G229" s="99" t="s">
        <v>437</v>
      </c>
      <c r="H229" s="99" t="s">
        <v>437</v>
      </c>
      <c r="I229" s="100" t="str">
        <f t="shared" si="3"/>
        <v>maiz</v>
      </c>
    </row>
    <row r="230" spans="1:9" ht="16" x14ac:dyDescent="0.2">
      <c r="A230" s="99" t="s">
        <v>109</v>
      </c>
      <c r="B230" s="99" t="s">
        <v>110</v>
      </c>
      <c r="C230" s="103" t="s">
        <v>37</v>
      </c>
      <c r="D230" s="98" t="s">
        <v>339</v>
      </c>
      <c r="E230" s="99" t="s">
        <v>69</v>
      </c>
      <c r="F230" s="99" t="s">
        <v>67</v>
      </c>
      <c r="G230" s="99" t="s">
        <v>437</v>
      </c>
      <c r="H230" s="99" t="s">
        <v>437</v>
      </c>
      <c r="I230" s="100" t="str">
        <f t="shared" si="3"/>
        <v>maiz avicultura_engorde</v>
      </c>
    </row>
    <row r="231" spans="1:9" ht="16" x14ac:dyDescent="0.2">
      <c r="A231" s="99" t="s">
        <v>109</v>
      </c>
      <c r="B231" s="99" t="s">
        <v>110</v>
      </c>
      <c r="C231" s="103" t="s">
        <v>37</v>
      </c>
      <c r="D231" s="98" t="s">
        <v>340</v>
      </c>
      <c r="E231" s="99" t="s">
        <v>69</v>
      </c>
      <c r="F231" s="99" t="s">
        <v>68</v>
      </c>
      <c r="G231" s="99" t="s">
        <v>437</v>
      </c>
      <c r="H231" s="99" t="s">
        <v>437</v>
      </c>
      <c r="I231" s="100" t="str">
        <f t="shared" si="3"/>
        <v>maiz avicultura_postura</v>
      </c>
    </row>
    <row r="232" spans="1:9" ht="16" x14ac:dyDescent="0.2">
      <c r="A232" s="99" t="s">
        <v>109</v>
      </c>
      <c r="B232" s="99" t="s">
        <v>110</v>
      </c>
      <c r="C232" s="103" t="s">
        <v>39</v>
      </c>
      <c r="D232" s="98" t="s">
        <v>341</v>
      </c>
      <c r="E232" s="99" t="s">
        <v>69</v>
      </c>
      <c r="F232" s="99" t="s">
        <v>437</v>
      </c>
      <c r="G232" s="99" t="s">
        <v>437</v>
      </c>
      <c r="H232" s="99" t="s">
        <v>437</v>
      </c>
      <c r="I232" s="100" t="str">
        <f t="shared" si="3"/>
        <v>maiz</v>
      </c>
    </row>
    <row r="233" spans="1:9" ht="16" x14ac:dyDescent="0.2">
      <c r="A233" s="99" t="s">
        <v>109</v>
      </c>
      <c r="B233" s="99" t="s">
        <v>110</v>
      </c>
      <c r="C233" s="103" t="s">
        <v>39</v>
      </c>
      <c r="D233" s="98" t="s">
        <v>342</v>
      </c>
      <c r="E233" s="99" t="s">
        <v>70</v>
      </c>
      <c r="F233" s="99" t="s">
        <v>437</v>
      </c>
      <c r="G233" s="99" t="s">
        <v>437</v>
      </c>
      <c r="H233" s="99" t="s">
        <v>437</v>
      </c>
      <c r="I233" s="100" t="str">
        <f t="shared" si="3"/>
        <v>yuca</v>
      </c>
    </row>
    <row r="234" spans="1:9" ht="16" x14ac:dyDescent="0.2">
      <c r="A234" s="99" t="s">
        <v>109</v>
      </c>
      <c r="B234" s="99" t="s">
        <v>110</v>
      </c>
      <c r="C234" s="103" t="s">
        <v>39</v>
      </c>
      <c r="D234" s="98" t="s">
        <v>343</v>
      </c>
      <c r="E234" s="99" t="s">
        <v>71</v>
      </c>
      <c r="F234" s="99" t="s">
        <v>437</v>
      </c>
      <c r="G234" s="99" t="s">
        <v>437</v>
      </c>
      <c r="H234" s="99" t="s">
        <v>437</v>
      </c>
      <c r="I234" s="100" t="str">
        <f t="shared" si="3"/>
        <v>cafe</v>
      </c>
    </row>
    <row r="235" spans="1:9" ht="16" x14ac:dyDescent="0.2">
      <c r="A235" s="99" t="s">
        <v>109</v>
      </c>
      <c r="B235" s="99" t="s">
        <v>110</v>
      </c>
      <c r="C235" s="103" t="s">
        <v>39</v>
      </c>
      <c r="D235" s="98" t="s">
        <v>344</v>
      </c>
      <c r="E235" s="99" t="s">
        <v>72</v>
      </c>
      <c r="F235" s="99" t="s">
        <v>437</v>
      </c>
      <c r="G235" s="99" t="s">
        <v>437</v>
      </c>
      <c r="H235" s="99" t="s">
        <v>437</v>
      </c>
      <c r="I235" s="100" t="str">
        <f t="shared" si="3"/>
        <v>ahuyama</v>
      </c>
    </row>
    <row r="236" spans="1:9" ht="16" x14ac:dyDescent="0.2">
      <c r="A236" s="99" t="s">
        <v>109</v>
      </c>
      <c r="B236" s="99" t="s">
        <v>110</v>
      </c>
      <c r="C236" s="103" t="s">
        <v>39</v>
      </c>
      <c r="D236" s="98" t="s">
        <v>345</v>
      </c>
      <c r="E236" s="99" t="s">
        <v>69</v>
      </c>
      <c r="F236" s="99" t="s">
        <v>70</v>
      </c>
      <c r="G236" s="99" t="s">
        <v>437</v>
      </c>
      <c r="H236" s="99" t="s">
        <v>437</v>
      </c>
      <c r="I236" s="100" t="str">
        <f t="shared" si="3"/>
        <v>maiz yuca</v>
      </c>
    </row>
    <row r="237" spans="1:9" ht="16" x14ac:dyDescent="0.2">
      <c r="A237" s="99" t="s">
        <v>109</v>
      </c>
      <c r="B237" s="99" t="s">
        <v>110</v>
      </c>
      <c r="C237" s="103" t="s">
        <v>39</v>
      </c>
      <c r="D237" s="98" t="s">
        <v>346</v>
      </c>
      <c r="E237" s="99" t="s">
        <v>69</v>
      </c>
      <c r="F237" s="99" t="s">
        <v>71</v>
      </c>
      <c r="G237" s="99" t="s">
        <v>437</v>
      </c>
      <c r="H237" s="99" t="s">
        <v>437</v>
      </c>
      <c r="I237" s="100" t="str">
        <f t="shared" si="3"/>
        <v>maiz cafe</v>
      </c>
    </row>
    <row r="238" spans="1:9" ht="16" x14ac:dyDescent="0.2">
      <c r="A238" s="99" t="s">
        <v>109</v>
      </c>
      <c r="B238" s="99" t="s">
        <v>110</v>
      </c>
      <c r="C238" s="103" t="s">
        <v>39</v>
      </c>
      <c r="D238" s="98" t="s">
        <v>347</v>
      </c>
      <c r="E238" s="99" t="s">
        <v>69</v>
      </c>
      <c r="F238" s="99" t="s">
        <v>72</v>
      </c>
      <c r="G238" s="99" t="s">
        <v>437</v>
      </c>
      <c r="H238" s="99" t="s">
        <v>437</v>
      </c>
      <c r="I238" s="100" t="str">
        <f t="shared" si="3"/>
        <v>maiz ahuyama</v>
      </c>
    </row>
    <row r="239" spans="1:9" ht="16" x14ac:dyDescent="0.2">
      <c r="A239" s="99" t="s">
        <v>109</v>
      </c>
      <c r="B239" s="99" t="s">
        <v>110</v>
      </c>
      <c r="C239" s="103" t="s">
        <v>39</v>
      </c>
      <c r="D239" s="98" t="s">
        <v>348</v>
      </c>
      <c r="E239" s="99" t="s">
        <v>69</v>
      </c>
      <c r="F239" s="99" t="s">
        <v>67</v>
      </c>
      <c r="G239" s="99" t="s">
        <v>437</v>
      </c>
      <c r="H239" s="99" t="s">
        <v>437</v>
      </c>
      <c r="I239" s="100" t="str">
        <f t="shared" si="3"/>
        <v>maiz avicultura_engorde</v>
      </c>
    </row>
    <row r="240" spans="1:9" ht="16" x14ac:dyDescent="0.2">
      <c r="A240" s="99" t="s">
        <v>109</v>
      </c>
      <c r="B240" s="99" t="s">
        <v>110</v>
      </c>
      <c r="C240" s="103" t="s">
        <v>39</v>
      </c>
      <c r="D240" s="98" t="s">
        <v>349</v>
      </c>
      <c r="E240" s="99" t="s">
        <v>69</v>
      </c>
      <c r="F240" s="99" t="s">
        <v>68</v>
      </c>
      <c r="G240" s="99" t="s">
        <v>437</v>
      </c>
      <c r="H240" s="99" t="s">
        <v>437</v>
      </c>
      <c r="I240" s="100" t="str">
        <f t="shared" si="3"/>
        <v>maiz avicultura_postura</v>
      </c>
    </row>
    <row r="241" spans="1:9" ht="16" x14ac:dyDescent="0.2">
      <c r="A241" s="99" t="s">
        <v>109</v>
      </c>
      <c r="B241" s="99" t="s">
        <v>110</v>
      </c>
      <c r="C241" s="103" t="s">
        <v>39</v>
      </c>
      <c r="D241" s="98" t="s">
        <v>350</v>
      </c>
      <c r="E241" s="99" t="s">
        <v>70</v>
      </c>
      <c r="F241" s="99" t="s">
        <v>71</v>
      </c>
      <c r="G241" s="99" t="s">
        <v>437</v>
      </c>
      <c r="H241" s="99" t="s">
        <v>437</v>
      </c>
      <c r="I241" s="100" t="str">
        <f t="shared" si="3"/>
        <v>yuca cafe</v>
      </c>
    </row>
    <row r="242" spans="1:9" ht="16" x14ac:dyDescent="0.2">
      <c r="A242" s="99" t="s">
        <v>109</v>
      </c>
      <c r="B242" s="99" t="s">
        <v>110</v>
      </c>
      <c r="C242" s="103" t="s">
        <v>39</v>
      </c>
      <c r="D242" s="98" t="s">
        <v>351</v>
      </c>
      <c r="E242" s="99" t="s">
        <v>70</v>
      </c>
      <c r="F242" s="99" t="s">
        <v>72</v>
      </c>
      <c r="G242" s="99" t="s">
        <v>437</v>
      </c>
      <c r="H242" s="99" t="s">
        <v>437</v>
      </c>
      <c r="I242" s="100" t="str">
        <f t="shared" si="3"/>
        <v>yuca ahuyama</v>
      </c>
    </row>
    <row r="243" spans="1:9" ht="16" x14ac:dyDescent="0.2">
      <c r="A243" s="99" t="s">
        <v>109</v>
      </c>
      <c r="B243" s="99" t="s">
        <v>110</v>
      </c>
      <c r="C243" s="103" t="s">
        <v>39</v>
      </c>
      <c r="D243" s="98" t="s">
        <v>352</v>
      </c>
      <c r="E243" s="99" t="s">
        <v>70</v>
      </c>
      <c r="F243" s="99" t="s">
        <v>67</v>
      </c>
      <c r="G243" s="99" t="s">
        <v>437</v>
      </c>
      <c r="H243" s="99" t="s">
        <v>437</v>
      </c>
      <c r="I243" s="100" t="str">
        <f t="shared" si="3"/>
        <v>yuca avicultura_engorde</v>
      </c>
    </row>
    <row r="244" spans="1:9" ht="16" x14ac:dyDescent="0.2">
      <c r="A244" s="99" t="s">
        <v>109</v>
      </c>
      <c r="B244" s="99" t="s">
        <v>110</v>
      </c>
      <c r="C244" s="103" t="s">
        <v>39</v>
      </c>
      <c r="D244" s="98" t="s">
        <v>353</v>
      </c>
      <c r="E244" s="99" t="s">
        <v>70</v>
      </c>
      <c r="F244" s="99" t="s">
        <v>68</v>
      </c>
      <c r="G244" s="99" t="s">
        <v>437</v>
      </c>
      <c r="H244" s="99" t="s">
        <v>437</v>
      </c>
      <c r="I244" s="100" t="str">
        <f t="shared" si="3"/>
        <v>yuca avicultura_postura</v>
      </c>
    </row>
    <row r="245" spans="1:9" ht="16" x14ac:dyDescent="0.2">
      <c r="A245" s="99" t="s">
        <v>109</v>
      </c>
      <c r="B245" s="99" t="s">
        <v>110</v>
      </c>
      <c r="C245" s="103" t="s">
        <v>39</v>
      </c>
      <c r="D245" s="98" t="s">
        <v>354</v>
      </c>
      <c r="E245" s="99" t="s">
        <v>71</v>
      </c>
      <c r="F245" s="99" t="s">
        <v>72</v>
      </c>
      <c r="G245" s="99" t="s">
        <v>437</v>
      </c>
      <c r="H245" s="99" t="s">
        <v>437</v>
      </c>
      <c r="I245" s="100" t="str">
        <f t="shared" si="3"/>
        <v>cafe ahuyama</v>
      </c>
    </row>
    <row r="246" spans="1:9" ht="16" x14ac:dyDescent="0.2">
      <c r="A246" s="99" t="s">
        <v>109</v>
      </c>
      <c r="B246" s="99" t="s">
        <v>110</v>
      </c>
      <c r="C246" s="103" t="s">
        <v>39</v>
      </c>
      <c r="D246" s="98" t="s">
        <v>355</v>
      </c>
      <c r="E246" s="99" t="s">
        <v>71</v>
      </c>
      <c r="F246" s="99" t="s">
        <v>67</v>
      </c>
      <c r="G246" s="99" t="s">
        <v>437</v>
      </c>
      <c r="H246" s="99" t="s">
        <v>437</v>
      </c>
      <c r="I246" s="100" t="str">
        <f t="shared" si="3"/>
        <v>cafe avicultura_engorde</v>
      </c>
    </row>
    <row r="247" spans="1:9" ht="16" x14ac:dyDescent="0.2">
      <c r="A247" s="99" t="s">
        <v>109</v>
      </c>
      <c r="B247" s="99" t="s">
        <v>110</v>
      </c>
      <c r="C247" s="103" t="s">
        <v>39</v>
      </c>
      <c r="D247" s="98" t="s">
        <v>356</v>
      </c>
      <c r="E247" s="99" t="s">
        <v>71</v>
      </c>
      <c r="F247" s="99" t="s">
        <v>68</v>
      </c>
      <c r="G247" s="99" t="s">
        <v>437</v>
      </c>
      <c r="H247" s="99" t="s">
        <v>437</v>
      </c>
      <c r="I247" s="100" t="str">
        <f t="shared" si="3"/>
        <v>cafe avicultura_postura</v>
      </c>
    </row>
    <row r="248" spans="1:9" ht="16" x14ac:dyDescent="0.2">
      <c r="A248" s="99" t="s">
        <v>109</v>
      </c>
      <c r="B248" s="99" t="s">
        <v>110</v>
      </c>
      <c r="C248" s="103" t="s">
        <v>39</v>
      </c>
      <c r="D248" s="98" t="s">
        <v>357</v>
      </c>
      <c r="E248" s="99" t="s">
        <v>72</v>
      </c>
      <c r="F248" s="99" t="s">
        <v>67</v>
      </c>
      <c r="G248" s="99" t="s">
        <v>437</v>
      </c>
      <c r="H248" s="99" t="s">
        <v>437</v>
      </c>
      <c r="I248" s="100" t="str">
        <f t="shared" si="3"/>
        <v>ahuyama avicultura_engorde</v>
      </c>
    </row>
    <row r="249" spans="1:9" ht="16" x14ac:dyDescent="0.2">
      <c r="A249" s="99" t="s">
        <v>109</v>
      </c>
      <c r="B249" s="99" t="s">
        <v>110</v>
      </c>
      <c r="C249" s="103" t="s">
        <v>39</v>
      </c>
      <c r="D249" s="98" t="s">
        <v>358</v>
      </c>
      <c r="E249" s="99" t="s">
        <v>72</v>
      </c>
      <c r="F249" s="99" t="s">
        <v>68</v>
      </c>
      <c r="G249" s="99" t="s">
        <v>437</v>
      </c>
      <c r="H249" s="99" t="s">
        <v>437</v>
      </c>
      <c r="I249" s="100" t="str">
        <f t="shared" si="3"/>
        <v>ahuyama avicultura_postura</v>
      </c>
    </row>
    <row r="250" spans="1:9" ht="16" x14ac:dyDescent="0.2">
      <c r="A250" s="99" t="s">
        <v>109</v>
      </c>
      <c r="B250" s="99" t="s">
        <v>110</v>
      </c>
      <c r="C250" s="103" t="s">
        <v>39</v>
      </c>
      <c r="D250" s="98" t="s">
        <v>359</v>
      </c>
      <c r="E250" s="99" t="s">
        <v>69</v>
      </c>
      <c r="F250" s="99" t="s">
        <v>70</v>
      </c>
      <c r="G250" s="99" t="s">
        <v>71</v>
      </c>
      <c r="H250" s="99" t="s">
        <v>437</v>
      </c>
      <c r="I250" s="100" t="str">
        <f t="shared" si="3"/>
        <v>maiz yuca cafe</v>
      </c>
    </row>
    <row r="251" spans="1:9" ht="16" x14ac:dyDescent="0.2">
      <c r="A251" s="99" t="s">
        <v>109</v>
      </c>
      <c r="B251" s="99" t="s">
        <v>110</v>
      </c>
      <c r="C251" s="103" t="s">
        <v>39</v>
      </c>
      <c r="D251" s="98" t="s">
        <v>360</v>
      </c>
      <c r="E251" s="99" t="s">
        <v>69</v>
      </c>
      <c r="F251" s="99" t="s">
        <v>70</v>
      </c>
      <c r="G251" s="99" t="s">
        <v>72</v>
      </c>
      <c r="H251" s="99" t="s">
        <v>437</v>
      </c>
      <c r="I251" s="100" t="str">
        <f t="shared" si="3"/>
        <v>maiz yuca ahuyama</v>
      </c>
    </row>
    <row r="252" spans="1:9" ht="16" x14ac:dyDescent="0.2">
      <c r="A252" s="99" t="s">
        <v>109</v>
      </c>
      <c r="B252" s="99" t="s">
        <v>110</v>
      </c>
      <c r="C252" s="103" t="s">
        <v>39</v>
      </c>
      <c r="D252" s="98" t="s">
        <v>361</v>
      </c>
      <c r="E252" s="99" t="s">
        <v>69</v>
      </c>
      <c r="F252" s="99" t="s">
        <v>70</v>
      </c>
      <c r="G252" s="99" t="s">
        <v>67</v>
      </c>
      <c r="H252" s="99" t="s">
        <v>437</v>
      </c>
      <c r="I252" s="100" t="str">
        <f t="shared" si="3"/>
        <v>maiz yuca avicultura_engorde</v>
      </c>
    </row>
    <row r="253" spans="1:9" ht="16" x14ac:dyDescent="0.2">
      <c r="A253" s="99" t="s">
        <v>109</v>
      </c>
      <c r="B253" s="99" t="s">
        <v>110</v>
      </c>
      <c r="C253" s="103" t="s">
        <v>39</v>
      </c>
      <c r="D253" s="98" t="s">
        <v>362</v>
      </c>
      <c r="E253" s="99" t="s">
        <v>69</v>
      </c>
      <c r="F253" s="99" t="s">
        <v>70</v>
      </c>
      <c r="G253" s="99" t="s">
        <v>68</v>
      </c>
      <c r="H253" s="99" t="s">
        <v>437</v>
      </c>
      <c r="I253" s="100" t="str">
        <f t="shared" si="3"/>
        <v>maiz yuca avicultura_postura</v>
      </c>
    </row>
    <row r="254" spans="1:9" ht="16" x14ac:dyDescent="0.2">
      <c r="A254" s="99" t="s">
        <v>109</v>
      </c>
      <c r="B254" s="99" t="s">
        <v>110</v>
      </c>
      <c r="C254" s="103" t="s">
        <v>39</v>
      </c>
      <c r="D254" s="98" t="s">
        <v>363</v>
      </c>
      <c r="E254" s="99" t="s">
        <v>69</v>
      </c>
      <c r="F254" s="99" t="s">
        <v>71</v>
      </c>
      <c r="G254" s="99" t="s">
        <v>72</v>
      </c>
      <c r="H254" s="99" t="s">
        <v>437</v>
      </c>
      <c r="I254" s="100" t="str">
        <f t="shared" si="3"/>
        <v>maiz cafe ahuyama</v>
      </c>
    </row>
    <row r="255" spans="1:9" ht="16" x14ac:dyDescent="0.2">
      <c r="A255" s="99" t="s">
        <v>109</v>
      </c>
      <c r="B255" s="99" t="s">
        <v>110</v>
      </c>
      <c r="C255" s="103" t="s">
        <v>39</v>
      </c>
      <c r="D255" s="98" t="s">
        <v>364</v>
      </c>
      <c r="E255" s="99" t="s">
        <v>69</v>
      </c>
      <c r="F255" s="99" t="s">
        <v>71</v>
      </c>
      <c r="G255" s="99" t="s">
        <v>67</v>
      </c>
      <c r="H255" s="99" t="s">
        <v>437</v>
      </c>
      <c r="I255" s="100" t="str">
        <f t="shared" si="3"/>
        <v>maiz cafe avicultura_engorde</v>
      </c>
    </row>
    <row r="256" spans="1:9" ht="16" x14ac:dyDescent="0.2">
      <c r="A256" s="99" t="s">
        <v>109</v>
      </c>
      <c r="B256" s="99" t="s">
        <v>110</v>
      </c>
      <c r="C256" s="103" t="s">
        <v>39</v>
      </c>
      <c r="D256" s="98" t="s">
        <v>365</v>
      </c>
      <c r="E256" s="99" t="s">
        <v>69</v>
      </c>
      <c r="F256" s="99" t="s">
        <v>71</v>
      </c>
      <c r="G256" s="99" t="s">
        <v>68</v>
      </c>
      <c r="H256" s="99" t="s">
        <v>437</v>
      </c>
      <c r="I256" s="100" t="str">
        <f t="shared" si="3"/>
        <v>maiz cafe avicultura_postura</v>
      </c>
    </row>
    <row r="257" spans="1:9" ht="16" x14ac:dyDescent="0.2">
      <c r="A257" s="99" t="s">
        <v>109</v>
      </c>
      <c r="B257" s="99" t="s">
        <v>110</v>
      </c>
      <c r="C257" s="103" t="s">
        <v>39</v>
      </c>
      <c r="D257" s="98" t="s">
        <v>366</v>
      </c>
      <c r="E257" s="99" t="s">
        <v>69</v>
      </c>
      <c r="F257" s="99" t="s">
        <v>72</v>
      </c>
      <c r="G257" s="99" t="s">
        <v>67</v>
      </c>
      <c r="H257" s="99" t="s">
        <v>437</v>
      </c>
      <c r="I257" s="100" t="str">
        <f t="shared" si="3"/>
        <v>maiz ahuyama avicultura_engorde</v>
      </c>
    </row>
    <row r="258" spans="1:9" ht="16" x14ac:dyDescent="0.2">
      <c r="A258" s="99" t="s">
        <v>109</v>
      </c>
      <c r="B258" s="99" t="s">
        <v>110</v>
      </c>
      <c r="C258" s="103" t="s">
        <v>39</v>
      </c>
      <c r="D258" s="98" t="s">
        <v>367</v>
      </c>
      <c r="E258" s="99" t="s">
        <v>69</v>
      </c>
      <c r="F258" s="99" t="s">
        <v>72</v>
      </c>
      <c r="G258" s="99" t="s">
        <v>68</v>
      </c>
      <c r="H258" s="99" t="s">
        <v>437</v>
      </c>
      <c r="I258" s="100" t="str">
        <f t="shared" si="3"/>
        <v>maiz ahuyama avicultura_postura</v>
      </c>
    </row>
    <row r="259" spans="1:9" ht="16" x14ac:dyDescent="0.2">
      <c r="A259" s="99" t="s">
        <v>109</v>
      </c>
      <c r="B259" s="99" t="s">
        <v>110</v>
      </c>
      <c r="C259" s="103" t="s">
        <v>39</v>
      </c>
      <c r="D259" s="98" t="s">
        <v>368</v>
      </c>
      <c r="E259" s="99" t="s">
        <v>70</v>
      </c>
      <c r="F259" s="99" t="s">
        <v>71</v>
      </c>
      <c r="G259" s="99" t="s">
        <v>72</v>
      </c>
      <c r="H259" s="99" t="s">
        <v>437</v>
      </c>
      <c r="I259" s="100" t="str">
        <f t="shared" ref="I259:I302" si="4">_xlfn.TEXTJOIN(" ",,E259:H259)</f>
        <v>yuca cafe ahuyama</v>
      </c>
    </row>
    <row r="260" spans="1:9" ht="16" x14ac:dyDescent="0.2">
      <c r="A260" s="99" t="s">
        <v>109</v>
      </c>
      <c r="B260" s="99" t="s">
        <v>110</v>
      </c>
      <c r="C260" s="103" t="s">
        <v>39</v>
      </c>
      <c r="D260" s="98" t="s">
        <v>369</v>
      </c>
      <c r="E260" s="99" t="s">
        <v>70</v>
      </c>
      <c r="F260" s="99" t="s">
        <v>71</v>
      </c>
      <c r="G260" s="99" t="s">
        <v>67</v>
      </c>
      <c r="H260" s="99" t="s">
        <v>437</v>
      </c>
      <c r="I260" s="100" t="str">
        <f t="shared" si="4"/>
        <v>yuca cafe avicultura_engorde</v>
      </c>
    </row>
    <row r="261" spans="1:9" ht="16" x14ac:dyDescent="0.2">
      <c r="A261" s="99" t="s">
        <v>109</v>
      </c>
      <c r="B261" s="99" t="s">
        <v>110</v>
      </c>
      <c r="C261" s="103" t="s">
        <v>39</v>
      </c>
      <c r="D261" s="98" t="s">
        <v>370</v>
      </c>
      <c r="E261" s="99" t="s">
        <v>70</v>
      </c>
      <c r="F261" s="99" t="s">
        <v>71</v>
      </c>
      <c r="G261" s="99" t="s">
        <v>68</v>
      </c>
      <c r="H261" s="99" t="s">
        <v>437</v>
      </c>
      <c r="I261" s="100" t="str">
        <f t="shared" si="4"/>
        <v>yuca cafe avicultura_postura</v>
      </c>
    </row>
    <row r="262" spans="1:9" ht="16" x14ac:dyDescent="0.2">
      <c r="A262" s="99" t="s">
        <v>109</v>
      </c>
      <c r="B262" s="99" t="s">
        <v>110</v>
      </c>
      <c r="C262" s="103" t="s">
        <v>39</v>
      </c>
      <c r="D262" s="98" t="s">
        <v>371</v>
      </c>
      <c r="E262" s="99" t="s">
        <v>70</v>
      </c>
      <c r="F262" s="99" t="s">
        <v>72</v>
      </c>
      <c r="G262" s="99" t="s">
        <v>67</v>
      </c>
      <c r="H262" s="99" t="s">
        <v>437</v>
      </c>
      <c r="I262" s="100" t="str">
        <f t="shared" si="4"/>
        <v>yuca ahuyama avicultura_engorde</v>
      </c>
    </row>
    <row r="263" spans="1:9" ht="16" x14ac:dyDescent="0.2">
      <c r="A263" s="99" t="s">
        <v>109</v>
      </c>
      <c r="B263" s="99" t="s">
        <v>110</v>
      </c>
      <c r="C263" s="103" t="s">
        <v>39</v>
      </c>
      <c r="D263" s="98" t="s">
        <v>372</v>
      </c>
      <c r="E263" s="99" t="s">
        <v>70</v>
      </c>
      <c r="F263" s="99" t="s">
        <v>72</v>
      </c>
      <c r="G263" s="99" t="s">
        <v>68</v>
      </c>
      <c r="H263" s="99" t="s">
        <v>437</v>
      </c>
      <c r="I263" s="100" t="str">
        <f t="shared" si="4"/>
        <v>yuca ahuyama avicultura_postura</v>
      </c>
    </row>
    <row r="264" spans="1:9" ht="16" x14ac:dyDescent="0.2">
      <c r="A264" s="99" t="s">
        <v>109</v>
      </c>
      <c r="B264" s="99" t="s">
        <v>110</v>
      </c>
      <c r="C264" s="103" t="s">
        <v>39</v>
      </c>
      <c r="D264" s="98" t="s">
        <v>373</v>
      </c>
      <c r="E264" s="99" t="s">
        <v>71</v>
      </c>
      <c r="F264" s="99" t="s">
        <v>72</v>
      </c>
      <c r="G264" s="99" t="s">
        <v>67</v>
      </c>
      <c r="H264" s="99" t="s">
        <v>437</v>
      </c>
      <c r="I264" s="100" t="str">
        <f t="shared" si="4"/>
        <v>cafe ahuyama avicultura_engorde</v>
      </c>
    </row>
    <row r="265" spans="1:9" ht="16" x14ac:dyDescent="0.2">
      <c r="A265" s="99" t="s">
        <v>109</v>
      </c>
      <c r="B265" s="99" t="s">
        <v>110</v>
      </c>
      <c r="C265" s="103" t="s">
        <v>39</v>
      </c>
      <c r="D265" s="98" t="s">
        <v>374</v>
      </c>
      <c r="E265" s="99" t="s">
        <v>71</v>
      </c>
      <c r="F265" s="99" t="s">
        <v>72</v>
      </c>
      <c r="G265" s="99" t="s">
        <v>68</v>
      </c>
      <c r="H265" s="99" t="s">
        <v>437</v>
      </c>
      <c r="I265" s="100" t="str">
        <f t="shared" si="4"/>
        <v>cafe ahuyama avicultura_postura</v>
      </c>
    </row>
    <row r="266" spans="1:9" ht="16" x14ac:dyDescent="0.2">
      <c r="A266" s="99" t="s">
        <v>109</v>
      </c>
      <c r="B266" s="99" t="s">
        <v>110</v>
      </c>
      <c r="C266" s="103" t="s">
        <v>39</v>
      </c>
      <c r="D266" s="98" t="s">
        <v>375</v>
      </c>
      <c r="E266" s="99" t="s">
        <v>69</v>
      </c>
      <c r="F266" s="99" t="s">
        <v>70</v>
      </c>
      <c r="G266" s="99" t="s">
        <v>71</v>
      </c>
      <c r="H266" s="99" t="s">
        <v>72</v>
      </c>
      <c r="I266" s="100" t="str">
        <f t="shared" si="4"/>
        <v>maiz yuca cafe ahuyama</v>
      </c>
    </row>
    <row r="267" spans="1:9" ht="16" x14ac:dyDescent="0.2">
      <c r="A267" s="99" t="s">
        <v>109</v>
      </c>
      <c r="B267" s="99" t="s">
        <v>110</v>
      </c>
      <c r="C267" s="103" t="s">
        <v>39</v>
      </c>
      <c r="D267" s="98" t="s">
        <v>376</v>
      </c>
      <c r="E267" s="99" t="s">
        <v>69</v>
      </c>
      <c r="F267" s="99" t="s">
        <v>70</v>
      </c>
      <c r="G267" s="99" t="s">
        <v>71</v>
      </c>
      <c r="H267" s="99" t="s">
        <v>67</v>
      </c>
      <c r="I267" s="100" t="str">
        <f t="shared" si="4"/>
        <v>maiz yuca cafe avicultura_engorde</v>
      </c>
    </row>
    <row r="268" spans="1:9" ht="16" x14ac:dyDescent="0.2">
      <c r="A268" s="99" t="s">
        <v>109</v>
      </c>
      <c r="B268" s="99" t="s">
        <v>110</v>
      </c>
      <c r="C268" s="103" t="s">
        <v>39</v>
      </c>
      <c r="D268" s="98" t="s">
        <v>377</v>
      </c>
      <c r="E268" s="99" t="s">
        <v>69</v>
      </c>
      <c r="F268" s="99" t="s">
        <v>70</v>
      </c>
      <c r="G268" s="99" t="s">
        <v>71</v>
      </c>
      <c r="H268" s="99" t="s">
        <v>68</v>
      </c>
      <c r="I268" s="100" t="str">
        <f t="shared" si="4"/>
        <v>maiz yuca cafe avicultura_postura</v>
      </c>
    </row>
    <row r="269" spans="1:9" ht="16" x14ac:dyDescent="0.2">
      <c r="A269" s="99" t="s">
        <v>109</v>
      </c>
      <c r="B269" s="99" t="s">
        <v>110</v>
      </c>
      <c r="C269" s="103" t="s">
        <v>39</v>
      </c>
      <c r="D269" s="98" t="s">
        <v>378</v>
      </c>
      <c r="E269" s="99" t="s">
        <v>69</v>
      </c>
      <c r="F269" s="99" t="s">
        <v>70</v>
      </c>
      <c r="G269" s="99" t="s">
        <v>72</v>
      </c>
      <c r="H269" s="99" t="s">
        <v>67</v>
      </c>
      <c r="I269" s="100" t="str">
        <f t="shared" si="4"/>
        <v>maiz yuca ahuyama avicultura_engorde</v>
      </c>
    </row>
    <row r="270" spans="1:9" ht="16" x14ac:dyDescent="0.2">
      <c r="A270" s="99" t="s">
        <v>109</v>
      </c>
      <c r="B270" s="99" t="s">
        <v>110</v>
      </c>
      <c r="C270" s="103" t="s">
        <v>39</v>
      </c>
      <c r="D270" s="98" t="s">
        <v>379</v>
      </c>
      <c r="E270" s="99" t="s">
        <v>69</v>
      </c>
      <c r="F270" s="99" t="s">
        <v>70</v>
      </c>
      <c r="G270" s="99" t="s">
        <v>72</v>
      </c>
      <c r="H270" s="99" t="s">
        <v>68</v>
      </c>
      <c r="I270" s="100" t="str">
        <f t="shared" si="4"/>
        <v>maiz yuca ahuyama avicultura_postura</v>
      </c>
    </row>
    <row r="271" spans="1:9" ht="16" x14ac:dyDescent="0.2">
      <c r="A271" s="99" t="s">
        <v>109</v>
      </c>
      <c r="B271" s="99" t="s">
        <v>110</v>
      </c>
      <c r="C271" s="103" t="s">
        <v>39</v>
      </c>
      <c r="D271" s="98" t="s">
        <v>380</v>
      </c>
      <c r="E271" s="99" t="s">
        <v>69</v>
      </c>
      <c r="F271" s="99" t="s">
        <v>71</v>
      </c>
      <c r="G271" s="99" t="s">
        <v>72</v>
      </c>
      <c r="H271" s="99" t="s">
        <v>67</v>
      </c>
      <c r="I271" s="100" t="str">
        <f t="shared" si="4"/>
        <v>maiz cafe ahuyama avicultura_engorde</v>
      </c>
    </row>
    <row r="272" spans="1:9" ht="16" x14ac:dyDescent="0.2">
      <c r="A272" s="99" t="s">
        <v>109</v>
      </c>
      <c r="B272" s="99" t="s">
        <v>110</v>
      </c>
      <c r="C272" s="104" t="s">
        <v>39</v>
      </c>
      <c r="D272" s="98" t="s">
        <v>381</v>
      </c>
      <c r="E272" s="99" t="s">
        <v>69</v>
      </c>
      <c r="F272" s="99" t="s">
        <v>71</v>
      </c>
      <c r="G272" s="99" t="s">
        <v>72</v>
      </c>
      <c r="H272" s="99" t="s">
        <v>68</v>
      </c>
      <c r="I272" s="100" t="str">
        <f t="shared" si="4"/>
        <v>maiz cafe ahuyama avicultura_postura</v>
      </c>
    </row>
    <row r="273" spans="1:9" ht="16" x14ac:dyDescent="0.2">
      <c r="A273" s="99" t="s">
        <v>109</v>
      </c>
      <c r="B273" s="99" t="s">
        <v>110</v>
      </c>
      <c r="C273" s="104" t="s">
        <v>39</v>
      </c>
      <c r="D273" s="98" t="s">
        <v>382</v>
      </c>
      <c r="E273" s="99" t="s">
        <v>70</v>
      </c>
      <c r="F273" s="99" t="s">
        <v>71</v>
      </c>
      <c r="G273" s="99" t="s">
        <v>72</v>
      </c>
      <c r="H273" s="99" t="s">
        <v>67</v>
      </c>
      <c r="I273" s="100" t="str">
        <f t="shared" si="4"/>
        <v>yuca cafe ahuyama avicultura_engorde</v>
      </c>
    </row>
    <row r="274" spans="1:9" ht="16" x14ac:dyDescent="0.2">
      <c r="A274" s="99" t="s">
        <v>109</v>
      </c>
      <c r="B274" s="99" t="s">
        <v>110</v>
      </c>
      <c r="C274" s="104" t="s">
        <v>39</v>
      </c>
      <c r="D274" s="98" t="s">
        <v>383</v>
      </c>
      <c r="E274" s="99" t="s">
        <v>70</v>
      </c>
      <c r="F274" s="99" t="s">
        <v>71</v>
      </c>
      <c r="G274" s="99" t="s">
        <v>72</v>
      </c>
      <c r="H274" s="99" t="s">
        <v>68</v>
      </c>
      <c r="I274" s="100" t="str">
        <f t="shared" si="4"/>
        <v>yuca cafe ahuyama avicultura_postura</v>
      </c>
    </row>
    <row r="275" spans="1:9" ht="16" x14ac:dyDescent="0.2">
      <c r="A275" s="99" t="s">
        <v>109</v>
      </c>
      <c r="B275" s="99" t="s">
        <v>110</v>
      </c>
      <c r="C275" s="104" t="s">
        <v>41</v>
      </c>
      <c r="D275" s="98" t="s">
        <v>384</v>
      </c>
      <c r="E275" s="99" t="s">
        <v>69</v>
      </c>
      <c r="F275" s="99" t="s">
        <v>437</v>
      </c>
      <c r="G275" s="99" t="s">
        <v>437</v>
      </c>
      <c r="H275" s="99" t="s">
        <v>437</v>
      </c>
      <c r="I275" s="100" t="str">
        <f t="shared" si="4"/>
        <v>maiz</v>
      </c>
    </row>
    <row r="276" spans="1:9" ht="16" x14ac:dyDescent="0.2">
      <c r="A276" s="99" t="s">
        <v>109</v>
      </c>
      <c r="B276" s="99" t="s">
        <v>110</v>
      </c>
      <c r="C276" s="104" t="s">
        <v>41</v>
      </c>
      <c r="D276" s="98" t="s">
        <v>385</v>
      </c>
      <c r="E276" s="99" t="s">
        <v>70</v>
      </c>
      <c r="F276" s="99" t="s">
        <v>437</v>
      </c>
      <c r="G276" s="99" t="s">
        <v>437</v>
      </c>
      <c r="H276" s="99" t="s">
        <v>437</v>
      </c>
      <c r="I276" s="100" t="str">
        <f t="shared" si="4"/>
        <v>yuca</v>
      </c>
    </row>
    <row r="277" spans="1:9" ht="16" x14ac:dyDescent="0.2">
      <c r="A277" s="99" t="s">
        <v>109</v>
      </c>
      <c r="B277" s="99" t="s">
        <v>110</v>
      </c>
      <c r="C277" s="104" t="s">
        <v>41</v>
      </c>
      <c r="D277" s="98" t="s">
        <v>386</v>
      </c>
      <c r="E277" s="99" t="s">
        <v>72</v>
      </c>
      <c r="F277" s="99" t="s">
        <v>437</v>
      </c>
      <c r="G277" s="99" t="s">
        <v>437</v>
      </c>
      <c r="H277" s="99" t="s">
        <v>437</v>
      </c>
      <c r="I277" s="100" t="str">
        <f t="shared" si="4"/>
        <v>ahuyama</v>
      </c>
    </row>
    <row r="278" spans="1:9" ht="16" x14ac:dyDescent="0.2">
      <c r="A278" s="99" t="s">
        <v>109</v>
      </c>
      <c r="B278" s="99" t="s">
        <v>110</v>
      </c>
      <c r="C278" s="104" t="s">
        <v>41</v>
      </c>
      <c r="D278" s="98" t="s">
        <v>387</v>
      </c>
      <c r="E278" s="99" t="s">
        <v>69</v>
      </c>
      <c r="F278" s="99" t="s">
        <v>70</v>
      </c>
      <c r="G278" s="99" t="s">
        <v>437</v>
      </c>
      <c r="H278" s="99" t="s">
        <v>437</v>
      </c>
      <c r="I278" s="100" t="str">
        <f t="shared" si="4"/>
        <v>maiz yuca</v>
      </c>
    </row>
    <row r="279" spans="1:9" ht="16" x14ac:dyDescent="0.2">
      <c r="A279" s="99" t="s">
        <v>109</v>
      </c>
      <c r="B279" s="99" t="s">
        <v>110</v>
      </c>
      <c r="C279" s="104" t="s">
        <v>41</v>
      </c>
      <c r="D279" s="98" t="s">
        <v>388</v>
      </c>
      <c r="E279" s="99" t="s">
        <v>69</v>
      </c>
      <c r="F279" s="99" t="s">
        <v>72</v>
      </c>
      <c r="G279" s="99" t="s">
        <v>437</v>
      </c>
      <c r="H279" s="99" t="s">
        <v>437</v>
      </c>
      <c r="I279" s="100" t="str">
        <f t="shared" si="4"/>
        <v>maiz ahuyama</v>
      </c>
    </row>
    <row r="280" spans="1:9" ht="16" x14ac:dyDescent="0.2">
      <c r="A280" s="99" t="s">
        <v>109</v>
      </c>
      <c r="B280" s="99" t="s">
        <v>110</v>
      </c>
      <c r="C280" s="104" t="s">
        <v>41</v>
      </c>
      <c r="D280" s="98" t="s">
        <v>389</v>
      </c>
      <c r="E280" s="99" t="s">
        <v>69</v>
      </c>
      <c r="F280" s="99" t="s">
        <v>67</v>
      </c>
      <c r="G280" s="99" t="s">
        <v>437</v>
      </c>
      <c r="H280" s="99" t="s">
        <v>437</v>
      </c>
      <c r="I280" s="100" t="str">
        <f t="shared" si="4"/>
        <v>maiz avicultura_engorde</v>
      </c>
    </row>
    <row r="281" spans="1:9" ht="16" x14ac:dyDescent="0.2">
      <c r="A281" s="99" t="s">
        <v>109</v>
      </c>
      <c r="B281" s="99" t="s">
        <v>110</v>
      </c>
      <c r="C281" s="104" t="s">
        <v>41</v>
      </c>
      <c r="D281" s="98" t="s">
        <v>390</v>
      </c>
      <c r="E281" s="99" t="s">
        <v>69</v>
      </c>
      <c r="F281" s="99" t="s">
        <v>68</v>
      </c>
      <c r="G281" s="99" t="s">
        <v>437</v>
      </c>
      <c r="H281" s="99" t="s">
        <v>437</v>
      </c>
      <c r="I281" s="100" t="str">
        <f t="shared" si="4"/>
        <v>maiz avicultura_postura</v>
      </c>
    </row>
    <row r="282" spans="1:9" ht="16" x14ac:dyDescent="0.2">
      <c r="A282" s="99" t="s">
        <v>109</v>
      </c>
      <c r="B282" s="99" t="s">
        <v>110</v>
      </c>
      <c r="C282" s="104" t="s">
        <v>41</v>
      </c>
      <c r="D282" s="98" t="s">
        <v>391</v>
      </c>
      <c r="E282" s="99" t="s">
        <v>70</v>
      </c>
      <c r="F282" s="99" t="s">
        <v>72</v>
      </c>
      <c r="G282" s="99" t="s">
        <v>437</v>
      </c>
      <c r="H282" s="99" t="s">
        <v>437</v>
      </c>
      <c r="I282" s="100" t="str">
        <f t="shared" si="4"/>
        <v>yuca ahuyama</v>
      </c>
    </row>
    <row r="283" spans="1:9" ht="16" x14ac:dyDescent="0.2">
      <c r="A283" s="99" t="s">
        <v>109</v>
      </c>
      <c r="B283" s="99" t="s">
        <v>110</v>
      </c>
      <c r="C283" s="104" t="s">
        <v>41</v>
      </c>
      <c r="D283" s="98" t="s">
        <v>392</v>
      </c>
      <c r="E283" s="99" t="s">
        <v>70</v>
      </c>
      <c r="F283" s="99" t="s">
        <v>67</v>
      </c>
      <c r="G283" s="99" t="s">
        <v>437</v>
      </c>
      <c r="H283" s="99" t="s">
        <v>437</v>
      </c>
      <c r="I283" s="100" t="str">
        <f t="shared" si="4"/>
        <v>yuca avicultura_engorde</v>
      </c>
    </row>
    <row r="284" spans="1:9" ht="16" x14ac:dyDescent="0.2">
      <c r="A284" s="99" t="s">
        <v>109</v>
      </c>
      <c r="B284" s="99" t="s">
        <v>110</v>
      </c>
      <c r="C284" s="104" t="s">
        <v>41</v>
      </c>
      <c r="D284" s="98" t="s">
        <v>393</v>
      </c>
      <c r="E284" s="99" t="s">
        <v>70</v>
      </c>
      <c r="F284" s="99" t="s">
        <v>68</v>
      </c>
      <c r="G284" s="99" t="s">
        <v>437</v>
      </c>
      <c r="H284" s="99" t="s">
        <v>437</v>
      </c>
      <c r="I284" s="100" t="str">
        <f t="shared" si="4"/>
        <v>yuca avicultura_postura</v>
      </c>
    </row>
    <row r="285" spans="1:9" ht="16" x14ac:dyDescent="0.2">
      <c r="A285" s="99" t="s">
        <v>109</v>
      </c>
      <c r="B285" s="99" t="s">
        <v>110</v>
      </c>
      <c r="C285" s="104" t="s">
        <v>41</v>
      </c>
      <c r="D285" s="98" t="s">
        <v>394</v>
      </c>
      <c r="E285" s="99" t="s">
        <v>72</v>
      </c>
      <c r="F285" s="99" t="s">
        <v>67</v>
      </c>
      <c r="G285" s="99" t="s">
        <v>437</v>
      </c>
      <c r="H285" s="99" t="s">
        <v>437</v>
      </c>
      <c r="I285" s="100" t="str">
        <f t="shared" si="4"/>
        <v>ahuyama avicultura_engorde</v>
      </c>
    </row>
    <row r="286" spans="1:9" ht="16" x14ac:dyDescent="0.2">
      <c r="A286" s="99" t="s">
        <v>109</v>
      </c>
      <c r="B286" s="99" t="s">
        <v>110</v>
      </c>
      <c r="C286" s="104" t="s">
        <v>41</v>
      </c>
      <c r="D286" s="98" t="s">
        <v>395</v>
      </c>
      <c r="E286" s="99" t="s">
        <v>72</v>
      </c>
      <c r="F286" s="99" t="s">
        <v>68</v>
      </c>
      <c r="G286" s="99" t="s">
        <v>437</v>
      </c>
      <c r="H286" s="99" t="s">
        <v>437</v>
      </c>
      <c r="I286" s="100" t="str">
        <f t="shared" si="4"/>
        <v>ahuyama avicultura_postura</v>
      </c>
    </row>
    <row r="287" spans="1:9" ht="16" x14ac:dyDescent="0.2">
      <c r="A287" s="99" t="s">
        <v>109</v>
      </c>
      <c r="B287" s="99" t="s">
        <v>110</v>
      </c>
      <c r="C287" s="104" t="s">
        <v>41</v>
      </c>
      <c r="D287" s="98" t="s">
        <v>396</v>
      </c>
      <c r="E287" s="99" t="s">
        <v>69</v>
      </c>
      <c r="F287" s="99" t="s">
        <v>70</v>
      </c>
      <c r="G287" s="99" t="s">
        <v>72</v>
      </c>
      <c r="H287" s="99" t="s">
        <v>437</v>
      </c>
      <c r="I287" s="100" t="str">
        <f t="shared" si="4"/>
        <v>maiz yuca ahuyama</v>
      </c>
    </row>
    <row r="288" spans="1:9" ht="16" x14ac:dyDescent="0.2">
      <c r="A288" s="99" t="s">
        <v>109</v>
      </c>
      <c r="B288" s="99" t="s">
        <v>110</v>
      </c>
      <c r="C288" s="104" t="s">
        <v>41</v>
      </c>
      <c r="D288" s="98" t="s">
        <v>397</v>
      </c>
      <c r="E288" s="99" t="s">
        <v>69</v>
      </c>
      <c r="F288" s="99" t="s">
        <v>70</v>
      </c>
      <c r="G288" s="99" t="s">
        <v>67</v>
      </c>
      <c r="H288" s="99" t="s">
        <v>437</v>
      </c>
      <c r="I288" s="100" t="str">
        <f t="shared" si="4"/>
        <v>maiz yuca avicultura_engorde</v>
      </c>
    </row>
    <row r="289" spans="1:9" ht="16" x14ac:dyDescent="0.2">
      <c r="A289" s="99" t="s">
        <v>109</v>
      </c>
      <c r="B289" s="99" t="s">
        <v>110</v>
      </c>
      <c r="C289" s="104" t="s">
        <v>41</v>
      </c>
      <c r="D289" s="98" t="s">
        <v>398</v>
      </c>
      <c r="E289" s="99" t="s">
        <v>69</v>
      </c>
      <c r="F289" s="99" t="s">
        <v>70</v>
      </c>
      <c r="G289" s="99" t="s">
        <v>68</v>
      </c>
      <c r="H289" s="99" t="s">
        <v>437</v>
      </c>
      <c r="I289" s="100" t="str">
        <f t="shared" si="4"/>
        <v>maiz yuca avicultura_postura</v>
      </c>
    </row>
    <row r="290" spans="1:9" ht="16" x14ac:dyDescent="0.2">
      <c r="A290" s="99" t="s">
        <v>109</v>
      </c>
      <c r="B290" s="99" t="s">
        <v>110</v>
      </c>
      <c r="C290" s="104" t="s">
        <v>41</v>
      </c>
      <c r="D290" s="98" t="s">
        <v>399</v>
      </c>
      <c r="E290" s="99" t="s">
        <v>69</v>
      </c>
      <c r="F290" s="99" t="s">
        <v>72</v>
      </c>
      <c r="G290" s="99" t="s">
        <v>67</v>
      </c>
      <c r="H290" s="99" t="s">
        <v>437</v>
      </c>
      <c r="I290" s="100" t="str">
        <f t="shared" si="4"/>
        <v>maiz ahuyama avicultura_engorde</v>
      </c>
    </row>
    <row r="291" spans="1:9" ht="16" x14ac:dyDescent="0.2">
      <c r="A291" s="99" t="s">
        <v>109</v>
      </c>
      <c r="B291" s="99" t="s">
        <v>110</v>
      </c>
      <c r="C291" s="104" t="s">
        <v>41</v>
      </c>
      <c r="D291" s="98" t="s">
        <v>400</v>
      </c>
      <c r="E291" s="99" t="s">
        <v>69</v>
      </c>
      <c r="F291" s="99" t="s">
        <v>72</v>
      </c>
      <c r="G291" s="99" t="s">
        <v>68</v>
      </c>
      <c r="H291" s="99" t="s">
        <v>437</v>
      </c>
      <c r="I291" s="100" t="str">
        <f t="shared" si="4"/>
        <v>maiz ahuyama avicultura_postura</v>
      </c>
    </row>
    <row r="292" spans="1:9" ht="16" x14ac:dyDescent="0.2">
      <c r="A292" s="99" t="s">
        <v>109</v>
      </c>
      <c r="B292" s="99" t="s">
        <v>110</v>
      </c>
      <c r="C292" s="104" t="s">
        <v>41</v>
      </c>
      <c r="D292" s="98" t="s">
        <v>401</v>
      </c>
      <c r="E292" s="99" t="s">
        <v>70</v>
      </c>
      <c r="F292" s="99" t="s">
        <v>72</v>
      </c>
      <c r="G292" s="99" t="s">
        <v>67</v>
      </c>
      <c r="H292" s="99" t="s">
        <v>437</v>
      </c>
      <c r="I292" s="100" t="str">
        <f t="shared" si="4"/>
        <v>yuca ahuyama avicultura_engorde</v>
      </c>
    </row>
    <row r="293" spans="1:9" ht="16" x14ac:dyDescent="0.2">
      <c r="A293" s="99" t="s">
        <v>109</v>
      </c>
      <c r="B293" s="99" t="s">
        <v>110</v>
      </c>
      <c r="C293" s="104" t="s">
        <v>41</v>
      </c>
      <c r="D293" s="98" t="s">
        <v>402</v>
      </c>
      <c r="E293" s="99" t="s">
        <v>70</v>
      </c>
      <c r="F293" s="99" t="s">
        <v>72</v>
      </c>
      <c r="G293" s="99" t="s">
        <v>68</v>
      </c>
      <c r="H293" s="99" t="s">
        <v>437</v>
      </c>
      <c r="I293" s="100" t="str">
        <f t="shared" si="4"/>
        <v>yuca ahuyama avicultura_postura</v>
      </c>
    </row>
    <row r="294" spans="1:9" ht="16" x14ac:dyDescent="0.2">
      <c r="A294" s="99" t="s">
        <v>109</v>
      </c>
      <c r="B294" s="99" t="s">
        <v>110</v>
      </c>
      <c r="C294" s="104" t="s">
        <v>41</v>
      </c>
      <c r="D294" s="98" t="s">
        <v>403</v>
      </c>
      <c r="E294" s="99" t="s">
        <v>69</v>
      </c>
      <c r="F294" s="99" t="s">
        <v>70</v>
      </c>
      <c r="G294" s="99" t="s">
        <v>72</v>
      </c>
      <c r="H294" s="99" t="s">
        <v>67</v>
      </c>
      <c r="I294" s="100" t="str">
        <f t="shared" si="4"/>
        <v>maiz yuca ahuyama avicultura_engorde</v>
      </c>
    </row>
    <row r="295" spans="1:9" ht="16" x14ac:dyDescent="0.2">
      <c r="A295" s="99" t="s">
        <v>109</v>
      </c>
      <c r="B295" s="99" t="s">
        <v>110</v>
      </c>
      <c r="C295" s="104" t="s">
        <v>41</v>
      </c>
      <c r="D295" s="98" t="s">
        <v>404</v>
      </c>
      <c r="E295" s="99" t="s">
        <v>69</v>
      </c>
      <c r="F295" s="99" t="s">
        <v>70</v>
      </c>
      <c r="G295" s="99" t="s">
        <v>72</v>
      </c>
      <c r="H295" s="99" t="s">
        <v>68</v>
      </c>
      <c r="I295" s="100" t="str">
        <f t="shared" si="4"/>
        <v>maiz yuca ahuyama avicultura_postura</v>
      </c>
    </row>
    <row r="296" spans="1:9" ht="16" x14ac:dyDescent="0.2">
      <c r="A296" s="99" t="s">
        <v>109</v>
      </c>
      <c r="B296" s="99" t="s">
        <v>110</v>
      </c>
      <c r="C296" s="105" t="s">
        <v>43</v>
      </c>
      <c r="D296" s="98" t="s">
        <v>405</v>
      </c>
      <c r="E296" s="99" t="s">
        <v>69</v>
      </c>
      <c r="F296" s="99" t="s">
        <v>437</v>
      </c>
      <c r="G296" s="99" t="s">
        <v>437</v>
      </c>
      <c r="H296" s="99" t="s">
        <v>437</v>
      </c>
      <c r="I296" s="100" t="str">
        <f t="shared" si="4"/>
        <v>maiz</v>
      </c>
    </row>
    <row r="297" spans="1:9" ht="16" x14ac:dyDescent="0.2">
      <c r="A297" s="99" t="s">
        <v>109</v>
      </c>
      <c r="B297" s="99" t="s">
        <v>110</v>
      </c>
      <c r="C297" s="105" t="s">
        <v>43</v>
      </c>
      <c r="D297" s="98" t="s">
        <v>406</v>
      </c>
      <c r="E297" s="99" t="s">
        <v>72</v>
      </c>
      <c r="F297" s="99" t="s">
        <v>437</v>
      </c>
      <c r="G297" s="99" t="s">
        <v>437</v>
      </c>
      <c r="H297" s="99" t="s">
        <v>437</v>
      </c>
      <c r="I297" s="100" t="str">
        <f t="shared" si="4"/>
        <v>ahuyama</v>
      </c>
    </row>
    <row r="298" spans="1:9" ht="16" x14ac:dyDescent="0.2">
      <c r="A298" s="99" t="s">
        <v>109</v>
      </c>
      <c r="B298" s="99" t="s">
        <v>110</v>
      </c>
      <c r="C298" s="105" t="s">
        <v>43</v>
      </c>
      <c r="D298" s="98" t="s">
        <v>407</v>
      </c>
      <c r="E298" s="99" t="s">
        <v>69</v>
      </c>
      <c r="F298" s="99" t="s">
        <v>72</v>
      </c>
      <c r="G298" s="99" t="s">
        <v>437</v>
      </c>
      <c r="H298" s="99" t="s">
        <v>437</v>
      </c>
      <c r="I298" s="100" t="str">
        <f t="shared" si="4"/>
        <v>maiz ahuyama</v>
      </c>
    </row>
    <row r="299" spans="1:9" ht="16" x14ac:dyDescent="0.2">
      <c r="A299" s="99" t="s">
        <v>109</v>
      </c>
      <c r="B299" s="99" t="s">
        <v>110</v>
      </c>
      <c r="C299" s="105" t="s">
        <v>45</v>
      </c>
      <c r="D299" s="98" t="s">
        <v>408</v>
      </c>
      <c r="E299" s="99" t="s">
        <v>69</v>
      </c>
      <c r="F299" s="99" t="s">
        <v>437</v>
      </c>
      <c r="G299" s="99" t="s">
        <v>437</v>
      </c>
      <c r="H299" s="99" t="s">
        <v>437</v>
      </c>
      <c r="I299" s="100" t="str">
        <f t="shared" si="4"/>
        <v>maiz</v>
      </c>
    </row>
    <row r="300" spans="1:9" ht="16" x14ac:dyDescent="0.2">
      <c r="A300" s="99" t="s">
        <v>109</v>
      </c>
      <c r="B300" s="99" t="s">
        <v>110</v>
      </c>
      <c r="C300" s="105" t="s">
        <v>45</v>
      </c>
      <c r="D300" s="98" t="s">
        <v>409</v>
      </c>
      <c r="E300" s="99" t="s">
        <v>70</v>
      </c>
      <c r="F300" s="99" t="s">
        <v>437</v>
      </c>
      <c r="G300" s="99" t="s">
        <v>437</v>
      </c>
      <c r="H300" s="99" t="s">
        <v>437</v>
      </c>
      <c r="I300" s="100" t="str">
        <f t="shared" si="4"/>
        <v>yuca</v>
      </c>
    </row>
    <row r="301" spans="1:9" ht="16" x14ac:dyDescent="0.2">
      <c r="A301" s="99" t="s">
        <v>109</v>
      </c>
      <c r="B301" s="99" t="s">
        <v>110</v>
      </c>
      <c r="C301" s="105" t="s">
        <v>45</v>
      </c>
      <c r="D301" s="98" t="s">
        <v>410</v>
      </c>
      <c r="E301" s="99" t="s">
        <v>72</v>
      </c>
      <c r="F301" s="99" t="s">
        <v>437</v>
      </c>
      <c r="G301" s="99" t="s">
        <v>437</v>
      </c>
      <c r="H301" s="99" t="s">
        <v>437</v>
      </c>
      <c r="I301" s="100" t="str">
        <f t="shared" si="4"/>
        <v>ahuyama</v>
      </c>
    </row>
    <row r="302" spans="1:9" ht="16" x14ac:dyDescent="0.2">
      <c r="A302" s="99" t="s">
        <v>109</v>
      </c>
      <c r="B302" s="99" t="s">
        <v>110</v>
      </c>
      <c r="C302" s="105" t="s">
        <v>45</v>
      </c>
      <c r="D302" s="98" t="s">
        <v>411</v>
      </c>
      <c r="E302" s="99" t="s">
        <v>69</v>
      </c>
      <c r="F302" s="99" t="s">
        <v>70</v>
      </c>
      <c r="G302" s="99"/>
      <c r="H302" s="99"/>
      <c r="I302" s="100" t="str">
        <f t="shared" si="4"/>
        <v>maiz yuca</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selection sqref="A1:A2"/>
    </sheetView>
  </sheetViews>
  <sheetFormatPr baseColWidth="10" defaultColWidth="11.5" defaultRowHeight="15" x14ac:dyDescent="0.2"/>
  <cols>
    <col min="1" max="1" width="18.1640625" customWidth="1"/>
    <col min="4" max="4" width="29" customWidth="1"/>
  </cols>
  <sheetData>
    <row r="1" spans="1:4" ht="48" customHeight="1" x14ac:dyDescent="0.2">
      <c r="A1" s="129" t="s">
        <v>412</v>
      </c>
      <c r="B1" s="131" t="s">
        <v>413</v>
      </c>
      <c r="C1" s="131"/>
      <c r="D1" s="132"/>
    </row>
    <row r="2" spans="1:4" ht="16" x14ac:dyDescent="0.2">
      <c r="A2" s="130"/>
      <c r="B2" s="113" t="s">
        <v>414</v>
      </c>
      <c r="C2" s="113" t="s">
        <v>415</v>
      </c>
      <c r="D2" s="113" t="s">
        <v>416</v>
      </c>
    </row>
    <row r="3" spans="1:4" ht="16" x14ac:dyDescent="0.2">
      <c r="A3" s="114" t="s">
        <v>8</v>
      </c>
      <c r="B3" s="115">
        <v>4.5068000000000001</v>
      </c>
      <c r="C3" s="115">
        <v>24.7194</v>
      </c>
      <c r="D3" s="115" t="s">
        <v>417</v>
      </c>
    </row>
    <row r="4" spans="1:4" ht="16" x14ac:dyDescent="0.2">
      <c r="A4" s="114" t="s">
        <v>10</v>
      </c>
      <c r="B4" s="115" t="s">
        <v>417</v>
      </c>
      <c r="C4" s="115" t="s">
        <v>417</v>
      </c>
      <c r="D4" s="115" t="s">
        <v>418</v>
      </c>
    </row>
    <row r="5" spans="1:4" ht="16" x14ac:dyDescent="0.2">
      <c r="A5" s="114" t="s">
        <v>12</v>
      </c>
      <c r="B5" s="115">
        <v>4.5083000000000002</v>
      </c>
      <c r="C5" s="115">
        <v>24.6614</v>
      </c>
      <c r="D5" s="115" t="s">
        <v>417</v>
      </c>
    </row>
    <row r="6" spans="1:4" ht="16" x14ac:dyDescent="0.2">
      <c r="A6" s="116" t="s">
        <v>15</v>
      </c>
      <c r="B6" s="115">
        <v>4.5075000000000003</v>
      </c>
      <c r="C6" s="115">
        <v>25.353100000000001</v>
      </c>
      <c r="D6" s="115" t="s">
        <v>417</v>
      </c>
    </row>
    <row r="7" spans="1:4" ht="16" x14ac:dyDescent="0.2">
      <c r="A7" s="116" t="s">
        <v>17</v>
      </c>
      <c r="B7" s="115">
        <v>5.0122</v>
      </c>
      <c r="C7" s="115">
        <v>9.3702000000000005</v>
      </c>
      <c r="D7" s="115" t="s">
        <v>417</v>
      </c>
    </row>
    <row r="8" spans="1:4" ht="16" x14ac:dyDescent="0.2">
      <c r="A8" s="116" t="s">
        <v>19</v>
      </c>
      <c r="B8" s="115">
        <v>5.0118999999999998</v>
      </c>
      <c r="C8" s="115">
        <v>9.3566000000000003</v>
      </c>
      <c r="D8" s="115" t="s">
        <v>417</v>
      </c>
    </row>
    <row r="9" spans="1:4" ht="16" x14ac:dyDescent="0.2">
      <c r="A9" s="116" t="s">
        <v>21</v>
      </c>
      <c r="B9" s="115">
        <v>4.5073999999999996</v>
      </c>
      <c r="C9" s="115">
        <v>12.0014</v>
      </c>
      <c r="D9" s="115" t="s">
        <v>417</v>
      </c>
    </row>
    <row r="10" spans="1:4" ht="16" x14ac:dyDescent="0.2">
      <c r="A10" s="116" t="s">
        <v>23</v>
      </c>
      <c r="B10" s="115">
        <v>9.3539999999999992</v>
      </c>
      <c r="C10" s="115">
        <v>9.3613999999999997</v>
      </c>
      <c r="D10" s="115" t="s">
        <v>417</v>
      </c>
    </row>
    <row r="11" spans="1:4" ht="16" x14ac:dyDescent="0.2">
      <c r="A11" s="116" t="s">
        <v>25</v>
      </c>
      <c r="B11" s="115">
        <v>6.4276</v>
      </c>
      <c r="C11" s="115">
        <v>12</v>
      </c>
      <c r="D11" s="115" t="s">
        <v>417</v>
      </c>
    </row>
    <row r="12" spans="1:4" ht="16" x14ac:dyDescent="0.2">
      <c r="A12" s="117" t="s">
        <v>28</v>
      </c>
      <c r="B12" s="115">
        <v>6.6551</v>
      </c>
      <c r="C12" s="115">
        <v>12</v>
      </c>
      <c r="D12" s="115" t="s">
        <v>417</v>
      </c>
    </row>
    <row r="13" spans="1:4" ht="16" x14ac:dyDescent="0.2">
      <c r="A13" s="117" t="s">
        <v>30</v>
      </c>
      <c r="B13" s="115" t="s">
        <v>417</v>
      </c>
      <c r="C13" s="115" t="s">
        <v>417</v>
      </c>
      <c r="D13" s="115" t="s">
        <v>418</v>
      </c>
    </row>
    <row r="14" spans="1:4" ht="16" x14ac:dyDescent="0.2">
      <c r="A14" s="117" t="s">
        <v>32</v>
      </c>
      <c r="B14" s="115">
        <v>6.6917</v>
      </c>
      <c r="C14" s="115">
        <v>12</v>
      </c>
      <c r="D14" s="115" t="s">
        <v>417</v>
      </c>
    </row>
    <row r="15" spans="1:4" ht="16" x14ac:dyDescent="0.2">
      <c r="A15" s="117" t="s">
        <v>34</v>
      </c>
      <c r="B15" s="115">
        <v>4.5096999999999996</v>
      </c>
      <c r="C15" s="115">
        <v>25.871600000000001</v>
      </c>
      <c r="D15" s="115" t="s">
        <v>417</v>
      </c>
    </row>
    <row r="16" spans="1:4" ht="16" x14ac:dyDescent="0.2">
      <c r="A16" s="118" t="s">
        <v>37</v>
      </c>
      <c r="B16" s="115">
        <v>7.0677000000000003</v>
      </c>
      <c r="C16" s="115">
        <v>7.2720000000000002</v>
      </c>
      <c r="D16" s="115" t="s">
        <v>417</v>
      </c>
    </row>
    <row r="17" spans="1:4" ht="16" x14ac:dyDescent="0.2">
      <c r="A17" s="118" t="s">
        <v>39</v>
      </c>
      <c r="B17" s="115">
        <v>4.0098000000000003</v>
      </c>
      <c r="C17" s="115">
        <v>13.5</v>
      </c>
      <c r="D17" s="115" t="s">
        <v>417</v>
      </c>
    </row>
    <row r="18" spans="1:4" ht="16" x14ac:dyDescent="0.2">
      <c r="A18" s="118" t="s">
        <v>41</v>
      </c>
      <c r="B18" s="115">
        <v>4.6147999999999998</v>
      </c>
      <c r="C18" s="115">
        <v>12.0047</v>
      </c>
      <c r="D18" s="115" t="s">
        <v>417</v>
      </c>
    </row>
    <row r="19" spans="1:4" ht="16" x14ac:dyDescent="0.2">
      <c r="A19" s="118" t="s">
        <v>43</v>
      </c>
      <c r="B19" s="115">
        <v>11.9391</v>
      </c>
      <c r="C19" s="115">
        <v>11.975</v>
      </c>
      <c r="D19" s="115" t="s">
        <v>417</v>
      </c>
    </row>
    <row r="20" spans="1:4" ht="16" x14ac:dyDescent="0.2">
      <c r="A20" s="118" t="s">
        <v>45</v>
      </c>
      <c r="B20" s="115">
        <v>4.7092999999999998</v>
      </c>
      <c r="C20" s="115">
        <v>12.0091</v>
      </c>
      <c r="D20" s="115" t="s">
        <v>417</v>
      </c>
    </row>
    <row r="21" spans="1:4" ht="16" x14ac:dyDescent="0.2">
      <c r="A21" s="119" t="s">
        <v>48</v>
      </c>
      <c r="B21" s="115">
        <v>4.1436999999999999</v>
      </c>
      <c r="C21" s="115">
        <v>11.5014</v>
      </c>
      <c r="D21" s="115" t="s">
        <v>417</v>
      </c>
    </row>
    <row r="22" spans="1:4" ht="16" x14ac:dyDescent="0.2">
      <c r="A22" s="119" t="s">
        <v>50</v>
      </c>
      <c r="B22" s="115" t="s">
        <v>417</v>
      </c>
      <c r="C22" s="115" t="s">
        <v>417</v>
      </c>
      <c r="D22" s="115" t="s">
        <v>419</v>
      </c>
    </row>
    <row r="23" spans="1:4" ht="16" x14ac:dyDescent="0.2">
      <c r="A23" s="119" t="s">
        <v>52</v>
      </c>
      <c r="B23" s="115" t="s">
        <v>417</v>
      </c>
      <c r="C23" s="115" t="s">
        <v>417</v>
      </c>
      <c r="D23" s="115" t="s">
        <v>420</v>
      </c>
    </row>
    <row r="24" spans="1:4" ht="16" x14ac:dyDescent="0.2">
      <c r="A24" s="119" t="s">
        <v>54</v>
      </c>
      <c r="B24" s="115">
        <v>4.0113000000000003</v>
      </c>
      <c r="C24" s="115">
        <v>4.7667000000000002</v>
      </c>
      <c r="D24" s="115" t="s">
        <v>417</v>
      </c>
    </row>
    <row r="25" spans="1:4" ht="16" x14ac:dyDescent="0.2">
      <c r="A25" s="119" t="s">
        <v>56</v>
      </c>
      <c r="B25" s="115" t="s">
        <v>417</v>
      </c>
      <c r="C25" s="115" t="s">
        <v>417</v>
      </c>
      <c r="D25" s="115" t="s">
        <v>420</v>
      </c>
    </row>
    <row r="26" spans="1:4" ht="32" x14ac:dyDescent="0.2">
      <c r="A26" s="120" t="s">
        <v>59</v>
      </c>
      <c r="B26" s="115" t="s">
        <v>417</v>
      </c>
      <c r="C26" s="115" t="s">
        <v>417</v>
      </c>
      <c r="D26" s="115" t="s">
        <v>421</v>
      </c>
    </row>
    <row r="27" spans="1:4" ht="32" x14ac:dyDescent="0.2">
      <c r="A27" s="120" t="s">
        <v>61</v>
      </c>
      <c r="B27" s="115" t="s">
        <v>417</v>
      </c>
      <c r="C27" s="115" t="s">
        <v>417</v>
      </c>
      <c r="D27" s="115" t="s">
        <v>421</v>
      </c>
    </row>
    <row r="28" spans="1:4" ht="16" x14ac:dyDescent="0.2">
      <c r="A28" s="120" t="s">
        <v>63</v>
      </c>
      <c r="B28" s="115" t="s">
        <v>417</v>
      </c>
      <c r="C28" s="115" t="s">
        <v>417</v>
      </c>
      <c r="D28" s="115" t="s">
        <v>420</v>
      </c>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election activeCell="H6" sqref="H6"/>
    </sheetView>
  </sheetViews>
  <sheetFormatPr baseColWidth="10" defaultColWidth="11.5" defaultRowHeight="15" x14ac:dyDescent="0.2"/>
  <cols>
    <col min="1" max="1" width="20.33203125" customWidth="1"/>
    <col min="4" max="4" width="20.6640625" customWidth="1"/>
  </cols>
  <sheetData>
    <row r="1" spans="1:4" ht="48" customHeight="1" x14ac:dyDescent="0.2">
      <c r="A1" s="129" t="s">
        <v>412</v>
      </c>
      <c r="B1" s="131" t="s">
        <v>422</v>
      </c>
      <c r="C1" s="131"/>
      <c r="D1" s="132"/>
    </row>
    <row r="2" spans="1:4" ht="16" x14ac:dyDescent="0.2">
      <c r="A2" s="130"/>
      <c r="B2" s="113" t="s">
        <v>414</v>
      </c>
      <c r="C2" s="113" t="s">
        <v>415</v>
      </c>
      <c r="D2" s="113" t="s">
        <v>416</v>
      </c>
    </row>
    <row r="3" spans="1:4" ht="16" x14ac:dyDescent="0.2">
      <c r="A3" s="114" t="s">
        <v>8</v>
      </c>
      <c r="B3" s="115">
        <v>0.7147</v>
      </c>
      <c r="C3" s="115">
        <v>24.695799999999998</v>
      </c>
      <c r="D3" s="115" t="s">
        <v>417</v>
      </c>
    </row>
    <row r="4" spans="1:4" ht="32" x14ac:dyDescent="0.2">
      <c r="A4" s="114" t="s">
        <v>10</v>
      </c>
      <c r="B4" s="115" t="s">
        <v>417</v>
      </c>
      <c r="C4" s="115" t="s">
        <v>417</v>
      </c>
      <c r="D4" s="115" t="s">
        <v>418</v>
      </c>
    </row>
    <row r="5" spans="1:4" ht="16" x14ac:dyDescent="0.2">
      <c r="A5" s="114" t="s">
        <v>12</v>
      </c>
      <c r="B5" s="115">
        <v>4.5100000000000001E-2</v>
      </c>
      <c r="C5" s="115">
        <v>3.9087999999999998</v>
      </c>
      <c r="D5" s="115" t="s">
        <v>417</v>
      </c>
    </row>
    <row r="6" spans="1:4" ht="16" x14ac:dyDescent="0.2">
      <c r="A6" s="116" t="s">
        <v>15</v>
      </c>
      <c r="B6" s="115">
        <v>3.8391999999999999</v>
      </c>
      <c r="C6" s="115">
        <v>25.353100000000001</v>
      </c>
      <c r="D6" s="115" t="s">
        <v>417</v>
      </c>
    </row>
    <row r="7" spans="1:4" ht="16" x14ac:dyDescent="0.2">
      <c r="A7" s="116" t="s">
        <v>17</v>
      </c>
      <c r="B7" s="115">
        <v>0.7944</v>
      </c>
      <c r="C7" s="115">
        <v>1.4852000000000001</v>
      </c>
      <c r="D7" s="115" t="s">
        <v>417</v>
      </c>
    </row>
    <row r="8" spans="1:4" ht="16" x14ac:dyDescent="0.2">
      <c r="A8" s="116" t="s">
        <v>19</v>
      </c>
      <c r="B8" s="115">
        <v>2.5425</v>
      </c>
      <c r="C8" s="115">
        <v>9.3560999999999996</v>
      </c>
      <c r="D8" s="115" t="s">
        <v>417</v>
      </c>
    </row>
    <row r="9" spans="1:4" ht="16" x14ac:dyDescent="0.2">
      <c r="A9" s="116" t="s">
        <v>21</v>
      </c>
      <c r="B9" s="115">
        <v>0.71440000000000003</v>
      </c>
      <c r="C9" s="115">
        <v>12.0014</v>
      </c>
      <c r="D9" s="115" t="s">
        <v>417</v>
      </c>
    </row>
    <row r="10" spans="1:4" ht="16" x14ac:dyDescent="0.2">
      <c r="A10" s="116" t="s">
        <v>23</v>
      </c>
      <c r="B10" s="115">
        <v>1.4825999999999999</v>
      </c>
      <c r="C10" s="115">
        <v>1.4838</v>
      </c>
      <c r="D10" s="115" t="s">
        <v>417</v>
      </c>
    </row>
    <row r="11" spans="1:4" ht="16" x14ac:dyDescent="0.2">
      <c r="A11" s="116" t="s">
        <v>25</v>
      </c>
      <c r="B11" s="115">
        <v>1.0187999999999999</v>
      </c>
      <c r="C11" s="115">
        <v>1.9019999999999999</v>
      </c>
      <c r="D11" s="115" t="s">
        <v>417</v>
      </c>
    </row>
    <row r="12" spans="1:4" ht="16" x14ac:dyDescent="0.2">
      <c r="A12" s="117" t="s">
        <v>28</v>
      </c>
      <c r="B12" s="115">
        <v>5.6668000000000003</v>
      </c>
      <c r="C12" s="115">
        <v>10.218</v>
      </c>
      <c r="D12" s="115" t="s">
        <v>417</v>
      </c>
    </row>
    <row r="13" spans="1:4" ht="32" x14ac:dyDescent="0.2">
      <c r="A13" s="117" t="s">
        <v>30</v>
      </c>
      <c r="B13" s="115" t="s">
        <v>417</v>
      </c>
      <c r="C13" s="115" t="s">
        <v>417</v>
      </c>
      <c r="D13" s="115" t="s">
        <v>418</v>
      </c>
    </row>
    <row r="14" spans="1:4" ht="16" x14ac:dyDescent="0.2">
      <c r="A14" s="117" t="s">
        <v>32</v>
      </c>
      <c r="B14" s="115">
        <v>6.6900000000000001E-2</v>
      </c>
      <c r="C14" s="115">
        <v>1.9019999999999999</v>
      </c>
      <c r="D14" s="115" t="s">
        <v>417</v>
      </c>
    </row>
    <row r="15" spans="1:4" ht="16" x14ac:dyDescent="0.2">
      <c r="A15" s="117" t="s">
        <v>34</v>
      </c>
      <c r="B15" s="115">
        <v>0.71479999999999999</v>
      </c>
      <c r="C15" s="115">
        <v>25.8034</v>
      </c>
      <c r="D15" s="115" t="s">
        <v>417</v>
      </c>
    </row>
    <row r="16" spans="1:4" ht="16" x14ac:dyDescent="0.2">
      <c r="A16" s="118" t="s">
        <v>37</v>
      </c>
      <c r="B16" s="115">
        <v>7.0677000000000003</v>
      </c>
      <c r="C16" s="115">
        <v>7.2720000000000002</v>
      </c>
      <c r="D16" s="115" t="s">
        <v>417</v>
      </c>
    </row>
    <row r="17" spans="1:4" ht="16" x14ac:dyDescent="0.2">
      <c r="A17" s="118" t="s">
        <v>39</v>
      </c>
      <c r="B17" s="115">
        <v>0.63580000000000003</v>
      </c>
      <c r="C17" s="115">
        <v>13.5</v>
      </c>
      <c r="D17" s="115" t="s">
        <v>417</v>
      </c>
    </row>
    <row r="18" spans="1:4" ht="16" x14ac:dyDescent="0.2">
      <c r="A18" s="118" t="s">
        <v>41</v>
      </c>
      <c r="B18" s="115">
        <v>0.73140000000000005</v>
      </c>
      <c r="C18" s="115">
        <v>7.8451000000000004</v>
      </c>
      <c r="D18" s="115" t="s">
        <v>417</v>
      </c>
    </row>
    <row r="19" spans="1:4" ht="16" x14ac:dyDescent="0.2">
      <c r="A19" s="118" t="s">
        <v>43</v>
      </c>
      <c r="B19" s="115">
        <v>11.9391</v>
      </c>
      <c r="C19" s="115">
        <v>11.975</v>
      </c>
      <c r="D19" s="115" t="s">
        <v>417</v>
      </c>
    </row>
    <row r="20" spans="1:4" ht="16" x14ac:dyDescent="0.2">
      <c r="A20" s="118" t="s">
        <v>45</v>
      </c>
      <c r="B20" s="115">
        <v>0.74639999999999995</v>
      </c>
      <c r="C20" s="115">
        <v>1.9034</v>
      </c>
      <c r="D20" s="115" t="s">
        <v>417</v>
      </c>
    </row>
    <row r="21" spans="1:4" ht="16" x14ac:dyDescent="0.2">
      <c r="A21" s="119" t="s">
        <v>48</v>
      </c>
      <c r="B21" s="115">
        <v>0.65680000000000005</v>
      </c>
      <c r="C21" s="115">
        <v>11.5014</v>
      </c>
      <c r="D21" s="115" t="s">
        <v>417</v>
      </c>
    </row>
    <row r="22" spans="1:4" ht="16" x14ac:dyDescent="0.2">
      <c r="A22" s="119" t="s">
        <v>50</v>
      </c>
      <c r="B22" s="115" t="s">
        <v>417</v>
      </c>
      <c r="C22" s="115" t="s">
        <v>417</v>
      </c>
      <c r="D22" s="115" t="s">
        <v>419</v>
      </c>
    </row>
    <row r="23" spans="1:4" ht="16" x14ac:dyDescent="0.2">
      <c r="A23" s="119" t="s">
        <v>52</v>
      </c>
      <c r="B23" s="115" t="s">
        <v>417</v>
      </c>
      <c r="C23" s="115" t="s">
        <v>417</v>
      </c>
      <c r="D23" s="115" t="s">
        <v>420</v>
      </c>
    </row>
    <row r="24" spans="1:4" ht="16" x14ac:dyDescent="0.2">
      <c r="A24" s="119" t="s">
        <v>54</v>
      </c>
      <c r="B24" s="115">
        <v>0.63580000000000003</v>
      </c>
      <c r="C24" s="115">
        <v>4.6886999999999999</v>
      </c>
      <c r="D24" s="115" t="s">
        <v>417</v>
      </c>
    </row>
    <row r="25" spans="1:4" ht="16" x14ac:dyDescent="0.2">
      <c r="A25" s="119" t="s">
        <v>56</v>
      </c>
      <c r="B25" s="115" t="s">
        <v>417</v>
      </c>
      <c r="C25" s="115" t="s">
        <v>417</v>
      </c>
      <c r="D25" s="115" t="s">
        <v>420</v>
      </c>
    </row>
    <row r="26" spans="1:4" ht="48" x14ac:dyDescent="0.2">
      <c r="A26" s="120" t="s">
        <v>59</v>
      </c>
      <c r="B26" s="115" t="s">
        <v>417</v>
      </c>
      <c r="C26" s="115" t="s">
        <v>417</v>
      </c>
      <c r="D26" s="115" t="s">
        <v>421</v>
      </c>
    </row>
    <row r="27" spans="1:4" ht="48" x14ac:dyDescent="0.2">
      <c r="A27" s="120" t="s">
        <v>61</v>
      </c>
      <c r="B27" s="115" t="s">
        <v>417</v>
      </c>
      <c r="C27" s="115" t="s">
        <v>417</v>
      </c>
      <c r="D27" s="115" t="s">
        <v>421</v>
      </c>
    </row>
    <row r="28" spans="1:4" ht="16" x14ac:dyDescent="0.2">
      <c r="A28" s="120" t="s">
        <v>63</v>
      </c>
      <c r="B28" s="115" t="s">
        <v>417</v>
      </c>
      <c r="C28" s="115" t="s">
        <v>417</v>
      </c>
      <c r="D28" s="115" t="s">
        <v>420</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G5" sqref="G5"/>
    </sheetView>
  </sheetViews>
  <sheetFormatPr baseColWidth="10" defaultColWidth="11.5" defaultRowHeight="15" x14ac:dyDescent="0.2"/>
  <cols>
    <col min="1" max="1" width="11.83203125" bestFit="1" customWidth="1"/>
    <col min="4" max="4" width="20.6640625" customWidth="1"/>
  </cols>
  <sheetData>
    <row r="1" spans="1:4" ht="48" customHeight="1" x14ac:dyDescent="0.2">
      <c r="A1" s="129" t="s">
        <v>412</v>
      </c>
      <c r="B1" s="131" t="s">
        <v>423</v>
      </c>
      <c r="C1" s="131"/>
      <c r="D1" s="132"/>
    </row>
    <row r="2" spans="1:4" ht="16" x14ac:dyDescent="0.2">
      <c r="A2" s="130"/>
      <c r="B2" s="113" t="s">
        <v>414</v>
      </c>
      <c r="C2" s="113" t="s">
        <v>415</v>
      </c>
      <c r="D2" s="113" t="s">
        <v>416</v>
      </c>
    </row>
    <row r="3" spans="1:4" ht="16" x14ac:dyDescent="0.2">
      <c r="A3" s="114" t="s">
        <v>8</v>
      </c>
      <c r="B3" s="115">
        <v>1.2270000000000001</v>
      </c>
      <c r="C3" s="115">
        <v>6.7298999999999998</v>
      </c>
      <c r="D3" s="115" t="s">
        <v>417</v>
      </c>
    </row>
    <row r="4" spans="1:4" ht="32" x14ac:dyDescent="0.2">
      <c r="A4" s="114" t="s">
        <v>10</v>
      </c>
      <c r="B4" s="115" t="s">
        <v>417</v>
      </c>
      <c r="C4" s="115" t="s">
        <v>417</v>
      </c>
      <c r="D4" s="115" t="s">
        <v>418</v>
      </c>
    </row>
    <row r="5" spans="1:4" ht="16" x14ac:dyDescent="0.2">
      <c r="A5" s="114" t="s">
        <v>12</v>
      </c>
      <c r="B5" s="115">
        <v>1.2274</v>
      </c>
      <c r="C5" s="115">
        <v>6.7141000000000002</v>
      </c>
      <c r="D5" s="115" t="s">
        <v>417</v>
      </c>
    </row>
    <row r="6" spans="1:4" ht="16" x14ac:dyDescent="0.2">
      <c r="A6" s="116" t="s">
        <v>15</v>
      </c>
      <c r="B6" s="115">
        <v>1.2272000000000001</v>
      </c>
      <c r="C6" s="115">
        <v>6.9024000000000001</v>
      </c>
      <c r="D6" s="115" t="s">
        <v>417</v>
      </c>
    </row>
    <row r="7" spans="1:4" ht="16" x14ac:dyDescent="0.2">
      <c r="A7" s="116" t="s">
        <v>17</v>
      </c>
      <c r="B7" s="115">
        <v>1.3646</v>
      </c>
      <c r="C7" s="115">
        <v>2.5510999999999999</v>
      </c>
      <c r="D7" s="115" t="s">
        <v>417</v>
      </c>
    </row>
    <row r="8" spans="1:4" ht="16" x14ac:dyDescent="0.2">
      <c r="A8" s="116" t="s">
        <v>19</v>
      </c>
      <c r="B8" s="115">
        <v>1.3645</v>
      </c>
      <c r="C8" s="115">
        <v>2.5472999999999999</v>
      </c>
      <c r="D8" s="115" t="s">
        <v>417</v>
      </c>
    </row>
    <row r="9" spans="1:4" ht="16" x14ac:dyDescent="0.2">
      <c r="A9" s="116" t="s">
        <v>21</v>
      </c>
      <c r="B9" s="115">
        <v>1.2271000000000001</v>
      </c>
      <c r="C9" s="115">
        <v>3.2673999999999999</v>
      </c>
      <c r="D9" s="115" t="s">
        <v>417</v>
      </c>
    </row>
    <row r="10" spans="1:4" ht="16" x14ac:dyDescent="0.2">
      <c r="A10" s="116" t="s">
        <v>23</v>
      </c>
      <c r="B10" s="115">
        <v>2.5466000000000002</v>
      </c>
      <c r="C10" s="115">
        <v>2.5487000000000002</v>
      </c>
      <c r="D10" s="115" t="s">
        <v>417</v>
      </c>
    </row>
    <row r="11" spans="1:4" ht="16" x14ac:dyDescent="0.2">
      <c r="A11" s="116" t="s">
        <v>25</v>
      </c>
      <c r="B11" s="115">
        <v>1.7499</v>
      </c>
      <c r="C11" s="115">
        <v>3.2669999999999999</v>
      </c>
      <c r="D11" s="115" t="s">
        <v>417</v>
      </c>
    </row>
    <row r="12" spans="1:4" ht="16" x14ac:dyDescent="0.2">
      <c r="A12" s="117" t="s">
        <v>28</v>
      </c>
      <c r="B12" s="115">
        <v>1.8119000000000001</v>
      </c>
      <c r="C12" s="115">
        <v>3.2669999999999999</v>
      </c>
      <c r="D12" s="115" t="s">
        <v>417</v>
      </c>
    </row>
    <row r="13" spans="1:4" ht="32" x14ac:dyDescent="0.2">
      <c r="A13" s="117" t="s">
        <v>30</v>
      </c>
      <c r="B13" s="115" t="s">
        <v>417</v>
      </c>
      <c r="C13" s="115" t="s">
        <v>417</v>
      </c>
      <c r="D13" s="115" t="s">
        <v>418</v>
      </c>
    </row>
    <row r="14" spans="1:4" ht="16" x14ac:dyDescent="0.2">
      <c r="A14" s="117" t="s">
        <v>32</v>
      </c>
      <c r="B14" s="115">
        <v>1.8218000000000001</v>
      </c>
      <c r="C14" s="115">
        <v>3.2669999999999999</v>
      </c>
      <c r="D14" s="115" t="s">
        <v>417</v>
      </c>
    </row>
    <row r="15" spans="1:4" ht="16" x14ac:dyDescent="0.2">
      <c r="A15" s="117" t="s">
        <v>34</v>
      </c>
      <c r="B15" s="115">
        <v>1.2278</v>
      </c>
      <c r="C15" s="115">
        <v>7.0435999999999996</v>
      </c>
      <c r="D15" s="115" t="s">
        <v>417</v>
      </c>
    </row>
    <row r="16" spans="1:4" ht="16" x14ac:dyDescent="0.2">
      <c r="A16" s="118" t="s">
        <v>37</v>
      </c>
      <c r="B16" s="115">
        <v>1.9241999999999999</v>
      </c>
      <c r="C16" s="115">
        <v>1.9798</v>
      </c>
      <c r="D16" s="115" t="s">
        <v>417</v>
      </c>
    </row>
    <row r="17" spans="1:4" ht="16" x14ac:dyDescent="0.2">
      <c r="A17" s="118" t="s">
        <v>39</v>
      </c>
      <c r="B17" s="115">
        <v>1.0916999999999999</v>
      </c>
      <c r="C17" s="115">
        <v>3.6753999999999998</v>
      </c>
      <c r="D17" s="115" t="s">
        <v>417</v>
      </c>
    </row>
    <row r="18" spans="1:4" ht="16" x14ac:dyDescent="0.2">
      <c r="A18" s="118" t="s">
        <v>41</v>
      </c>
      <c r="B18" s="115">
        <v>1.2564</v>
      </c>
      <c r="C18" s="115">
        <v>3.2683</v>
      </c>
      <c r="D18" s="115" t="s">
        <v>417</v>
      </c>
    </row>
    <row r="19" spans="1:4" ht="16" x14ac:dyDescent="0.2">
      <c r="A19" s="118" t="s">
        <v>43</v>
      </c>
      <c r="B19" s="115">
        <v>3.2504</v>
      </c>
      <c r="C19" s="115">
        <v>3.2602000000000002</v>
      </c>
      <c r="D19" s="115" t="s">
        <v>417</v>
      </c>
    </row>
    <row r="20" spans="1:4" ht="16" x14ac:dyDescent="0.2">
      <c r="A20" s="118" t="s">
        <v>45</v>
      </c>
      <c r="B20" s="115">
        <v>1.2821</v>
      </c>
      <c r="C20" s="115">
        <v>3.2694999999999999</v>
      </c>
      <c r="D20" s="115" t="s">
        <v>417</v>
      </c>
    </row>
    <row r="21" spans="1:4" ht="16" x14ac:dyDescent="0.2">
      <c r="A21" s="119" t="s">
        <v>48</v>
      </c>
      <c r="B21" s="115">
        <v>1.1281000000000001</v>
      </c>
      <c r="C21" s="115">
        <v>3.1313</v>
      </c>
      <c r="D21" s="115" t="s">
        <v>417</v>
      </c>
    </row>
    <row r="22" spans="1:4" ht="16" x14ac:dyDescent="0.2">
      <c r="A22" s="119" t="s">
        <v>50</v>
      </c>
      <c r="B22" s="115" t="s">
        <v>417</v>
      </c>
      <c r="C22" s="115" t="s">
        <v>417</v>
      </c>
      <c r="D22" s="115" t="s">
        <v>419</v>
      </c>
    </row>
    <row r="23" spans="1:4" ht="16" x14ac:dyDescent="0.2">
      <c r="A23" s="119" t="s">
        <v>52</v>
      </c>
      <c r="B23" s="115" t="s">
        <v>417</v>
      </c>
      <c r="C23" s="115" t="s">
        <v>417</v>
      </c>
      <c r="D23" s="115" t="s">
        <v>420</v>
      </c>
    </row>
    <row r="24" spans="1:4" ht="16" x14ac:dyDescent="0.2">
      <c r="A24" s="119" t="s">
        <v>54</v>
      </c>
      <c r="B24" s="115">
        <v>1.0921000000000001</v>
      </c>
      <c r="C24" s="115">
        <v>1.2978000000000001</v>
      </c>
      <c r="D24" s="115" t="s">
        <v>417</v>
      </c>
    </row>
    <row r="25" spans="1:4" ht="16" x14ac:dyDescent="0.2">
      <c r="A25" s="119" t="s">
        <v>56</v>
      </c>
      <c r="B25" s="115" t="s">
        <v>417</v>
      </c>
      <c r="C25" s="115" t="s">
        <v>417</v>
      </c>
      <c r="D25" s="115" t="s">
        <v>420</v>
      </c>
    </row>
    <row r="26" spans="1:4" ht="48" x14ac:dyDescent="0.2">
      <c r="A26" s="120" t="s">
        <v>59</v>
      </c>
      <c r="B26" s="115" t="s">
        <v>417</v>
      </c>
      <c r="C26" s="115" t="s">
        <v>417</v>
      </c>
      <c r="D26" s="115" t="s">
        <v>421</v>
      </c>
    </row>
    <row r="27" spans="1:4" ht="48" x14ac:dyDescent="0.2">
      <c r="A27" s="120" t="s">
        <v>61</v>
      </c>
      <c r="B27" s="115" t="s">
        <v>417</v>
      </c>
      <c r="C27" s="115" t="s">
        <v>417</v>
      </c>
      <c r="D27" s="115" t="s">
        <v>421</v>
      </c>
    </row>
    <row r="28" spans="1:4" ht="16" x14ac:dyDescent="0.2">
      <c r="A28" s="120" t="s">
        <v>63</v>
      </c>
      <c r="B28" s="115" t="s">
        <v>417</v>
      </c>
      <c r="C28" s="115" t="s">
        <v>417</v>
      </c>
      <c r="D28" s="115" t="s">
        <v>420</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election sqref="A1:A2"/>
    </sheetView>
  </sheetViews>
  <sheetFormatPr baseColWidth="10" defaultColWidth="11.5" defaultRowHeight="15" x14ac:dyDescent="0.2"/>
  <cols>
    <col min="1" max="1" width="19.1640625" customWidth="1"/>
    <col min="4" max="4" width="20.6640625" customWidth="1"/>
  </cols>
  <sheetData>
    <row r="1" spans="1:4" ht="48" customHeight="1" x14ac:dyDescent="0.2">
      <c r="A1" s="129" t="s">
        <v>412</v>
      </c>
      <c r="B1" s="131" t="s">
        <v>424</v>
      </c>
      <c r="C1" s="131"/>
      <c r="D1" s="132"/>
    </row>
    <row r="2" spans="1:4" ht="16" x14ac:dyDescent="0.2">
      <c r="A2" s="130"/>
      <c r="B2" s="113" t="s">
        <v>414</v>
      </c>
      <c r="C2" s="113" t="s">
        <v>415</v>
      </c>
      <c r="D2" s="113" t="s">
        <v>416</v>
      </c>
    </row>
    <row r="3" spans="1:4" ht="16" x14ac:dyDescent="0.2">
      <c r="A3" s="114" t="s">
        <v>8</v>
      </c>
      <c r="B3" s="115">
        <v>5.4999999999999997E-3</v>
      </c>
      <c r="C3" s="115">
        <v>5.4999999999999997E-3</v>
      </c>
      <c r="D3" s="115" t="s">
        <v>417</v>
      </c>
    </row>
    <row r="4" spans="1:4" ht="32" x14ac:dyDescent="0.2">
      <c r="A4" s="114" t="s">
        <v>10</v>
      </c>
      <c r="B4" s="115" t="s">
        <v>417</v>
      </c>
      <c r="C4" s="115" t="s">
        <v>417</v>
      </c>
      <c r="D4" s="115" t="s">
        <v>418</v>
      </c>
    </row>
    <row r="5" spans="1:4" ht="16" x14ac:dyDescent="0.2">
      <c r="A5" s="114" t="s">
        <v>12</v>
      </c>
      <c r="B5" s="115">
        <v>5.4999999999999997E-3</v>
      </c>
      <c r="C5" s="115">
        <v>5.4999999999999997E-3</v>
      </c>
      <c r="D5" s="115" t="s">
        <v>417</v>
      </c>
    </row>
    <row r="6" spans="1:4" ht="16" x14ac:dyDescent="0.2">
      <c r="A6" s="116" t="s">
        <v>15</v>
      </c>
      <c r="B6" s="115">
        <v>5.4999999999999997E-3</v>
      </c>
      <c r="C6" s="115">
        <v>5.4999999999999997E-3</v>
      </c>
      <c r="D6" s="115" t="s">
        <v>417</v>
      </c>
    </row>
    <row r="7" spans="1:4" ht="16" x14ac:dyDescent="0.2">
      <c r="A7" s="116" t="s">
        <v>17</v>
      </c>
      <c r="B7" s="115">
        <v>5.4999999999999997E-3</v>
      </c>
      <c r="C7" s="115">
        <v>5.4999999999999997E-3</v>
      </c>
      <c r="D7" s="115" t="s">
        <v>417</v>
      </c>
    </row>
    <row r="8" spans="1:4" ht="16" x14ac:dyDescent="0.2">
      <c r="A8" s="116" t="s">
        <v>19</v>
      </c>
      <c r="B8" s="115">
        <v>5.4999999999999997E-3</v>
      </c>
      <c r="C8" s="115">
        <v>5.4999999999999997E-3</v>
      </c>
      <c r="D8" s="115" t="s">
        <v>417</v>
      </c>
    </row>
    <row r="9" spans="1:4" ht="16" x14ac:dyDescent="0.2">
      <c r="A9" s="116" t="s">
        <v>21</v>
      </c>
      <c r="B9" s="115">
        <v>5.4999999999999997E-3</v>
      </c>
      <c r="C9" s="115">
        <v>5.4999999999999997E-3</v>
      </c>
      <c r="D9" s="115" t="s">
        <v>417</v>
      </c>
    </row>
    <row r="10" spans="1:4" ht="16" x14ac:dyDescent="0.2">
      <c r="A10" s="116" t="s">
        <v>23</v>
      </c>
      <c r="B10" s="115">
        <v>5.4999999999999997E-3</v>
      </c>
      <c r="C10" s="115">
        <v>5.4999999999999997E-3</v>
      </c>
      <c r="D10" s="115" t="s">
        <v>417</v>
      </c>
    </row>
    <row r="11" spans="1:4" ht="16" x14ac:dyDescent="0.2">
      <c r="A11" s="116" t="s">
        <v>25</v>
      </c>
      <c r="B11" s="115">
        <v>5.4999999999999997E-3</v>
      </c>
      <c r="C11" s="115">
        <v>5.4999999999999997E-3</v>
      </c>
      <c r="D11" s="115" t="s">
        <v>417</v>
      </c>
    </row>
    <row r="12" spans="1:4" ht="16" x14ac:dyDescent="0.2">
      <c r="A12" s="117" t="s">
        <v>28</v>
      </c>
      <c r="B12" s="115">
        <v>5.4999999999999997E-3</v>
      </c>
      <c r="C12" s="115">
        <v>5.4999999999999997E-3</v>
      </c>
      <c r="D12" s="115" t="s">
        <v>417</v>
      </c>
    </row>
    <row r="13" spans="1:4" ht="32" x14ac:dyDescent="0.2">
      <c r="A13" s="117" t="s">
        <v>30</v>
      </c>
      <c r="B13" s="115" t="s">
        <v>417</v>
      </c>
      <c r="C13" s="115" t="s">
        <v>417</v>
      </c>
      <c r="D13" s="115" t="s">
        <v>418</v>
      </c>
    </row>
    <row r="14" spans="1:4" ht="16" x14ac:dyDescent="0.2">
      <c r="A14" s="117" t="s">
        <v>32</v>
      </c>
      <c r="B14" s="115">
        <v>5.4999999999999997E-3</v>
      </c>
      <c r="C14" s="115">
        <v>5.4999999999999997E-3</v>
      </c>
      <c r="D14" s="115" t="s">
        <v>417</v>
      </c>
    </row>
    <row r="15" spans="1:4" ht="16" x14ac:dyDescent="0.2">
      <c r="A15" s="117" t="s">
        <v>34</v>
      </c>
      <c r="B15" s="115">
        <v>5.4999999999999997E-3</v>
      </c>
      <c r="C15" s="115">
        <v>5.4999999999999997E-3</v>
      </c>
      <c r="D15" s="115" t="s">
        <v>417</v>
      </c>
    </row>
    <row r="16" spans="1:4" ht="16" x14ac:dyDescent="0.2">
      <c r="A16" s="118" t="s">
        <v>37</v>
      </c>
      <c r="B16" s="115">
        <v>5.4999999999999997E-3</v>
      </c>
      <c r="C16" s="115">
        <v>5.4999999999999997E-3</v>
      </c>
      <c r="D16" s="115" t="s">
        <v>417</v>
      </c>
    </row>
    <row r="17" spans="1:4" ht="16" x14ac:dyDescent="0.2">
      <c r="A17" s="118" t="s">
        <v>39</v>
      </c>
      <c r="B17" s="115">
        <v>5.4999999999999997E-3</v>
      </c>
      <c r="C17" s="115">
        <v>5.4999999999999997E-3</v>
      </c>
      <c r="D17" s="115" t="s">
        <v>417</v>
      </c>
    </row>
    <row r="18" spans="1:4" ht="16" x14ac:dyDescent="0.2">
      <c r="A18" s="118" t="s">
        <v>41</v>
      </c>
      <c r="B18" s="115">
        <v>5.4999999999999997E-3</v>
      </c>
      <c r="C18" s="115">
        <v>5.4999999999999997E-3</v>
      </c>
      <c r="D18" s="115" t="s">
        <v>417</v>
      </c>
    </row>
    <row r="19" spans="1:4" ht="16" x14ac:dyDescent="0.2">
      <c r="A19" s="118" t="s">
        <v>43</v>
      </c>
      <c r="B19" s="115">
        <v>5.4999999999999997E-3</v>
      </c>
      <c r="C19" s="115">
        <v>5.4999999999999997E-3</v>
      </c>
      <c r="D19" s="115" t="s">
        <v>417</v>
      </c>
    </row>
    <row r="20" spans="1:4" ht="16" x14ac:dyDescent="0.2">
      <c r="A20" s="118" t="s">
        <v>45</v>
      </c>
      <c r="B20" s="115">
        <v>5.4999999999999997E-3</v>
      </c>
      <c r="C20" s="115">
        <v>5.4999999999999997E-3</v>
      </c>
      <c r="D20" s="115" t="s">
        <v>417</v>
      </c>
    </row>
    <row r="21" spans="1:4" ht="16" x14ac:dyDescent="0.2">
      <c r="A21" s="119" t="s">
        <v>48</v>
      </c>
      <c r="B21" s="115">
        <v>5.4999999999999997E-3</v>
      </c>
      <c r="C21" s="115">
        <v>5.4999999999999997E-3</v>
      </c>
      <c r="D21" s="115" t="s">
        <v>417</v>
      </c>
    </row>
    <row r="22" spans="1:4" ht="16" x14ac:dyDescent="0.2">
      <c r="A22" s="119" t="s">
        <v>50</v>
      </c>
      <c r="B22" s="115" t="s">
        <v>417</v>
      </c>
      <c r="C22" s="115" t="s">
        <v>417</v>
      </c>
      <c r="D22" s="115" t="s">
        <v>419</v>
      </c>
    </row>
    <row r="23" spans="1:4" ht="16" x14ac:dyDescent="0.2">
      <c r="A23" s="119" t="s">
        <v>52</v>
      </c>
      <c r="B23" s="115" t="s">
        <v>417</v>
      </c>
      <c r="C23" s="115" t="s">
        <v>417</v>
      </c>
      <c r="D23" s="115" t="s">
        <v>420</v>
      </c>
    </row>
    <row r="24" spans="1:4" ht="16" x14ac:dyDescent="0.2">
      <c r="A24" s="119" t="s">
        <v>54</v>
      </c>
      <c r="B24" s="115">
        <v>5.4999999999999997E-3</v>
      </c>
      <c r="C24" s="115">
        <v>5.4999999999999997E-3</v>
      </c>
      <c r="D24" s="115" t="s">
        <v>417</v>
      </c>
    </row>
    <row r="25" spans="1:4" ht="16" x14ac:dyDescent="0.2">
      <c r="A25" s="119" t="s">
        <v>56</v>
      </c>
      <c r="B25" s="115" t="s">
        <v>417</v>
      </c>
      <c r="C25" s="115" t="s">
        <v>417</v>
      </c>
      <c r="D25" s="115" t="s">
        <v>420</v>
      </c>
    </row>
    <row r="26" spans="1:4" ht="48" x14ac:dyDescent="0.2">
      <c r="A26" s="120" t="s">
        <v>59</v>
      </c>
      <c r="B26" s="115" t="s">
        <v>417</v>
      </c>
      <c r="C26" s="115" t="s">
        <v>417</v>
      </c>
      <c r="D26" s="115" t="s">
        <v>421</v>
      </c>
    </row>
    <row r="27" spans="1:4" ht="48" x14ac:dyDescent="0.2">
      <c r="A27" s="120" t="s">
        <v>61</v>
      </c>
      <c r="B27" s="115" t="s">
        <v>417</v>
      </c>
      <c r="C27" s="115" t="s">
        <v>417</v>
      </c>
      <c r="D27" s="115" t="s">
        <v>421</v>
      </c>
    </row>
    <row r="28" spans="1:4" ht="16" x14ac:dyDescent="0.2">
      <c r="A28" s="120" t="s">
        <v>63</v>
      </c>
      <c r="B28" s="115" t="s">
        <v>417</v>
      </c>
      <c r="C28" s="115" t="s">
        <v>417</v>
      </c>
      <c r="D28" s="115" t="s">
        <v>420</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workbookViewId="0">
      <selection activeCell="E1" sqref="E1"/>
    </sheetView>
  </sheetViews>
  <sheetFormatPr baseColWidth="10" defaultColWidth="11.5" defaultRowHeight="15" x14ac:dyDescent="0.2"/>
  <cols>
    <col min="1" max="1" width="20.83203125" customWidth="1"/>
    <col min="4" max="4" width="20.6640625" customWidth="1"/>
  </cols>
  <sheetData>
    <row r="1" spans="1:4" ht="48" customHeight="1" x14ac:dyDescent="0.2">
      <c r="A1" s="129" t="s">
        <v>412</v>
      </c>
      <c r="B1" s="131" t="s">
        <v>425</v>
      </c>
      <c r="C1" s="131"/>
      <c r="D1" s="132"/>
    </row>
    <row r="2" spans="1:4" ht="16" x14ac:dyDescent="0.2">
      <c r="A2" s="130"/>
      <c r="B2" s="113" t="s">
        <v>414</v>
      </c>
      <c r="C2" s="113" t="s">
        <v>415</v>
      </c>
      <c r="D2" s="113" t="s">
        <v>416</v>
      </c>
    </row>
    <row r="3" spans="1:4" ht="16" x14ac:dyDescent="0.2">
      <c r="A3" s="114" t="s">
        <v>8</v>
      </c>
      <c r="B3" s="115">
        <v>2.41E-2</v>
      </c>
      <c r="C3" s="115">
        <v>0.1016</v>
      </c>
      <c r="D3" s="115" t="s">
        <v>417</v>
      </c>
    </row>
    <row r="4" spans="1:4" ht="32" x14ac:dyDescent="0.2">
      <c r="A4" s="114" t="s">
        <v>10</v>
      </c>
      <c r="B4" s="115" t="s">
        <v>417</v>
      </c>
      <c r="C4" s="115" t="s">
        <v>417</v>
      </c>
      <c r="D4" s="115" t="s">
        <v>418</v>
      </c>
    </row>
    <row r="5" spans="1:4" ht="16" x14ac:dyDescent="0.2">
      <c r="A5" s="114" t="s">
        <v>12</v>
      </c>
      <c r="B5" s="115">
        <v>2.41E-2</v>
      </c>
      <c r="C5" s="115">
        <v>0.1016</v>
      </c>
      <c r="D5" s="115" t="s">
        <v>417</v>
      </c>
    </row>
    <row r="6" spans="1:4" ht="16" x14ac:dyDescent="0.2">
      <c r="A6" s="116" t="s">
        <v>15</v>
      </c>
      <c r="B6" s="115">
        <v>2.41E-2</v>
      </c>
      <c r="C6" s="115">
        <v>0.1016</v>
      </c>
      <c r="D6" s="115" t="s">
        <v>417</v>
      </c>
    </row>
    <row r="7" spans="1:4" ht="16" x14ac:dyDescent="0.2">
      <c r="A7" s="116" t="s">
        <v>17</v>
      </c>
      <c r="B7" s="115">
        <v>3.9899999999999998E-2</v>
      </c>
      <c r="C7" s="115">
        <v>6.4000000000000001E-2</v>
      </c>
      <c r="D7" s="115" t="s">
        <v>417</v>
      </c>
    </row>
    <row r="8" spans="1:4" ht="16" x14ac:dyDescent="0.2">
      <c r="A8" s="116" t="s">
        <v>19</v>
      </c>
      <c r="B8" s="115">
        <v>3.9899999999999998E-2</v>
      </c>
      <c r="C8" s="115">
        <v>6.4000000000000001E-2</v>
      </c>
      <c r="D8" s="115" t="s">
        <v>417</v>
      </c>
    </row>
    <row r="9" spans="1:4" ht="16" x14ac:dyDescent="0.2">
      <c r="A9" s="116" t="s">
        <v>21</v>
      </c>
      <c r="B9" s="115">
        <v>2.41E-2</v>
      </c>
      <c r="C9" s="115">
        <v>8.8200000000000001E-2</v>
      </c>
      <c r="D9" s="115" t="s">
        <v>417</v>
      </c>
    </row>
    <row r="10" spans="1:4" ht="16" x14ac:dyDescent="0.2">
      <c r="A10" s="116" t="s">
        <v>23</v>
      </c>
      <c r="B10" s="115">
        <v>4.1799999999999997E-2</v>
      </c>
      <c r="C10" s="115">
        <v>4.1799999999999997E-2</v>
      </c>
      <c r="D10" s="115" t="s">
        <v>417</v>
      </c>
    </row>
    <row r="11" spans="1:4" ht="16" x14ac:dyDescent="0.2">
      <c r="A11" s="116" t="s">
        <v>25</v>
      </c>
      <c r="B11" s="115">
        <v>2.41E-2</v>
      </c>
      <c r="C11" s="115">
        <v>6.59E-2</v>
      </c>
      <c r="D11" s="115" t="s">
        <v>417</v>
      </c>
    </row>
    <row r="12" spans="1:4" ht="16" x14ac:dyDescent="0.2">
      <c r="A12" s="117" t="s">
        <v>28</v>
      </c>
      <c r="B12" s="115">
        <v>2.41E-2</v>
      </c>
      <c r="C12" s="115">
        <v>6.59E-2</v>
      </c>
      <c r="D12" s="115" t="s">
        <v>417</v>
      </c>
    </row>
    <row r="13" spans="1:4" ht="32" x14ac:dyDescent="0.2">
      <c r="A13" s="117" t="s">
        <v>30</v>
      </c>
      <c r="B13" s="115" t="s">
        <v>417</v>
      </c>
      <c r="C13" s="115" t="s">
        <v>417</v>
      </c>
      <c r="D13" s="115" t="s">
        <v>418</v>
      </c>
    </row>
    <row r="14" spans="1:4" ht="16" x14ac:dyDescent="0.2">
      <c r="A14" s="117" t="s">
        <v>32</v>
      </c>
      <c r="B14" s="115">
        <v>2.41E-2</v>
      </c>
      <c r="C14" s="115">
        <v>6.59E-2</v>
      </c>
      <c r="D14" s="115" t="s">
        <v>417</v>
      </c>
    </row>
    <row r="15" spans="1:4" ht="16" x14ac:dyDescent="0.2">
      <c r="A15" s="117" t="s">
        <v>34</v>
      </c>
      <c r="B15" s="115">
        <v>2.41E-2</v>
      </c>
      <c r="C15" s="115">
        <v>0.1016</v>
      </c>
      <c r="D15" s="115" t="s">
        <v>417</v>
      </c>
    </row>
    <row r="16" spans="1:4" ht="16" x14ac:dyDescent="0.2">
      <c r="A16" s="118" t="s">
        <v>37</v>
      </c>
      <c r="B16" s="115">
        <v>3.9899999999999998E-2</v>
      </c>
      <c r="C16" s="115">
        <v>3.9899999999999998E-2</v>
      </c>
      <c r="D16" s="115" t="s">
        <v>417</v>
      </c>
    </row>
    <row r="17" spans="1:4" ht="16" x14ac:dyDescent="0.2">
      <c r="A17" s="118" t="s">
        <v>39</v>
      </c>
      <c r="B17" s="115">
        <v>2.7300000000000001E-2</v>
      </c>
      <c r="C17" s="115">
        <v>9.7799999999999998E-2</v>
      </c>
      <c r="D17" s="115" t="s">
        <v>417</v>
      </c>
    </row>
    <row r="18" spans="1:4" ht="16" x14ac:dyDescent="0.2">
      <c r="A18" s="118" t="s">
        <v>41</v>
      </c>
      <c r="B18" s="115">
        <v>3.9899999999999998E-2</v>
      </c>
      <c r="C18" s="115">
        <v>8.8200000000000001E-2</v>
      </c>
      <c r="D18" s="115" t="s">
        <v>417</v>
      </c>
    </row>
    <row r="19" spans="1:4" ht="16" x14ac:dyDescent="0.2">
      <c r="A19" s="118" t="s">
        <v>43</v>
      </c>
      <c r="B19" s="115">
        <v>4.1799999999999997E-2</v>
      </c>
      <c r="C19" s="115">
        <v>4.1799999999999997E-2</v>
      </c>
      <c r="D19" s="115" t="s">
        <v>417</v>
      </c>
    </row>
    <row r="20" spans="1:4" ht="16" x14ac:dyDescent="0.2">
      <c r="A20" s="118" t="s">
        <v>45</v>
      </c>
      <c r="B20" s="115">
        <v>3.9899999999999998E-2</v>
      </c>
      <c r="C20" s="115">
        <v>8.8200000000000001E-2</v>
      </c>
      <c r="D20" s="115" t="s">
        <v>417</v>
      </c>
    </row>
    <row r="21" spans="1:4" ht="16" x14ac:dyDescent="0.2">
      <c r="A21" s="119" t="s">
        <v>48</v>
      </c>
      <c r="B21" s="115">
        <v>4.4900000000000002E-2</v>
      </c>
      <c r="C21" s="115">
        <v>9.1300000000000006E-2</v>
      </c>
      <c r="D21" s="115" t="s">
        <v>417</v>
      </c>
    </row>
    <row r="22" spans="1:4" ht="16" x14ac:dyDescent="0.2">
      <c r="A22" s="119" t="s">
        <v>50</v>
      </c>
      <c r="B22" s="115" t="s">
        <v>417</v>
      </c>
      <c r="C22" s="115" t="s">
        <v>417</v>
      </c>
      <c r="D22" s="115" t="s">
        <v>419</v>
      </c>
    </row>
    <row r="23" spans="1:4" ht="16" x14ac:dyDescent="0.2">
      <c r="A23" s="119" t="s">
        <v>52</v>
      </c>
      <c r="B23" s="115" t="s">
        <v>417</v>
      </c>
      <c r="C23" s="115" t="s">
        <v>417</v>
      </c>
      <c r="D23" s="115" t="s">
        <v>420</v>
      </c>
    </row>
    <row r="24" spans="1:4" ht="16" x14ac:dyDescent="0.2">
      <c r="A24" s="119" t="s">
        <v>54</v>
      </c>
      <c r="B24" s="115">
        <v>4.9500000000000002E-2</v>
      </c>
      <c r="C24" s="115">
        <v>4.9500000000000002E-2</v>
      </c>
      <c r="D24" s="115" t="s">
        <v>417</v>
      </c>
    </row>
    <row r="25" spans="1:4" ht="16" x14ac:dyDescent="0.2">
      <c r="A25" s="119" t="s">
        <v>56</v>
      </c>
      <c r="B25" s="115" t="s">
        <v>417</v>
      </c>
      <c r="C25" s="115" t="s">
        <v>417</v>
      </c>
      <c r="D25" s="115" t="s">
        <v>420</v>
      </c>
    </row>
    <row r="26" spans="1:4" ht="48" x14ac:dyDescent="0.2">
      <c r="A26" s="120" t="s">
        <v>59</v>
      </c>
      <c r="B26" s="115" t="s">
        <v>417</v>
      </c>
      <c r="C26" s="115" t="s">
        <v>417</v>
      </c>
      <c r="D26" s="115" t="s">
        <v>421</v>
      </c>
    </row>
    <row r="27" spans="1:4" ht="48" x14ac:dyDescent="0.2">
      <c r="A27" s="120" t="s">
        <v>61</v>
      </c>
      <c r="B27" s="115" t="s">
        <v>417</v>
      </c>
      <c r="C27" s="115" t="s">
        <v>417</v>
      </c>
      <c r="D27" s="115" t="s">
        <v>421</v>
      </c>
    </row>
    <row r="28" spans="1:4" ht="16" x14ac:dyDescent="0.2">
      <c r="A28" s="120" t="s">
        <v>63</v>
      </c>
      <c r="B28" s="115" t="s">
        <v>417</v>
      </c>
      <c r="C28" s="115" t="s">
        <v>417</v>
      </c>
      <c r="D28" s="115" t="s">
        <v>420</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2025-03-17T23:18:31+00:00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0FA0C1-4FB3-4122-B417-9AE4EF4D064C}"/>
</file>

<file path=customXml/itemProps2.xml><?xml version="1.0" encoding="utf-8"?>
<ds:datastoreItem xmlns:ds="http://schemas.openxmlformats.org/officeDocument/2006/customXml" ds:itemID="{4ECE65CA-8A7E-4995-B215-B771603BAEB3}">
  <ds:schemaRefs>
    <ds:schemaRef ds:uri="http://schemas.microsoft.com/sharepoint/v3/contenttype/forms"/>
  </ds:schemaRefs>
</ds:datastoreItem>
</file>

<file path=customXml/itemProps3.xml><?xml version="1.0" encoding="utf-8"?>
<ds:datastoreItem xmlns:ds="http://schemas.openxmlformats.org/officeDocument/2006/customXml" ds:itemID="{21DCACBA-B718-49AF-A5F3-1C4B0558D717}">
  <ds:schemaRefs>
    <ds:schemaRef ds:uri="http://purl.org/dc/dcmitype/"/>
    <ds:schemaRef ds:uri="http://purl.org/dc/elements/1.1/"/>
    <ds:schemaRef ds:uri="http://purl.org/dc/terms/"/>
    <ds:schemaRef ds:uri="http://schemas.microsoft.com/office/2006/documentManagement/types"/>
    <ds:schemaRef ds:uri="http://www.w3.org/XML/1998/namespace"/>
    <ds:schemaRef ds:uri="169dfd1c-4089-4e06-927d-add0534611cf"/>
    <ds:schemaRef ds:uri="http://schemas.microsoft.com/office/infopath/2007/PartnerControls"/>
    <ds:schemaRef ds:uri="http://schemas.openxmlformats.org/package/2006/metadata/core-properties"/>
    <ds:schemaRef ds:uri="a90b905c-b97c-428b-8612-fd2117087ed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UFH</vt:lpstr>
      <vt:lpstr>Validación_Aptitud</vt:lpstr>
      <vt:lpstr>NDT_TT</vt:lpstr>
      <vt:lpstr>PortafolioSistemas</vt:lpstr>
      <vt:lpstr>AMR</vt:lpstr>
      <vt:lpstr>E-ECE</vt:lpstr>
      <vt:lpstr>E-EC</vt:lpstr>
      <vt:lpstr>E-Vivienda</vt:lpstr>
      <vt:lpstr>E-Infraestructura</vt:lpstr>
      <vt:lpstr>UAF</vt:lpstr>
      <vt:lpstr>Adjudicabilidad_UAF-UFH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Camilo Andres Albarracin Barrera</cp:lastModifiedBy>
  <cp:revision/>
  <dcterms:created xsi:type="dcterms:W3CDTF">2025-03-11T15:18:10Z</dcterms:created>
  <dcterms:modified xsi:type="dcterms:W3CDTF">2025-05-16T20:48:35Z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