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4\ANT\julio\"/>
    </mc:Choice>
  </mc:AlternateContent>
  <xr:revisionPtr revIDLastSave="8" documentId="8_{CC8013C6-DCB5-4C0F-A772-D1EF2D24CBE2}" xr6:coauthVersionLast="47" xr6:coauthVersionMax="47" xr10:uidLastSave="{4ADB6388-468B-4F3E-9594-6117131F35B5}"/>
  <bookViews>
    <workbookView xWindow="-38520" yWindow="-120" windowWidth="38640" windowHeight="15840" firstSheet="1" activeTab="1" xr2:uid="{00000000-000D-0000-FFFF-FFFF00000000}"/>
  </bookViews>
  <sheets>
    <sheet name="SIPRA" sheetId="6" r:id="rId1"/>
    <sheet name="Aptitud final Fundacion Magdale" sheetId="1" r:id="rId2"/>
  </sheets>
  <definedNames>
    <definedName name="_xlnm._FilterDatabase" localSheetId="1" hidden="1">'Aptitud final Fundacion Magdale'!$A$1:$O$22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" i="1"/>
  <c r="C69" i="6"/>
  <c r="J69" i="6"/>
  <c r="I69" i="6"/>
  <c r="H69" i="6"/>
  <c r="G69" i="6"/>
  <c r="F69" i="6"/>
  <c r="E69" i="6"/>
  <c r="D69" i="6"/>
  <c r="J81" i="6"/>
  <c r="I81" i="6"/>
  <c r="J77" i="6"/>
  <c r="J73" i="6"/>
  <c r="J65" i="6"/>
  <c r="J61" i="6"/>
  <c r="J57" i="6"/>
  <c r="J53" i="6"/>
  <c r="J49" i="6"/>
  <c r="J45" i="6"/>
  <c r="J41" i="6"/>
  <c r="J37" i="6"/>
  <c r="J33" i="6"/>
  <c r="J29" i="6"/>
  <c r="J25" i="6"/>
  <c r="J21" i="6"/>
  <c r="J17" i="6"/>
  <c r="J13" i="6"/>
  <c r="J9" i="6"/>
  <c r="J5" i="6"/>
  <c r="I77" i="6"/>
  <c r="I73" i="6"/>
  <c r="I65" i="6"/>
  <c r="I61" i="6"/>
  <c r="I57" i="6"/>
  <c r="I53" i="6"/>
  <c r="I49" i="6"/>
  <c r="I45" i="6"/>
  <c r="I41" i="6"/>
  <c r="I37" i="6"/>
  <c r="I33" i="6"/>
  <c r="I29" i="6"/>
  <c r="I25" i="6"/>
  <c r="I21" i="6"/>
  <c r="I17" i="6"/>
  <c r="I13" i="6"/>
  <c r="I9" i="6"/>
  <c r="I5" i="6"/>
  <c r="C22" i="1"/>
  <c r="D22" i="1"/>
  <c r="E22" i="1"/>
  <c r="F22" i="1"/>
  <c r="G22" i="1"/>
  <c r="H22" i="1"/>
  <c r="I22" i="1"/>
  <c r="J22" i="1"/>
  <c r="K22" i="1"/>
  <c r="L22" i="1"/>
  <c r="M22" i="1"/>
  <c r="N21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" i="1"/>
  <c r="B22" i="1"/>
  <c r="H81" i="6"/>
  <c r="G81" i="6"/>
  <c r="F81" i="6"/>
  <c r="E81" i="6"/>
  <c r="D81" i="6"/>
  <c r="C81" i="6"/>
  <c r="H77" i="6"/>
  <c r="H73" i="6"/>
  <c r="H65" i="6"/>
  <c r="H61" i="6"/>
  <c r="H57" i="6"/>
  <c r="H53" i="6"/>
  <c r="H49" i="6"/>
  <c r="H45" i="6"/>
  <c r="H41" i="6"/>
  <c r="H37" i="6"/>
  <c r="H33" i="6"/>
  <c r="H29" i="6"/>
  <c r="H25" i="6"/>
  <c r="H21" i="6"/>
  <c r="H17" i="6"/>
  <c r="H13" i="6"/>
  <c r="H9" i="6"/>
  <c r="H5" i="6"/>
  <c r="E77" i="6"/>
  <c r="E73" i="6"/>
  <c r="E65" i="6"/>
  <c r="E61" i="6"/>
  <c r="E57" i="6"/>
  <c r="E53" i="6"/>
  <c r="E49" i="6"/>
  <c r="E45" i="6"/>
  <c r="E41" i="6"/>
  <c r="E37" i="6"/>
  <c r="E33" i="6"/>
  <c r="E29" i="6"/>
  <c r="E25" i="6"/>
  <c r="E21" i="6"/>
  <c r="E17" i="6"/>
  <c r="E13" i="6"/>
  <c r="E9" i="6"/>
  <c r="E5" i="6"/>
  <c r="C77" i="6"/>
  <c r="C73" i="6"/>
  <c r="C65" i="6"/>
  <c r="C61" i="6"/>
  <c r="C57" i="6"/>
  <c r="C53" i="6"/>
  <c r="C49" i="6"/>
  <c r="C45" i="6"/>
  <c r="C41" i="6"/>
  <c r="C37" i="6"/>
  <c r="C33" i="6"/>
  <c r="C29" i="6"/>
  <c r="C25" i="6"/>
  <c r="C21" i="6"/>
  <c r="C17" i="6"/>
  <c r="C13" i="6"/>
  <c r="C9" i="6"/>
  <c r="C5" i="6"/>
  <c r="G77" i="6"/>
  <c r="G73" i="6"/>
  <c r="G65" i="6"/>
  <c r="G61" i="6"/>
  <c r="G57" i="6"/>
  <c r="G53" i="6"/>
  <c r="G49" i="6"/>
  <c r="G45" i="6"/>
  <c r="G41" i="6"/>
  <c r="G37" i="6"/>
  <c r="G33" i="6"/>
  <c r="G29" i="6"/>
  <c r="G25" i="6"/>
  <c r="G21" i="6"/>
  <c r="G17" i="6"/>
  <c r="G13" i="6"/>
  <c r="G9" i="6"/>
  <c r="G5" i="6"/>
  <c r="F77" i="6"/>
  <c r="F73" i="6"/>
  <c r="F65" i="6"/>
  <c r="F61" i="6"/>
  <c r="F57" i="6"/>
  <c r="F53" i="6"/>
  <c r="F49" i="6"/>
  <c r="F45" i="6"/>
  <c r="F41" i="6"/>
  <c r="F37" i="6"/>
  <c r="F33" i="6"/>
  <c r="F29" i="6"/>
  <c r="F25" i="6"/>
  <c r="F21" i="6"/>
  <c r="F17" i="6"/>
  <c r="F13" i="6"/>
  <c r="F9" i="6"/>
  <c r="F5" i="6"/>
  <c r="D77" i="6"/>
  <c r="D73" i="6"/>
  <c r="D65" i="6"/>
  <c r="D61" i="6"/>
  <c r="D57" i="6"/>
  <c r="D53" i="6"/>
  <c r="D49" i="6"/>
  <c r="D45" i="6"/>
  <c r="D41" i="6"/>
  <c r="D37" i="6"/>
  <c r="D33" i="6"/>
  <c r="D29" i="6"/>
  <c r="D25" i="6"/>
  <c r="D21" i="6"/>
  <c r="D17" i="6"/>
  <c r="D13" i="6"/>
  <c r="D9" i="6"/>
  <c r="D5" i="6"/>
</calcChain>
</file>

<file path=xl/sharedStrings.xml><?xml version="1.0" encoding="utf-8"?>
<sst xmlns="http://schemas.openxmlformats.org/spreadsheetml/2006/main" count="163" uniqueCount="49">
  <si>
    <t>UFH</t>
  </si>
  <si>
    <t>APTITUD</t>
  </si>
  <si>
    <t>aji</t>
  </si>
  <si>
    <t>maiz tradicional</t>
  </si>
  <si>
    <t>ganadería_leche</t>
  </si>
  <si>
    <t>ganaderia_carne</t>
  </si>
  <si>
    <t>avicultura_ponedoras</t>
  </si>
  <si>
    <t>avicultura_engorde</t>
  </si>
  <si>
    <t>porcicultura</t>
  </si>
  <si>
    <t>piscicultura_tilapia</t>
  </si>
  <si>
    <t>01Wa-92</t>
  </si>
  <si>
    <t>Área total</t>
  </si>
  <si>
    <t>Apto</t>
  </si>
  <si>
    <t>No apto</t>
  </si>
  <si>
    <t>% aptitud</t>
  </si>
  <si>
    <t>03Wai-73</t>
  </si>
  <si>
    <t>04Wa-67</t>
  </si>
  <si>
    <t>04Wc-67</t>
  </si>
  <si>
    <t>04Wci-67</t>
  </si>
  <si>
    <t>05Wai-61</t>
  </si>
  <si>
    <t>06Wai-55</t>
  </si>
  <si>
    <t>06Wb-55</t>
  </si>
  <si>
    <t>06Wdi-55</t>
  </si>
  <si>
    <t>07Wd2s1-49</t>
  </si>
  <si>
    <t>07Wd-49</t>
  </si>
  <si>
    <t>08Qe2s1-44</t>
  </si>
  <si>
    <t>08Ve2s1-44</t>
  </si>
  <si>
    <t>08Wd2s2-44</t>
  </si>
  <si>
    <t>08We2s1-44</t>
  </si>
  <si>
    <t>09We2s2-38</t>
  </si>
  <si>
    <t>10Qf2s1-30</t>
  </si>
  <si>
    <t>10Vf2s1-30</t>
  </si>
  <si>
    <t>10Wf2s1-30</t>
  </si>
  <si>
    <t>11Wf2s2-23</t>
  </si>
  <si>
    <t>frijol_arbustivo</t>
  </si>
  <si>
    <t>maiz_ahuyama</t>
  </si>
  <si>
    <t>name</t>
  </si>
  <si>
    <t>patilla</t>
  </si>
  <si>
    <t>yuca</t>
  </si>
  <si>
    <t>ganadería_carne</t>
  </si>
  <si>
    <t>avicultura_postura</t>
  </si>
  <si>
    <t>Total</t>
  </si>
  <si>
    <t>total agricolas</t>
  </si>
  <si>
    <t>.</t>
  </si>
  <si>
    <t>Ruta SIPRA</t>
  </si>
  <si>
    <t xml:space="preserve">Ruta tablero no zonificadas </t>
  </si>
  <si>
    <t>Se flexibliza aptitud condicionada para estas UFH debido a que en territorio se reporta la importancia de la línea ,  se levantan costos de produccion.</t>
  </si>
  <si>
    <t>Línea</t>
  </si>
  <si>
    <t>Número UFH con aptitud en la línea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</si>
</sst>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AAFF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482390"/>
        <bgColor indexed="64"/>
      </patternFill>
    </fill>
    <fill>
      <patternFill patternType="solid">
        <fgColor rgb="FF46A9E6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rgb="FF00A9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4" fillId="0" borderId="0" xfId="0" applyFont="1"/>
    <xf numFmtId="0" fontId="6" fillId="10" borderId="3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0" fontId="0" fillId="0" borderId="0" xfId="1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10" fontId="0" fillId="12" borderId="1" xfId="1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12" borderId="1" xfId="1" applyNumberFormat="1" applyFont="1" applyFill="1" applyBorder="1" applyAlignment="1">
      <alignment horizontal="center" vertical="center"/>
    </xf>
    <xf numFmtId="10" fontId="0" fillId="12" borderId="4" xfId="1" applyNumberFormat="1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6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/>
    </xf>
    <xf numFmtId="0" fontId="11" fillId="20" borderId="1" xfId="0" applyFont="1" applyFill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/>
    </xf>
    <xf numFmtId="0" fontId="0" fillId="0" borderId="1" xfId="0" applyBorder="1"/>
    <xf numFmtId="0" fontId="0" fillId="21" borderId="1" xfId="0" applyFill="1" applyBorder="1" applyAlignment="1">
      <alignment horizontal="center"/>
    </xf>
    <xf numFmtId="0" fontId="1" fillId="6" borderId="1" xfId="0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0" fontId="4" fillId="22" borderId="1" xfId="0" applyFont="1" applyFill="1" applyBorder="1" applyAlignment="1">
      <alignment horizontal="center"/>
    </xf>
    <xf numFmtId="0" fontId="1" fillId="7" borderId="7" xfId="0" applyFont="1" applyFill="1" applyBorder="1"/>
    <xf numFmtId="0" fontId="10" fillId="9" borderId="7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9" borderId="8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11" fillId="20" borderId="3" xfId="0" applyFont="1" applyFill="1" applyBorder="1" applyAlignment="1">
      <alignment horizontal="center" vertical="center" wrapText="1"/>
    </xf>
    <xf numFmtId="0" fontId="11" fillId="20" borderId="5" xfId="0" applyFont="1" applyFill="1" applyBorder="1" applyAlignment="1">
      <alignment horizontal="center" vertical="center" wrapText="1"/>
    </xf>
    <xf numFmtId="0" fontId="11" fillId="20" borderId="6" xfId="0" applyFont="1" applyFill="1" applyBorder="1" applyAlignment="1">
      <alignment horizontal="center" vertical="center" wrapText="1"/>
    </xf>
    <xf numFmtId="0" fontId="8" fillId="16" borderId="3" xfId="0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/>
    </xf>
    <xf numFmtId="0" fontId="8" fillId="16" borderId="6" xfId="0" applyFont="1" applyFill="1" applyBorder="1" applyAlignment="1">
      <alignment horizontal="center" vertical="center"/>
    </xf>
    <xf numFmtId="0" fontId="10" fillId="14" borderId="3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15" borderId="3" xfId="0" applyFont="1" applyFill="1" applyBorder="1" applyAlignment="1">
      <alignment horizontal="center" vertical="center"/>
    </xf>
    <xf numFmtId="0" fontId="8" fillId="15" borderId="5" xfId="0" applyFont="1" applyFill="1" applyBorder="1" applyAlignment="1">
      <alignment horizontal="center" vertical="center"/>
    </xf>
    <xf numFmtId="0" fontId="8" fillId="15" borderId="6" xfId="0" applyFont="1" applyFill="1" applyBorder="1" applyAlignment="1">
      <alignment horizontal="center" vertical="center"/>
    </xf>
    <xf numFmtId="0" fontId="9" fillId="19" borderId="3" xfId="0" applyFont="1" applyFill="1" applyBorder="1" applyAlignment="1">
      <alignment horizontal="center" vertical="center" wrapText="1"/>
    </xf>
    <xf numFmtId="0" fontId="9" fillId="19" borderId="5" xfId="0" applyFont="1" applyFill="1" applyBorder="1" applyAlignment="1">
      <alignment horizontal="center" vertical="center" wrapText="1"/>
    </xf>
    <xf numFmtId="0" fontId="9" fillId="19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/>
    </xf>
    <xf numFmtId="0" fontId="8" fillId="13" borderId="5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4" fillId="21" borderId="9" xfId="0" applyFont="1" applyFill="1" applyBorder="1" applyAlignment="1">
      <alignment horizontal="left" vertical="center" wrapText="1"/>
    </xf>
    <xf numFmtId="0" fontId="4" fillId="21" borderId="10" xfId="0" applyFont="1" applyFill="1" applyBorder="1" applyAlignment="1">
      <alignment horizontal="left" vertical="center" wrapText="1"/>
    </xf>
    <xf numFmtId="0" fontId="4" fillId="21" borderId="11" xfId="0" applyFont="1" applyFill="1" applyBorder="1" applyAlignment="1">
      <alignment horizontal="left" vertical="center" wrapText="1"/>
    </xf>
    <xf numFmtId="0" fontId="4" fillId="21" borderId="12" xfId="0" applyFont="1" applyFill="1" applyBorder="1" applyAlignment="1">
      <alignment horizontal="left" vertical="center" wrapText="1"/>
    </xf>
    <xf numFmtId="0" fontId="4" fillId="21" borderId="0" xfId="0" applyFont="1" applyFill="1" applyAlignment="1">
      <alignment horizontal="left" vertical="center" wrapText="1"/>
    </xf>
    <xf numFmtId="0" fontId="4" fillId="21" borderId="13" xfId="0" applyFont="1" applyFill="1" applyBorder="1" applyAlignment="1">
      <alignment horizontal="left" vertical="center" wrapText="1"/>
    </xf>
    <xf numFmtId="0" fontId="4" fillId="21" borderId="14" xfId="0" applyFont="1" applyFill="1" applyBorder="1" applyAlignment="1">
      <alignment horizontal="left" vertical="center" wrapText="1"/>
    </xf>
    <xf numFmtId="0" fontId="4" fillId="21" borderId="15" xfId="0" applyFont="1" applyFill="1" applyBorder="1" applyAlignment="1">
      <alignment horizontal="left" vertical="center" wrapText="1"/>
    </xf>
    <xf numFmtId="0" fontId="4" fillId="21" borderId="16" xfId="0" applyFont="1" applyFill="1" applyBorder="1" applyAlignment="1">
      <alignment horizontal="left" vertical="center" wrapText="1"/>
    </xf>
    <xf numFmtId="0" fontId="4" fillId="9" borderId="0" xfId="0" applyFont="1" applyFill="1" applyAlignment="1"/>
    <xf numFmtId="0" fontId="4" fillId="11" borderId="0" xfId="0" applyFont="1" applyFill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5CE6"/>
      <color rgb="FF42288C"/>
      <color rgb="FF8EA9DB"/>
      <color rgb="FFC6E0B4"/>
      <color rgb="FF421EC8"/>
      <color rgb="FF548235"/>
      <color rgb="FF473626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D2-4AC1-98B2-806EBD2760DA}"/>
              </c:ext>
            </c:extLst>
          </c:dPt>
          <c:dPt>
            <c:idx val="1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F5-42DA-8004-399020049EB0}"/>
              </c:ext>
            </c:extLst>
          </c:dPt>
          <c:dPt>
            <c:idx val="2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CF5-42DA-8004-399020049EB0}"/>
              </c:ext>
            </c:extLst>
          </c:dPt>
          <c:dPt>
            <c:idx val="3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F5-42DA-8004-399020049EB0}"/>
              </c:ext>
            </c:extLst>
          </c:dPt>
          <c:dPt>
            <c:idx val="4"/>
            <c:invertIfNegative val="0"/>
            <c:bubble3D val="0"/>
            <c:spPr>
              <a:solidFill>
                <a:srgbClr val="005CE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CF5-42DA-8004-399020049EB0}"/>
              </c:ext>
            </c:extLst>
          </c:dPt>
          <c:dPt>
            <c:idx val="6"/>
            <c:invertIfNegative val="0"/>
            <c:bubble3D val="0"/>
            <c:spPr>
              <a:solidFill>
                <a:srgbClr val="005CE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60-41EE-8F41-B20CA8F1A7DB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D2-4AC1-98B2-806EBD2760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 Fundacion Magdale'!$A$32:$A$43</c:f>
              <c:strCache>
                <c:ptCount val="12"/>
                <c:pt idx="0">
                  <c:v>name</c:v>
                </c:pt>
                <c:pt idx="1">
                  <c:v>patilla</c:v>
                </c:pt>
                <c:pt idx="2">
                  <c:v>yuca</c:v>
                </c:pt>
                <c:pt idx="3">
                  <c:v>frijol_arbustivo</c:v>
                </c:pt>
                <c:pt idx="4">
                  <c:v>maiz_ahuyama</c:v>
                </c:pt>
                <c:pt idx="5">
                  <c:v>piscicultura_tilapia</c:v>
                </c:pt>
                <c:pt idx="6">
                  <c:v>ganadería_leche</c:v>
                </c:pt>
                <c:pt idx="7">
                  <c:v>ganadería_carne</c:v>
                </c:pt>
                <c:pt idx="8">
                  <c:v>aji</c:v>
                </c:pt>
                <c:pt idx="9">
                  <c:v>avicultura_engorde</c:v>
                </c:pt>
                <c:pt idx="10">
                  <c:v>avicultura_postura</c:v>
                </c:pt>
                <c:pt idx="11">
                  <c:v>porcicultura</c:v>
                </c:pt>
              </c:strCache>
            </c:strRef>
          </c:cat>
          <c:val>
            <c:numRef>
              <c:f>'Aptitud final Fundacion Magdale'!$B$32:$B$43</c:f>
              <c:numCache>
                <c:formatCode>General</c:formatCode>
                <c:ptCount val="12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13</c:v>
                </c:pt>
                <c:pt idx="4">
                  <c:v>15</c:v>
                </c:pt>
                <c:pt idx="5">
                  <c:v>10</c:v>
                </c:pt>
                <c:pt idx="6">
                  <c:v>11</c:v>
                </c:pt>
                <c:pt idx="7">
                  <c:v>11</c:v>
                </c:pt>
                <c:pt idx="8">
                  <c:v>13</c:v>
                </c:pt>
                <c:pt idx="9">
                  <c:v>17</c:v>
                </c:pt>
                <c:pt idx="10">
                  <c:v>17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0-41EE-8F41-B20CA8F1A7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7707968"/>
        <c:axId val="223141216"/>
      </c:barChart>
      <c:catAx>
        <c:axId val="4977079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Líneas</a:t>
                </a:r>
                <a:r>
                  <a:rPr lang="es-CO" baseline="0"/>
                  <a:t> agropecuarias validadas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141216"/>
        <c:crosses val="autoZero"/>
        <c:auto val="1"/>
        <c:lblAlgn val="ctr"/>
        <c:lblOffset val="100"/>
        <c:noMultiLvlLbl val="0"/>
      </c:catAx>
      <c:valAx>
        <c:axId val="223141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</a:t>
                </a:r>
                <a:r>
                  <a:rPr lang="es-CO" baseline="0"/>
                  <a:t> de UFH con aptitud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70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2080</xdr:colOff>
      <xdr:row>31</xdr:row>
      <xdr:rowOff>32555</xdr:rowOff>
    </xdr:from>
    <xdr:to>
      <xdr:col>8</xdr:col>
      <xdr:colOff>779318</xdr:colOff>
      <xdr:row>46</xdr:row>
      <xdr:rowOff>10823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E7EB0D-DA56-81D0-DAFC-E8014F956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F019-9B89-4213-BD75-93A856ED9A01}">
  <dimension ref="A1:V81"/>
  <sheetViews>
    <sheetView zoomScaleNormal="100" workbookViewId="0">
      <pane ySplit="1" topLeftCell="A54" activePane="bottomLeft" state="frozen"/>
      <selection pane="bottomLeft" activeCell="J57" sqref="J57"/>
    </sheetView>
  </sheetViews>
  <sheetFormatPr defaultColWidth="11.42578125" defaultRowHeight="14.45"/>
  <cols>
    <col min="2" max="2" width="15.42578125" customWidth="1"/>
    <col min="3" max="3" width="13.42578125" customWidth="1"/>
    <col min="4" max="5" width="17.42578125" customWidth="1"/>
    <col min="6" max="6" width="15.28515625" customWidth="1"/>
    <col min="7" max="8" width="20.85546875" customWidth="1"/>
    <col min="10" max="10" width="18.28515625" customWidth="1"/>
  </cols>
  <sheetData>
    <row r="1" spans="1:10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</row>
    <row r="2" spans="1:10">
      <c r="A2" s="64" t="s">
        <v>10</v>
      </c>
      <c r="B2" s="13" t="s">
        <v>11</v>
      </c>
      <c r="C2" s="9">
        <v>0.10252</v>
      </c>
      <c r="D2" s="9">
        <v>0.10252</v>
      </c>
      <c r="E2" s="9">
        <v>0.10252</v>
      </c>
      <c r="F2" s="16">
        <v>0.10252</v>
      </c>
      <c r="G2" s="16">
        <v>0.10252</v>
      </c>
      <c r="H2" s="16">
        <v>0.10252</v>
      </c>
      <c r="I2" s="16">
        <v>0.10252</v>
      </c>
      <c r="J2" s="16">
        <v>0.10252</v>
      </c>
    </row>
    <row r="3" spans="1:10">
      <c r="A3" s="64"/>
      <c r="B3" s="13" t="s">
        <v>12</v>
      </c>
      <c r="C3" s="9">
        <v>0.10252</v>
      </c>
      <c r="D3" s="9">
        <v>0</v>
      </c>
      <c r="E3" s="9">
        <v>0</v>
      </c>
      <c r="F3" s="16">
        <v>0</v>
      </c>
      <c r="G3" s="16">
        <v>0</v>
      </c>
      <c r="H3" s="16">
        <v>0</v>
      </c>
      <c r="I3" s="16">
        <v>8.5057999999999995E-2</v>
      </c>
      <c r="J3" s="16">
        <v>0</v>
      </c>
    </row>
    <row r="4" spans="1:10">
      <c r="A4" s="64"/>
      <c r="B4" s="13" t="s">
        <v>13</v>
      </c>
      <c r="C4" s="9">
        <v>0</v>
      </c>
      <c r="D4" s="9">
        <v>0.10252</v>
      </c>
      <c r="E4" s="9">
        <v>0.10252</v>
      </c>
      <c r="F4" s="16">
        <v>0.10252</v>
      </c>
      <c r="G4" s="16">
        <v>0.10252</v>
      </c>
      <c r="H4" s="16">
        <v>0.10252</v>
      </c>
      <c r="I4" s="16">
        <v>1.7461999999999998E-2</v>
      </c>
      <c r="J4" s="16">
        <v>0.10252</v>
      </c>
    </row>
    <row r="5" spans="1:10">
      <c r="A5" s="64"/>
      <c r="B5" s="14" t="s">
        <v>14</v>
      </c>
      <c r="C5" s="15">
        <f t="shared" ref="C5:G5" si="0">+C3/C2</f>
        <v>1</v>
      </c>
      <c r="D5" s="15">
        <f t="shared" si="0"/>
        <v>0</v>
      </c>
      <c r="E5" s="15">
        <f t="shared" si="0"/>
        <v>0</v>
      </c>
      <c r="F5" s="18">
        <f t="shared" si="0"/>
        <v>0</v>
      </c>
      <c r="G5" s="18">
        <f t="shared" si="0"/>
        <v>0</v>
      </c>
      <c r="H5" s="18">
        <f t="shared" ref="H5:I5" si="1">+H3/H2</f>
        <v>0</v>
      </c>
      <c r="I5" s="18">
        <f t="shared" si="1"/>
        <v>0.82967225907140063</v>
      </c>
      <c r="J5" s="18">
        <f t="shared" ref="J5" si="2">+J3/J2</f>
        <v>0</v>
      </c>
    </row>
    <row r="6" spans="1:10">
      <c r="A6" s="65" t="s">
        <v>15</v>
      </c>
      <c r="B6" s="13" t="s">
        <v>11</v>
      </c>
      <c r="C6" s="9">
        <v>501.39363699999996</v>
      </c>
      <c r="D6" s="9">
        <v>501.39363599999996</v>
      </c>
      <c r="E6" s="9">
        <v>501.39363999999989</v>
      </c>
      <c r="F6" s="16">
        <v>501.3936349999999</v>
      </c>
      <c r="G6" s="16">
        <v>501.39363699999996</v>
      </c>
      <c r="H6" s="16">
        <v>501.39363699999996</v>
      </c>
      <c r="I6" s="16">
        <v>501.39363299999997</v>
      </c>
      <c r="J6" s="16">
        <v>501.39363599999996</v>
      </c>
    </row>
    <row r="7" spans="1:10">
      <c r="A7" s="65"/>
      <c r="B7" s="13" t="s">
        <v>12</v>
      </c>
      <c r="C7" s="9">
        <v>1.7977659999999673</v>
      </c>
      <c r="D7" s="9">
        <v>380.35948399999995</v>
      </c>
      <c r="E7" s="9">
        <v>464.83399899999989</v>
      </c>
      <c r="F7" s="16">
        <v>464.94596999999987</v>
      </c>
      <c r="G7" s="16">
        <v>453.44512199999997</v>
      </c>
      <c r="H7" s="16">
        <v>453.44512199999997</v>
      </c>
      <c r="I7" s="16">
        <v>455.05456399999997</v>
      </c>
      <c r="J7" s="16">
        <v>460.07489299999997</v>
      </c>
    </row>
    <row r="8" spans="1:10">
      <c r="A8" s="65"/>
      <c r="B8" s="13" t="s">
        <v>13</v>
      </c>
      <c r="C8" s="9">
        <v>499.59587099999999</v>
      </c>
      <c r="D8" s="9">
        <v>121.03415200000001</v>
      </c>
      <c r="E8" s="9">
        <v>36.559640999999999</v>
      </c>
      <c r="F8" s="16">
        <v>36.447665000000001</v>
      </c>
      <c r="G8" s="16">
        <v>47.948515</v>
      </c>
      <c r="H8" s="16">
        <v>47.948515</v>
      </c>
      <c r="I8" s="16">
        <v>46.339069000000002</v>
      </c>
      <c r="J8" s="16">
        <v>41.318743000000005</v>
      </c>
    </row>
    <row r="9" spans="1:10" ht="15">
      <c r="A9" s="65"/>
      <c r="B9" s="14" t="s">
        <v>14</v>
      </c>
      <c r="C9" s="15">
        <f>+C7/C6</f>
        <v>3.5855381228142059E-3</v>
      </c>
      <c r="D9" s="15">
        <f t="shared" ref="D9:G9" si="3">+D7/D6</f>
        <v>0.75860453083213841</v>
      </c>
      <c r="E9" s="15">
        <f t="shared" ref="E9" si="4">+E7/E6</f>
        <v>0.9270839554327015</v>
      </c>
      <c r="F9" s="18">
        <f t="shared" si="3"/>
        <v>0.92730728422589559</v>
      </c>
      <c r="G9" s="18">
        <f t="shared" si="3"/>
        <v>0.90436951835509638</v>
      </c>
      <c r="H9" s="18">
        <f t="shared" ref="H9:I9" si="5">+H7/H6</f>
        <v>0.90436951835509638</v>
      </c>
      <c r="I9" s="18">
        <f t="shared" si="5"/>
        <v>0.90757946262153677</v>
      </c>
      <c r="J9" s="18">
        <f t="shared" ref="J9" si="6">+J7/J6</f>
        <v>0.91759220693419419</v>
      </c>
    </row>
    <row r="10" spans="1:10" ht="15">
      <c r="A10" s="66" t="s">
        <v>16</v>
      </c>
      <c r="B10" s="13" t="s">
        <v>11</v>
      </c>
      <c r="C10" s="9">
        <v>1838.180059</v>
      </c>
      <c r="D10" s="9">
        <v>1838.1800460000002</v>
      </c>
      <c r="E10" s="9">
        <v>1838.1800570000003</v>
      </c>
      <c r="F10" s="16">
        <v>1838.1800589999998</v>
      </c>
      <c r="G10" s="16">
        <v>1838.1800470000003</v>
      </c>
      <c r="H10" s="16">
        <v>1838.1800470000003</v>
      </c>
      <c r="I10" s="16">
        <v>1838.1800539999992</v>
      </c>
      <c r="J10" s="16">
        <v>1838.1800450000001</v>
      </c>
    </row>
    <row r="11" spans="1:10" ht="15">
      <c r="A11" s="67"/>
      <c r="B11" s="13" t="s">
        <v>12</v>
      </c>
      <c r="C11" s="9">
        <v>859.54968699999995</v>
      </c>
      <c r="D11" s="9">
        <v>1269.672129</v>
      </c>
      <c r="E11" s="9">
        <v>1613.4493560000003</v>
      </c>
      <c r="F11" s="16">
        <v>1618.5053549999998</v>
      </c>
      <c r="G11" s="16">
        <v>1745.7426520000004</v>
      </c>
      <c r="H11" s="16">
        <v>1745.7426520000004</v>
      </c>
      <c r="I11" s="16">
        <v>1649.2228149999992</v>
      </c>
      <c r="J11" s="16">
        <v>1727.3732580000001</v>
      </c>
    </row>
    <row r="12" spans="1:10" ht="15">
      <c r="A12" s="67"/>
      <c r="B12" s="13" t="s">
        <v>13</v>
      </c>
      <c r="C12" s="9">
        <v>978.63037200000008</v>
      </c>
      <c r="D12" s="9">
        <v>568.50791700000002</v>
      </c>
      <c r="E12" s="9">
        <v>224.73070100000001</v>
      </c>
      <c r="F12" s="16">
        <v>219.67470399999999</v>
      </c>
      <c r="G12" s="16">
        <v>92.437395000000009</v>
      </c>
      <c r="H12" s="16">
        <v>92.437395000000009</v>
      </c>
      <c r="I12" s="16">
        <v>188.95723900000004</v>
      </c>
      <c r="J12" s="16">
        <v>110.80678699999999</v>
      </c>
    </row>
    <row r="13" spans="1:10" ht="15">
      <c r="A13" s="68"/>
      <c r="B13" s="14" t="s">
        <v>14</v>
      </c>
      <c r="C13" s="15">
        <f>+C11/C10</f>
        <v>0.46760908040075738</v>
      </c>
      <c r="D13" s="15">
        <f t="shared" ref="D13:G13" si="7">+D11/D10</f>
        <v>0.69072239782108913</v>
      </c>
      <c r="E13" s="15">
        <f t="shared" ref="E13" si="8">+E11/E10</f>
        <v>0.8777428249511251</v>
      </c>
      <c r="F13" s="18">
        <f t="shared" si="7"/>
        <v>0.88049337010025741</v>
      </c>
      <c r="G13" s="18">
        <f t="shared" si="7"/>
        <v>0.94971254575912611</v>
      </c>
      <c r="H13" s="18">
        <f t="shared" ref="H13:I13" si="9">+H11/H10</f>
        <v>0.94971254575912611</v>
      </c>
      <c r="I13" s="18">
        <f t="shared" si="9"/>
        <v>0.89720417290525112</v>
      </c>
      <c r="J13" s="18">
        <f t="shared" ref="J13" si="10">+J11/J10</f>
        <v>0.93971929610409843</v>
      </c>
    </row>
    <row r="14" spans="1:10" ht="15">
      <c r="A14" s="66" t="s">
        <v>17</v>
      </c>
      <c r="B14" s="13" t="s">
        <v>11</v>
      </c>
      <c r="C14" s="31">
        <v>214.02674200000001</v>
      </c>
      <c r="D14" s="9">
        <v>214.02674200000001</v>
      </c>
      <c r="E14" s="9">
        <v>214.02674099999999</v>
      </c>
      <c r="F14" s="16">
        <v>214.02674100000002</v>
      </c>
      <c r="G14" s="16">
        <v>214.02674199999998</v>
      </c>
      <c r="H14" s="16">
        <v>214.02674199999998</v>
      </c>
      <c r="I14" s="16">
        <v>214.02674100000002</v>
      </c>
      <c r="J14" s="16">
        <v>214.02674200000001</v>
      </c>
    </row>
    <row r="15" spans="1:10" ht="15">
      <c r="A15" s="67"/>
      <c r="B15" s="13" t="s">
        <v>12</v>
      </c>
      <c r="C15" s="31">
        <v>199.81029800000002</v>
      </c>
      <c r="D15" s="9">
        <v>83.515082000000007</v>
      </c>
      <c r="E15" s="9">
        <v>200.98647899999997</v>
      </c>
      <c r="F15" s="16">
        <v>201.803166</v>
      </c>
      <c r="G15" s="16">
        <v>197.03521799999999</v>
      </c>
      <c r="H15" s="16">
        <v>197.03521799999999</v>
      </c>
      <c r="I15" s="16">
        <v>203.59425300000001</v>
      </c>
      <c r="J15" s="16">
        <v>212.64022100000003</v>
      </c>
    </row>
    <row r="16" spans="1:10">
      <c r="A16" s="67"/>
      <c r="B16" s="13" t="s">
        <v>13</v>
      </c>
      <c r="C16" s="31">
        <v>14.216444000000001</v>
      </c>
      <c r="D16" s="9">
        <v>130.51166000000001</v>
      </c>
      <c r="E16" s="9">
        <v>13.040262</v>
      </c>
      <c r="F16" s="16">
        <v>12.223575</v>
      </c>
      <c r="G16" s="16">
        <v>16.991523999999998</v>
      </c>
      <c r="H16" s="16">
        <v>16.991523999999998</v>
      </c>
      <c r="I16" s="16">
        <v>10.432488000000001</v>
      </c>
      <c r="J16" s="16">
        <v>1.3865210000000001</v>
      </c>
    </row>
    <row r="17" spans="1:21">
      <c r="A17" s="68"/>
      <c r="B17" s="14" t="s">
        <v>14</v>
      </c>
      <c r="C17" s="15">
        <f>+C15/C14</f>
        <v>0.93357631916856443</v>
      </c>
      <c r="D17" s="15">
        <f t="shared" ref="D17:G17" si="11">+D15/D14</f>
        <v>0.3902086310317241</v>
      </c>
      <c r="E17" s="15">
        <f t="shared" ref="E17" si="12">+E15/E14</f>
        <v>0.93907180972306625</v>
      </c>
      <c r="F17" s="18">
        <f t="shared" si="11"/>
        <v>0.94288762729887099</v>
      </c>
      <c r="G17" s="18">
        <f t="shared" si="11"/>
        <v>0.92061027588786082</v>
      </c>
      <c r="H17" s="18">
        <f t="shared" ref="H17:I17" si="13">+H15/H14</f>
        <v>0.92061027588786082</v>
      </c>
      <c r="I17" s="18">
        <f t="shared" si="13"/>
        <v>0.95125614700641536</v>
      </c>
      <c r="J17" s="18">
        <f t="shared" ref="J17" si="14">+J15/J14</f>
        <v>0.99352173944693323</v>
      </c>
      <c r="K17" s="1"/>
      <c r="L17" s="1"/>
      <c r="M17" s="1"/>
      <c r="N17" s="1"/>
      <c r="O17" s="1"/>
      <c r="P17" s="1"/>
    </row>
    <row r="18" spans="1:21">
      <c r="A18" s="66" t="s">
        <v>18</v>
      </c>
      <c r="B18" s="13" t="s">
        <v>11</v>
      </c>
      <c r="C18" s="9">
        <v>104.20101099999998</v>
      </c>
      <c r="D18" s="9">
        <v>104.201014</v>
      </c>
      <c r="E18" s="9">
        <v>104.20100900000001</v>
      </c>
      <c r="F18" s="16">
        <v>104.20101200000001</v>
      </c>
      <c r="G18" s="16">
        <v>104.20101099999999</v>
      </c>
      <c r="H18" s="16">
        <v>104.20101099999999</v>
      </c>
      <c r="I18" s="16">
        <v>104.201013</v>
      </c>
      <c r="J18" s="16">
        <v>104.20101099999999</v>
      </c>
      <c r="K18" s="10"/>
      <c r="L18" s="10"/>
      <c r="M18" s="10"/>
      <c r="N18" s="10"/>
      <c r="O18" s="10"/>
      <c r="P18" s="10"/>
    </row>
    <row r="19" spans="1:21">
      <c r="A19" s="67"/>
      <c r="B19" s="13" t="s">
        <v>12</v>
      </c>
      <c r="C19" s="9">
        <v>102.24410299999998</v>
      </c>
      <c r="D19" s="9">
        <v>65.007427000000007</v>
      </c>
      <c r="E19" s="9">
        <v>104.04754900000002</v>
      </c>
      <c r="F19" s="16">
        <v>104.047483</v>
      </c>
      <c r="G19" s="16">
        <v>104.20101099999999</v>
      </c>
      <c r="H19" s="16">
        <v>104.20101099999999</v>
      </c>
      <c r="I19" s="16">
        <v>104.201013</v>
      </c>
      <c r="J19" s="16">
        <v>103.78813099999999</v>
      </c>
      <c r="K19" s="11"/>
      <c r="L19" s="11"/>
      <c r="M19" s="11"/>
      <c r="N19" s="11"/>
      <c r="O19" s="11"/>
      <c r="P19" s="11"/>
    </row>
    <row r="20" spans="1:21">
      <c r="A20" s="67"/>
      <c r="B20" s="13" t="s">
        <v>13</v>
      </c>
      <c r="C20" s="9">
        <v>1.9569079999999999</v>
      </c>
      <c r="D20" s="9">
        <v>39.193586999999994</v>
      </c>
      <c r="E20" s="9">
        <v>0.15346000000000001</v>
      </c>
      <c r="F20" s="16">
        <v>0.153529</v>
      </c>
      <c r="G20" s="16">
        <v>0</v>
      </c>
      <c r="H20" s="16">
        <v>0</v>
      </c>
      <c r="I20" s="16">
        <v>0</v>
      </c>
      <c r="J20" s="16">
        <v>0.41288000000000002</v>
      </c>
      <c r="K20" s="11"/>
      <c r="L20" s="11"/>
      <c r="M20" s="11"/>
      <c r="N20" s="11"/>
      <c r="O20" s="11"/>
      <c r="P20" s="11"/>
    </row>
    <row r="21" spans="1:21">
      <c r="A21" s="68"/>
      <c r="B21" s="14" t="s">
        <v>14</v>
      </c>
      <c r="C21" s="15">
        <f>+C19/C18</f>
        <v>0.98121987511234421</v>
      </c>
      <c r="D21" s="15">
        <f t="shared" ref="D21:G21" si="15">+D19/D18</f>
        <v>0.62386558925424662</v>
      </c>
      <c r="E21" s="15">
        <f t="shared" ref="E21" si="16">+E19/E18</f>
        <v>0.99852726953920379</v>
      </c>
      <c r="F21" s="15">
        <f t="shared" si="15"/>
        <v>0.99852660739993571</v>
      </c>
      <c r="G21" s="15">
        <f t="shared" si="15"/>
        <v>1</v>
      </c>
      <c r="H21" s="15">
        <f t="shared" ref="H21:I21" si="17">+H19/H18</f>
        <v>1</v>
      </c>
      <c r="I21" s="15">
        <f t="shared" si="17"/>
        <v>1</v>
      </c>
      <c r="J21" s="15">
        <f t="shared" ref="J21" si="18">+J19/J18</f>
        <v>0.99603765840621261</v>
      </c>
      <c r="K21" s="12"/>
      <c r="L21" s="12"/>
      <c r="M21" s="12"/>
      <c r="N21" s="12"/>
      <c r="O21" s="12"/>
      <c r="P21" s="12"/>
    </row>
    <row r="22" spans="1:21">
      <c r="A22" s="49" t="s">
        <v>19</v>
      </c>
      <c r="B22" s="13" t="s">
        <v>11</v>
      </c>
      <c r="C22" s="9">
        <v>336.33370500000001</v>
      </c>
      <c r="D22" s="9">
        <v>336.33370499999995</v>
      </c>
      <c r="E22" s="9">
        <v>336.33370499999995</v>
      </c>
      <c r="F22" s="16">
        <v>336.33370600000001</v>
      </c>
      <c r="G22" s="16">
        <v>336.33369700000003</v>
      </c>
      <c r="H22" s="16">
        <v>336.33369700000003</v>
      </c>
      <c r="I22" s="16">
        <v>336.33370400000001</v>
      </c>
      <c r="J22" s="16">
        <v>336.33370300000001</v>
      </c>
    </row>
    <row r="23" spans="1:21">
      <c r="A23" s="50"/>
      <c r="B23" s="13" t="s">
        <v>12</v>
      </c>
      <c r="C23" s="9">
        <v>179.10196900000003</v>
      </c>
      <c r="D23" s="9">
        <v>197.99839599999996</v>
      </c>
      <c r="E23" s="9">
        <v>209.82638299999996</v>
      </c>
      <c r="F23" s="16">
        <v>205.77148200000002</v>
      </c>
      <c r="G23" s="16">
        <v>206.32805500000001</v>
      </c>
      <c r="H23" s="16">
        <v>206.32805500000001</v>
      </c>
      <c r="I23" s="16">
        <v>206.87268299999999</v>
      </c>
      <c r="J23" s="16">
        <v>228.18980800000003</v>
      </c>
    </row>
    <row r="24" spans="1:21">
      <c r="A24" s="50"/>
      <c r="B24" s="13" t="s">
        <v>13</v>
      </c>
      <c r="C24" s="9">
        <v>157.23173599999998</v>
      </c>
      <c r="D24" s="9">
        <v>138.335309</v>
      </c>
      <c r="E24" s="9">
        <v>126.507322</v>
      </c>
      <c r="F24" s="16">
        <v>130.56222399999999</v>
      </c>
      <c r="G24" s="16">
        <v>130.00564200000002</v>
      </c>
      <c r="H24" s="16">
        <v>130.00564200000002</v>
      </c>
      <c r="I24" s="16">
        <v>129.46102100000002</v>
      </c>
      <c r="J24" s="16">
        <v>108.14389499999999</v>
      </c>
    </row>
    <row r="25" spans="1:21">
      <c r="A25" s="51"/>
      <c r="B25" s="14" t="s">
        <v>14</v>
      </c>
      <c r="C25" s="15">
        <f>+C23/C22</f>
        <v>0.53251269895772124</v>
      </c>
      <c r="D25" s="15">
        <f t="shared" ref="D25:G25" si="19">+D23/D22</f>
        <v>0.58869626521671381</v>
      </c>
      <c r="E25" s="15">
        <f t="shared" ref="E25" si="20">+E23/E22</f>
        <v>0.6238636802695704</v>
      </c>
      <c r="F25" s="18">
        <f t="shared" si="19"/>
        <v>0.61180749454828653</v>
      </c>
      <c r="G25" s="18">
        <f t="shared" si="19"/>
        <v>0.61346233470029021</v>
      </c>
      <c r="H25" s="18">
        <f t="shared" ref="H25:I25" si="21">+H23/H22</f>
        <v>0.61346233470029021</v>
      </c>
      <c r="I25" s="18">
        <f t="shared" si="21"/>
        <v>0.61508163035602281</v>
      </c>
      <c r="J25" s="18">
        <f t="shared" ref="J25" si="22">+J23/J22</f>
        <v>0.67846250900404115</v>
      </c>
    </row>
    <row r="26" spans="1:21">
      <c r="A26" s="52" t="s">
        <v>20</v>
      </c>
      <c r="B26" s="13" t="s">
        <v>11</v>
      </c>
      <c r="C26" s="9">
        <v>3.1795110000000002</v>
      </c>
      <c r="D26" s="9">
        <v>3.179513</v>
      </c>
      <c r="E26" s="9">
        <v>3.1795110000000002</v>
      </c>
      <c r="F26" s="16">
        <v>3.1795110000000002</v>
      </c>
      <c r="G26" s="16">
        <v>3.1795099999999996</v>
      </c>
      <c r="H26" s="16">
        <v>3.1795099999999996</v>
      </c>
      <c r="I26" s="16">
        <v>3.1795110000000002</v>
      </c>
      <c r="J26" s="16">
        <v>3.1795100000000001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53"/>
      <c r="B27" s="13" t="s">
        <v>12</v>
      </c>
      <c r="C27" s="9">
        <v>0</v>
      </c>
      <c r="D27" s="9">
        <v>2.3806310000000002</v>
      </c>
      <c r="E27" s="9">
        <v>3.1795110000000002</v>
      </c>
      <c r="F27" s="16">
        <v>3.1795110000000002</v>
      </c>
      <c r="G27" s="16">
        <v>3.0389969999999997</v>
      </c>
      <c r="H27" s="16">
        <v>3.0389969999999997</v>
      </c>
      <c r="I27" s="16">
        <v>3.1795110000000002</v>
      </c>
      <c r="J27" s="16">
        <v>3.0307300000000001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>
      <c r="A28" s="53"/>
      <c r="B28" s="13" t="s">
        <v>13</v>
      </c>
      <c r="C28" s="9">
        <v>3.1795110000000002</v>
      </c>
      <c r="D28" s="9">
        <v>0.79888199999999998</v>
      </c>
      <c r="E28" s="9">
        <v>0</v>
      </c>
      <c r="F28" s="16">
        <v>0</v>
      </c>
      <c r="G28" s="16">
        <v>0.140513</v>
      </c>
      <c r="H28" s="16">
        <v>0.140513</v>
      </c>
      <c r="I28" s="16">
        <v>0</v>
      </c>
      <c r="J28" s="16">
        <v>0.14878</v>
      </c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>
      <c r="A29" s="54"/>
      <c r="B29" s="14" t="s">
        <v>14</v>
      </c>
      <c r="C29" s="15">
        <f>+C27/C26</f>
        <v>0</v>
      </c>
      <c r="D29" s="15">
        <f t="shared" ref="D29:G29" si="23">+D27/D26</f>
        <v>0.74874076627458364</v>
      </c>
      <c r="E29" s="15">
        <f t="shared" ref="E29" si="24">+E27/E26</f>
        <v>1</v>
      </c>
      <c r="F29" s="18">
        <f t="shared" si="23"/>
        <v>1</v>
      </c>
      <c r="G29" s="18">
        <f t="shared" si="23"/>
        <v>0.95580671235504844</v>
      </c>
      <c r="H29" s="18">
        <f t="shared" ref="H29:I29" si="25">+H27/H26</f>
        <v>0.95580671235504844</v>
      </c>
      <c r="I29" s="18">
        <f t="shared" si="25"/>
        <v>1</v>
      </c>
      <c r="J29" s="18">
        <f t="shared" ref="J29" si="26">+J27/J26</f>
        <v>0.95320662617824758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>
      <c r="A30" s="52" t="s">
        <v>21</v>
      </c>
      <c r="B30" s="13" t="s">
        <v>11</v>
      </c>
      <c r="C30" s="9">
        <v>62.734228000000002</v>
      </c>
      <c r="D30" s="9">
        <v>62.734228000000002</v>
      </c>
      <c r="E30" s="9">
        <v>62.734225999999992</v>
      </c>
      <c r="F30" s="16">
        <v>62.734228000000002</v>
      </c>
      <c r="G30" s="16">
        <v>62.73422699999999</v>
      </c>
      <c r="H30" s="16">
        <v>62.73422699999999</v>
      </c>
      <c r="I30" s="16">
        <v>62.734227000000004</v>
      </c>
      <c r="J30" s="16">
        <v>62.734228000000002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>
      <c r="A31" s="53"/>
      <c r="B31" s="13" t="s">
        <v>12</v>
      </c>
      <c r="C31" s="9">
        <v>20.379151000000007</v>
      </c>
      <c r="D31" s="9">
        <v>58.036743000000001</v>
      </c>
      <c r="E31" s="9">
        <v>62.308006999999989</v>
      </c>
      <c r="F31" s="16">
        <v>62.343176</v>
      </c>
      <c r="G31" s="16">
        <v>62.73422699999999</v>
      </c>
      <c r="H31" s="16">
        <v>62.73422699999999</v>
      </c>
      <c r="I31" s="16">
        <v>62.734227000000004</v>
      </c>
      <c r="J31" s="16">
        <v>62.734228000000002</v>
      </c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1">
      <c r="A32" s="53"/>
      <c r="B32" s="13" t="s">
        <v>13</v>
      </c>
      <c r="C32" s="9">
        <v>42.355076999999994</v>
      </c>
      <c r="D32" s="9">
        <v>4.6974850000000004</v>
      </c>
      <c r="E32" s="9">
        <v>0.42621900000000001</v>
      </c>
      <c r="F32" s="16">
        <v>0.39105200000000001</v>
      </c>
      <c r="G32" s="16">
        <v>0</v>
      </c>
      <c r="H32" s="16">
        <v>0</v>
      </c>
      <c r="I32" s="16">
        <v>0</v>
      </c>
      <c r="J32" s="16"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54"/>
      <c r="B33" s="14" t="s">
        <v>14</v>
      </c>
      <c r="C33" s="15">
        <f>+C31/C30</f>
        <v>0.32484899630868186</v>
      </c>
      <c r="D33" s="15">
        <f t="shared" ref="D33:G33" si="27">+D31/D30</f>
        <v>0.92512086065680121</v>
      </c>
      <c r="E33" s="15">
        <f t="shared" ref="E33" si="28">+E31/E30</f>
        <v>0.99320595746251805</v>
      </c>
      <c r="F33" s="18">
        <f t="shared" si="27"/>
        <v>0.99376652885566708</v>
      </c>
      <c r="G33" s="18">
        <f t="shared" si="27"/>
        <v>1</v>
      </c>
      <c r="H33" s="18">
        <f t="shared" ref="H33:I33" si="29">+H31/H30</f>
        <v>1</v>
      </c>
      <c r="I33" s="18">
        <f t="shared" si="29"/>
        <v>1</v>
      </c>
      <c r="J33" s="18">
        <f t="shared" ref="J33" si="30">+J31/J30</f>
        <v>1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>
      <c r="A34" s="52" t="s">
        <v>22</v>
      </c>
      <c r="B34" s="13" t="s">
        <v>11</v>
      </c>
      <c r="C34" s="9">
        <v>126.477254</v>
      </c>
      <c r="D34" s="9">
        <v>126.477251</v>
      </c>
      <c r="E34" s="9">
        <v>126.47725400000002</v>
      </c>
      <c r="F34" s="16">
        <v>126.47725399999999</v>
      </c>
      <c r="G34" s="16">
        <v>126.47725299999999</v>
      </c>
      <c r="H34" s="16">
        <v>126.47725299999999</v>
      </c>
      <c r="I34" s="16">
        <v>126.477254</v>
      </c>
      <c r="J34" s="16">
        <v>126.47725399999999</v>
      </c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0">
      <c r="A35" s="53"/>
      <c r="B35" s="13" t="s">
        <v>12</v>
      </c>
      <c r="C35" s="9">
        <v>101.74870300000001</v>
      </c>
      <c r="D35" s="9">
        <v>112.34046499999999</v>
      </c>
      <c r="E35" s="9">
        <v>110.91112700000002</v>
      </c>
      <c r="F35" s="16">
        <v>110.58413599999999</v>
      </c>
      <c r="G35" s="16">
        <v>125.438199</v>
      </c>
      <c r="H35" s="16">
        <v>125.438199</v>
      </c>
      <c r="I35" s="16">
        <v>119.548209</v>
      </c>
      <c r="J35" s="16">
        <v>112.54002099999998</v>
      </c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1:20">
      <c r="A36" s="53"/>
      <c r="B36" s="13" t="s">
        <v>13</v>
      </c>
      <c r="C36" s="9">
        <v>24.728551</v>
      </c>
      <c r="D36" s="9">
        <v>14.136786000000001</v>
      </c>
      <c r="E36" s="9">
        <v>15.566127</v>
      </c>
      <c r="F36" s="16">
        <v>15.893118000000001</v>
      </c>
      <c r="G36" s="16">
        <v>1.0390539999999999</v>
      </c>
      <c r="H36" s="16">
        <v>1.0390539999999999</v>
      </c>
      <c r="I36" s="16">
        <v>6.9290450000000003</v>
      </c>
      <c r="J36" s="16">
        <v>13.937233000000001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>
      <c r="A37" s="54"/>
      <c r="B37" s="14" t="s">
        <v>14</v>
      </c>
      <c r="C37" s="15">
        <f>+C35/C34</f>
        <v>0.80448222729440355</v>
      </c>
      <c r="D37" s="15">
        <f t="shared" ref="D37:G37" si="31">+D35/D34</f>
        <v>0.88822665034046322</v>
      </c>
      <c r="E37" s="15">
        <f t="shared" ref="E37" si="32">+E35/E34</f>
        <v>0.87692548258519276</v>
      </c>
      <c r="F37" s="18">
        <f t="shared" si="31"/>
        <v>0.87434010861747513</v>
      </c>
      <c r="G37" s="18">
        <f t="shared" si="31"/>
        <v>0.99178465711933206</v>
      </c>
      <c r="H37" s="18">
        <f t="shared" ref="H37:I37" si="33">+H35/H34</f>
        <v>0.99178465711933206</v>
      </c>
      <c r="I37" s="18">
        <f t="shared" si="33"/>
        <v>0.9452150898216054</v>
      </c>
      <c r="J37" s="18">
        <f t="shared" ref="J37" si="34">+J35/J34</f>
        <v>0.88980443076349514</v>
      </c>
    </row>
    <row r="38" spans="1:20">
      <c r="A38" s="55" t="s">
        <v>23</v>
      </c>
      <c r="B38" s="13" t="s">
        <v>11</v>
      </c>
      <c r="C38" s="9">
        <v>10381.71394</v>
      </c>
      <c r="D38" s="9">
        <v>10381.713937999999</v>
      </c>
      <c r="E38" s="9">
        <v>10381.713934000001</v>
      </c>
      <c r="F38" s="16">
        <v>10381.713940000003</v>
      </c>
      <c r="G38" s="16">
        <v>10381.713924999998</v>
      </c>
      <c r="H38" s="16">
        <v>10381.713924999998</v>
      </c>
      <c r="I38" s="16">
        <v>10381.713937</v>
      </c>
      <c r="J38" s="16">
        <v>10381.713940000003</v>
      </c>
    </row>
    <row r="39" spans="1:20">
      <c r="A39" s="56"/>
      <c r="B39" s="13" t="s">
        <v>12</v>
      </c>
      <c r="C39" s="9">
        <v>3.4483459999992192</v>
      </c>
      <c r="D39" s="9">
        <v>7428.3426519999994</v>
      </c>
      <c r="E39" s="9">
        <v>9338.5461110000015</v>
      </c>
      <c r="F39" s="16">
        <v>9365.4577120000031</v>
      </c>
      <c r="G39" s="16">
        <v>9664.0990239999992</v>
      </c>
      <c r="H39" s="16">
        <v>9664.0990239999992</v>
      </c>
      <c r="I39" s="16">
        <v>9613.4301510000023</v>
      </c>
      <c r="J39" s="16">
        <v>8345.3627550000037</v>
      </c>
      <c r="K39" s="1"/>
      <c r="L39" s="1"/>
      <c r="M39" s="1"/>
    </row>
    <row r="40" spans="1:20">
      <c r="A40" s="56"/>
      <c r="B40" s="13" t="s">
        <v>13</v>
      </c>
      <c r="C40" s="9">
        <v>10378.265594</v>
      </c>
      <c r="D40" s="9">
        <v>2953.3712860000001</v>
      </c>
      <c r="E40" s="9">
        <v>1043.167823</v>
      </c>
      <c r="F40" s="16">
        <v>1016.2562280000001</v>
      </c>
      <c r="G40" s="16">
        <v>717.61490099999992</v>
      </c>
      <c r="H40" s="16">
        <v>717.61490099999992</v>
      </c>
      <c r="I40" s="16">
        <v>768.28378599999996</v>
      </c>
      <c r="J40" s="16">
        <v>2036.3511850000002</v>
      </c>
      <c r="K40" s="10"/>
      <c r="L40" s="10"/>
      <c r="M40" s="10"/>
    </row>
    <row r="41" spans="1:20">
      <c r="A41" s="57"/>
      <c r="B41" s="14" t="s">
        <v>14</v>
      </c>
      <c r="C41" s="15">
        <f>+C39/C38</f>
        <v>3.3215575192386962E-4</v>
      </c>
      <c r="D41" s="15">
        <f t="shared" ref="D41:G41" si="35">+D39/D38</f>
        <v>0.71552180077031136</v>
      </c>
      <c r="E41" s="15">
        <f t="shared" ref="E41" si="36">+E39/E38</f>
        <v>0.89951872786788734</v>
      </c>
      <c r="F41" s="15">
        <f t="shared" si="35"/>
        <v>0.90211093911146623</v>
      </c>
      <c r="G41" s="18">
        <f t="shared" si="35"/>
        <v>0.93087702992162735</v>
      </c>
      <c r="H41" s="18">
        <f t="shared" ref="H41:I41" si="37">+H39/H38</f>
        <v>0.93087702992162735</v>
      </c>
      <c r="I41" s="18">
        <f t="shared" si="37"/>
        <v>0.92599644040837359</v>
      </c>
      <c r="J41" s="18">
        <f t="shared" ref="J41" si="38">+J39/J38</f>
        <v>0.80385211952777047</v>
      </c>
      <c r="K41" s="11"/>
      <c r="L41" s="11"/>
      <c r="M41" s="11"/>
    </row>
    <row r="42" spans="1:20" ht="14.25" customHeight="1">
      <c r="A42" s="55" t="s">
        <v>24</v>
      </c>
      <c r="B42" s="13" t="s">
        <v>11</v>
      </c>
      <c r="C42" s="9">
        <v>1.1141030000000001</v>
      </c>
      <c r="D42" s="9">
        <v>1.1141030000000001</v>
      </c>
      <c r="E42" s="9">
        <v>1.114104</v>
      </c>
      <c r="F42" s="16">
        <v>1.114104</v>
      </c>
      <c r="G42" s="16">
        <v>1.1141030000000001</v>
      </c>
      <c r="H42" s="16">
        <v>1.1141030000000001</v>
      </c>
      <c r="I42" s="16">
        <v>1.1141030000000001</v>
      </c>
      <c r="J42" s="16">
        <v>1.1141030000000001</v>
      </c>
      <c r="K42" s="11"/>
      <c r="L42" s="11"/>
      <c r="M42" s="11"/>
    </row>
    <row r="43" spans="1:20">
      <c r="A43" s="56"/>
      <c r="B43" s="13" t="s">
        <v>12</v>
      </c>
      <c r="C43" s="9">
        <v>0</v>
      </c>
      <c r="D43" s="9">
        <v>7.1110000000000895E-3</v>
      </c>
      <c r="E43" s="9">
        <v>0.21536200000000005</v>
      </c>
      <c r="F43" s="16">
        <v>0.228051</v>
      </c>
      <c r="G43" s="16">
        <v>0.654169</v>
      </c>
      <c r="H43" s="16">
        <v>0.654169</v>
      </c>
      <c r="I43" s="16">
        <v>0.17580600000000002</v>
      </c>
      <c r="J43" s="16">
        <v>0</v>
      </c>
      <c r="K43" s="12"/>
      <c r="L43" s="12"/>
      <c r="M43" s="12"/>
    </row>
    <row r="44" spans="1:20">
      <c r="A44" s="56"/>
      <c r="B44" s="13" t="s">
        <v>13</v>
      </c>
      <c r="C44" s="9">
        <v>1.1141030000000001</v>
      </c>
      <c r="D44" s="9">
        <v>1.106992</v>
      </c>
      <c r="E44" s="9">
        <v>0.89874199999999993</v>
      </c>
      <c r="F44" s="16">
        <v>0.88605299999999998</v>
      </c>
      <c r="G44" s="16">
        <v>0.45993400000000001</v>
      </c>
      <c r="H44" s="16">
        <v>0.45993400000000001</v>
      </c>
      <c r="I44" s="16">
        <v>0.93829700000000005</v>
      </c>
      <c r="J44" s="16">
        <v>1.1141030000000001</v>
      </c>
    </row>
    <row r="45" spans="1:20">
      <c r="A45" s="57"/>
      <c r="B45" s="14" t="s">
        <v>14</v>
      </c>
      <c r="C45" s="15">
        <f>+C43/C42</f>
        <v>0</v>
      </c>
      <c r="D45" s="15">
        <f t="shared" ref="D45:G45" si="39">+D43/D42</f>
        <v>6.3827132679833811E-3</v>
      </c>
      <c r="E45" s="15">
        <f t="shared" ref="E45" si="40">+E43/E42</f>
        <v>0.1933051133466894</v>
      </c>
      <c r="F45" s="18">
        <f t="shared" si="39"/>
        <v>0.20469453480105987</v>
      </c>
      <c r="G45" s="18">
        <f t="shared" si="39"/>
        <v>0.58717102458210768</v>
      </c>
      <c r="H45" s="18">
        <f t="shared" ref="H45:I45" si="41">+H43/H42</f>
        <v>0.58717102458210768</v>
      </c>
      <c r="I45" s="18">
        <f t="shared" si="41"/>
        <v>0.15780049061891047</v>
      </c>
      <c r="J45" s="18">
        <f t="shared" ref="J45" si="42">+J43/J42</f>
        <v>0</v>
      </c>
    </row>
    <row r="46" spans="1:20">
      <c r="A46" s="58" t="s">
        <v>25</v>
      </c>
      <c r="B46" s="13" t="s">
        <v>11</v>
      </c>
      <c r="C46" s="31">
        <v>31.671241999999999</v>
      </c>
      <c r="D46" s="9">
        <v>31.671242000000003</v>
      </c>
      <c r="E46" s="9">
        <v>31.671260999999994</v>
      </c>
      <c r="F46" s="16">
        <v>31.671244999999999</v>
      </c>
      <c r="G46" s="16">
        <v>31.671239</v>
      </c>
      <c r="H46" s="16">
        <v>31.671239</v>
      </c>
      <c r="I46" s="16">
        <v>31.671246000000004</v>
      </c>
      <c r="J46" s="16">
        <v>31.671239</v>
      </c>
    </row>
    <row r="47" spans="1:20">
      <c r="A47" s="59"/>
      <c r="B47" s="13" t="s">
        <v>12</v>
      </c>
      <c r="C47" s="31">
        <v>4.1230489999999982</v>
      </c>
      <c r="D47" s="9">
        <v>4.1939650000000022</v>
      </c>
      <c r="E47" s="9">
        <v>0.93400299999999703</v>
      </c>
      <c r="F47" s="16">
        <v>0.93400299999999703</v>
      </c>
      <c r="G47" s="16">
        <v>25.969781999999999</v>
      </c>
      <c r="H47" s="16">
        <v>25.969781999999999</v>
      </c>
      <c r="I47" s="16">
        <v>5.3091600000000021</v>
      </c>
      <c r="J47" s="16">
        <v>0</v>
      </c>
    </row>
    <row r="48" spans="1:20">
      <c r="A48" s="59"/>
      <c r="B48" s="13" t="s">
        <v>13</v>
      </c>
      <c r="C48" s="31">
        <v>27.548193000000001</v>
      </c>
      <c r="D48" s="9">
        <v>27.477277000000001</v>
      </c>
      <c r="E48" s="9">
        <v>30.737257999999997</v>
      </c>
      <c r="F48" s="16">
        <v>30.737242000000002</v>
      </c>
      <c r="G48" s="16">
        <v>5.7014570000000004</v>
      </c>
      <c r="H48" s="16">
        <v>5.7014570000000004</v>
      </c>
      <c r="I48" s="16">
        <v>26.362086000000001</v>
      </c>
      <c r="J48" s="16">
        <v>31.671239</v>
      </c>
    </row>
    <row r="49" spans="1:10">
      <c r="A49" s="60"/>
      <c r="B49" s="14" t="s">
        <v>14</v>
      </c>
      <c r="C49" s="15">
        <f>+C47/C46</f>
        <v>0.13018273801829428</v>
      </c>
      <c r="D49" s="15">
        <f t="shared" ref="D49:G49" si="43">+D47/D46</f>
        <v>0.13242186713107121</v>
      </c>
      <c r="E49" s="15">
        <f t="shared" ref="E49" si="44">+E47/E46</f>
        <v>2.9490552965352319E-2</v>
      </c>
      <c r="F49" s="18">
        <f t="shared" si="43"/>
        <v>2.9490567863688248E-2</v>
      </c>
      <c r="G49" s="18">
        <f t="shared" si="43"/>
        <v>0.81997998246926806</v>
      </c>
      <c r="H49" s="18">
        <f t="shared" ref="H49:I49" si="45">+H47/H46</f>
        <v>0.81997998246926806</v>
      </c>
      <c r="I49" s="18">
        <f t="shared" si="45"/>
        <v>0.16763344265015659</v>
      </c>
      <c r="J49" s="18">
        <f t="shared" ref="J49" si="46">+J47/J46</f>
        <v>0</v>
      </c>
    </row>
    <row r="50" spans="1:10">
      <c r="A50" s="58" t="s">
        <v>26</v>
      </c>
      <c r="B50" s="13" t="s">
        <v>11</v>
      </c>
      <c r="C50" s="9">
        <v>69.405699999999996</v>
      </c>
      <c r="D50" s="9">
        <v>69.405698999999998</v>
      </c>
      <c r="E50" s="9">
        <v>69.405698999999998</v>
      </c>
      <c r="F50" s="16">
        <v>69.405698999999998</v>
      </c>
      <c r="G50" s="16">
        <v>69.405698999999998</v>
      </c>
      <c r="H50" s="16">
        <v>69.405698999999998</v>
      </c>
      <c r="I50" s="16">
        <v>69.405699999999982</v>
      </c>
      <c r="J50" s="16">
        <v>69.405699999999996</v>
      </c>
    </row>
    <row r="51" spans="1:10">
      <c r="A51" s="59"/>
      <c r="B51" s="13" t="s">
        <v>12</v>
      </c>
      <c r="C51" s="9">
        <v>50.280941999999996</v>
      </c>
      <c r="D51" s="9">
        <v>35.025599</v>
      </c>
      <c r="E51" s="9">
        <v>51.213641999999993</v>
      </c>
      <c r="F51" s="16">
        <v>50.367570000000001</v>
      </c>
      <c r="G51" s="16">
        <v>13.33361</v>
      </c>
      <c r="H51" s="16">
        <v>13.33361</v>
      </c>
      <c r="I51" s="16">
        <v>48.982517999999985</v>
      </c>
      <c r="J51" s="16">
        <v>0</v>
      </c>
    </row>
    <row r="52" spans="1:10">
      <c r="A52" s="59"/>
      <c r="B52" s="13" t="s">
        <v>13</v>
      </c>
      <c r="C52" s="9">
        <v>19.124758</v>
      </c>
      <c r="D52" s="9">
        <v>34.380099999999999</v>
      </c>
      <c r="E52" s="9">
        <v>18.192057000000002</v>
      </c>
      <c r="F52" s="16">
        <v>19.038129000000001</v>
      </c>
      <c r="G52" s="16">
        <v>56.072088999999998</v>
      </c>
      <c r="H52" s="16">
        <v>56.072088999999998</v>
      </c>
      <c r="I52" s="16">
        <v>20.423182000000001</v>
      </c>
      <c r="J52" s="16">
        <v>69.405699999999996</v>
      </c>
    </row>
    <row r="53" spans="1:10">
      <c r="A53" s="60"/>
      <c r="B53" s="14" t="s">
        <v>14</v>
      </c>
      <c r="C53" s="15">
        <f>+C51/C50</f>
        <v>0.7244497498044109</v>
      </c>
      <c r="D53" s="15">
        <f t="shared" ref="D53:G53" si="47">+D51/D50</f>
        <v>0.50465018729946087</v>
      </c>
      <c r="E53" s="15">
        <f t="shared" ref="E53" si="48">+E51/E50</f>
        <v>0.73788813797552844</v>
      </c>
      <c r="F53" s="18">
        <f t="shared" si="47"/>
        <v>0.72569789982231869</v>
      </c>
      <c r="G53" s="18">
        <f t="shared" si="47"/>
        <v>0.19211116943004927</v>
      </c>
      <c r="H53" s="18">
        <f t="shared" ref="H53:I53" si="49">+H51/H50</f>
        <v>0.19211116943004927</v>
      </c>
      <c r="I53" s="18">
        <f t="shared" si="49"/>
        <v>0.70574200678042287</v>
      </c>
      <c r="J53" s="18">
        <f t="shared" ref="J53" si="50">+J51/J50</f>
        <v>0</v>
      </c>
    </row>
    <row r="54" spans="1:10">
      <c r="A54" s="58" t="s">
        <v>27</v>
      </c>
      <c r="B54" s="13" t="s">
        <v>11</v>
      </c>
      <c r="C54" s="9">
        <v>6678.1718469999996</v>
      </c>
      <c r="D54" s="9">
        <v>6678.1718460000002</v>
      </c>
      <c r="E54" s="9">
        <v>6678.1718459999993</v>
      </c>
      <c r="F54" s="16">
        <v>6678.1718460000002</v>
      </c>
      <c r="G54" s="16">
        <v>6678.1718380000002</v>
      </c>
      <c r="H54" s="16">
        <v>6678.1718380000002</v>
      </c>
      <c r="I54" s="16">
        <v>6678.1718430000001</v>
      </c>
      <c r="J54" s="16">
        <v>6678.171848</v>
      </c>
    </row>
    <row r="55" spans="1:10">
      <c r="A55" s="59"/>
      <c r="B55" s="13" t="s">
        <v>12</v>
      </c>
      <c r="C55" s="9">
        <v>0.17516100000011647</v>
      </c>
      <c r="D55" s="9">
        <v>5597.3521460000002</v>
      </c>
      <c r="E55" s="9">
        <v>102.53284899999926</v>
      </c>
      <c r="F55" s="16">
        <v>111.05296199999975</v>
      </c>
      <c r="G55" s="16">
        <v>5929.7992899999999</v>
      </c>
      <c r="H55" s="16">
        <v>5929.7992899999999</v>
      </c>
      <c r="I55" s="16">
        <v>6307.9579650000005</v>
      </c>
      <c r="J55" s="16">
        <v>5520.7507349999996</v>
      </c>
    </row>
    <row r="56" spans="1:10">
      <c r="A56" s="59"/>
      <c r="B56" s="13" t="s">
        <v>13</v>
      </c>
      <c r="C56" s="9">
        <v>6677.9966859999995</v>
      </c>
      <c r="D56" s="9">
        <v>1080.8197</v>
      </c>
      <c r="E56" s="9">
        <v>6575.638997</v>
      </c>
      <c r="F56" s="16">
        <v>6567.1188840000004</v>
      </c>
      <c r="G56" s="16">
        <v>748.37254799999994</v>
      </c>
      <c r="H56" s="16">
        <v>748.37254799999994</v>
      </c>
      <c r="I56" s="16">
        <v>370.21387799999991</v>
      </c>
      <c r="J56" s="16">
        <v>1157.4211130000001</v>
      </c>
    </row>
    <row r="57" spans="1:10">
      <c r="A57" s="60"/>
      <c r="B57" s="14" t="s">
        <v>14</v>
      </c>
      <c r="C57" s="15">
        <f>+C55/C54</f>
        <v>2.6228884792595317E-5</v>
      </c>
      <c r="D57" s="15">
        <f t="shared" ref="D57:G57" si="51">+D55/D54</f>
        <v>0.83815635103080277</v>
      </c>
      <c r="E57" s="15">
        <f t="shared" ref="E57" si="52">+E55/E54</f>
        <v>1.5353430753869114E-2</v>
      </c>
      <c r="F57" s="18">
        <f t="shared" si="51"/>
        <v>1.6629245931506949E-2</v>
      </c>
      <c r="G57" s="18">
        <f t="shared" si="51"/>
        <v>0.8879375125177783</v>
      </c>
      <c r="H57" s="18">
        <f t="shared" ref="H57:I57" si="53">+H55/H54</f>
        <v>0.8879375125177783</v>
      </c>
      <c r="I57" s="18">
        <f t="shared" si="53"/>
        <v>0.94456358915231353</v>
      </c>
      <c r="J57" s="18">
        <f t="shared" ref="J57" si="54">+J55/J54</f>
        <v>0.82668593451265726</v>
      </c>
    </row>
    <row r="58" spans="1:10">
      <c r="A58" s="58" t="s">
        <v>28</v>
      </c>
      <c r="B58" s="13" t="s">
        <v>11</v>
      </c>
      <c r="C58" s="9">
        <v>5010.8977190000005</v>
      </c>
      <c r="D58" s="9">
        <v>5010.8976859999975</v>
      </c>
      <c r="E58" s="9">
        <v>5010.8976789999997</v>
      </c>
      <c r="F58" s="16">
        <v>5010.8976789999997</v>
      </c>
      <c r="G58" s="17">
        <v>5010.8977860000005</v>
      </c>
      <c r="H58" s="17">
        <v>5010.8977860000005</v>
      </c>
      <c r="I58" s="17">
        <v>5010.8976840000005</v>
      </c>
      <c r="J58" s="17">
        <v>5010.8977880000002</v>
      </c>
    </row>
    <row r="59" spans="1:10">
      <c r="A59" s="59"/>
      <c r="B59" s="13" t="s">
        <v>12</v>
      </c>
      <c r="C59" s="9">
        <v>1848.5385250000008</v>
      </c>
      <c r="D59" s="9">
        <v>1453.7619409999975</v>
      </c>
      <c r="E59" s="9">
        <v>1786.9269109999996</v>
      </c>
      <c r="F59" s="16">
        <v>1740.6106039999995</v>
      </c>
      <c r="G59" s="17">
        <v>1556.3898690000001</v>
      </c>
      <c r="H59" s="17">
        <v>1556.3898690000001</v>
      </c>
      <c r="I59" s="17">
        <v>1958.9698480000002</v>
      </c>
      <c r="J59" s="17">
        <v>23.243571000000884</v>
      </c>
    </row>
    <row r="60" spans="1:10">
      <c r="A60" s="59"/>
      <c r="B60" s="13" t="s">
        <v>13</v>
      </c>
      <c r="C60" s="9">
        <v>3162.3591939999997</v>
      </c>
      <c r="D60" s="9">
        <v>3557.135745</v>
      </c>
      <c r="E60" s="9">
        <v>3223.9707680000001</v>
      </c>
      <c r="F60" s="16">
        <v>3270.2870750000002</v>
      </c>
      <c r="G60" s="17">
        <v>3454.5079170000004</v>
      </c>
      <c r="H60" s="17">
        <v>3454.5079170000004</v>
      </c>
      <c r="I60" s="17">
        <v>3051.9278360000003</v>
      </c>
      <c r="J60" s="17">
        <v>4987.6542169999993</v>
      </c>
    </row>
    <row r="61" spans="1:10">
      <c r="A61" s="60"/>
      <c r="B61" s="14" t="s">
        <v>14</v>
      </c>
      <c r="C61" s="15">
        <f t="shared" ref="C61:G61" si="55">+C59/C58</f>
        <v>0.36890366330784025</v>
      </c>
      <c r="D61" s="15">
        <f t="shared" si="55"/>
        <v>0.29012006073516111</v>
      </c>
      <c r="E61" s="15">
        <f t="shared" si="55"/>
        <v>0.3566081419879657</v>
      </c>
      <c r="F61" s="18">
        <f t="shared" si="55"/>
        <v>0.34736502628953392</v>
      </c>
      <c r="G61" s="19">
        <f t="shared" si="55"/>
        <v>0.31060100115161277</v>
      </c>
      <c r="H61" s="19">
        <f t="shared" ref="H61:I61" si="56">+H59/H58</f>
        <v>0.31060100115161277</v>
      </c>
      <c r="I61" s="19">
        <f t="shared" si="56"/>
        <v>0.39094189734806806</v>
      </c>
      <c r="J61" s="19">
        <f t="shared" ref="J61" si="57">+J59/J58</f>
        <v>4.6386040951911121E-3</v>
      </c>
    </row>
    <row r="62" spans="1:10" ht="13.5" customHeight="1">
      <c r="A62" s="61" t="s">
        <v>29</v>
      </c>
      <c r="B62" s="13" t="s">
        <v>11</v>
      </c>
      <c r="C62" s="9">
        <v>180.907264</v>
      </c>
      <c r="D62" s="9">
        <v>180.90726100000003</v>
      </c>
      <c r="E62" s="9">
        <v>180.90726199999997</v>
      </c>
      <c r="F62" s="16">
        <v>180.90726699999999</v>
      </c>
      <c r="G62" s="16">
        <v>180.90725700000002</v>
      </c>
      <c r="H62" s="16">
        <v>180.90725700000002</v>
      </c>
      <c r="I62" s="16">
        <v>180.90726800000002</v>
      </c>
      <c r="J62" s="16">
        <v>180.90725499999999</v>
      </c>
    </row>
    <row r="63" spans="1:10">
      <c r="A63" s="62"/>
      <c r="B63" s="13" t="s">
        <v>12</v>
      </c>
      <c r="C63" s="9">
        <v>3.0118620000000078</v>
      </c>
      <c r="D63" s="9">
        <v>56.369985000000028</v>
      </c>
      <c r="E63" s="9">
        <v>8.6165549999999769</v>
      </c>
      <c r="F63" s="16">
        <v>2.420408000000009</v>
      </c>
      <c r="G63" s="16">
        <v>134.79767100000001</v>
      </c>
      <c r="H63" s="16">
        <v>134.79767100000001</v>
      </c>
      <c r="I63" s="16">
        <v>116.00915000000003</v>
      </c>
      <c r="J63" s="16">
        <v>41.336899999999986</v>
      </c>
    </row>
    <row r="64" spans="1:10">
      <c r="A64" s="62"/>
      <c r="B64" s="13" t="s">
        <v>13</v>
      </c>
      <c r="C64" s="9">
        <v>177.89540199999999</v>
      </c>
      <c r="D64" s="9">
        <v>124.53727600000001</v>
      </c>
      <c r="E64" s="9">
        <v>172.290707</v>
      </c>
      <c r="F64" s="16">
        <v>178.48685899999998</v>
      </c>
      <c r="G64" s="16">
        <v>46.109586</v>
      </c>
      <c r="H64" s="16">
        <v>46.109586</v>
      </c>
      <c r="I64" s="16">
        <v>64.898117999999982</v>
      </c>
      <c r="J64" s="16">
        <v>139.57035500000001</v>
      </c>
    </row>
    <row r="65" spans="1:22">
      <c r="A65" s="63"/>
      <c r="B65" s="14" t="s">
        <v>14</v>
      </c>
      <c r="C65" s="15">
        <f t="shared" ref="C65:G65" si="58">+C63/C62</f>
        <v>1.6648651543367587E-2</v>
      </c>
      <c r="D65" s="15">
        <f t="shared" si="58"/>
        <v>0.31159603372691613</v>
      </c>
      <c r="E65" s="15">
        <f t="shared" si="58"/>
        <v>4.7629680006986003E-2</v>
      </c>
      <c r="F65" s="18">
        <f t="shared" si="58"/>
        <v>1.3379274587128714E-2</v>
      </c>
      <c r="G65" s="18">
        <f t="shared" si="58"/>
        <v>0.74512030769445581</v>
      </c>
      <c r="H65" s="18">
        <f t="shared" ref="H65:I65" si="59">+H63/H62</f>
        <v>0.74512030769445581</v>
      </c>
      <c r="I65" s="18">
        <f t="shared" si="59"/>
        <v>0.64126306965179547</v>
      </c>
      <c r="J65" s="18">
        <f t="shared" ref="J65" si="60">+J63/J62</f>
        <v>0.22849774598591963</v>
      </c>
    </row>
    <row r="66" spans="1:22" ht="14.25" customHeight="1">
      <c r="A66" s="46" t="s">
        <v>30</v>
      </c>
      <c r="B66" s="13" t="s">
        <v>11</v>
      </c>
      <c r="C66" s="9">
        <v>91.579663999999994</v>
      </c>
      <c r="D66" s="9">
        <v>91.579644999999999</v>
      </c>
      <c r="E66" s="9">
        <v>91.579654000000005</v>
      </c>
      <c r="F66" s="16">
        <v>91.579595999999995</v>
      </c>
      <c r="G66" s="16">
        <v>91.579593000000003</v>
      </c>
      <c r="H66" s="16">
        <v>91.579593000000003</v>
      </c>
      <c r="I66" s="16">
        <v>91.579606000000013</v>
      </c>
      <c r="J66" s="16">
        <v>91.579595000000012</v>
      </c>
    </row>
    <row r="67" spans="1:22">
      <c r="A67" s="47"/>
      <c r="B67" s="13" t="s">
        <v>12</v>
      </c>
      <c r="C67" s="9">
        <v>56.956670000000003</v>
      </c>
      <c r="D67" s="9">
        <v>48.090328999999997</v>
      </c>
      <c r="E67" s="9">
        <v>0</v>
      </c>
      <c r="F67" s="16">
        <v>0</v>
      </c>
      <c r="G67" s="16">
        <v>91.504716000000002</v>
      </c>
      <c r="H67" s="16">
        <v>91.504716000000002</v>
      </c>
      <c r="I67" s="16">
        <v>62.950606000000008</v>
      </c>
      <c r="J67" s="16">
        <v>0</v>
      </c>
    </row>
    <row r="68" spans="1:22">
      <c r="A68" s="47"/>
      <c r="B68" s="13" t="s">
        <v>13</v>
      </c>
      <c r="C68" s="9">
        <v>34.622993999999991</v>
      </c>
      <c r="D68" s="9">
        <v>43.489316000000002</v>
      </c>
      <c r="E68" s="9">
        <v>91.579654000000005</v>
      </c>
      <c r="F68" s="16">
        <v>91.579595999999995</v>
      </c>
      <c r="G68" s="16">
        <v>7.4876999999999999E-2</v>
      </c>
      <c r="H68" s="16">
        <v>7.4876999999999999E-2</v>
      </c>
      <c r="I68" s="16">
        <v>28.629000000000001</v>
      </c>
      <c r="J68" s="16">
        <v>91.579595000000012</v>
      </c>
    </row>
    <row r="69" spans="1:22">
      <c r="A69" s="48"/>
      <c r="B69" s="14" t="s">
        <v>14</v>
      </c>
      <c r="C69" s="15">
        <f>+C67/C66</f>
        <v>0.62193578259907145</v>
      </c>
      <c r="D69" s="15">
        <f t="shared" ref="C69:J69" si="61">+D67/D66</f>
        <v>0.52512028191417426</v>
      </c>
      <c r="E69" s="15">
        <f t="shared" si="61"/>
        <v>0</v>
      </c>
      <c r="F69" s="18">
        <f t="shared" si="61"/>
        <v>0</v>
      </c>
      <c r="G69" s="18">
        <f t="shared" si="61"/>
        <v>0.99918238335040421</v>
      </c>
      <c r="H69" s="18">
        <f t="shared" si="61"/>
        <v>0.99918238335040421</v>
      </c>
      <c r="I69" s="18">
        <f t="shared" si="61"/>
        <v>0.68738673105887793</v>
      </c>
      <c r="J69" s="18">
        <f t="shared" si="61"/>
        <v>0</v>
      </c>
    </row>
    <row r="70" spans="1:22" ht="14.25" customHeight="1">
      <c r="A70" s="46" t="s">
        <v>31</v>
      </c>
      <c r="B70" s="13" t="s">
        <v>11</v>
      </c>
      <c r="C70" s="9">
        <v>11.995403</v>
      </c>
      <c r="D70" s="9">
        <v>11.995404000000001</v>
      </c>
      <c r="E70" s="9">
        <v>11.995405999999999</v>
      </c>
      <c r="F70" s="16">
        <v>11.995405999999999</v>
      </c>
      <c r="G70" s="16">
        <v>11.995402</v>
      </c>
      <c r="H70" s="16">
        <v>11.995402</v>
      </c>
      <c r="I70" s="16">
        <v>11.995404000000001</v>
      </c>
      <c r="J70" s="16">
        <v>11.995402</v>
      </c>
    </row>
    <row r="71" spans="1:22">
      <c r="A71" s="47"/>
      <c r="B71" s="13" t="s">
        <v>12</v>
      </c>
      <c r="C71" s="9">
        <v>2.788316</v>
      </c>
      <c r="D71" s="9">
        <v>0.10749299999999984</v>
      </c>
      <c r="E71" s="9">
        <v>0</v>
      </c>
      <c r="F71" s="16">
        <v>0</v>
      </c>
      <c r="G71" s="16">
        <v>11.995402</v>
      </c>
      <c r="H71" s="16">
        <v>11.995402</v>
      </c>
      <c r="I71" s="16">
        <v>5.3254049999999999</v>
      </c>
      <c r="J71" s="16">
        <v>0</v>
      </c>
    </row>
    <row r="72" spans="1:22">
      <c r="A72" s="47"/>
      <c r="B72" s="13" t="s">
        <v>13</v>
      </c>
      <c r="C72" s="9">
        <v>9.2070869999999996</v>
      </c>
      <c r="D72" s="9">
        <v>11.887911000000001</v>
      </c>
      <c r="E72" s="9">
        <v>11.995405999999999</v>
      </c>
      <c r="F72" s="16">
        <v>11.995405999999999</v>
      </c>
      <c r="G72" s="16">
        <v>0</v>
      </c>
      <c r="H72" s="16">
        <v>0</v>
      </c>
      <c r="I72" s="16">
        <v>6.6699990000000007</v>
      </c>
      <c r="J72" s="16">
        <v>11.995402</v>
      </c>
    </row>
    <row r="73" spans="1:22">
      <c r="A73" s="48"/>
      <c r="B73" s="14" t="s">
        <v>14</v>
      </c>
      <c r="C73" s="15">
        <f t="shared" ref="C73:G73" si="62">+C71/C70</f>
        <v>0.23244871389481456</v>
      </c>
      <c r="D73" s="15">
        <f t="shared" si="62"/>
        <v>8.9611821327568314E-3</v>
      </c>
      <c r="E73" s="15">
        <f t="shared" si="62"/>
        <v>0</v>
      </c>
      <c r="F73" s="18">
        <f t="shared" si="62"/>
        <v>0</v>
      </c>
      <c r="G73" s="18">
        <f t="shared" si="62"/>
        <v>1</v>
      </c>
      <c r="H73" s="18">
        <f t="shared" ref="H73:I73" si="63">+H71/H70</f>
        <v>1</v>
      </c>
      <c r="I73" s="18">
        <f t="shared" si="63"/>
        <v>0.44395378429938664</v>
      </c>
      <c r="J73" s="18">
        <f t="shared" ref="J73" si="64">+J71/J70</f>
        <v>0</v>
      </c>
      <c r="K73" s="1"/>
      <c r="L73" s="1"/>
      <c r="M73" s="1"/>
    </row>
    <row r="74" spans="1:22">
      <c r="A74" s="46" t="s">
        <v>32</v>
      </c>
      <c r="B74" s="13" t="s">
        <v>11</v>
      </c>
      <c r="C74" s="9">
        <v>437.720099</v>
      </c>
      <c r="D74" s="9">
        <v>437.720125</v>
      </c>
      <c r="E74" s="9">
        <v>437.72011199999997</v>
      </c>
      <c r="F74" s="16">
        <v>437.72011400000002</v>
      </c>
      <c r="G74" s="16">
        <v>437.72031800000002</v>
      </c>
      <c r="H74" s="16">
        <v>437.72031800000002</v>
      </c>
      <c r="I74" s="16">
        <v>437.72010899999992</v>
      </c>
      <c r="J74" s="16">
        <v>437.72031800000002</v>
      </c>
      <c r="K74" s="10"/>
      <c r="L74" s="10"/>
      <c r="M74" s="10"/>
    </row>
    <row r="75" spans="1:22">
      <c r="A75" s="47"/>
      <c r="B75" s="13" t="s">
        <v>12</v>
      </c>
      <c r="C75" s="9">
        <v>131.92231000000004</v>
      </c>
      <c r="D75" s="9">
        <v>108.94426999999996</v>
      </c>
      <c r="E75" s="9">
        <v>9.0740020000000072</v>
      </c>
      <c r="F75" s="16">
        <v>6.7309020000000146</v>
      </c>
      <c r="G75" s="16">
        <v>227.769285</v>
      </c>
      <c r="H75" s="16">
        <v>227.769285</v>
      </c>
      <c r="I75" s="16">
        <v>123.98511099999996</v>
      </c>
      <c r="J75" s="16">
        <v>0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>
      <c r="A76" s="47"/>
      <c r="B76" s="13" t="s">
        <v>13</v>
      </c>
      <c r="C76" s="9">
        <v>305.79778899999997</v>
      </c>
      <c r="D76" s="9">
        <v>328.77585500000004</v>
      </c>
      <c r="E76" s="9">
        <v>428.64610999999996</v>
      </c>
      <c r="F76" s="16">
        <v>430.98921200000001</v>
      </c>
      <c r="G76" s="16">
        <v>209.95103300000002</v>
      </c>
      <c r="H76" s="16">
        <v>209.95103300000002</v>
      </c>
      <c r="I76" s="16">
        <v>313.73499799999996</v>
      </c>
      <c r="J76" s="16">
        <v>437.72031800000002</v>
      </c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>
      <c r="A77" s="48"/>
      <c r="B77" s="14" t="s">
        <v>14</v>
      </c>
      <c r="C77" s="15">
        <f t="shared" ref="C77:G77" si="65">+C75/C74</f>
        <v>0.30138508672867692</v>
      </c>
      <c r="D77" s="15">
        <f t="shared" si="65"/>
        <v>0.24889024693575595</v>
      </c>
      <c r="E77" s="15">
        <f t="shared" si="65"/>
        <v>2.0730146390897406E-2</v>
      </c>
      <c r="F77" s="18">
        <f t="shared" si="65"/>
        <v>1.5377182324319724E-2</v>
      </c>
      <c r="G77" s="18">
        <f t="shared" si="65"/>
        <v>0.52035346689115758</v>
      </c>
      <c r="H77" s="18">
        <f t="shared" ref="H77:I77" si="66">+H75/H74</f>
        <v>0.52035346689115758</v>
      </c>
      <c r="I77" s="18">
        <f t="shared" si="66"/>
        <v>0.28325203355005102</v>
      </c>
      <c r="J77" s="18">
        <f t="shared" ref="J77" si="67">+J75/J74</f>
        <v>0</v>
      </c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>
      <c r="A78" s="43" t="s">
        <v>33</v>
      </c>
      <c r="B78" s="13" t="s">
        <v>11</v>
      </c>
      <c r="C78" s="9">
        <v>0.12559400000000001</v>
      </c>
      <c r="D78" s="9">
        <v>0.12559400000000001</v>
      </c>
      <c r="E78" s="9">
        <v>0.12559400000000001</v>
      </c>
      <c r="F78" s="16">
        <v>0.12559400000000001</v>
      </c>
      <c r="G78" s="16">
        <v>0.12559500000000001</v>
      </c>
      <c r="H78" s="16">
        <v>0.12559500000000001</v>
      </c>
      <c r="I78" s="16">
        <v>0.12559400000000001</v>
      </c>
      <c r="J78" s="16">
        <v>0.12559500000000001</v>
      </c>
    </row>
    <row r="79" spans="1:22">
      <c r="A79" s="44"/>
      <c r="B79" s="13" t="s">
        <v>12</v>
      </c>
      <c r="C79" s="9">
        <v>0</v>
      </c>
      <c r="D79" s="9">
        <v>0.125586</v>
      </c>
      <c r="E79" s="9">
        <v>0</v>
      </c>
      <c r="F79" s="16">
        <v>0</v>
      </c>
      <c r="G79" s="16">
        <v>0</v>
      </c>
      <c r="H79" s="16">
        <v>0</v>
      </c>
      <c r="I79" s="16">
        <v>0.12559400000000001</v>
      </c>
      <c r="J79" s="16">
        <v>0</v>
      </c>
    </row>
    <row r="80" spans="1:22">
      <c r="A80" s="44"/>
      <c r="B80" s="13" t="s">
        <v>13</v>
      </c>
      <c r="C80" s="9">
        <v>0.12559400000000001</v>
      </c>
      <c r="D80" s="9">
        <v>7.9999999999999996E-6</v>
      </c>
      <c r="E80" s="9">
        <v>0.12559400000000001</v>
      </c>
      <c r="F80" s="16">
        <v>0.12559400000000001</v>
      </c>
      <c r="G80" s="16">
        <v>0.12559500000000001</v>
      </c>
      <c r="H80" s="16">
        <v>0.12559500000000001</v>
      </c>
      <c r="I80" s="16">
        <v>0</v>
      </c>
      <c r="J80" s="16">
        <v>0.12559500000000001</v>
      </c>
    </row>
    <row r="81" spans="1:10">
      <c r="A81" s="45"/>
      <c r="B81" s="14" t="s">
        <v>14</v>
      </c>
      <c r="C81" s="15">
        <f t="shared" ref="C81:J81" si="68">+C79/C78</f>
        <v>0</v>
      </c>
      <c r="D81" s="15">
        <f t="shared" si="68"/>
        <v>0.99993630268961886</v>
      </c>
      <c r="E81" s="15">
        <f t="shared" si="68"/>
        <v>0</v>
      </c>
      <c r="F81" s="18">
        <f t="shared" si="68"/>
        <v>0</v>
      </c>
      <c r="G81" s="18">
        <f t="shared" si="68"/>
        <v>0</v>
      </c>
      <c r="H81" s="18">
        <f t="shared" si="68"/>
        <v>0</v>
      </c>
      <c r="I81" s="18">
        <f t="shared" si="68"/>
        <v>1</v>
      </c>
      <c r="J81" s="18">
        <f t="shared" si="68"/>
        <v>0</v>
      </c>
    </row>
  </sheetData>
  <mergeCells count="20">
    <mergeCell ref="A2:A5"/>
    <mergeCell ref="A6:A9"/>
    <mergeCell ref="A10:A13"/>
    <mergeCell ref="A14:A17"/>
    <mergeCell ref="A18:A21"/>
    <mergeCell ref="A78:A81"/>
    <mergeCell ref="A70:A73"/>
    <mergeCell ref="A74:A77"/>
    <mergeCell ref="A66:A69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"/>
  <sheetViews>
    <sheetView tabSelected="1" zoomScale="130" zoomScaleNormal="130" workbookViewId="0">
      <pane ySplit="1" topLeftCell="A2" activePane="bottomLeft" state="frozen"/>
      <selection pane="bottomLeft" activeCell="A11" sqref="A11"/>
    </sheetView>
  </sheetViews>
  <sheetFormatPr defaultColWidth="11.42578125" defaultRowHeight="14.45"/>
  <cols>
    <col min="1" max="1" width="15" style="1" customWidth="1"/>
    <col min="2" max="2" width="8.28515625" style="1" customWidth="1"/>
    <col min="3" max="3" width="13.7109375" style="1" bestFit="1" customWidth="1"/>
    <col min="4" max="4" width="13.85546875" style="1" customWidth="1"/>
    <col min="5" max="7" width="12.7109375" style="1" customWidth="1"/>
    <col min="8" max="8" width="15.5703125" style="1" bestFit="1" customWidth="1"/>
    <col min="9" max="9" width="14.5703125" style="1" customWidth="1"/>
    <col min="10" max="10" width="11.7109375" style="1" bestFit="1" customWidth="1"/>
    <col min="11" max="13" width="18.42578125" style="1" customWidth="1"/>
    <col min="14" max="14" width="7.5703125" style="1" customWidth="1"/>
    <col min="15" max="15" width="9.5703125" style="1" customWidth="1"/>
    <col min="16" max="16" width="19.140625" style="1" bestFit="1" customWidth="1"/>
    <col min="17" max="17" width="26.140625" style="1" customWidth="1"/>
    <col min="18" max="18" width="14.85546875" style="1" customWidth="1"/>
    <col min="19" max="20" width="15.140625" style="1" customWidth="1"/>
    <col min="21" max="21" width="8.7109375" style="1" customWidth="1"/>
    <col min="22" max="16384" width="11.42578125" style="1"/>
  </cols>
  <sheetData>
    <row r="1" spans="1:24" ht="14.45" customHeight="1">
      <c r="A1" s="2" t="s">
        <v>0</v>
      </c>
      <c r="B1" s="38" t="s">
        <v>2</v>
      </c>
      <c r="C1" s="39" t="s">
        <v>34</v>
      </c>
      <c r="D1" s="38" t="s">
        <v>35</v>
      </c>
      <c r="E1" s="39" t="s">
        <v>36</v>
      </c>
      <c r="F1" s="39" t="s">
        <v>37</v>
      </c>
      <c r="G1" s="39" t="s">
        <v>38</v>
      </c>
      <c r="H1" s="38" t="s">
        <v>4</v>
      </c>
      <c r="I1" s="38" t="s">
        <v>39</v>
      </c>
      <c r="J1" s="38" t="s">
        <v>8</v>
      </c>
      <c r="K1" s="40" t="s">
        <v>7</v>
      </c>
      <c r="L1" s="41" t="s">
        <v>40</v>
      </c>
      <c r="M1" s="41" t="s">
        <v>9</v>
      </c>
      <c r="N1" s="2" t="s">
        <v>41</v>
      </c>
      <c r="O1" s="2" t="s">
        <v>42</v>
      </c>
      <c r="P1" s="2"/>
      <c r="Q1" s="2"/>
      <c r="R1" s="2"/>
      <c r="S1" s="2"/>
      <c r="T1" s="2"/>
      <c r="U1" s="2"/>
    </row>
    <row r="2" spans="1:24" ht="14.45" customHeight="1">
      <c r="A2" s="26" t="s">
        <v>10</v>
      </c>
      <c r="B2" s="5">
        <v>1</v>
      </c>
      <c r="C2" s="23">
        <v>1</v>
      </c>
      <c r="D2" s="5">
        <v>0</v>
      </c>
      <c r="E2" s="23">
        <v>1</v>
      </c>
      <c r="F2" s="23">
        <v>1</v>
      </c>
      <c r="G2" s="23">
        <v>1</v>
      </c>
      <c r="H2" s="5">
        <v>0</v>
      </c>
      <c r="I2" s="5">
        <v>0</v>
      </c>
      <c r="J2" s="5">
        <v>1</v>
      </c>
      <c r="K2" s="5">
        <v>0</v>
      </c>
      <c r="L2" s="5">
        <v>0</v>
      </c>
      <c r="M2" s="5">
        <v>0</v>
      </c>
      <c r="N2" s="4">
        <f>SUM(B2:M2)</f>
        <v>6</v>
      </c>
      <c r="O2" s="1">
        <f>SUM(B2:G2)</f>
        <v>5</v>
      </c>
    </row>
    <row r="3" spans="1:24" ht="14.45" customHeight="1">
      <c r="A3" s="28" t="s">
        <v>15</v>
      </c>
      <c r="B3" s="5">
        <v>0</v>
      </c>
      <c r="C3" s="23">
        <v>1</v>
      </c>
      <c r="D3" s="5">
        <v>1</v>
      </c>
      <c r="E3" s="23">
        <v>1</v>
      </c>
      <c r="F3" s="23">
        <v>1</v>
      </c>
      <c r="G3" s="23">
        <v>1</v>
      </c>
      <c r="H3" s="5">
        <v>1</v>
      </c>
      <c r="I3" s="5">
        <v>1</v>
      </c>
      <c r="J3" s="5">
        <v>1</v>
      </c>
      <c r="K3" s="5">
        <v>1</v>
      </c>
      <c r="L3" s="5">
        <v>1</v>
      </c>
      <c r="M3" s="5">
        <v>1</v>
      </c>
      <c r="N3" s="4">
        <f t="shared" ref="N3:N21" si="0">SUM(B3:M3)</f>
        <v>11</v>
      </c>
      <c r="O3" s="1">
        <f t="shared" ref="O3:O21" si="1">SUM(B3:G3)</f>
        <v>5</v>
      </c>
    </row>
    <row r="4" spans="1:24" ht="14.45" customHeight="1">
      <c r="A4" s="20" t="s">
        <v>16</v>
      </c>
      <c r="B4" s="5">
        <v>1</v>
      </c>
      <c r="C4" s="23">
        <v>1</v>
      </c>
      <c r="D4" s="5">
        <v>1</v>
      </c>
      <c r="E4" s="23">
        <v>1</v>
      </c>
      <c r="F4" s="23">
        <v>1</v>
      </c>
      <c r="G4" s="23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4">
        <f t="shared" si="0"/>
        <v>12</v>
      </c>
      <c r="O4" s="1">
        <f t="shared" si="1"/>
        <v>6</v>
      </c>
    </row>
    <row r="5" spans="1:24" ht="14.45" customHeight="1">
      <c r="A5" s="20" t="s">
        <v>17</v>
      </c>
      <c r="B5" s="5">
        <v>1</v>
      </c>
      <c r="C5" s="42">
        <v>1</v>
      </c>
      <c r="D5" s="5">
        <v>1</v>
      </c>
      <c r="E5" s="23">
        <v>0</v>
      </c>
      <c r="F5" s="23">
        <v>0</v>
      </c>
      <c r="G5" s="23">
        <v>0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4">
        <f t="shared" si="0"/>
        <v>9</v>
      </c>
      <c r="O5" s="1">
        <f t="shared" si="1"/>
        <v>3</v>
      </c>
    </row>
    <row r="6" spans="1:24" ht="14.45" customHeight="1">
      <c r="A6" s="20" t="s">
        <v>18</v>
      </c>
      <c r="B6" s="5">
        <v>1</v>
      </c>
      <c r="C6" s="23">
        <v>1</v>
      </c>
      <c r="D6" s="5">
        <v>1</v>
      </c>
      <c r="E6" s="23">
        <v>1</v>
      </c>
      <c r="F6" s="23">
        <v>1</v>
      </c>
      <c r="G6" s="23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4">
        <f t="shared" si="0"/>
        <v>12</v>
      </c>
      <c r="O6" s="1">
        <f t="shared" si="1"/>
        <v>6</v>
      </c>
    </row>
    <row r="7" spans="1:24" ht="14.45" customHeight="1">
      <c r="A7" s="30" t="s">
        <v>19</v>
      </c>
      <c r="B7" s="5">
        <v>1</v>
      </c>
      <c r="C7" s="23">
        <v>1</v>
      </c>
      <c r="D7" s="5">
        <v>1</v>
      </c>
      <c r="E7" s="23">
        <v>1</v>
      </c>
      <c r="F7" s="23">
        <v>1</v>
      </c>
      <c r="G7" s="23">
        <v>1</v>
      </c>
      <c r="H7" s="5">
        <v>1</v>
      </c>
      <c r="I7" s="5">
        <v>1</v>
      </c>
      <c r="J7" s="5">
        <v>1</v>
      </c>
      <c r="K7" s="5">
        <v>1</v>
      </c>
      <c r="L7" s="5">
        <v>1</v>
      </c>
      <c r="M7" s="5">
        <v>1</v>
      </c>
      <c r="N7" s="4">
        <f t="shared" si="0"/>
        <v>12</v>
      </c>
      <c r="O7" s="1">
        <f t="shared" si="1"/>
        <v>6</v>
      </c>
    </row>
    <row r="8" spans="1:24" ht="14.45" customHeight="1">
      <c r="A8" s="25" t="s">
        <v>20</v>
      </c>
      <c r="B8" s="5">
        <v>0</v>
      </c>
      <c r="C8" s="23">
        <v>0</v>
      </c>
      <c r="D8" s="5">
        <v>1</v>
      </c>
      <c r="E8" s="23">
        <v>0</v>
      </c>
      <c r="F8" s="23">
        <v>0</v>
      </c>
      <c r="G8" s="23">
        <v>0</v>
      </c>
      <c r="H8" s="5">
        <v>1</v>
      </c>
      <c r="I8" s="5">
        <v>1</v>
      </c>
      <c r="J8" s="5">
        <v>1</v>
      </c>
      <c r="K8" s="5">
        <v>1</v>
      </c>
      <c r="L8" s="5">
        <v>1</v>
      </c>
      <c r="M8" s="5">
        <v>1</v>
      </c>
      <c r="N8" s="4">
        <f t="shared" si="0"/>
        <v>7</v>
      </c>
      <c r="O8" s="1">
        <f t="shared" si="1"/>
        <v>1</v>
      </c>
    </row>
    <row r="9" spans="1:24" ht="14.45" customHeight="1">
      <c r="A9" s="25" t="s">
        <v>21</v>
      </c>
      <c r="B9" s="5">
        <v>1</v>
      </c>
      <c r="C9" s="42">
        <v>1</v>
      </c>
      <c r="D9" s="5">
        <v>1</v>
      </c>
      <c r="E9" s="23">
        <v>0</v>
      </c>
      <c r="F9" s="23">
        <v>0</v>
      </c>
      <c r="G9" s="23">
        <v>0</v>
      </c>
      <c r="H9" s="5">
        <v>1</v>
      </c>
      <c r="I9" s="5">
        <v>1</v>
      </c>
      <c r="J9" s="5">
        <v>1</v>
      </c>
      <c r="K9" s="5">
        <v>1</v>
      </c>
      <c r="L9" s="5">
        <v>1</v>
      </c>
      <c r="M9" s="5">
        <v>1</v>
      </c>
      <c r="N9" s="4">
        <f t="shared" si="0"/>
        <v>9</v>
      </c>
      <c r="O9" s="1">
        <f t="shared" si="1"/>
        <v>3</v>
      </c>
    </row>
    <row r="10" spans="1:24" ht="14.45" customHeight="1">
      <c r="A10" s="25" t="s">
        <v>22</v>
      </c>
      <c r="B10" s="5">
        <v>1</v>
      </c>
      <c r="C10" s="23">
        <v>1</v>
      </c>
      <c r="D10" s="32">
        <v>1</v>
      </c>
      <c r="E10" s="23">
        <v>0</v>
      </c>
      <c r="F10" s="23">
        <v>0</v>
      </c>
      <c r="G10" s="36">
        <v>1</v>
      </c>
      <c r="H10" s="5">
        <v>1</v>
      </c>
      <c r="I10" s="5">
        <v>1</v>
      </c>
      <c r="J10" s="5">
        <v>1</v>
      </c>
      <c r="K10" s="5">
        <v>1</v>
      </c>
      <c r="L10" s="5">
        <v>1</v>
      </c>
      <c r="M10" s="5">
        <v>1</v>
      </c>
      <c r="N10" s="4">
        <f t="shared" si="0"/>
        <v>10</v>
      </c>
      <c r="O10" s="1">
        <f t="shared" si="1"/>
        <v>4</v>
      </c>
      <c r="Q10" s="3"/>
    </row>
    <row r="11" spans="1:24" ht="14.45" customHeight="1">
      <c r="A11" s="24" t="s">
        <v>23</v>
      </c>
      <c r="B11" s="5">
        <v>0</v>
      </c>
      <c r="C11" s="23">
        <v>1</v>
      </c>
      <c r="D11" s="5">
        <v>1</v>
      </c>
      <c r="E11" s="23">
        <v>0</v>
      </c>
      <c r="F11" s="42">
        <v>1</v>
      </c>
      <c r="G11" s="23">
        <v>0</v>
      </c>
      <c r="H11" s="5">
        <v>1</v>
      </c>
      <c r="I11" s="5">
        <v>1</v>
      </c>
      <c r="J11" s="5">
        <v>1</v>
      </c>
      <c r="K11" s="5">
        <v>1</v>
      </c>
      <c r="L11" s="5">
        <v>1</v>
      </c>
      <c r="M11" s="5">
        <v>1</v>
      </c>
      <c r="N11" s="4">
        <f t="shared" si="0"/>
        <v>9</v>
      </c>
      <c r="O11" s="1">
        <f t="shared" si="1"/>
        <v>3</v>
      </c>
      <c r="Q11" s="3"/>
      <c r="X11" s="1" t="s">
        <v>43</v>
      </c>
    </row>
    <row r="12" spans="1:24" ht="14.45" customHeight="1">
      <c r="A12" s="24" t="s">
        <v>24</v>
      </c>
      <c r="B12" s="5">
        <v>0</v>
      </c>
      <c r="C12" s="23">
        <v>1</v>
      </c>
      <c r="D12" s="5">
        <v>0</v>
      </c>
      <c r="E12" s="23">
        <v>0</v>
      </c>
      <c r="F12" s="42">
        <v>1</v>
      </c>
      <c r="G12" s="23">
        <v>0</v>
      </c>
      <c r="H12" s="5">
        <v>0</v>
      </c>
      <c r="I12" s="5">
        <v>0</v>
      </c>
      <c r="J12" s="5">
        <v>0</v>
      </c>
      <c r="K12" s="5">
        <v>1</v>
      </c>
      <c r="L12" s="5">
        <v>1</v>
      </c>
      <c r="M12" s="5">
        <v>0</v>
      </c>
      <c r="N12" s="4">
        <f t="shared" si="0"/>
        <v>4</v>
      </c>
      <c r="O12" s="1">
        <f t="shared" si="1"/>
        <v>2</v>
      </c>
    </row>
    <row r="13" spans="1:24" ht="14.45" customHeight="1">
      <c r="A13" s="21" t="s">
        <v>25</v>
      </c>
      <c r="B13" s="5">
        <v>0</v>
      </c>
      <c r="C13" s="42">
        <v>1</v>
      </c>
      <c r="D13" s="5">
        <v>0</v>
      </c>
      <c r="E13" s="23">
        <v>0</v>
      </c>
      <c r="F13" s="23">
        <v>0</v>
      </c>
      <c r="G13" s="23">
        <v>0</v>
      </c>
      <c r="H13" s="5">
        <v>0</v>
      </c>
      <c r="I13" s="5">
        <v>0</v>
      </c>
      <c r="J13" s="5">
        <v>0</v>
      </c>
      <c r="K13" s="5">
        <v>1</v>
      </c>
      <c r="L13" s="5">
        <v>1</v>
      </c>
      <c r="M13" s="5">
        <v>0</v>
      </c>
      <c r="N13" s="4">
        <f t="shared" si="0"/>
        <v>3</v>
      </c>
      <c r="O13" s="1">
        <f t="shared" si="1"/>
        <v>1</v>
      </c>
    </row>
    <row r="14" spans="1:24" ht="14.45" customHeight="1">
      <c r="A14" s="21" t="s">
        <v>26</v>
      </c>
      <c r="B14" s="5">
        <v>1</v>
      </c>
      <c r="C14" s="23">
        <v>1</v>
      </c>
      <c r="D14" s="5">
        <v>1</v>
      </c>
      <c r="E14" s="23">
        <v>0</v>
      </c>
      <c r="F14" s="23">
        <v>0</v>
      </c>
      <c r="G14" s="23">
        <v>0</v>
      </c>
      <c r="H14" s="5">
        <v>1</v>
      </c>
      <c r="I14" s="5">
        <v>1</v>
      </c>
      <c r="J14" s="5">
        <v>1</v>
      </c>
      <c r="K14" s="5">
        <v>0</v>
      </c>
      <c r="L14" s="5">
        <v>0</v>
      </c>
      <c r="M14" s="5">
        <v>0</v>
      </c>
      <c r="N14" s="4">
        <f t="shared" si="0"/>
        <v>6</v>
      </c>
      <c r="O14" s="1">
        <f t="shared" si="1"/>
        <v>3</v>
      </c>
    </row>
    <row r="15" spans="1:24" ht="14.45" customHeight="1">
      <c r="A15" s="21" t="s">
        <v>27</v>
      </c>
      <c r="B15" s="32">
        <v>1</v>
      </c>
      <c r="C15" s="23">
        <v>0</v>
      </c>
      <c r="D15" s="5">
        <v>1</v>
      </c>
      <c r="E15" s="23">
        <v>0</v>
      </c>
      <c r="F15" s="36">
        <v>1</v>
      </c>
      <c r="G15" s="23">
        <v>0</v>
      </c>
      <c r="H15" s="5">
        <v>0</v>
      </c>
      <c r="I15" s="5">
        <v>0</v>
      </c>
      <c r="J15" s="5">
        <v>1</v>
      </c>
      <c r="K15" s="5">
        <v>1</v>
      </c>
      <c r="L15" s="5">
        <v>1</v>
      </c>
      <c r="M15" s="5">
        <v>1</v>
      </c>
      <c r="N15" s="4">
        <f t="shared" si="0"/>
        <v>7</v>
      </c>
      <c r="O15" s="1">
        <f t="shared" si="1"/>
        <v>3</v>
      </c>
    </row>
    <row r="16" spans="1:24" ht="14.45" customHeight="1">
      <c r="A16" s="21" t="s">
        <v>28</v>
      </c>
      <c r="B16" s="5">
        <v>1</v>
      </c>
      <c r="C16" s="23">
        <v>1</v>
      </c>
      <c r="D16" s="5">
        <v>1</v>
      </c>
      <c r="E16" s="36">
        <v>1</v>
      </c>
      <c r="F16" s="23">
        <v>0</v>
      </c>
      <c r="G16" s="23">
        <v>0</v>
      </c>
      <c r="H16" s="5">
        <v>1</v>
      </c>
      <c r="I16" s="5">
        <v>1</v>
      </c>
      <c r="J16" s="5">
        <v>1</v>
      </c>
      <c r="K16" s="5">
        <v>1</v>
      </c>
      <c r="L16" s="5">
        <v>1</v>
      </c>
      <c r="M16" s="5">
        <v>0</v>
      </c>
      <c r="N16" s="4">
        <f t="shared" si="0"/>
        <v>9</v>
      </c>
      <c r="O16" s="1">
        <f t="shared" si="1"/>
        <v>4</v>
      </c>
    </row>
    <row r="17" spans="1:15" ht="15" customHeight="1">
      <c r="A17" s="29" t="s">
        <v>29</v>
      </c>
      <c r="B17" s="5">
        <v>0</v>
      </c>
      <c r="C17" s="23">
        <v>0</v>
      </c>
      <c r="D17" s="5">
        <v>1</v>
      </c>
      <c r="E17" s="23">
        <v>0</v>
      </c>
      <c r="F17" s="23">
        <v>0</v>
      </c>
      <c r="G17" s="23">
        <v>0</v>
      </c>
      <c r="H17" s="5">
        <v>0</v>
      </c>
      <c r="I17" s="5">
        <v>0</v>
      </c>
      <c r="J17" s="5">
        <v>1</v>
      </c>
      <c r="K17" s="5">
        <v>1</v>
      </c>
      <c r="L17" s="5">
        <v>1</v>
      </c>
      <c r="M17" s="5">
        <v>0</v>
      </c>
      <c r="N17" s="4">
        <f t="shared" si="0"/>
        <v>4</v>
      </c>
      <c r="O17" s="1">
        <f t="shared" si="1"/>
        <v>1</v>
      </c>
    </row>
    <row r="18" spans="1:15" ht="14.45" customHeight="1">
      <c r="A18" s="22" t="s">
        <v>30</v>
      </c>
      <c r="B18" s="5">
        <v>1</v>
      </c>
      <c r="C18" s="23">
        <v>0</v>
      </c>
      <c r="D18" s="5">
        <v>1</v>
      </c>
      <c r="E18" s="23">
        <v>0</v>
      </c>
      <c r="F18" s="23">
        <v>0</v>
      </c>
      <c r="G18" s="23">
        <v>0</v>
      </c>
      <c r="H18" s="5">
        <v>0</v>
      </c>
      <c r="I18" s="5">
        <v>0</v>
      </c>
      <c r="J18" s="5">
        <v>1</v>
      </c>
      <c r="K18" s="5">
        <v>1</v>
      </c>
      <c r="L18" s="5">
        <v>1</v>
      </c>
      <c r="M18" s="5">
        <v>0</v>
      </c>
      <c r="N18" s="4">
        <f t="shared" si="0"/>
        <v>5</v>
      </c>
      <c r="O18" s="1">
        <f t="shared" si="1"/>
        <v>2</v>
      </c>
    </row>
    <row r="19" spans="1:15" ht="14.45" customHeight="1">
      <c r="A19" s="22" t="s">
        <v>31</v>
      </c>
      <c r="B19" s="5">
        <v>1</v>
      </c>
      <c r="C19" s="23">
        <v>0</v>
      </c>
      <c r="D19" s="5">
        <v>0</v>
      </c>
      <c r="E19" s="23">
        <v>0</v>
      </c>
      <c r="F19" s="23">
        <v>0</v>
      </c>
      <c r="G19" s="23">
        <v>0</v>
      </c>
      <c r="H19" s="5">
        <v>0</v>
      </c>
      <c r="I19" s="5">
        <v>0</v>
      </c>
      <c r="J19" s="5">
        <v>1</v>
      </c>
      <c r="K19" s="5">
        <v>1</v>
      </c>
      <c r="L19" s="5">
        <v>1</v>
      </c>
      <c r="M19" s="5">
        <v>0</v>
      </c>
      <c r="N19" s="4">
        <f t="shared" si="0"/>
        <v>4</v>
      </c>
      <c r="O19" s="1">
        <f t="shared" si="1"/>
        <v>1</v>
      </c>
    </row>
    <row r="20" spans="1:15" ht="15" customHeight="1">
      <c r="A20" s="22" t="s">
        <v>32</v>
      </c>
      <c r="B20" s="5">
        <v>1</v>
      </c>
      <c r="C20" s="23">
        <v>0</v>
      </c>
      <c r="D20" s="5">
        <v>0</v>
      </c>
      <c r="E20" s="23">
        <v>0</v>
      </c>
      <c r="F20" s="23">
        <v>0</v>
      </c>
      <c r="G20" s="23">
        <v>0</v>
      </c>
      <c r="H20" s="5">
        <v>0</v>
      </c>
      <c r="I20" s="5">
        <v>0</v>
      </c>
      <c r="J20" s="5">
        <v>1</v>
      </c>
      <c r="K20" s="5">
        <v>1</v>
      </c>
      <c r="L20" s="5">
        <v>1</v>
      </c>
      <c r="M20" s="5">
        <v>0</v>
      </c>
      <c r="N20" s="4">
        <f t="shared" si="0"/>
        <v>4</v>
      </c>
      <c r="O20" s="1">
        <f t="shared" si="1"/>
        <v>1</v>
      </c>
    </row>
    <row r="21" spans="1:15" ht="15" customHeight="1">
      <c r="A21" s="27" t="s">
        <v>33</v>
      </c>
      <c r="B21" s="5">
        <v>0</v>
      </c>
      <c r="C21" s="23">
        <v>0</v>
      </c>
      <c r="D21" s="5">
        <v>1</v>
      </c>
      <c r="E21" s="23">
        <v>0</v>
      </c>
      <c r="F21" s="23">
        <v>0</v>
      </c>
      <c r="G21" s="23">
        <v>0</v>
      </c>
      <c r="H21" s="5">
        <v>0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4">
        <f t="shared" si="0"/>
        <v>2</v>
      </c>
      <c r="O21" s="1">
        <f t="shared" si="1"/>
        <v>1</v>
      </c>
    </row>
    <row r="22" spans="1:15" ht="14.45" customHeight="1">
      <c r="B22" s="4">
        <f>SUM(B2:B21)</f>
        <v>13</v>
      </c>
      <c r="C22" s="4">
        <f t="shared" ref="C22:M22" si="2">SUM(C2:C21)</f>
        <v>13</v>
      </c>
      <c r="D22" s="4">
        <f t="shared" si="2"/>
        <v>15</v>
      </c>
      <c r="E22" s="4">
        <f t="shared" si="2"/>
        <v>6</v>
      </c>
      <c r="F22" s="4">
        <f t="shared" si="2"/>
        <v>8</v>
      </c>
      <c r="G22" s="4">
        <f t="shared" si="2"/>
        <v>6</v>
      </c>
      <c r="H22" s="4">
        <f t="shared" si="2"/>
        <v>11</v>
      </c>
      <c r="I22" s="4">
        <f t="shared" si="2"/>
        <v>11</v>
      </c>
      <c r="J22" s="4">
        <f t="shared" si="2"/>
        <v>18</v>
      </c>
      <c r="K22" s="4">
        <f t="shared" si="2"/>
        <v>17</v>
      </c>
      <c r="L22" s="4">
        <f t="shared" si="2"/>
        <v>17</v>
      </c>
      <c r="M22" s="4">
        <f t="shared" si="2"/>
        <v>10</v>
      </c>
    </row>
    <row r="23" spans="1:15" ht="14.45" customHeight="1"/>
    <row r="24" spans="1:15" ht="14.45" customHeight="1">
      <c r="A24" s="78" t="s">
        <v>44</v>
      </c>
      <c r="B24" s="78"/>
      <c r="C24" s="78"/>
      <c r="D24" s="78"/>
      <c r="E24" s="78"/>
    </row>
    <row r="25" spans="1:15" ht="14.45" customHeight="1">
      <c r="A25" s="79" t="s">
        <v>45</v>
      </c>
      <c r="B25" s="79"/>
      <c r="C25" s="79"/>
      <c r="D25" s="79"/>
      <c r="E25" s="79"/>
    </row>
    <row r="26" spans="1:15" ht="14.25" customHeight="1">
      <c r="A26" s="69" t="s">
        <v>46</v>
      </c>
      <c r="B26" s="70"/>
      <c r="C26" s="70"/>
      <c r="D26" s="70"/>
      <c r="E26" s="70"/>
      <c r="F26" s="70"/>
      <c r="G26" s="71"/>
    </row>
    <row r="27" spans="1:15" ht="14.25" customHeight="1">
      <c r="A27" s="72"/>
      <c r="B27" s="73"/>
      <c r="C27" s="73"/>
      <c r="D27" s="73"/>
      <c r="E27" s="73"/>
      <c r="F27" s="73"/>
      <c r="G27" s="74"/>
    </row>
    <row r="28" spans="1:15" ht="14.25" customHeight="1">
      <c r="A28" s="72"/>
      <c r="B28" s="73"/>
      <c r="C28" s="73"/>
      <c r="D28" s="73"/>
      <c r="E28" s="73"/>
      <c r="F28" s="73"/>
      <c r="G28" s="74"/>
    </row>
    <row r="29" spans="1:15" ht="14.25" customHeight="1">
      <c r="A29" s="75"/>
      <c r="B29" s="76"/>
      <c r="C29" s="76"/>
      <c r="D29" s="76"/>
      <c r="E29" s="76"/>
      <c r="F29" s="76"/>
      <c r="G29" s="77"/>
    </row>
    <row r="30" spans="1:15" ht="14.25" customHeight="1"/>
    <row r="31" spans="1:15" ht="15">
      <c r="A31" s="6" t="s">
        <v>47</v>
      </c>
      <c r="B31" s="6" t="s">
        <v>48</v>
      </c>
      <c r="C31" s="6"/>
      <c r="D31" s="6"/>
      <c r="E31" s="6"/>
    </row>
    <row r="32" spans="1:15" ht="15">
      <c r="A32" s="34" t="s">
        <v>36</v>
      </c>
      <c r="B32" s="4">
        <v>6</v>
      </c>
    </row>
    <row r="33" spans="1:2" ht="15">
      <c r="A33" s="37" t="s">
        <v>37</v>
      </c>
      <c r="B33" s="4">
        <v>8</v>
      </c>
    </row>
    <row r="34" spans="1:2" ht="15">
      <c r="A34" s="34" t="s">
        <v>38</v>
      </c>
      <c r="B34" s="4">
        <v>6</v>
      </c>
    </row>
    <row r="35" spans="1:2" ht="15">
      <c r="A35" s="35" t="s">
        <v>34</v>
      </c>
      <c r="B35" s="4">
        <v>13</v>
      </c>
    </row>
    <row r="36" spans="1:2" ht="15">
      <c r="A36" s="33" t="s">
        <v>35</v>
      </c>
      <c r="B36" s="4">
        <v>15</v>
      </c>
    </row>
    <row r="37" spans="1:2">
      <c r="A37" s="33" t="s">
        <v>9</v>
      </c>
      <c r="B37" s="4">
        <v>10</v>
      </c>
    </row>
    <row r="38" spans="1:2">
      <c r="A38" s="33" t="s">
        <v>4</v>
      </c>
      <c r="B38" s="4">
        <v>11</v>
      </c>
    </row>
    <row r="39" spans="1:2">
      <c r="A39" s="33" t="s">
        <v>39</v>
      </c>
      <c r="B39" s="4">
        <v>11</v>
      </c>
    </row>
    <row r="40" spans="1:2">
      <c r="A40" s="33" t="s">
        <v>2</v>
      </c>
      <c r="B40" s="4">
        <v>13</v>
      </c>
    </row>
    <row r="41" spans="1:2">
      <c r="A41" s="33" t="s">
        <v>7</v>
      </c>
      <c r="B41" s="4">
        <v>17</v>
      </c>
    </row>
    <row r="42" spans="1:2">
      <c r="A42" s="33" t="s">
        <v>40</v>
      </c>
      <c r="B42" s="4">
        <v>17</v>
      </c>
    </row>
    <row r="43" spans="1:2">
      <c r="A43" s="33" t="s">
        <v>8</v>
      </c>
      <c r="B43" s="4">
        <v>18</v>
      </c>
    </row>
  </sheetData>
  <autoFilter ref="A1:O22" xr:uid="{00000000-0001-0000-0000-000000000000}"/>
  <mergeCells count="3">
    <mergeCell ref="A26:G29"/>
    <mergeCell ref="A24:E24"/>
    <mergeCell ref="A25:E2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  <Hora xmlns="169dfd1c-4089-4e06-927d-add0534611cf" xsi:nil="true"/>
    <FechayHora xmlns="169dfd1c-4089-4e06-927d-add0534611cf">2025-01-21T23:05:22+00:00</FechayHo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BA4B1D-7F38-43FC-9C9A-B27D87B4CA08}"/>
</file>

<file path=customXml/itemProps2.xml><?xml version="1.0" encoding="utf-8"?>
<ds:datastoreItem xmlns:ds="http://schemas.openxmlformats.org/officeDocument/2006/customXml" ds:itemID="{134234AB-F2E8-44F1-906E-9138585AE9DA}"/>
</file>

<file path=customXml/itemProps3.xml><?xml version="1.0" encoding="utf-8"?>
<ds:datastoreItem xmlns:ds="http://schemas.openxmlformats.org/officeDocument/2006/customXml" ds:itemID="{557F6F2B-6F28-4DFD-ACDC-A2695640A5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Hugo Andres Isaza Vega</cp:lastModifiedBy>
  <cp:revision/>
  <dcterms:created xsi:type="dcterms:W3CDTF">2023-06-01T14:44:35Z</dcterms:created>
  <dcterms:modified xsi:type="dcterms:W3CDTF">2024-07-29T16:57:55Z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