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2"/>
  <workbookPr updateLinks="always" codeName="ThisWorkbook" defaultThemeVersion="166925"/>
  <mc:AlternateContent xmlns:mc="http://schemas.openxmlformats.org/markup-compatibility/2006">
    <mc:Choice Requires="x15">
      <x15ac:absPath xmlns:x15ac="http://schemas.microsoft.com/office/spreadsheetml/2010/11/ac" url="F:\Trabalho\ANT\2025\TRABAJO\5-mayo 2025\7.2 NUEVA GRANADA MAGDALENA\7. Insumos de campo revisados\"/>
    </mc:Choice>
  </mc:AlternateContent>
  <xr:revisionPtr revIDLastSave="30" documentId="13_ncr:1_{15018513-7201-46CC-B401-DF5ED0723774}" xr6:coauthVersionLast="47" xr6:coauthVersionMax="47" xr10:uidLastSave="{A46CCA0B-A745-4BF9-8A8F-A72BD81CC3BC}"/>
  <bookViews>
    <workbookView xWindow="0" yWindow="0" windowWidth="19200" windowHeight="682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02" i="12" l="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U102" i="12"/>
  <c r="T102" i="12"/>
  <c r="S102" i="12"/>
  <c r="R102" i="12"/>
  <c r="Q102" i="12"/>
  <c r="P102" i="12"/>
  <c r="O102" i="12"/>
  <c r="N102" i="12"/>
  <c r="M102" i="12"/>
  <c r="L102" i="12"/>
  <c r="K102" i="12"/>
  <c r="J102" i="12"/>
  <c r="I102" i="12"/>
  <c r="H102" i="12"/>
  <c r="G102" i="12"/>
  <c r="F102" i="12"/>
  <c r="E102" i="12"/>
  <c r="D102" i="12"/>
  <c r="C102" i="12"/>
  <c r="B102" i="12"/>
  <c r="AS100" i="12" l="1"/>
  <c r="AS16" i="12"/>
  <c r="AS57" i="12"/>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13" i="16" l="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<sst xmlns="http://schemas.openxmlformats.org/spreadsheetml/2006/main" count="218" uniqueCount="67">
  <si>
    <t>UFH</t>
  </si>
  <si>
    <t>ganaderia</t>
  </si>
  <si>
    <t>porcicultura</t>
  </si>
  <si>
    <t>avicultura</t>
  </si>
  <si>
    <t>bocachico</t>
  </si>
  <si>
    <t>maiz tradicional</t>
  </si>
  <si>
    <t>Maiz s1 y s2</t>
  </si>
  <si>
    <t>03Wb-73</t>
  </si>
  <si>
    <t>Área total</t>
  </si>
  <si>
    <t>Apto</t>
  </si>
  <si>
    <t>No apto</t>
  </si>
  <si>
    <t>% aptitud</t>
  </si>
  <si>
    <t>03Wc-73</t>
  </si>
  <si>
    <t>04Wai-67</t>
  </si>
  <si>
    <t>04Wb-67</t>
  </si>
  <si>
    <t>04Wci-67</t>
  </si>
  <si>
    <t>04Wcs1-67</t>
  </si>
  <si>
    <t>05Wais1-61</t>
  </si>
  <si>
    <t>05Wbi-61</t>
  </si>
  <si>
    <t>05Wc-61</t>
  </si>
  <si>
    <t>06Wbis1-55</t>
  </si>
  <si>
    <t>06Wcs1-55</t>
  </si>
  <si>
    <t>06Wd2s1-55</t>
  </si>
  <si>
    <t>07Wbis1-49</t>
  </si>
  <si>
    <t>07Wd-49</t>
  </si>
  <si>
    <t>07Wd2s1-49</t>
  </si>
  <si>
    <t>07Wds1-49</t>
  </si>
  <si>
    <t>08Wd2s2-44</t>
  </si>
  <si>
    <t>08We-44</t>
  </si>
  <si>
    <t>13Wais3-6</t>
  </si>
  <si>
    <t>13Wc2s3-6</t>
  </si>
  <si>
    <t>13Wd2s3-6</t>
  </si>
  <si>
    <t>SIPRA Nacional: ganaderia, porcicultura, avicultura, pisicultura bocachico, maíz tradicional</t>
  </si>
  <si>
    <t>ganaderia_dp</t>
  </si>
  <si>
    <t>porcicultura_ceba</t>
  </si>
  <si>
    <t>avicultura_engorde</t>
  </si>
  <si>
    <t>piscicultura_bocachico</t>
  </si>
  <si>
    <t>maiz_amarillo_tradicional</t>
  </si>
  <si>
    <t>ahuyama</t>
  </si>
  <si>
    <t>ajonjoli</t>
  </si>
  <si>
    <t>melon</t>
  </si>
  <si>
    <t>tabaco</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</si>
  <si>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</si>
  <si>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</si>
  <si>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</si>
  <si>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</si>
  <si>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</si>
  <si>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</si>
  <si>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</si>
  <si>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</si>
  <si>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</si>
  <si>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</si>
  <si>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</si>
  <si>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</si>
  <si>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</si>
  <si>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</si>
  <si>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</si>
  <si>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</si>
  <si>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</si>
  <si>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</si>
  <si>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</si>
  <si>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</si>
  <si>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</si>
  <si>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</si>
  <si>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</si>
  <si>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</si>
  <si>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maiz_tradicional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</si>
</sst>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0"/>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0000"/>
      <name val="Calibri"/>
      <family val="2"/>
    </font>
  </fonts>
  <fills count="15">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00A9E6"/>
        <bgColor indexed="64"/>
      </patternFill>
    </fill>
    <fill>
      <patternFill patternType="solid">
        <fgColor rgb="FF00FFFF"/>
        <bgColor indexed="64"/>
      </patternFill>
    </fill>
    <fill>
      <patternFill patternType="solid">
        <fgColor rgb="FF266600"/>
        <bgColor indexed="64"/>
      </patternFill>
    </fill>
    <fill>
      <patternFill patternType="solid">
        <fgColor theme="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2" fillId="0" borderId="0"/>
  </cellStyleXfs>
  <cellXfs count="80">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3"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3" fillId="8" borderId="0" xfId="0" applyFont="1" applyFill="1" applyAlignment="1">
      <alignment horizontal="center" vertical="center" wrapText="1"/>
    </xf>
    <xf numFmtId="0" fontId="10" fillId="0" borderId="0" xfId="0" applyFont="1"/>
    <xf numFmtId="0" fontId="13" fillId="8" borderId="0" xfId="0" applyFont="1" applyFill="1" applyAlignment="1">
      <alignment horizontal="center" vertical="center"/>
    </xf>
    <xf numFmtId="0" fontId="13" fillId="0" borderId="0" xfId="0" applyFont="1" applyAlignment="1">
      <alignment horizontal="center" vertical="center"/>
    </xf>
    <xf numFmtId="0" fontId="14" fillId="0" borderId="0" xfId="0" applyFont="1" applyAlignment="1">
      <alignment horizontal="center" vertical="center" wrapText="1"/>
    </xf>
    <xf numFmtId="0" fontId="15" fillId="0" borderId="0" xfId="0" applyFont="1" applyAlignment="1">
      <alignment vertical="center" wrapText="1"/>
    </xf>
    <xf numFmtId="0" fontId="10" fillId="0" borderId="0" xfId="0" applyFont="1" applyAlignment="1">
      <alignment vertical="center" wrapText="1"/>
    </xf>
    <xf numFmtId="0" fontId="13" fillId="0" borderId="0" xfId="0" applyFont="1" applyAlignment="1">
      <alignment horizontal="center" vertical="center" wrapText="1"/>
    </xf>
    <xf numFmtId="0" fontId="13"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3"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164" fontId="9" fillId="11" borderId="2" xfId="0" applyNumberFormat="1" applyFont="1" applyFill="1" applyBorder="1" applyAlignment="1">
      <alignment horizontal="center" vertical="center"/>
    </xf>
    <xf numFmtId="164" fontId="11" fillId="13" borderId="2" xfId="0" applyNumberFormat="1" applyFont="1" applyFill="1" applyBorder="1" applyAlignment="1">
      <alignment horizontal="center" vertical="center"/>
    </xf>
    <xf numFmtId="0" fontId="8" fillId="14" borderId="1" xfId="0" applyFont="1" applyFill="1" applyBorder="1" applyAlignment="1">
      <alignment horizontal="center" vertical="center"/>
    </xf>
    <xf numFmtId="0" fontId="3" fillId="4" borderId="2" xfId="0" applyFont="1" applyFill="1" applyBorder="1" applyAlignment="1">
      <alignment horizontal="center" wrapText="1"/>
    </xf>
    <xf numFmtId="164" fontId="10" fillId="12" borderId="2" xfId="0" applyNumberFormat="1" applyFont="1" applyFill="1" applyBorder="1" applyAlignment="1">
      <alignment horizontal="center" vertical="center"/>
    </xf>
    <xf numFmtId="164" fontId="10" fillId="0" borderId="2" xfId="0" applyNumberFormat="1" applyFont="1" applyBorder="1" applyAlignment="1">
      <alignment horizontal="center" vertical="center"/>
    </xf>
    <xf numFmtId="164" fontId="10" fillId="0" borderId="6" xfId="0" applyNumberFormat="1" applyFont="1" applyBorder="1" applyAlignment="1">
      <alignment horizontal="center" vertical="center"/>
    </xf>
    <xf numFmtId="164" fontId="10" fillId="0" borderId="7" xfId="0" applyNumberFormat="1" applyFont="1" applyBorder="1" applyAlignment="1">
      <alignment horizontal="center" vertical="center"/>
    </xf>
    <xf numFmtId="164" fontId="10" fillId="0" borderId="8" xfId="0" applyNumberFormat="1" applyFont="1" applyBorder="1" applyAlignment="1">
      <alignment horizontal="center" vertical="center"/>
    </xf>
    <xf numFmtId="0" fontId="16" fillId="0" borderId="3" xfId="0" applyFont="1" applyBorder="1" applyAlignment="1">
      <alignment horizontal="left" wrapText="1"/>
    </xf>
    <xf numFmtId="0" fontId="16" fillId="0" borderId="0" xfId="0" applyFont="1" applyAlignment="1">
      <alignment horizontal="left" wrapText="1"/>
    </xf>
    <xf numFmtId="164" fontId="17" fillId="0" borderId="2" xfId="0" applyNumberFormat="1" applyFont="1" applyBorder="1" applyAlignment="1">
      <alignment horizontal="center" vertical="center"/>
    </xf>
  </cellXfs>
  <cellStyles count="4">
    <cellStyle name="Normal" xfId="0" builtinId="0"/>
    <cellStyle name="Normal 2" xfId="3" xr:uid="{00000000-0005-0000-0000-000030000000}"/>
    <cellStyle name="Normal 2 2" xfId="2" xr:uid="{22C3CC89-1C23-4790-B118-D85F2A655827}"/>
    <cellStyle name="Porcentaje" xfId="1" builtinId="5"/>
  </cellStyles>
  <dxfs count="78">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266600"/>
      <color rgb="FF00FFFF"/>
      <color rgb="FF00A9E6"/>
      <color rgb="FF42288C"/>
      <color rgb="FF473626"/>
      <color rgb="FF8D4925"/>
      <color rgb="FFFF4F7F"/>
      <color rgb="FFFF8C3C"/>
      <color rgb="FFFFFF00"/>
      <color rgb="FFFFF2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cacao_plátano_limón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en sistema de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espinaca</v>
          </cell>
          <cell r="C65" t="str">
            <v>espinaca</v>
          </cell>
        </row>
        <row r="66">
          <cell r="A66" t="str">
            <v>agricola</v>
          </cell>
          <cell r="B66" t="str">
            <v>fique</v>
          </cell>
          <cell r="C66" t="str">
            <v>fique</v>
          </cell>
        </row>
        <row r="67">
          <cell r="A67" t="str">
            <v>agricola</v>
          </cell>
          <cell r="B67" t="str">
            <v>frijol</v>
          </cell>
          <cell r="C67" t="str">
            <v>frijol</v>
          </cell>
        </row>
        <row r="68">
          <cell r="A68" t="str">
            <v>agricola</v>
          </cell>
          <cell r="B68" t="str">
            <v>frijol_arbustivo</v>
          </cell>
          <cell r="C68" t="str">
            <v>frjiol arbustivo</v>
          </cell>
        </row>
        <row r="69">
          <cell r="A69" t="str">
            <v>agricola</v>
          </cell>
          <cell r="B69" t="str">
            <v>frijol_cabeza_negra</v>
          </cell>
          <cell r="C69" t="str">
            <v>frijol cabeza negra</v>
          </cell>
        </row>
        <row r="70">
          <cell r="A70" t="str">
            <v>agricola</v>
          </cell>
          <cell r="B70" t="str">
            <v>frijol_caraota</v>
          </cell>
          <cell r="C70" t="str">
            <v>frijol caraota</v>
          </cell>
        </row>
        <row r="71">
          <cell r="A71" t="str">
            <v>agricola</v>
          </cell>
          <cell r="B71" t="str">
            <v>frijol_caupi</v>
          </cell>
          <cell r="C71" t="str">
            <v>frijol caupí</v>
          </cell>
        </row>
        <row r="72">
          <cell r="A72" t="str">
            <v>agricola</v>
          </cell>
          <cell r="B72" t="str">
            <v>frijol_rosado_zaragoza</v>
          </cell>
          <cell r="C72" t="str">
            <v>frijol rosado zaragoza</v>
          </cell>
        </row>
        <row r="73">
          <cell r="A73" t="str">
            <v>agricola</v>
          </cell>
          <cell r="B73" t="str">
            <v>frijol_voluble</v>
          </cell>
          <cell r="C73" t="str">
            <v>frijol voluble</v>
          </cell>
        </row>
        <row r="74">
          <cell r="A74" t="str">
            <v>agricola</v>
          </cell>
          <cell r="B74" t="str">
            <v>frijol_zaragoza</v>
          </cell>
          <cell r="C74" t="str">
            <v>frijol zaragoza</v>
          </cell>
        </row>
        <row r="75">
          <cell r="A75" t="str">
            <v>agricola</v>
          </cell>
          <cell r="B75" t="str">
            <v>frijol_zaragoza</v>
          </cell>
          <cell r="C75" t="str">
            <v>frijol zaragoza</v>
          </cell>
        </row>
        <row r="76">
          <cell r="A76" t="str">
            <v>pecuaria</v>
          </cell>
          <cell r="B76" t="str">
            <v>ganaderia_carne</v>
          </cell>
          <cell r="C76" t="str">
            <v>ganadería de carne</v>
          </cell>
        </row>
        <row r="77">
          <cell r="A77" t="str">
            <v>pecuaria</v>
          </cell>
          <cell r="B77" t="str">
            <v>ganaderia_dp</v>
          </cell>
          <cell r="C77" t="str">
            <v>ganadería doble propósito</v>
          </cell>
        </row>
        <row r="78">
          <cell r="A78" t="str">
            <v>pecuaria</v>
          </cell>
          <cell r="B78" t="str">
            <v>ganaderia_leche</v>
          </cell>
          <cell r="C78" t="str">
            <v>ganadería de leche</v>
          </cell>
        </row>
        <row r="79">
          <cell r="A79" t="str">
            <v>agricola</v>
          </cell>
          <cell r="B79" t="str">
            <v>granadilla</v>
          </cell>
          <cell r="C79" t="str">
            <v>granadilla</v>
          </cell>
        </row>
        <row r="80">
          <cell r="A80" t="str">
            <v>agricola</v>
          </cell>
          <cell r="B80" t="str">
            <v>guandul</v>
          </cell>
          <cell r="C80" t="str">
            <v>guandul</v>
          </cell>
        </row>
        <row r="81">
          <cell r="A81" t="str">
            <v>agricola</v>
          </cell>
          <cell r="B81" t="str">
            <v>guayaba</v>
          </cell>
          <cell r="C81" t="str">
            <v>guayaba</v>
          </cell>
        </row>
        <row r="82">
          <cell r="A82" t="str">
            <v>agricola</v>
          </cell>
          <cell r="B82" t="str">
            <v>gulupa</v>
          </cell>
          <cell r="C82" t="str">
            <v>gulupa</v>
          </cell>
        </row>
        <row r="83">
          <cell r="A83" t="str">
            <v>agricola</v>
          </cell>
          <cell r="B83" t="str">
            <v>hierbabuena</v>
          </cell>
          <cell r="C83" t="str">
            <v>hierbabuena</v>
          </cell>
        </row>
        <row r="84">
          <cell r="A84" t="str">
            <v>agricola</v>
          </cell>
          <cell r="B84" t="str">
            <v>hortalizas*</v>
          </cell>
          <cell r="C84" t="str">
            <v>hortalizas</v>
          </cell>
        </row>
        <row r="85">
          <cell r="A85" t="str">
            <v>agricola</v>
          </cell>
          <cell r="B85" t="str">
            <v xml:space="preserve">lechuga </v>
          </cell>
          <cell r="C85" t="str">
            <v>lechuga</v>
          </cell>
        </row>
        <row r="86">
          <cell r="A86" t="str">
            <v>agricola</v>
          </cell>
          <cell r="B86" t="str">
            <v>lechuga_gourmet</v>
          </cell>
          <cell r="C86" t="str">
            <v>lechuga gourmet</v>
          </cell>
        </row>
        <row r="87">
          <cell r="A87" t="str">
            <v>agricola</v>
          </cell>
          <cell r="B87" t="str">
            <v>limon</v>
          </cell>
          <cell r="C87" t="str">
            <v>limón</v>
          </cell>
        </row>
        <row r="88">
          <cell r="A88" t="str">
            <v>agricola</v>
          </cell>
          <cell r="B88" t="str">
            <v>limon_castilla</v>
          </cell>
          <cell r="C88" t="str">
            <v>limón de castilla</v>
          </cell>
        </row>
        <row r="89">
          <cell r="A89" t="str">
            <v>agricola</v>
          </cell>
          <cell r="B89" t="str">
            <v>limon_castilla_limon_mandarino</v>
          </cell>
          <cell r="C89" t="str">
            <v>limón de castilla y limón mandarino</v>
          </cell>
        </row>
        <row r="90">
          <cell r="A90" t="str">
            <v>agricola</v>
          </cell>
          <cell r="B90" t="str">
            <v>limon_criollo</v>
          </cell>
          <cell r="C90" t="str">
            <v>limón criollo</v>
          </cell>
        </row>
        <row r="91">
          <cell r="A91" t="str">
            <v>agricola</v>
          </cell>
          <cell r="B91" t="str">
            <v>limon_mandarina</v>
          </cell>
          <cell r="C91" t="str">
            <v xml:space="preserve">limón en asocio con mandarina </v>
          </cell>
        </row>
        <row r="92">
          <cell r="A92" t="str">
            <v>agricola</v>
          </cell>
          <cell r="B92" t="str">
            <v>limon_mandarino</v>
          </cell>
          <cell r="C92" t="str">
            <v>limón mandarino</v>
          </cell>
        </row>
        <row r="93">
          <cell r="A93" t="str">
            <v>agricola</v>
          </cell>
          <cell r="B93" t="str">
            <v>limon_tahiti</v>
          </cell>
          <cell r="C93" t="str">
            <v>limón Tahití</v>
          </cell>
        </row>
        <row r="94">
          <cell r="A94" t="str">
            <v>agricola</v>
          </cell>
          <cell r="B94" t="str">
            <v>maiz</v>
          </cell>
          <cell r="C94" t="str">
            <v>maíz</v>
          </cell>
        </row>
        <row r="95">
          <cell r="A95" t="str">
            <v>agricola</v>
          </cell>
          <cell r="B95" t="str">
            <v>maiz amarillo</v>
          </cell>
          <cell r="C95" t="str">
            <v>maíz amarillo</v>
          </cell>
        </row>
        <row r="96">
          <cell r="A96" t="str">
            <v>agricola</v>
          </cell>
          <cell r="B96" t="str">
            <v>maiz puya</v>
          </cell>
          <cell r="C96" t="str">
            <v>maíz puya</v>
          </cell>
        </row>
        <row r="97">
          <cell r="A97" t="str">
            <v>agricola</v>
          </cell>
          <cell r="B97" t="str">
            <v>maiz_amarillo</v>
          </cell>
          <cell r="C97" t="str">
            <v xml:space="preserve">Maíz amarillo </v>
          </cell>
        </row>
        <row r="98">
          <cell r="A98" t="str">
            <v>agricola</v>
          </cell>
          <cell r="B98" t="str">
            <v>maiz_amarillo_tradicional</v>
          </cell>
          <cell r="C98" t="str">
            <v>maíz amarillo  tradicional</v>
          </cell>
        </row>
        <row r="99">
          <cell r="A99" t="str">
            <v>agricola</v>
          </cell>
          <cell r="B99" t="str">
            <v>maiz_blanco</v>
          </cell>
          <cell r="C99" t="str">
            <v>Maíz blanco tradicional</v>
          </cell>
        </row>
        <row r="100">
          <cell r="A100" t="str">
            <v>agricola</v>
          </cell>
          <cell r="B100" t="str">
            <v>maiz_blanco_tradicional</v>
          </cell>
          <cell r="C100" t="str">
            <v>maíz blanco tradicional</v>
          </cell>
        </row>
        <row r="101">
          <cell r="A101" t="str">
            <v>agricola</v>
          </cell>
          <cell r="B101" t="str">
            <v>maiz_puya</v>
          </cell>
          <cell r="C101" t="str">
            <v>maíz puya</v>
          </cell>
        </row>
        <row r="102">
          <cell r="A102" t="str">
            <v>agricola</v>
          </cell>
          <cell r="B102" t="str">
            <v>maiz_tecnificado</v>
          </cell>
          <cell r="C102" t="str">
            <v>maíz tecnificado</v>
          </cell>
        </row>
        <row r="103">
          <cell r="A103" t="str">
            <v>agricola</v>
          </cell>
          <cell r="B103" t="str">
            <v>maiz_tradicional</v>
          </cell>
          <cell r="C103" t="str">
            <v>maíz tradicional</v>
          </cell>
        </row>
        <row r="104">
          <cell r="A104" t="str">
            <v>agricola</v>
          </cell>
          <cell r="B104" t="str">
            <v>malanga</v>
          </cell>
          <cell r="C104" t="str">
            <v>malanga</v>
          </cell>
        </row>
        <row r="105">
          <cell r="A105" t="str">
            <v>agricola</v>
          </cell>
          <cell r="B105" t="str">
            <v>mamoncillo</v>
          </cell>
          <cell r="C105" t="str">
            <v>mamoncillo</v>
          </cell>
        </row>
        <row r="106">
          <cell r="A106" t="str">
            <v>agricola</v>
          </cell>
          <cell r="B106" t="str">
            <v>mamoncillo</v>
          </cell>
          <cell r="C106" t="str">
            <v>mamoncillo</v>
          </cell>
        </row>
        <row r="107">
          <cell r="A107" t="str">
            <v>agricola</v>
          </cell>
          <cell r="B107" t="str">
            <v>mandarina</v>
          </cell>
          <cell r="C107" t="str">
            <v>mandarina</v>
          </cell>
        </row>
        <row r="108">
          <cell r="A108" t="str">
            <v>agricola</v>
          </cell>
          <cell r="B108" t="str">
            <v>mango</v>
          </cell>
          <cell r="C108" t="str">
            <v>mango</v>
          </cell>
        </row>
        <row r="109">
          <cell r="A109" t="str">
            <v>agricola</v>
          </cell>
          <cell r="B109" t="str">
            <v>mango_hilaza</v>
          </cell>
          <cell r="C109" t="str">
            <v>mango hilaza</v>
          </cell>
        </row>
        <row r="110">
          <cell r="A110" t="str">
            <v>agricola</v>
          </cell>
          <cell r="B110" t="str">
            <v>mango_keitt</v>
          </cell>
          <cell r="C110" t="str">
            <v>mango keitt</v>
          </cell>
        </row>
        <row r="111">
          <cell r="A111" t="str">
            <v>agricola</v>
          </cell>
          <cell r="B111" t="str">
            <v>mango_tommy</v>
          </cell>
          <cell r="C111" t="str">
            <v>mango tommy</v>
          </cell>
        </row>
        <row r="112">
          <cell r="A112" t="str">
            <v>agricola</v>
          </cell>
          <cell r="B112" t="str">
            <v>maracuya</v>
          </cell>
          <cell r="C112" t="str">
            <v>maracuyá</v>
          </cell>
        </row>
        <row r="113">
          <cell r="A113" t="str">
            <v>agricola</v>
          </cell>
          <cell r="B113" t="str">
            <v>melon</v>
          </cell>
          <cell r="C113" t="str">
            <v xml:space="preserve">melón </v>
          </cell>
        </row>
        <row r="114">
          <cell r="A114" t="str">
            <v>agricola</v>
          </cell>
          <cell r="B114" t="str">
            <v>mora</v>
          </cell>
          <cell r="C114" t="str">
            <v>mora</v>
          </cell>
        </row>
        <row r="115">
          <cell r="A115" t="str">
            <v>agricola</v>
          </cell>
          <cell r="B115" t="str">
            <v>name</v>
          </cell>
          <cell r="C115" t="str">
            <v>ñame</v>
          </cell>
        </row>
        <row r="116">
          <cell r="A116" t="str">
            <v>agricola</v>
          </cell>
          <cell r="B116" t="str">
            <v>name_diamante</v>
          </cell>
          <cell r="C116" t="str">
            <v>ñame diamante</v>
          </cell>
        </row>
        <row r="117">
          <cell r="A117" t="str">
            <v>agricola</v>
          </cell>
          <cell r="B117" t="str">
            <v>name_espino</v>
          </cell>
          <cell r="C117" t="str">
            <v>ñame espino</v>
          </cell>
        </row>
        <row r="118">
          <cell r="A118" t="str">
            <v>agricola</v>
          </cell>
          <cell r="B118" t="str">
            <v>naranja</v>
          </cell>
          <cell r="C118" t="str">
            <v>naranja</v>
          </cell>
        </row>
        <row r="119">
          <cell r="A119" t="str">
            <v>agricola</v>
          </cell>
          <cell r="B119" t="str">
            <v>naranja_valencia</v>
          </cell>
          <cell r="C119" t="str">
            <v>naranja valencia</v>
          </cell>
        </row>
        <row r="120">
          <cell r="A120" t="str">
            <v>pecuaria</v>
          </cell>
          <cell r="B120" t="str">
            <v>ovinos</v>
          </cell>
          <cell r="C120" t="str">
            <v>ovinos</v>
          </cell>
        </row>
        <row r="121">
          <cell r="A121" t="str">
            <v>agricola</v>
          </cell>
          <cell r="B121" t="str">
            <v>palma_aceite</v>
          </cell>
          <cell r="C121" t="str">
            <v>palma de aceite</v>
          </cell>
        </row>
        <row r="122">
          <cell r="A122" t="str">
            <v>agricola</v>
          </cell>
          <cell r="B122" t="str">
            <v>papa</v>
          </cell>
          <cell r="C122" t="str">
            <v>papa</v>
          </cell>
        </row>
        <row r="123">
          <cell r="A123" t="str">
            <v>agricola</v>
          </cell>
          <cell r="B123" t="str">
            <v>papa_criolla</v>
          </cell>
          <cell r="C123" t="str">
            <v>papa criolla</v>
          </cell>
        </row>
        <row r="124">
          <cell r="A124" t="str">
            <v>agricola</v>
          </cell>
          <cell r="B124" t="str">
            <v>papaya</v>
          </cell>
          <cell r="C124" t="str">
            <v>papaya</v>
          </cell>
        </row>
        <row r="125">
          <cell r="A125" t="str">
            <v>agricola</v>
          </cell>
          <cell r="B125" t="str">
            <v>patilla</v>
          </cell>
          <cell r="C125" t="str">
            <v>patilla</v>
          </cell>
        </row>
        <row r="126">
          <cell r="A126" t="str">
            <v>agricola</v>
          </cell>
          <cell r="B126" t="str">
            <v>patilla_melon</v>
          </cell>
          <cell r="C126" t="str">
            <v>patilla en asocio con melón</v>
          </cell>
        </row>
        <row r="127">
          <cell r="A127" t="str">
            <v>agricola</v>
          </cell>
          <cell r="B127" t="str">
            <v>pepino_guiso</v>
          </cell>
          <cell r="C127" t="str">
            <v>pepino guiso</v>
          </cell>
        </row>
        <row r="128">
          <cell r="A128" t="str">
            <v>pecuaria</v>
          </cell>
          <cell r="B128" t="str">
            <v>piangua</v>
          </cell>
          <cell r="C128" t="str">
            <v>piangua</v>
          </cell>
        </row>
        <row r="129">
          <cell r="A129" t="str">
            <v>agricola</v>
          </cell>
          <cell r="B129" t="str">
            <v>pimenton</v>
          </cell>
          <cell r="C129" t="str">
            <v>pimentón</v>
          </cell>
        </row>
        <row r="130">
          <cell r="A130" t="str">
            <v>agricola</v>
          </cell>
          <cell r="B130" t="str">
            <v>pimienta</v>
          </cell>
          <cell r="C130" t="str">
            <v>pimienta</v>
          </cell>
        </row>
        <row r="131">
          <cell r="A131" t="str">
            <v>agricola</v>
          </cell>
          <cell r="B131" t="str">
            <v>pimientos</v>
          </cell>
          <cell r="C131" t="str">
            <v>pimientos</v>
          </cell>
        </row>
        <row r="132">
          <cell r="A132" t="str">
            <v>agricola</v>
          </cell>
          <cell r="B132" t="str">
            <v>piña</v>
          </cell>
          <cell r="C132" t="str">
            <v>piña</v>
          </cell>
        </row>
        <row r="133">
          <cell r="A133" t="str">
            <v>pecuaria</v>
          </cell>
          <cell r="B133" t="str">
            <v>piscicultura_bocachico</v>
          </cell>
          <cell r="C133" t="str">
            <v>piscicultura</v>
          </cell>
        </row>
        <row r="134">
          <cell r="A134" t="str">
            <v>pecuaria</v>
          </cell>
          <cell r="B134" t="str">
            <v>piscicultura_cachama</v>
          </cell>
          <cell r="C134" t="str">
            <v>piscicultura cachama</v>
          </cell>
        </row>
        <row r="135">
          <cell r="A135" t="str">
            <v>pecuaria</v>
          </cell>
          <cell r="B135" t="str">
            <v>piscicultura_cachama_bocachico</v>
          </cell>
          <cell r="C135" t="str">
            <v>piscicultura cachama bocachico</v>
          </cell>
        </row>
        <row r="136">
          <cell r="A136" t="str">
            <v>pecuaria</v>
          </cell>
          <cell r="B136" t="str">
            <v>piscicultura_tilapia</v>
          </cell>
          <cell r="C136" t="str">
            <v>piscicultura tilapia</v>
          </cell>
        </row>
        <row r="137">
          <cell r="A137" t="str">
            <v>pecuaria</v>
          </cell>
          <cell r="B137" t="str">
            <v>piscicultura_tilapia_bocachico</v>
          </cell>
          <cell r="C137" t="str">
            <v>piscicultura tilapia y bocachico</v>
          </cell>
        </row>
        <row r="138">
          <cell r="A138" t="str">
            <v>pecuaria</v>
          </cell>
          <cell r="B138" t="str">
            <v>piscicultura_tilapia_cachama</v>
          </cell>
          <cell r="C138" t="str">
            <v>piscicultura tilapia y cachama</v>
          </cell>
        </row>
        <row r="139">
          <cell r="A139" t="str">
            <v>pecuaria</v>
          </cell>
          <cell r="B139" t="str">
            <v>piscicultura_trucha</v>
          </cell>
          <cell r="C139" t="str">
            <v>piscicultura trucha</v>
          </cell>
        </row>
        <row r="140">
          <cell r="A140" t="str">
            <v>agricola</v>
          </cell>
          <cell r="B140" t="str">
            <v>platano</v>
          </cell>
          <cell r="C140" t="str">
            <v>plátano</v>
          </cell>
        </row>
        <row r="141">
          <cell r="A141" t="str">
            <v>agricola</v>
          </cell>
          <cell r="B141" t="str">
            <v>platano_harton</v>
          </cell>
          <cell r="C141" t="str">
            <v>plátano hartón</v>
          </cell>
        </row>
        <row r="142">
          <cell r="A142" t="str">
            <v>pecuaria</v>
          </cell>
          <cell r="B142" t="str">
            <v>porcicultura_ceba</v>
          </cell>
          <cell r="C142" t="str">
            <v>porcicultura de ceba</v>
          </cell>
        </row>
        <row r="143">
          <cell r="A143" t="str">
            <v>pecuaria</v>
          </cell>
          <cell r="B143" t="str">
            <v>porcicultura_ciclo_completo</v>
          </cell>
          <cell r="C143" t="str">
            <v>porcicultura de ciclo completo</v>
          </cell>
        </row>
        <row r="144">
          <cell r="A144" t="str">
            <v>pecuaria</v>
          </cell>
          <cell r="B144" t="str">
            <v>porcicultura_cria</v>
          </cell>
          <cell r="C144" t="str">
            <v>porcicultura de cría</v>
          </cell>
        </row>
        <row r="145">
          <cell r="A145" t="str">
            <v>pecuaria</v>
          </cell>
          <cell r="B145" t="str">
            <v>porcicultura_cria_levante</v>
          </cell>
          <cell r="C145" t="str">
            <v>porcicultura de cría y levante</v>
          </cell>
        </row>
        <row r="146">
          <cell r="A146" t="str">
            <v>agricola</v>
          </cell>
          <cell r="B146" t="str">
            <v>remolacha</v>
          </cell>
          <cell r="C146" t="str">
            <v>remolacha</v>
          </cell>
        </row>
        <row r="147">
          <cell r="A147" t="str">
            <v>agricola</v>
          </cell>
          <cell r="B147" t="str">
            <v>repollo</v>
          </cell>
          <cell r="C147" t="str">
            <v>repollo</v>
          </cell>
        </row>
        <row r="148">
          <cell r="A148" t="str">
            <v>agricola</v>
          </cell>
          <cell r="B148" t="str">
            <v>sacha_inchi</v>
          </cell>
          <cell r="C148" t="str">
            <v>sacha inchi</v>
          </cell>
        </row>
        <row r="149">
          <cell r="A149" t="str">
            <v>agricola</v>
          </cell>
          <cell r="B149" t="str">
            <v>sorgo</v>
          </cell>
          <cell r="C149" t="str">
            <v>sorgo</v>
          </cell>
        </row>
        <row r="150">
          <cell r="A150" t="str">
            <v>agricola</v>
          </cell>
          <cell r="B150" t="str">
            <v>soya</v>
          </cell>
          <cell r="C150" t="str">
            <v>soya</v>
          </cell>
        </row>
        <row r="151">
          <cell r="A151" t="str">
            <v>agricola</v>
          </cell>
          <cell r="B151" t="str">
            <v>stevia</v>
          </cell>
          <cell r="C151" t="str">
            <v>stevia</v>
          </cell>
        </row>
        <row r="152">
          <cell r="A152" t="str">
            <v>agricola</v>
          </cell>
          <cell r="B152" t="str">
            <v>tabaco</v>
          </cell>
          <cell r="C152" t="str">
            <v>tabaco</v>
          </cell>
        </row>
        <row r="153">
          <cell r="A153" t="str">
            <v>agricola</v>
          </cell>
          <cell r="B153" t="str">
            <v>tomate_arbol</v>
          </cell>
          <cell r="C153" t="str">
            <v>tomate de árbol</v>
          </cell>
        </row>
        <row r="154">
          <cell r="A154" t="str">
            <v>agricola</v>
          </cell>
          <cell r="B154" t="str">
            <v>tomate_cherry</v>
          </cell>
          <cell r="C154" t="str">
            <v>tomate cherry</v>
          </cell>
        </row>
        <row r="155">
          <cell r="A155" t="str">
            <v>agricola</v>
          </cell>
          <cell r="B155" t="str">
            <v>tomate_mesa</v>
          </cell>
          <cell r="C155" t="str">
            <v>tomate de mesa</v>
          </cell>
        </row>
        <row r="156">
          <cell r="A156" t="str">
            <v>agricola</v>
          </cell>
          <cell r="B156" t="str">
            <v>uchuva</v>
          </cell>
          <cell r="C156" t="str">
            <v>uchuva</v>
          </cell>
        </row>
        <row r="157">
          <cell r="A157" t="str">
            <v>agricola</v>
          </cell>
          <cell r="B157" t="str">
            <v>uva</v>
          </cell>
          <cell r="C157" t="str">
            <v>uva</v>
          </cell>
        </row>
        <row r="158">
          <cell r="A158" t="str">
            <v>agricola</v>
          </cell>
          <cell r="B158" t="str">
            <v>yuca</v>
          </cell>
          <cell r="C158" t="str">
            <v>yuca</v>
          </cell>
        </row>
        <row r="159">
          <cell r="A159" t="str">
            <v>agricola</v>
          </cell>
          <cell r="B159" t="str">
            <v>yuca_industrial</v>
          </cell>
          <cell r="C159" t="str">
            <v>yuca para uso industrial</v>
          </cell>
        </row>
        <row r="160">
          <cell r="A160" t="str">
            <v>agricola</v>
          </cell>
          <cell r="B160" t="str">
            <v>yuca_maiz</v>
          </cell>
          <cell r="C160" t="str">
            <v>yuca en asocio con maíz</v>
          </cell>
        </row>
        <row r="161">
          <cell r="A161" t="str">
            <v>agricola</v>
          </cell>
          <cell r="B161" t="str">
            <v>yuca_maiz_ahuyama</v>
          </cell>
          <cell r="C161" t="str">
            <v>yuca en asocio con maíz y ahuyama</v>
          </cell>
        </row>
        <row r="162">
          <cell r="A162" t="str">
            <v>agricola</v>
          </cell>
          <cell r="B162" t="str">
            <v>yuca_maiz_name</v>
          </cell>
          <cell r="C162" t="str">
            <v>yuca en asocio con maíz y ñame</v>
          </cell>
        </row>
        <row r="163">
          <cell r="A163" t="str">
            <v>agricola</v>
          </cell>
          <cell r="B163" t="str">
            <v>yuca_maiz_name_patilla</v>
          </cell>
          <cell r="C163" t="str">
            <v>Yuca en asocio con maíz, ñame y patilla</v>
          </cell>
        </row>
        <row r="164">
          <cell r="A164" t="str">
            <v>agricola</v>
          </cell>
          <cell r="B164" t="str">
            <v>yuca_maiz_patilla</v>
          </cell>
          <cell r="C164" t="str">
            <v>yuca en asocio con maíz y patilla</v>
          </cell>
        </row>
        <row r="165">
          <cell r="A165" t="str">
            <v>agricola</v>
          </cell>
          <cell r="B165" t="str">
            <v>yuca_name</v>
          </cell>
          <cell r="C165" t="str">
            <v>yuca en asocio con ñame</v>
          </cell>
        </row>
        <row r="166">
          <cell r="A166" t="str">
            <v>agricola</v>
          </cell>
          <cell r="B166" t="str">
            <v>zanahoria</v>
          </cell>
          <cell r="C166" t="str">
            <v>zanahoria</v>
          </cell>
        </row>
        <row r="167">
          <cell r="A167" t="str">
            <v>agricola</v>
          </cell>
          <cell r="B167"/>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H87"/>
  <sheetViews>
    <sheetView zoomScale="90" zoomScaleNormal="90" workbookViewId="0">
      <pane ySplit="1" topLeftCell="A85" activePane="bottomLeft" state="frozen"/>
      <selection pane="bottomLeft" activeCell="A87" sqref="A87"/>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16384" width="11.42578125" style="1"/>
  </cols>
  <sheetData>
    <row r="1" spans="1:8">
      <c r="A1" s="3" t="s">
        <v>0</v>
      </c>
      <c r="B1" s="3"/>
      <c r="C1" s="3" t="s">
        <v>1</v>
      </c>
      <c r="D1" s="3" t="s">
        <v>2</v>
      </c>
      <c r="E1" s="3" t="s">
        <v>3</v>
      </c>
      <c r="F1" s="3" t="s">
        <v>4</v>
      </c>
      <c r="G1" s="3" t="s">
        <v>5</v>
      </c>
      <c r="H1" s="3" t="s">
        <v>6</v>
      </c>
    </row>
    <row r="2" spans="1:8">
      <c r="A2" s="74" t="s">
        <v>7</v>
      </c>
      <c r="B2" s="26" t="s">
        <v>8</v>
      </c>
      <c r="C2" s="27">
        <v>557.41721360235817</v>
      </c>
      <c r="D2" s="5">
        <v>557.41721386758593</v>
      </c>
      <c r="E2" s="5">
        <v>557.41721358279722</v>
      </c>
      <c r="F2" s="27">
        <v>557.41721369845197</v>
      </c>
      <c r="G2" s="5">
        <v>557.417212294558</v>
      </c>
      <c r="H2" s="5">
        <v>557.41721153580102</v>
      </c>
    </row>
    <row r="3" spans="1:8">
      <c r="A3" s="75"/>
      <c r="B3" s="26" t="s">
        <v>9</v>
      </c>
      <c r="C3" s="27">
        <v>520.88190495162905</v>
      </c>
      <c r="D3" s="5">
        <v>520.09753222506401</v>
      </c>
      <c r="E3" s="5">
        <v>553.13691247058</v>
      </c>
      <c r="F3" s="27">
        <v>557.41721369845197</v>
      </c>
      <c r="G3" s="5">
        <v>417.37576127043201</v>
      </c>
      <c r="H3" s="5">
        <v>0</v>
      </c>
    </row>
    <row r="4" spans="1:8">
      <c r="A4" s="75"/>
      <c r="B4" s="26" t="s">
        <v>10</v>
      </c>
      <c r="C4" s="27">
        <v>36.5353086507291</v>
      </c>
      <c r="D4" s="5">
        <v>37.3196816425219</v>
      </c>
      <c r="E4" s="5">
        <v>4.2803011122172601</v>
      </c>
      <c r="F4" s="27">
        <v>0</v>
      </c>
      <c r="G4" s="5">
        <v>140.04145102412599</v>
      </c>
      <c r="H4" s="5">
        <v>557.41721153580102</v>
      </c>
    </row>
    <row r="5" spans="1:8">
      <c r="A5" s="76"/>
      <c r="B5" s="28" t="s">
        <v>11</v>
      </c>
      <c r="C5" s="29">
        <v>0.93445608108401168</v>
      </c>
      <c r="D5" s="29">
        <v>0.93304892508865511</v>
      </c>
      <c r="E5" s="29">
        <v>0.99232118957233917</v>
      </c>
      <c r="F5" s="29">
        <v>1</v>
      </c>
      <c r="G5" s="29">
        <v>0.74876726456354314</v>
      </c>
      <c r="H5" s="29">
        <v>0</v>
      </c>
    </row>
    <row r="6" spans="1:8">
      <c r="A6" s="74" t="s">
        <v>12</v>
      </c>
      <c r="B6" s="26" t="s">
        <v>8</v>
      </c>
      <c r="C6" s="27">
        <v>1015.2915105204313</v>
      </c>
      <c r="D6" s="5">
        <v>1015.2915103309101</v>
      </c>
      <c r="E6" s="5">
        <v>1015.2915107766337</v>
      </c>
      <c r="F6" s="27">
        <v>1015.29151069457</v>
      </c>
      <c r="G6" s="5">
        <v>1015.2915087621379</v>
      </c>
      <c r="H6" s="5">
        <v>1015.29150986851</v>
      </c>
    </row>
    <row r="7" spans="1:8">
      <c r="A7" s="75"/>
      <c r="B7" s="26" t="s">
        <v>9</v>
      </c>
      <c r="C7" s="27">
        <v>984.27245782568298</v>
      </c>
      <c r="D7" s="5">
        <v>997.11847572591898</v>
      </c>
      <c r="E7" s="5">
        <v>987.29450279375203</v>
      </c>
      <c r="F7" s="27">
        <v>1015.29151069457</v>
      </c>
      <c r="G7" s="5">
        <v>924.063119688857</v>
      </c>
      <c r="H7" s="5">
        <v>0</v>
      </c>
    </row>
    <row r="8" spans="1:8">
      <c r="A8" s="75"/>
      <c r="B8" s="26" t="s">
        <v>10</v>
      </c>
      <c r="C8" s="27">
        <v>31.0190526947483</v>
      </c>
      <c r="D8" s="5">
        <v>18.173034604991098</v>
      </c>
      <c r="E8" s="5">
        <v>27.997007982881598</v>
      </c>
      <c r="F8" s="27">
        <v>0</v>
      </c>
      <c r="G8" s="5">
        <v>91.228389073280894</v>
      </c>
      <c r="H8" s="5">
        <v>1015.29150986851</v>
      </c>
    </row>
    <row r="9" spans="1:8">
      <c r="A9" s="76"/>
      <c r="B9" s="28" t="s">
        <v>11</v>
      </c>
      <c r="C9" s="29">
        <v>0.9694481315234792</v>
      </c>
      <c r="D9" s="29">
        <v>0.98210067313665605</v>
      </c>
      <c r="E9" s="29">
        <v>0.97242466061647093</v>
      </c>
      <c r="F9" s="29">
        <v>1</v>
      </c>
      <c r="G9" s="29">
        <v>0.9101456199663206</v>
      </c>
      <c r="H9" s="29">
        <v>0</v>
      </c>
    </row>
    <row r="10" spans="1:8">
      <c r="A10" s="74" t="s">
        <v>13</v>
      </c>
      <c r="B10" s="26" t="s">
        <v>8</v>
      </c>
      <c r="C10" s="27">
        <v>11513.18157742224</v>
      </c>
      <c r="D10" s="5">
        <v>11513.18157254403</v>
      </c>
      <c r="E10" s="5">
        <v>11513.18158020209</v>
      </c>
      <c r="F10" s="27">
        <v>11513.1815780304</v>
      </c>
      <c r="G10" s="5">
        <v>11513.18158475426</v>
      </c>
      <c r="H10" s="5">
        <v>11513.181580140013</v>
      </c>
    </row>
    <row r="11" spans="1:8">
      <c r="A11" s="75"/>
      <c r="B11" s="26" t="s">
        <v>9</v>
      </c>
      <c r="C11" s="27">
        <v>8204.0119848360391</v>
      </c>
      <c r="D11" s="5">
        <v>8483.7825128979202</v>
      </c>
      <c r="E11" s="5">
        <v>7739.4370498952203</v>
      </c>
      <c r="F11" s="27">
        <v>11513.1815780304</v>
      </c>
      <c r="G11" s="5">
        <v>5383.7813974860201</v>
      </c>
      <c r="H11" s="5">
        <v>1.19988601321309</v>
      </c>
    </row>
    <row r="12" spans="1:8">
      <c r="A12" s="75"/>
      <c r="B12" s="26" t="s">
        <v>10</v>
      </c>
      <c r="C12" s="27">
        <v>3309.1695925862</v>
      </c>
      <c r="D12" s="5">
        <v>3029.3990596461099</v>
      </c>
      <c r="E12" s="5">
        <v>3773.7445303068698</v>
      </c>
      <c r="F12" s="27">
        <v>0</v>
      </c>
      <c r="G12" s="5">
        <v>6129.4001872682402</v>
      </c>
      <c r="H12" s="5">
        <v>11511.9816941268</v>
      </c>
    </row>
    <row r="13" spans="1:8">
      <c r="A13" s="76"/>
      <c r="B13" s="28" t="s">
        <v>11</v>
      </c>
      <c r="C13" s="29">
        <v>0.71257557519325498</v>
      </c>
      <c r="D13" s="29">
        <v>0.73687559424317206</v>
      </c>
      <c r="E13" s="29">
        <v>0.67222400654254</v>
      </c>
      <c r="F13" s="29">
        <v>1</v>
      </c>
      <c r="G13" s="29">
        <v>0.46761890775832254</v>
      </c>
      <c r="H13" s="29">
        <v>1.0421845645888771E-4</v>
      </c>
    </row>
    <row r="14" spans="1:8">
      <c r="A14" s="74" t="s">
        <v>14</v>
      </c>
      <c r="B14" s="26" t="s">
        <v>8</v>
      </c>
      <c r="C14" s="27">
        <v>5807.3001087707962</v>
      </c>
      <c r="D14" s="5">
        <v>5807.3001098001687</v>
      </c>
      <c r="E14" s="5">
        <v>5807.3001110560399</v>
      </c>
      <c r="F14" s="27">
        <v>5807.3001081157299</v>
      </c>
      <c r="G14" s="5">
        <v>5807.3001086293798</v>
      </c>
      <c r="H14" s="5">
        <v>5807.3001078382504</v>
      </c>
    </row>
    <row r="15" spans="1:8">
      <c r="A15" s="75"/>
      <c r="B15" s="26" t="s">
        <v>9</v>
      </c>
      <c r="C15" s="27">
        <v>5281.6128723169304</v>
      </c>
      <c r="D15" s="5">
        <v>5296.4573886609596</v>
      </c>
      <c r="E15" s="5">
        <v>2908.1767198030202</v>
      </c>
      <c r="F15" s="27">
        <v>5807.3001081157299</v>
      </c>
      <c r="G15" s="5">
        <v>4481.15187303318</v>
      </c>
      <c r="H15" s="5">
        <v>0</v>
      </c>
    </row>
    <row r="16" spans="1:8">
      <c r="A16" s="75"/>
      <c r="B16" s="26" t="s">
        <v>10</v>
      </c>
      <c r="C16" s="27">
        <v>525.68723645386603</v>
      </c>
      <c r="D16" s="5">
        <v>510.842721139209</v>
      </c>
      <c r="E16" s="5">
        <v>2899.1233912530201</v>
      </c>
      <c r="F16" s="27">
        <v>0</v>
      </c>
      <c r="G16" s="5">
        <v>1326.1482355962</v>
      </c>
      <c r="H16" s="5">
        <v>5807.3001078382504</v>
      </c>
    </row>
    <row r="17" spans="1:8">
      <c r="A17" s="76"/>
      <c r="B17" s="28" t="s">
        <v>11</v>
      </c>
      <c r="C17" s="29">
        <v>0.90947820387998934</v>
      </c>
      <c r="D17" s="29">
        <v>0.91203438577642448</v>
      </c>
      <c r="E17" s="29">
        <v>0.50077947827534908</v>
      </c>
      <c r="F17" s="29">
        <v>1</v>
      </c>
      <c r="G17" s="29">
        <v>0.771641173903583</v>
      </c>
      <c r="H17" s="29">
        <v>0</v>
      </c>
    </row>
    <row r="18" spans="1:8">
      <c r="A18" s="74" t="s">
        <v>15</v>
      </c>
      <c r="B18" s="26" t="s">
        <v>8</v>
      </c>
      <c r="C18" s="27">
        <v>4855.3416996568376</v>
      </c>
      <c r="D18" s="5">
        <v>4855.341699763484</v>
      </c>
      <c r="E18" s="5">
        <v>4855.3417027339392</v>
      </c>
      <c r="F18" s="27">
        <v>4855.3417014872903</v>
      </c>
      <c r="G18" s="5">
        <v>4855.3417019451199</v>
      </c>
      <c r="H18" s="5">
        <v>4855.3417034859058</v>
      </c>
    </row>
    <row r="19" spans="1:8">
      <c r="A19" s="75"/>
      <c r="B19" s="26" t="s">
        <v>9</v>
      </c>
      <c r="C19" s="27">
        <v>4335.6772119971502</v>
      </c>
      <c r="D19" s="5">
        <v>4357.8956107455097</v>
      </c>
      <c r="E19" s="5">
        <v>4446.74232408839</v>
      </c>
      <c r="F19" s="27">
        <v>4855.3417014872903</v>
      </c>
      <c r="G19" s="5">
        <v>3774.4332962118301</v>
      </c>
      <c r="H19" s="5">
        <v>815.95344592838603</v>
      </c>
    </row>
    <row r="20" spans="1:8">
      <c r="A20" s="75"/>
      <c r="B20" s="26" t="s">
        <v>10</v>
      </c>
      <c r="C20" s="27">
        <v>519.66448765968698</v>
      </c>
      <c r="D20" s="5">
        <v>497.44608901797397</v>
      </c>
      <c r="E20" s="5">
        <v>408.599378645549</v>
      </c>
      <c r="F20" s="27">
        <v>0</v>
      </c>
      <c r="G20" s="5">
        <v>1080.90840573329</v>
      </c>
      <c r="H20" s="5">
        <v>4039.3882575575199</v>
      </c>
    </row>
    <row r="21" spans="1:8">
      <c r="A21" s="76"/>
      <c r="B21" s="28" t="s">
        <v>11</v>
      </c>
      <c r="C21" s="29">
        <v>0.89297056318478762</v>
      </c>
      <c r="D21" s="29">
        <v>0.89754663630734655</v>
      </c>
      <c r="E21" s="29">
        <v>0.9158453918051791</v>
      </c>
      <c r="F21" s="29">
        <v>1</v>
      </c>
      <c r="G21" s="29">
        <v>0.77737747987947747</v>
      </c>
      <c r="H21" s="29">
        <v>0.16805273361966883</v>
      </c>
    </row>
    <row r="22" spans="1:8">
      <c r="A22" s="74" t="s">
        <v>16</v>
      </c>
      <c r="B22" s="26" t="s">
        <v>8</v>
      </c>
      <c r="C22" s="27">
        <v>90.254878602994282</v>
      </c>
      <c r="D22" s="5">
        <v>90.254880400794903</v>
      </c>
      <c r="E22" s="5">
        <v>90.254879385106904</v>
      </c>
      <c r="F22" s="27">
        <v>90.254879385106904</v>
      </c>
      <c r="G22" s="5">
        <v>90.2548800502597</v>
      </c>
      <c r="H22" s="5">
        <v>90.254879385106904</v>
      </c>
    </row>
    <row r="23" spans="1:8">
      <c r="A23" s="75"/>
      <c r="B23" s="26" t="s">
        <v>9</v>
      </c>
      <c r="C23" s="27">
        <v>86.587573336477405</v>
      </c>
      <c r="D23" s="5">
        <v>90.254880400794903</v>
      </c>
      <c r="E23" s="5">
        <v>90.254879385106904</v>
      </c>
      <c r="F23" s="27">
        <v>90.254879385106904</v>
      </c>
      <c r="G23" s="5">
        <v>80.942974385359506</v>
      </c>
      <c r="H23" s="5">
        <v>0</v>
      </c>
    </row>
    <row r="24" spans="1:8">
      <c r="A24" s="75"/>
      <c r="B24" s="26" t="s">
        <v>10</v>
      </c>
      <c r="C24" s="27">
        <v>3.6673052665168702</v>
      </c>
      <c r="D24" s="5">
        <v>0</v>
      </c>
      <c r="E24" s="5">
        <v>0</v>
      </c>
      <c r="F24" s="27">
        <v>0</v>
      </c>
      <c r="G24" s="5">
        <v>9.3119056649002001</v>
      </c>
      <c r="H24" s="5">
        <v>90.254879385106904</v>
      </c>
    </row>
    <row r="25" spans="1:8">
      <c r="A25" s="76"/>
      <c r="B25" s="30" t="s">
        <v>11</v>
      </c>
      <c r="C25" s="29">
        <v>0.9593672350649507</v>
      </c>
      <c r="D25" s="29">
        <v>1</v>
      </c>
      <c r="E25" s="29">
        <v>1</v>
      </c>
      <c r="F25" s="29">
        <v>1</v>
      </c>
      <c r="G25" s="29">
        <v>0.89682656871612121</v>
      </c>
      <c r="H25" s="29">
        <v>0</v>
      </c>
    </row>
    <row r="26" spans="1:8">
      <c r="A26" s="74" t="s">
        <v>17</v>
      </c>
      <c r="B26" s="26" t="s">
        <v>8</v>
      </c>
      <c r="C26" s="27">
        <v>150.0633065083037</v>
      </c>
      <c r="D26" s="5">
        <v>150.06330647972612</v>
      </c>
      <c r="E26" s="5">
        <v>150.06330616777959</v>
      </c>
      <c r="F26" s="27">
        <v>150.06330571576899</v>
      </c>
      <c r="G26" s="5">
        <v>150.0633056852148</v>
      </c>
      <c r="H26" s="5">
        <v>150.06330571576899</v>
      </c>
    </row>
    <row r="27" spans="1:8">
      <c r="A27" s="75"/>
      <c r="B27" s="26" t="s">
        <v>9</v>
      </c>
      <c r="C27" s="27">
        <v>136.188216798479</v>
      </c>
      <c r="D27" s="5">
        <v>135.69834791597901</v>
      </c>
      <c r="E27" s="5">
        <v>142.34450336696099</v>
      </c>
      <c r="F27" s="27">
        <v>150.06330571576899</v>
      </c>
      <c r="G27" s="5">
        <v>117.81319204427101</v>
      </c>
      <c r="H27" s="5">
        <v>0</v>
      </c>
    </row>
    <row r="28" spans="1:8">
      <c r="A28" s="75"/>
      <c r="B28" s="26" t="s">
        <v>10</v>
      </c>
      <c r="C28" s="27">
        <v>13.875089709824699</v>
      </c>
      <c r="D28" s="5">
        <v>14.3649585637471</v>
      </c>
      <c r="E28" s="5">
        <v>7.7188028008186</v>
      </c>
      <c r="F28" s="27">
        <v>0</v>
      </c>
      <c r="G28" s="5">
        <v>32.250113640943802</v>
      </c>
      <c r="H28" s="5">
        <v>150.06330571576899</v>
      </c>
    </row>
    <row r="29" spans="1:8">
      <c r="A29" s="76"/>
      <c r="B29" s="28" t="s">
        <v>11</v>
      </c>
      <c r="C29" s="29">
        <v>0.90753842473105228</v>
      </c>
      <c r="D29" s="29">
        <v>0.90427401007795438</v>
      </c>
      <c r="E29" s="29">
        <v>0.94856302318044017</v>
      </c>
      <c r="F29" s="29">
        <v>1</v>
      </c>
      <c r="G29" s="29">
        <v>0.78508994258333675</v>
      </c>
      <c r="H29" s="29">
        <v>0</v>
      </c>
    </row>
    <row r="30" spans="1:8">
      <c r="A30" s="74" t="s">
        <v>18</v>
      </c>
      <c r="B30" s="26" t="s">
        <v>8</v>
      </c>
      <c r="C30" s="27">
        <v>3308.4014490005302</v>
      </c>
      <c r="D30" s="5">
        <v>3308.4014466435701</v>
      </c>
      <c r="E30" s="5">
        <v>3308.4014468599203</v>
      </c>
      <c r="F30" s="27">
        <v>3308.4014457825001</v>
      </c>
      <c r="G30" s="5">
        <v>3308.4014491787552</v>
      </c>
      <c r="H30" s="5">
        <v>3308.40144774992</v>
      </c>
    </row>
    <row r="31" spans="1:8">
      <c r="A31" s="75"/>
      <c r="B31" s="26" t="s">
        <v>9</v>
      </c>
      <c r="C31" s="27">
        <v>3104.54166567229</v>
      </c>
      <c r="D31" s="5">
        <v>3118.5328168400201</v>
      </c>
      <c r="E31" s="5">
        <v>3204.0347838569101</v>
      </c>
      <c r="F31" s="27">
        <v>3308.4014457825001</v>
      </c>
      <c r="G31" s="5">
        <v>2634.1268683847202</v>
      </c>
      <c r="H31" s="5">
        <v>0</v>
      </c>
    </row>
    <row r="32" spans="1:8">
      <c r="A32" s="75"/>
      <c r="B32" s="26" t="s">
        <v>10</v>
      </c>
      <c r="C32" s="27">
        <v>203.85978332824001</v>
      </c>
      <c r="D32" s="5">
        <v>189.86862980354999</v>
      </c>
      <c r="E32" s="5">
        <v>104.36666300301</v>
      </c>
      <c r="F32" s="27">
        <v>0</v>
      </c>
      <c r="G32" s="5">
        <v>674.27458079403505</v>
      </c>
      <c r="H32" s="5">
        <v>3308.40144774992</v>
      </c>
    </row>
    <row r="33" spans="1:8">
      <c r="A33" s="76"/>
      <c r="B33" s="28" t="s">
        <v>11</v>
      </c>
      <c r="C33" s="29">
        <v>0.93838118303634943</v>
      </c>
      <c r="D33" s="29">
        <v>0.94261015996224551</v>
      </c>
      <c r="E33" s="29">
        <v>0.96845405109405114</v>
      </c>
      <c r="F33" s="29">
        <v>1</v>
      </c>
      <c r="G33" s="29">
        <v>0.7961932398012308</v>
      </c>
      <c r="H33" s="29">
        <v>0</v>
      </c>
    </row>
    <row r="34" spans="1:8">
      <c r="A34" s="74" t="s">
        <v>19</v>
      </c>
      <c r="B34" s="26" t="s">
        <v>8</v>
      </c>
      <c r="C34" s="27">
        <v>38661.415647140093</v>
      </c>
      <c r="D34" s="5">
        <v>38661.415646422007</v>
      </c>
      <c r="E34" s="5">
        <v>38661.415642869586</v>
      </c>
      <c r="F34" s="27">
        <v>38661.415647276503</v>
      </c>
      <c r="G34" s="5">
        <v>38661.415634537298</v>
      </c>
      <c r="H34" s="5">
        <v>38661.415640636376</v>
      </c>
    </row>
    <row r="35" spans="1:8">
      <c r="A35" s="75"/>
      <c r="B35" s="26" t="s">
        <v>9</v>
      </c>
      <c r="C35" s="27">
        <v>32616.747803813199</v>
      </c>
      <c r="D35" s="5">
        <v>33087.869266975998</v>
      </c>
      <c r="E35" s="5">
        <v>33311.881341307097</v>
      </c>
      <c r="F35" s="27">
        <v>38661.415647276503</v>
      </c>
      <c r="G35" s="5">
        <v>27518.110574458198</v>
      </c>
      <c r="H35" s="5">
        <v>2.8387780191781902</v>
      </c>
    </row>
    <row r="36" spans="1:8">
      <c r="A36" s="75"/>
      <c r="B36" s="26" t="s">
        <v>10</v>
      </c>
      <c r="C36" s="27">
        <v>6044.6678433268899</v>
      </c>
      <c r="D36" s="5">
        <v>5573.5463794460102</v>
      </c>
      <c r="E36" s="5">
        <v>5349.5343015624903</v>
      </c>
      <c r="F36" s="27">
        <v>0</v>
      </c>
      <c r="G36" s="5">
        <v>11143.305060079099</v>
      </c>
      <c r="H36" s="5">
        <v>38658.576862617199</v>
      </c>
    </row>
    <row r="37" spans="1:8">
      <c r="A37" s="76"/>
      <c r="B37" s="28" t="s">
        <v>11</v>
      </c>
      <c r="C37" s="29">
        <v>0.84365115083999676</v>
      </c>
      <c r="D37" s="29">
        <v>0.85583698149030862</v>
      </c>
      <c r="E37" s="29">
        <v>0.86163118415067363</v>
      </c>
      <c r="F37" s="29">
        <v>1</v>
      </c>
      <c r="G37" s="29">
        <v>0.71177193392462124</v>
      </c>
      <c r="H37" s="29">
        <v>7.3426644424121851E-5</v>
      </c>
    </row>
    <row r="38" spans="1:8">
      <c r="A38" s="74" t="s">
        <v>20</v>
      </c>
      <c r="B38" s="26" t="s">
        <v>8</v>
      </c>
      <c r="C38" s="27">
        <v>511.15864903578512</v>
      </c>
      <c r="D38" s="5">
        <v>511.15864825034959</v>
      </c>
      <c r="E38" s="5">
        <v>511.15864831860017</v>
      </c>
      <c r="F38" s="27">
        <v>511.15864823665498</v>
      </c>
      <c r="G38" s="5">
        <v>511.158643490766</v>
      </c>
      <c r="H38" s="5">
        <v>511.158645712382</v>
      </c>
    </row>
    <row r="39" spans="1:8">
      <c r="A39" s="75"/>
      <c r="B39" s="26" t="s">
        <v>9</v>
      </c>
      <c r="C39" s="27">
        <v>449.52864480977399</v>
      </c>
      <c r="D39" s="5">
        <v>470.556673448754</v>
      </c>
      <c r="E39" s="5">
        <v>507.05782999325299</v>
      </c>
      <c r="F39" s="27">
        <v>511.15864823665498</v>
      </c>
      <c r="G39" s="5">
        <v>350.645202446638</v>
      </c>
      <c r="H39" s="5">
        <v>0</v>
      </c>
    </row>
    <row r="40" spans="1:8">
      <c r="A40" s="75"/>
      <c r="B40" s="26" t="s">
        <v>10</v>
      </c>
      <c r="C40" s="27">
        <v>61.630004226011103</v>
      </c>
      <c r="D40" s="5">
        <v>40.601974801595603</v>
      </c>
      <c r="E40" s="5">
        <v>4.1008183253472001</v>
      </c>
      <c r="F40" s="27">
        <v>0</v>
      </c>
      <c r="G40" s="5">
        <v>160.513441044128</v>
      </c>
      <c r="H40" s="5">
        <v>511.158645712382</v>
      </c>
    </row>
    <row r="41" spans="1:8">
      <c r="A41" s="76"/>
      <c r="B41" s="28" t="s">
        <v>11</v>
      </c>
      <c r="C41" s="29">
        <v>0.87943077097048872</v>
      </c>
      <c r="D41" s="29">
        <v>0.9205687413475786</v>
      </c>
      <c r="E41" s="29">
        <v>0.99197740596028972</v>
      </c>
      <c r="F41" s="29">
        <v>1</v>
      </c>
      <c r="G41" s="29">
        <v>0.68598116634013706</v>
      </c>
      <c r="H41" s="29">
        <v>0</v>
      </c>
    </row>
    <row r="42" spans="1:8">
      <c r="A42" s="74" t="s">
        <v>21</v>
      </c>
      <c r="B42" s="26" t="s">
        <v>8</v>
      </c>
      <c r="C42" s="5">
        <v>979.92168246260667</v>
      </c>
      <c r="D42" s="5">
        <v>979.92168410415218</v>
      </c>
      <c r="E42" s="5">
        <v>979.92168292079623</v>
      </c>
      <c r="F42" s="27">
        <v>979.92168323604994</v>
      </c>
      <c r="G42" s="5">
        <v>979.92168079308999</v>
      </c>
      <c r="H42" s="5">
        <v>979.92168291703103</v>
      </c>
    </row>
    <row r="43" spans="1:8">
      <c r="A43" s="75"/>
      <c r="B43" s="26" t="s">
        <v>9</v>
      </c>
      <c r="C43" s="5">
        <v>955.76736032283895</v>
      </c>
      <c r="D43" s="5">
        <v>968.513329947344</v>
      </c>
      <c r="E43" s="5">
        <v>971.29905551235004</v>
      </c>
      <c r="F43" s="27">
        <v>979.92168323604994</v>
      </c>
      <c r="G43" s="5">
        <v>848.82141198652801</v>
      </c>
      <c r="H43" s="5">
        <v>0</v>
      </c>
    </row>
    <row r="44" spans="1:8">
      <c r="A44" s="75"/>
      <c r="B44" s="26" t="s">
        <v>10</v>
      </c>
      <c r="C44" s="5">
        <v>24.1543221397677</v>
      </c>
      <c r="D44" s="5">
        <v>11.408354156808199</v>
      </c>
      <c r="E44" s="5">
        <v>8.6226274084461494</v>
      </c>
      <c r="F44" s="27">
        <v>0</v>
      </c>
      <c r="G44" s="5">
        <v>131.10026880656201</v>
      </c>
      <c r="H44" s="5">
        <v>979.92168291703103</v>
      </c>
    </row>
    <row r="45" spans="1:8">
      <c r="A45" s="76"/>
      <c r="B45" s="28" t="s">
        <v>11</v>
      </c>
      <c r="C45" s="29">
        <v>0.97535076264557552</v>
      </c>
      <c r="D45" s="29">
        <v>0.98835789191945711</v>
      </c>
      <c r="E45" s="29">
        <v>0.99120069740395456</v>
      </c>
      <c r="F45" s="29">
        <v>1</v>
      </c>
      <c r="G45" s="29">
        <v>0.86621352361501247</v>
      </c>
      <c r="H45" s="29">
        <v>0</v>
      </c>
    </row>
    <row r="46" spans="1:8">
      <c r="A46" s="74" t="s">
        <v>22</v>
      </c>
      <c r="B46" s="26" t="s">
        <v>8</v>
      </c>
      <c r="C46" s="5">
        <v>2.90418224119002</v>
      </c>
      <c r="D46" s="5">
        <v>2.9041819990971249</v>
      </c>
      <c r="E46" s="5">
        <v>2.904181888736352</v>
      </c>
      <c r="F46" s="5">
        <v>2.9041821733951401</v>
      </c>
      <c r="G46" s="5">
        <v>2.9041823213539901</v>
      </c>
      <c r="H46" s="5">
        <v>2.9041823213539901</v>
      </c>
    </row>
    <row r="47" spans="1:8">
      <c r="A47" s="75"/>
      <c r="B47" s="26" t="s">
        <v>9</v>
      </c>
      <c r="C47" s="5">
        <v>0</v>
      </c>
      <c r="D47" s="5">
        <v>0.186857073894835</v>
      </c>
      <c r="E47" s="5">
        <v>0.76553836672082198</v>
      </c>
      <c r="F47" s="5">
        <v>2.9041821733951401</v>
      </c>
      <c r="G47" s="5">
        <v>0</v>
      </c>
      <c r="H47" s="5">
        <v>0</v>
      </c>
    </row>
    <row r="48" spans="1:8">
      <c r="A48" s="75"/>
      <c r="B48" s="26" t="s">
        <v>10</v>
      </c>
      <c r="C48" s="5">
        <v>2.90418224119002</v>
      </c>
      <c r="D48" s="5">
        <v>2.71732492520229</v>
      </c>
      <c r="E48" s="5">
        <v>2.13864352201553</v>
      </c>
      <c r="F48" s="5">
        <v>0</v>
      </c>
      <c r="G48" s="5">
        <v>2.9041823213539901</v>
      </c>
      <c r="H48" s="5">
        <v>2.9041823213539901</v>
      </c>
    </row>
    <row r="49" spans="1:8">
      <c r="A49" s="76"/>
      <c r="B49" s="28" t="s">
        <v>11</v>
      </c>
      <c r="C49" s="29">
        <v>0</v>
      </c>
      <c r="D49" s="29">
        <v>6.4340690064509251E-2</v>
      </c>
      <c r="E49" s="29">
        <v>0.26359862985507354</v>
      </c>
      <c r="F49" s="29">
        <v>1</v>
      </c>
      <c r="G49" s="29">
        <v>0</v>
      </c>
      <c r="H49" s="29">
        <v>0</v>
      </c>
    </row>
    <row r="50" spans="1:8">
      <c r="A50" s="74" t="s">
        <v>23</v>
      </c>
      <c r="B50" s="26" t="s">
        <v>8</v>
      </c>
      <c r="C50" s="5">
        <v>3.9227795551588702</v>
      </c>
      <c r="D50" s="5">
        <v>3.9227800643908579</v>
      </c>
      <c r="E50" s="5">
        <v>3.9227805619738931</v>
      </c>
      <c r="F50" s="5">
        <v>3.9227802971424599</v>
      </c>
      <c r="G50" s="5">
        <v>3.9227798580493798</v>
      </c>
      <c r="H50" s="5">
        <v>3.9227798580493798</v>
      </c>
    </row>
    <row r="51" spans="1:8">
      <c r="A51" s="75"/>
      <c r="B51" s="26" t="s">
        <v>9</v>
      </c>
      <c r="C51" s="5">
        <v>2.6247307490223899</v>
      </c>
      <c r="D51" s="5">
        <v>3.0790580607359699</v>
      </c>
      <c r="E51" s="5">
        <v>3.3208377786031602</v>
      </c>
      <c r="F51" s="5">
        <v>3.9227802971424599</v>
      </c>
      <c r="G51" s="5">
        <v>0</v>
      </c>
      <c r="H51" s="5">
        <v>0</v>
      </c>
    </row>
    <row r="52" spans="1:8">
      <c r="A52" s="75"/>
      <c r="B52" s="26" t="s">
        <v>10</v>
      </c>
      <c r="C52" s="5">
        <v>1.2980488061364801</v>
      </c>
      <c r="D52" s="5">
        <v>0.84372200365488803</v>
      </c>
      <c r="E52" s="5">
        <v>0.60194278337073304</v>
      </c>
      <c r="F52" s="5">
        <v>0</v>
      </c>
      <c r="G52" s="5">
        <v>3.9227798580493798</v>
      </c>
      <c r="H52" s="5">
        <v>3.9227798580493798</v>
      </c>
    </row>
    <row r="53" spans="1:8">
      <c r="A53" s="76"/>
      <c r="B53" s="28" t="s">
        <v>11</v>
      </c>
      <c r="C53" s="29">
        <v>0.66909973199248252</v>
      </c>
      <c r="D53" s="29">
        <v>0.78491733163584743</v>
      </c>
      <c r="E53" s="29">
        <v>0.84655201231346899</v>
      </c>
      <c r="F53" s="29">
        <v>1</v>
      </c>
      <c r="G53" s="29">
        <v>0</v>
      </c>
      <c r="H53" s="29">
        <v>0</v>
      </c>
    </row>
    <row r="54" spans="1:8">
      <c r="A54" s="74" t="s">
        <v>24</v>
      </c>
      <c r="B54" s="26" t="s">
        <v>8</v>
      </c>
      <c r="C54" s="5">
        <v>10667.401991221543</v>
      </c>
      <c r="D54" s="5">
        <v>10667.40199107747</v>
      </c>
      <c r="E54" s="5">
        <v>10667.401985017401</v>
      </c>
      <c r="F54" s="5">
        <v>10667.401985525299</v>
      </c>
      <c r="G54" s="5">
        <v>10667.40198198717</v>
      </c>
      <c r="H54" s="5">
        <v>10667.401983736299</v>
      </c>
    </row>
    <row r="55" spans="1:8">
      <c r="A55" s="75"/>
      <c r="B55" s="26" t="s">
        <v>9</v>
      </c>
      <c r="C55" s="5">
        <v>9939.6289559251309</v>
      </c>
      <c r="D55" s="5">
        <v>10015.546032893801</v>
      </c>
      <c r="E55" s="5">
        <v>9827.6942176378398</v>
      </c>
      <c r="F55" s="5">
        <v>10667.401985525299</v>
      </c>
      <c r="G55" s="5">
        <v>8361.8665677828703</v>
      </c>
      <c r="H55" s="5">
        <v>0</v>
      </c>
    </row>
    <row r="56" spans="1:8">
      <c r="A56" s="75"/>
      <c r="B56" s="26" t="s">
        <v>10</v>
      </c>
      <c r="C56" s="5">
        <v>727.77303529641199</v>
      </c>
      <c r="D56" s="5">
        <v>651.85595818366801</v>
      </c>
      <c r="E56" s="5">
        <v>839.70776737956101</v>
      </c>
      <c r="F56" s="5">
        <v>0</v>
      </c>
      <c r="G56" s="5">
        <v>2305.5354142043002</v>
      </c>
      <c r="H56" s="5">
        <v>10667.401983736299</v>
      </c>
    </row>
    <row r="57" spans="1:8">
      <c r="A57" s="76"/>
      <c r="B57" s="28" t="s">
        <v>11</v>
      </c>
      <c r="C57" s="29">
        <v>0.93177598107811876</v>
      </c>
      <c r="D57" s="29">
        <v>0.93889271645252514</v>
      </c>
      <c r="E57" s="29">
        <v>0.92128282326296984</v>
      </c>
      <c r="F57" s="29">
        <v>1</v>
      </c>
      <c r="G57" s="29">
        <v>0.78387095394948125</v>
      </c>
      <c r="H57" s="29">
        <v>0</v>
      </c>
    </row>
    <row r="58" spans="1:8">
      <c r="A58" s="74" t="s">
        <v>25</v>
      </c>
      <c r="B58" s="26" t="s">
        <v>8</v>
      </c>
      <c r="C58" s="5">
        <v>1356.5857340363877</v>
      </c>
      <c r="D58" s="5">
        <v>1356.5857335314925</v>
      </c>
      <c r="E58" s="5">
        <v>1356.5857342018805</v>
      </c>
      <c r="F58" s="5">
        <v>1356.5857338708499</v>
      </c>
      <c r="G58" s="5">
        <v>1356.5857341913941</v>
      </c>
      <c r="H58" s="5">
        <v>1356.58573354232</v>
      </c>
    </row>
    <row r="59" spans="1:8">
      <c r="A59" s="75"/>
      <c r="B59" s="26" t="s">
        <v>9</v>
      </c>
      <c r="C59" s="5">
        <v>1300.8085395112901</v>
      </c>
      <c r="D59" s="5">
        <v>1343.69730312821</v>
      </c>
      <c r="E59" s="5">
        <v>1343.2569300894199</v>
      </c>
      <c r="F59" s="5">
        <v>1356.5857338708499</v>
      </c>
      <c r="G59" s="5">
        <v>1050.83546748398</v>
      </c>
      <c r="H59" s="5">
        <v>0</v>
      </c>
    </row>
    <row r="60" spans="1:8">
      <c r="A60" s="75"/>
      <c r="B60" s="26" t="s">
        <v>10</v>
      </c>
      <c r="C60" s="5">
        <v>55.777194525097798</v>
      </c>
      <c r="D60" s="5">
        <v>12.8884304032825</v>
      </c>
      <c r="E60" s="5">
        <v>13.328804112460499</v>
      </c>
      <c r="F60" s="5">
        <v>0</v>
      </c>
      <c r="G60" s="5">
        <v>305.75026670741403</v>
      </c>
      <c r="H60" s="5">
        <v>1356.58573354232</v>
      </c>
    </row>
    <row r="61" spans="1:8">
      <c r="A61" s="76"/>
      <c r="B61" s="28" t="s">
        <v>11</v>
      </c>
      <c r="C61" s="29">
        <v>0.95888413601465639</v>
      </c>
      <c r="D61" s="29">
        <v>0.99049936168079034</v>
      </c>
      <c r="E61" s="29">
        <v>0.99017474253457172</v>
      </c>
      <c r="F61" s="29">
        <v>1</v>
      </c>
      <c r="G61" s="29">
        <v>0.77461780777927802</v>
      </c>
      <c r="H61" s="29">
        <v>0</v>
      </c>
    </row>
    <row r="62" spans="1:8">
      <c r="A62" s="74" t="s">
        <v>26</v>
      </c>
      <c r="B62" s="26" t="s">
        <v>8</v>
      </c>
      <c r="C62" s="5">
        <v>41.256260420333042</v>
      </c>
      <c r="D62" s="5">
        <v>41.2562605505329</v>
      </c>
      <c r="E62" s="5">
        <v>41.2562605505329</v>
      </c>
      <c r="F62" s="5">
        <v>41.2562605505329</v>
      </c>
      <c r="G62" s="5">
        <v>41.256259384724999</v>
      </c>
      <c r="H62" s="5">
        <v>41.2562605505329</v>
      </c>
    </row>
    <row r="63" spans="1:8">
      <c r="A63" s="75"/>
      <c r="B63" s="26" t="s">
        <v>9</v>
      </c>
      <c r="C63" s="5">
        <v>36.1885714806184</v>
      </c>
      <c r="D63" s="5">
        <v>41.2562605505329</v>
      </c>
      <c r="E63" s="5">
        <v>41.2562605505329</v>
      </c>
      <c r="F63" s="5">
        <v>41.2562605505329</v>
      </c>
      <c r="G63" s="5">
        <v>22.720827187942799</v>
      </c>
      <c r="H63" s="5">
        <v>0</v>
      </c>
    </row>
    <row r="64" spans="1:8">
      <c r="A64" s="75"/>
      <c r="B64" s="26" t="s">
        <v>10</v>
      </c>
      <c r="C64" s="5">
        <v>5.0676889397146399</v>
      </c>
      <c r="D64" s="5">
        <v>0</v>
      </c>
      <c r="E64" s="5">
        <v>0</v>
      </c>
      <c r="F64" s="5">
        <v>0</v>
      </c>
      <c r="G64" s="5">
        <v>18.5354321967822</v>
      </c>
      <c r="H64" s="5">
        <v>41.2562605505329</v>
      </c>
    </row>
    <row r="65" spans="1:8">
      <c r="A65" s="76"/>
      <c r="B65" s="28" t="s">
        <v>11</v>
      </c>
      <c r="C65" s="29">
        <v>0.87716557710070486</v>
      </c>
      <c r="D65" s="29">
        <v>1</v>
      </c>
      <c r="E65" s="29">
        <v>1</v>
      </c>
      <c r="F65" s="29">
        <v>1</v>
      </c>
      <c r="G65" s="29">
        <v>0.55072436344907982</v>
      </c>
      <c r="H65" s="29">
        <v>0</v>
      </c>
    </row>
    <row r="66" spans="1:8">
      <c r="A66" s="74" t="s">
        <v>27</v>
      </c>
      <c r="B66" s="26" t="s">
        <v>8</v>
      </c>
      <c r="C66" s="5">
        <v>2134.407053937698</v>
      </c>
      <c r="D66" s="5">
        <v>2134.4070576419344</v>
      </c>
      <c r="E66" s="5">
        <v>2134.407055738317</v>
      </c>
      <c r="F66" s="5">
        <v>2134.4070561365502</v>
      </c>
      <c r="G66" s="5">
        <v>2134.4070584944152</v>
      </c>
      <c r="H66" s="5">
        <v>2134.4070561365502</v>
      </c>
    </row>
    <row r="67" spans="1:8">
      <c r="A67" s="75"/>
      <c r="B67" s="26" t="s">
        <v>9</v>
      </c>
      <c r="C67" s="5">
        <v>62.295701866537897</v>
      </c>
      <c r="D67" s="5">
        <v>2130.6569765301301</v>
      </c>
      <c r="E67" s="5">
        <v>2129.9577633068402</v>
      </c>
      <c r="F67" s="5">
        <v>2134.4070561365502</v>
      </c>
      <c r="G67" s="5">
        <v>1572.04857070515</v>
      </c>
      <c r="H67" s="5">
        <v>0</v>
      </c>
    </row>
    <row r="68" spans="1:8">
      <c r="A68" s="75"/>
      <c r="B68" s="26" t="s">
        <v>10</v>
      </c>
      <c r="C68" s="5">
        <v>2072.1113520711601</v>
      </c>
      <c r="D68" s="5">
        <v>3.7500811118042701</v>
      </c>
      <c r="E68" s="5">
        <v>4.4492924314769002</v>
      </c>
      <c r="F68" s="5">
        <v>0</v>
      </c>
      <c r="G68" s="5">
        <v>562.35848778926504</v>
      </c>
      <c r="H68" s="5">
        <v>2134.4070561365502</v>
      </c>
    </row>
    <row r="69" spans="1:8">
      <c r="A69" s="76"/>
      <c r="B69" s="28" t="s">
        <v>11</v>
      </c>
      <c r="C69" s="29">
        <v>2.9186420533801452E-2</v>
      </c>
      <c r="D69" s="29">
        <v>0.99824303377447254</v>
      </c>
      <c r="E69" s="29">
        <v>0.99791544334548798</v>
      </c>
      <c r="F69" s="29">
        <v>1</v>
      </c>
      <c r="G69" s="29">
        <v>0.73652706706004523</v>
      </c>
      <c r="H69" s="29">
        <v>0</v>
      </c>
    </row>
    <row r="70" spans="1:8">
      <c r="A70" s="74" t="s">
        <v>28</v>
      </c>
      <c r="B70" s="26" t="s">
        <v>8</v>
      </c>
      <c r="C70" s="5">
        <v>965.96826715907036</v>
      </c>
      <c r="D70" s="5">
        <v>965.96826647341106</v>
      </c>
      <c r="E70" s="5">
        <v>965.96826541796304</v>
      </c>
      <c r="F70" s="5">
        <v>965.96826561301305</v>
      </c>
      <c r="G70" s="5">
        <v>965.96826676164198</v>
      </c>
      <c r="H70" s="5">
        <v>965.96826577160903</v>
      </c>
    </row>
    <row r="71" spans="1:8">
      <c r="A71" s="75"/>
      <c r="B71" s="26" t="s">
        <v>9</v>
      </c>
      <c r="C71" s="5">
        <v>922.25861591869204</v>
      </c>
      <c r="D71" s="5">
        <v>932.08823123051502</v>
      </c>
      <c r="E71" s="5">
        <v>865.84746822770899</v>
      </c>
      <c r="F71" s="5">
        <v>965.96826561301305</v>
      </c>
      <c r="G71" s="5">
        <v>722.84741759431495</v>
      </c>
      <c r="H71" s="5">
        <v>0</v>
      </c>
    </row>
    <row r="72" spans="1:8">
      <c r="A72" s="75"/>
      <c r="B72" s="26" t="s">
        <v>10</v>
      </c>
      <c r="C72" s="5">
        <v>43.7096512403783</v>
      </c>
      <c r="D72" s="5">
        <v>33.880035242896</v>
      </c>
      <c r="E72" s="5">
        <v>100.120797190254</v>
      </c>
      <c r="F72" s="5">
        <v>0</v>
      </c>
      <c r="G72" s="5">
        <v>243.12084916732701</v>
      </c>
      <c r="H72" s="5">
        <v>965.96826577160903</v>
      </c>
    </row>
    <row r="73" spans="1:8">
      <c r="A73" s="76"/>
      <c r="B73" s="28" t="s">
        <v>11</v>
      </c>
      <c r="C73" s="29">
        <v>0.95475042739351146</v>
      </c>
      <c r="D73" s="29">
        <v>0.96492634756358364</v>
      </c>
      <c r="E73" s="29">
        <v>0.89635187741190137</v>
      </c>
      <c r="F73" s="29">
        <v>1</v>
      </c>
      <c r="G73" s="29">
        <v>0.7483138343846667</v>
      </c>
      <c r="H73" s="29">
        <v>0</v>
      </c>
    </row>
    <row r="74" spans="1:8">
      <c r="A74" s="74" t="s">
        <v>29</v>
      </c>
      <c r="B74" s="26" t="s">
        <v>8</v>
      </c>
      <c r="C74" s="5">
        <v>25.133799435114302</v>
      </c>
      <c r="D74" s="5">
        <v>25.133799345500101</v>
      </c>
      <c r="E74" s="5">
        <v>25.13379975025239</v>
      </c>
      <c r="F74" s="5">
        <v>25.133799435114302</v>
      </c>
      <c r="G74" s="5">
        <v>25.133799435114302</v>
      </c>
      <c r="H74" s="5">
        <v>25.133799435114302</v>
      </c>
    </row>
    <row r="75" spans="1:8">
      <c r="A75" s="75"/>
      <c r="B75" s="26" t="s">
        <v>9</v>
      </c>
      <c r="C75" s="5">
        <v>0</v>
      </c>
      <c r="D75" s="5">
        <v>15.00413914035</v>
      </c>
      <c r="E75" s="5">
        <v>23.0044755682143</v>
      </c>
      <c r="F75" s="5">
        <v>25.133799435114302</v>
      </c>
      <c r="G75" s="5">
        <v>0</v>
      </c>
      <c r="H75" s="5">
        <v>0</v>
      </c>
    </row>
    <row r="76" spans="1:8">
      <c r="A76" s="75"/>
      <c r="B76" s="26" t="s">
        <v>10</v>
      </c>
      <c r="C76" s="5">
        <v>25.133799435114302</v>
      </c>
      <c r="D76" s="5">
        <v>10.129660205150101</v>
      </c>
      <c r="E76" s="5">
        <v>2.1293241820380899</v>
      </c>
      <c r="F76" s="5">
        <v>0</v>
      </c>
      <c r="G76" s="5">
        <v>25.133799435114302</v>
      </c>
      <c r="H76" s="5">
        <v>25.133799435114302</v>
      </c>
    </row>
    <row r="77" spans="1:8">
      <c r="A77" s="76"/>
      <c r="B77" s="28" t="s">
        <v>11</v>
      </c>
      <c r="C77" s="29">
        <v>0</v>
      </c>
      <c r="D77" s="29">
        <v>0.59697059462028002</v>
      </c>
      <c r="E77" s="29">
        <v>0.91528045089892518</v>
      </c>
      <c r="F77" s="29">
        <v>1</v>
      </c>
      <c r="G77" s="29">
        <v>0</v>
      </c>
      <c r="H77" s="29">
        <v>0</v>
      </c>
    </row>
    <row r="78" spans="1:8">
      <c r="A78" s="74" t="s">
        <v>30</v>
      </c>
      <c r="B78" s="26" t="s">
        <v>8</v>
      </c>
      <c r="C78" s="5">
        <v>306.02515215735241</v>
      </c>
      <c r="D78" s="5">
        <v>306.02515221992121</v>
      </c>
      <c r="E78" s="5">
        <v>306.02515247905291</v>
      </c>
      <c r="F78" s="5">
        <v>306.025152562372</v>
      </c>
      <c r="G78" s="5">
        <v>306.02515177492506</v>
      </c>
      <c r="H78" s="5">
        <v>306.02515224595498</v>
      </c>
    </row>
    <row r="79" spans="1:8">
      <c r="A79" s="75"/>
      <c r="B79" s="26" t="s">
        <v>9</v>
      </c>
      <c r="C79" s="5">
        <v>12.1663379665214</v>
      </c>
      <c r="D79" s="5">
        <v>285.09625926772702</v>
      </c>
      <c r="E79" s="5">
        <v>294.88339918181902</v>
      </c>
      <c r="F79" s="5">
        <v>306.025152562372</v>
      </c>
      <c r="G79" s="5">
        <v>3.0553143025550802</v>
      </c>
      <c r="H79" s="5">
        <v>0</v>
      </c>
    </row>
    <row r="80" spans="1:8">
      <c r="A80" s="75"/>
      <c r="B80" s="26" t="s">
        <v>10</v>
      </c>
      <c r="C80" s="5">
        <v>293.85881419083103</v>
      </c>
      <c r="D80" s="5">
        <v>20.9288929521942</v>
      </c>
      <c r="E80" s="5">
        <v>11.141753297233899</v>
      </c>
      <c r="F80" s="5">
        <v>0</v>
      </c>
      <c r="G80" s="5">
        <v>302.96983747236999</v>
      </c>
      <c r="H80" s="5">
        <v>306.02515224595498</v>
      </c>
    </row>
    <row r="81" spans="1:8">
      <c r="A81" s="76"/>
      <c r="B81" s="28" t="s">
        <v>11</v>
      </c>
      <c r="C81" s="29">
        <v>3.9756006592117296E-2</v>
      </c>
      <c r="D81" s="29">
        <v>0.93161054638687379</v>
      </c>
      <c r="E81" s="29">
        <v>0.963592034161321</v>
      </c>
      <c r="F81" s="29">
        <v>1</v>
      </c>
      <c r="G81" s="29">
        <v>9.9838666359103653E-3</v>
      </c>
      <c r="H81" s="29">
        <v>0</v>
      </c>
    </row>
    <row r="82" spans="1:8">
      <c r="A82" s="74" t="s">
        <v>31</v>
      </c>
      <c r="B82" s="26" t="s">
        <v>8</v>
      </c>
      <c r="C82" s="5">
        <v>931.46981252866999</v>
      </c>
      <c r="D82" s="5">
        <v>931.46981425368824</v>
      </c>
      <c r="E82" s="5">
        <v>931.46981425368824</v>
      </c>
      <c r="F82" s="5">
        <v>931.46981654111801</v>
      </c>
      <c r="G82" s="5">
        <v>931.46981940327203</v>
      </c>
      <c r="H82" s="5">
        <v>931.46981608699298</v>
      </c>
    </row>
    <row r="83" spans="1:8">
      <c r="A83" s="75"/>
      <c r="B83" s="26" t="s">
        <v>9</v>
      </c>
      <c r="C83" s="5">
        <v>15.666217861877</v>
      </c>
      <c r="D83" s="5">
        <v>921.64064216813097</v>
      </c>
      <c r="E83" s="5">
        <v>921.64064216813097</v>
      </c>
      <c r="F83" s="5">
        <v>931.46981654111801</v>
      </c>
      <c r="G83" s="5">
        <v>8.5868523093180595</v>
      </c>
      <c r="H83" s="5">
        <v>0</v>
      </c>
    </row>
    <row r="84" spans="1:8">
      <c r="A84" s="75"/>
      <c r="B84" s="26" t="s">
        <v>10</v>
      </c>
      <c r="C84" s="5">
        <v>915.80359466679295</v>
      </c>
      <c r="D84" s="5">
        <v>9.8291720855573192</v>
      </c>
      <c r="E84" s="5">
        <v>9.8291720855573192</v>
      </c>
      <c r="F84" s="5">
        <v>0</v>
      </c>
      <c r="G84" s="5">
        <v>922.88296709395399</v>
      </c>
      <c r="H84" s="5">
        <v>931.46981608699298</v>
      </c>
    </row>
    <row r="85" spans="1:8">
      <c r="A85" s="76"/>
      <c r="B85" s="28" t="s">
        <v>11</v>
      </c>
      <c r="C85" s="29">
        <v>1.6818814363234992E-2</v>
      </c>
      <c r="D85" s="29">
        <v>0.98944767513112319</v>
      </c>
      <c r="E85" s="29">
        <v>0.98944767513112319</v>
      </c>
      <c r="F85" s="29">
        <v>1</v>
      </c>
      <c r="G85" s="29">
        <v>9.2186049729652639E-3</v>
      </c>
      <c r="H85" s="29">
        <v>0</v>
      </c>
    </row>
    <row r="87" spans="1:8" ht="15">
      <c r="A87" s="4" t="s">
        <v>32</v>
      </c>
    </row>
  </sheetData>
  <autoFilter ref="B1:G45" xr:uid="{0A81C690-5968-40EA-9542-AD00D72632C9}"/>
  <mergeCells count="21">
    <mergeCell ref="A66:A69"/>
    <mergeCell ref="A70:A73"/>
    <mergeCell ref="A74:A77"/>
    <mergeCell ref="A78:A81"/>
    <mergeCell ref="A82:A85"/>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conditionalFormatting sqref="C9:H9 C13:H13 C17:H17 C21:H21 C25:H25 C29:H29 C33:H33 C41:H41 C37:H37 C45:H45 G5:H5 C5:E5">
    <cfRule type="cellIs" dxfId="77" priority="43" operator="greaterThan">
      <formula>0.25</formula>
    </cfRule>
  </conditionalFormatting>
  <conditionalFormatting sqref="A2">
    <cfRule type="beginsWith" dxfId="76" priority="27" operator="beginsWith" text="13">
      <formula>LEFT(A2,LEN("13"))="13"</formula>
    </cfRule>
    <cfRule type="beginsWith" dxfId="75" priority="28" operator="beginsWith" text="12">
      <formula>LEFT(A2,LEN("12"))="12"</formula>
    </cfRule>
    <cfRule type="beginsWith" dxfId="74" priority="29" operator="beginsWith" text="11">
      <formula>LEFT(A2,LEN("11"))="11"</formula>
    </cfRule>
    <cfRule type="beginsWith" dxfId="73" priority="30" operator="beginsWith" text="10">
      <formula>LEFT(A2,LEN("10"))="10"</formula>
    </cfRule>
    <cfRule type="beginsWith" dxfId="72" priority="31" operator="beginsWith" text="09">
      <formula>LEFT(A2,LEN("09"))="09"</formula>
    </cfRule>
    <cfRule type="beginsWith" dxfId="71" priority="32" operator="beginsWith" text="08">
      <formula>LEFT(A2,LEN("08"))="08"</formula>
    </cfRule>
    <cfRule type="beginsWith" dxfId="70" priority="33" operator="beginsWith" text="07">
      <formula>LEFT(A2,LEN("07"))="07"</formula>
    </cfRule>
    <cfRule type="beginsWith" dxfId="69" priority="34" operator="beginsWith" text="06">
      <formula>LEFT(A2,LEN("06"))="06"</formula>
    </cfRule>
    <cfRule type="beginsWith" dxfId="68" priority="35" operator="beginsWith" text="05">
      <formula>LEFT(A2,LEN("05"))="05"</formula>
    </cfRule>
    <cfRule type="beginsWith" dxfId="67" priority="36" operator="beginsWith" text="04">
      <formula>LEFT(A2,LEN("04"))="04"</formula>
    </cfRule>
    <cfRule type="beginsWith" dxfId="66" priority="37" operator="beginsWith" text="03">
      <formula>LEFT(A2,LEN("03"))="03"</formula>
    </cfRule>
    <cfRule type="beginsWith" dxfId="65" priority="38" operator="beginsWith" text="02">
      <formula>LEFT(A2,LEN("02"))="02"</formula>
    </cfRule>
    <cfRule type="beginsWith" dxfId="64" priority="39" operator="beginsWith" text="01">
      <formula>LEFT(A2,LEN("01"))="01"</formula>
    </cfRule>
  </conditionalFormatting>
  <conditionalFormatting sqref="A6 A10 A14 A18 A22 A26 A30 A34 A38 A42 A46 A50 A54 A58 A62 A66 A70 A74 A78 A82">
    <cfRule type="beginsWith" dxfId="63" priority="14" operator="beginsWith" text="13">
      <formula>LEFT(A6,LEN("13"))="13"</formula>
    </cfRule>
    <cfRule type="beginsWith" dxfId="62" priority="15" operator="beginsWith" text="12">
      <formula>LEFT(A6,LEN("12"))="12"</formula>
    </cfRule>
    <cfRule type="beginsWith" dxfId="61" priority="16" operator="beginsWith" text="11">
      <formula>LEFT(A6,LEN("11"))="11"</formula>
    </cfRule>
    <cfRule type="beginsWith" dxfId="60" priority="17" operator="beginsWith" text="10">
      <formula>LEFT(A6,LEN("10"))="10"</formula>
    </cfRule>
    <cfRule type="beginsWith" dxfId="59" priority="18" operator="beginsWith" text="09">
      <formula>LEFT(A6,LEN("09"))="09"</formula>
    </cfRule>
    <cfRule type="beginsWith" dxfId="58" priority="19" operator="beginsWith" text="08">
      <formula>LEFT(A6,LEN("08"))="08"</formula>
    </cfRule>
    <cfRule type="beginsWith" dxfId="57" priority="20" operator="beginsWith" text="07">
      <formula>LEFT(A6,LEN("07"))="07"</formula>
    </cfRule>
    <cfRule type="beginsWith" dxfId="56" priority="21" operator="beginsWith" text="06">
      <formula>LEFT(A6,LEN("06"))="06"</formula>
    </cfRule>
    <cfRule type="beginsWith" dxfId="55" priority="22" operator="beginsWith" text="05">
      <formula>LEFT(A6,LEN("05"))="05"</formula>
    </cfRule>
    <cfRule type="beginsWith" dxfId="54" priority="23" operator="beginsWith" text="04">
      <formula>LEFT(A6,LEN("04"))="04"</formula>
    </cfRule>
    <cfRule type="beginsWith" dxfId="53" priority="24" operator="beginsWith" text="03">
      <formula>LEFT(A6,LEN("03"))="03"</formula>
    </cfRule>
    <cfRule type="beginsWith" dxfId="52" priority="25" operator="beginsWith" text="02">
      <formula>LEFT(A6,LEN("02"))="02"</formula>
    </cfRule>
    <cfRule type="beginsWith" dxfId="51" priority="26" operator="beginsWith" text="01">
      <formula>LEFT(A6,LEN("01"))="01"</formula>
    </cfRule>
  </conditionalFormatting>
  <conditionalFormatting sqref="D49 D53 D57 D61 D65 D69 D73 D77 D81 D85">
    <cfRule type="cellIs" dxfId="50" priority="13" operator="greaterThan">
      <formula>0.25</formula>
    </cfRule>
  </conditionalFormatting>
  <conditionalFormatting sqref="C85 C45 C49 C53 C57 C61 C65 C69 C73 C77 C81">
    <cfRule type="cellIs" dxfId="49" priority="12" operator="greaterThan">
      <formula>0.25</formula>
    </cfRule>
  </conditionalFormatting>
  <conditionalFormatting sqref="E49 E53 E57 E61 E65 E69 E73 E77 E81 E85">
    <cfRule type="cellIs" dxfId="48" priority="11" operator="greaterThan">
      <formula>0.25</formula>
    </cfRule>
  </conditionalFormatting>
  <conditionalFormatting sqref="F53 F57 F61 F65 F69 F73 F77 F81 F85">
    <cfRule type="cellIs" dxfId="47" priority="10" operator="greaterThan">
      <formula>0.25</formula>
    </cfRule>
  </conditionalFormatting>
  <conditionalFormatting sqref="G49 G53 G57 G61 G65 G69 G73 G77 G81 G85">
    <cfRule type="cellIs" dxfId="46" priority="9" operator="greaterThan">
      <formula>0.25</formula>
    </cfRule>
  </conditionalFormatting>
  <conditionalFormatting sqref="H49 H53 H57 H61 H65 H69 H73 H77 H81 H85">
    <cfRule type="cellIs" dxfId="45" priority="8" operator="greaterThan">
      <formula>0.25</formula>
    </cfRule>
  </conditionalFormatting>
  <conditionalFormatting sqref="C85">
    <cfRule type="cellIs" dxfId="44" priority="4" operator="greaterThan">
      <formula>0.25</formula>
    </cfRule>
  </conditionalFormatting>
  <conditionalFormatting sqref="F49">
    <cfRule type="cellIs" dxfId="43" priority="3" operator="greaterThan">
      <formula>0.25</formula>
    </cfRule>
  </conditionalFormatting>
  <conditionalFormatting sqref="F5">
    <cfRule type="cellIs" dxfId="42"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70" zoomScaleNormal="70" workbookViewId="0">
      <pane xSplit="1" ySplit="1" topLeftCell="B2" activePane="bottomRight" state="frozen"/>
      <selection pane="bottomRight" activeCell="A21" sqref="A21"/>
      <selection pane="bottomLeft" activeCell="A2" sqref="A2"/>
      <selection pane="topRight" activeCell="B1" sqref="B1"/>
    </sheetView>
  </sheetViews>
  <sheetFormatPr defaultColWidth="11.42578125" defaultRowHeight="15" customHeight="1"/>
  <cols>
    <col min="1" max="1" width="28.85546875" style="49" customWidth="1"/>
    <col min="2" max="6" width="15.42578125" style="37" customWidth="1"/>
    <col min="7" max="10" width="15.85546875" style="37" customWidth="1"/>
    <col min="11" max="11" width="21.7109375" style="37" customWidth="1"/>
    <col min="12" max="16" width="15.85546875" style="37" hidden="1" customWidth="1"/>
    <col min="17" max="17" width="11.42578125" style="37" hidden="1" customWidth="1"/>
    <col min="18" max="41" width="15.85546875" style="37" hidden="1" customWidth="1"/>
    <col min="42" max="43" width="16.28515625" style="44" customWidth="1"/>
    <col min="44" max="45" width="16.28515625" style="60" customWidth="1"/>
    <col min="46" max="46" width="16.28515625" style="44" customWidth="1"/>
    <col min="47" max="16384" width="11.42578125" style="37"/>
  </cols>
  <sheetData>
    <row r="1" spans="1:46" ht="30.75">
      <c r="A1" s="34" t="s">
        <v>0</v>
      </c>
      <c r="B1" s="35" t="s">
        <v>33</v>
      </c>
      <c r="C1" s="35" t="s">
        <v>34</v>
      </c>
      <c r="D1" s="67" t="s">
        <v>35</v>
      </c>
      <c r="E1" s="35" t="s">
        <v>36</v>
      </c>
      <c r="F1" s="67" t="s">
        <v>37</v>
      </c>
      <c r="G1" s="70" t="s">
        <v>38</v>
      </c>
      <c r="H1" s="70" t="s">
        <v>39</v>
      </c>
      <c r="I1" s="70" t="s">
        <v>40</v>
      </c>
      <c r="J1" s="70" t="s">
        <v>41</v>
      </c>
      <c r="K1" s="70" t="s">
        <v>42</v>
      </c>
      <c r="L1" s="70"/>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17" t="s">
        <v>43</v>
      </c>
      <c r="AQ1" s="15" t="s">
        <v>44</v>
      </c>
      <c r="AR1" s="50" t="s">
        <v>45</v>
      </c>
      <c r="AS1" s="50" t="s">
        <v>46</v>
      </c>
      <c r="AT1" s="36" t="s">
        <v>47</v>
      </c>
    </row>
    <row r="2" spans="1:46">
      <c r="A2" s="68" t="s">
        <v>7</v>
      </c>
      <c r="B2" s="25">
        <v>1</v>
      </c>
      <c r="C2" s="25">
        <v>1</v>
      </c>
      <c r="D2" s="22">
        <v>1</v>
      </c>
      <c r="E2" s="22">
        <v>1</v>
      </c>
      <c r="F2" s="22">
        <v>1</v>
      </c>
      <c r="G2" s="23">
        <v>1</v>
      </c>
      <c r="H2" s="23">
        <v>1</v>
      </c>
      <c r="I2" s="23">
        <v>1</v>
      </c>
      <c r="J2" s="23">
        <v>1</v>
      </c>
      <c r="K2" s="23">
        <v>1</v>
      </c>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6</v>
      </c>
      <c r="AQ2" s="17">
        <f>SUMIFS(B2:AO2,$B$103:$AO$103,"X")</f>
        <v>10</v>
      </c>
      <c r="AR2" s="51">
        <v>557.41717900000003</v>
      </c>
      <c r="AS2" s="51">
        <f t="shared" ref="AS2:AS33" si="0">IFERROR(AR2/$AR$102,0)*100</f>
        <v>0.66449303064852205</v>
      </c>
      <c r="AT2" s="8"/>
    </row>
    <row r="3" spans="1:46">
      <c r="A3" s="68" t="s">
        <v>12</v>
      </c>
      <c r="B3" s="25">
        <v>1</v>
      </c>
      <c r="C3" s="25">
        <v>1</v>
      </c>
      <c r="D3" s="22">
        <v>1</v>
      </c>
      <c r="E3" s="22">
        <v>1</v>
      </c>
      <c r="F3" s="22">
        <v>1</v>
      </c>
      <c r="G3" s="23">
        <v>1</v>
      </c>
      <c r="H3" s="23">
        <v>1</v>
      </c>
      <c r="I3" s="23">
        <v>1</v>
      </c>
      <c r="J3" s="23">
        <v>1</v>
      </c>
      <c r="K3" s="23">
        <v>1</v>
      </c>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6</v>
      </c>
      <c r="AQ3" s="17">
        <f t="shared" ref="AQ3:AQ66" si="1">SUMIFS(B3:AO3,$B$103:$AO$103,"X")</f>
        <v>10</v>
      </c>
      <c r="AR3" s="51">
        <v>1015.0843589999999</v>
      </c>
      <c r="AS3" s="51">
        <f t="shared" si="0"/>
        <v>1.2100748012214066</v>
      </c>
      <c r="AT3" s="38"/>
    </row>
    <row r="4" spans="1:46">
      <c r="A4" s="72" t="s">
        <v>13</v>
      </c>
      <c r="B4" s="25">
        <v>1</v>
      </c>
      <c r="C4" s="25">
        <v>1</v>
      </c>
      <c r="D4" s="22">
        <v>1</v>
      </c>
      <c r="E4" s="22">
        <v>1</v>
      </c>
      <c r="F4" s="22">
        <v>1</v>
      </c>
      <c r="G4" s="23">
        <v>1</v>
      </c>
      <c r="H4" s="23">
        <v>1</v>
      </c>
      <c r="I4" s="23">
        <v>1</v>
      </c>
      <c r="J4" s="23">
        <v>1</v>
      </c>
      <c r="K4" s="23">
        <v>1</v>
      </c>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6</v>
      </c>
      <c r="AQ4" s="17">
        <f t="shared" si="1"/>
        <v>10</v>
      </c>
      <c r="AR4" s="51">
        <v>11513.17137</v>
      </c>
      <c r="AS4" s="51">
        <f t="shared" si="0"/>
        <v>13.724769211009724</v>
      </c>
      <c r="AT4" s="38"/>
    </row>
    <row r="5" spans="1:46">
      <c r="A5" s="72" t="s">
        <v>14</v>
      </c>
      <c r="B5" s="25">
        <v>1</v>
      </c>
      <c r="C5" s="25">
        <v>1</v>
      </c>
      <c r="D5" s="22">
        <v>1</v>
      </c>
      <c r="E5" s="22">
        <v>1</v>
      </c>
      <c r="F5" s="22">
        <v>1</v>
      </c>
      <c r="G5" s="23">
        <v>1</v>
      </c>
      <c r="H5" s="23">
        <v>1</v>
      </c>
      <c r="I5" s="23">
        <v>1</v>
      </c>
      <c r="J5" s="23">
        <v>1</v>
      </c>
      <c r="K5" s="23">
        <v>1</v>
      </c>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6</v>
      </c>
      <c r="AQ5" s="17">
        <f t="shared" si="1"/>
        <v>10</v>
      </c>
      <c r="AR5" s="51">
        <v>5806.0660809999999</v>
      </c>
      <c r="AS5" s="51">
        <f t="shared" si="0"/>
        <v>6.9213698315338013</v>
      </c>
      <c r="AT5" s="8"/>
    </row>
    <row r="6" spans="1:46">
      <c r="A6" s="72" t="s">
        <v>15</v>
      </c>
      <c r="B6" s="25">
        <v>1</v>
      </c>
      <c r="C6" s="25">
        <v>1</v>
      </c>
      <c r="D6" s="22">
        <v>1</v>
      </c>
      <c r="E6" s="22">
        <v>1</v>
      </c>
      <c r="F6" s="22">
        <v>1</v>
      </c>
      <c r="G6" s="23">
        <v>1</v>
      </c>
      <c r="H6" s="23">
        <v>1</v>
      </c>
      <c r="I6" s="23">
        <v>1</v>
      </c>
      <c r="J6" s="23">
        <v>1</v>
      </c>
      <c r="K6" s="23">
        <v>1</v>
      </c>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6</v>
      </c>
      <c r="AQ6" s="17">
        <f t="shared" si="1"/>
        <v>10</v>
      </c>
      <c r="AR6" s="51">
        <v>4855.3417799999997</v>
      </c>
      <c r="AS6" s="51">
        <f t="shared" si="0"/>
        <v>5.7880181949444172</v>
      </c>
      <c r="AT6" s="38"/>
    </row>
    <row r="7" spans="1:46">
      <c r="A7" s="72" t="s">
        <v>16</v>
      </c>
      <c r="B7" s="25">
        <v>1</v>
      </c>
      <c r="C7" s="25">
        <v>1</v>
      </c>
      <c r="D7" s="22">
        <v>1</v>
      </c>
      <c r="E7" s="22">
        <v>1</v>
      </c>
      <c r="F7" s="22">
        <v>1</v>
      </c>
      <c r="G7" s="23">
        <v>1</v>
      </c>
      <c r="H7" s="23">
        <v>1</v>
      </c>
      <c r="I7" s="23">
        <v>1</v>
      </c>
      <c r="J7" s="23">
        <v>1</v>
      </c>
      <c r="K7" s="23">
        <v>1</v>
      </c>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6</v>
      </c>
      <c r="AQ7" s="17">
        <f t="shared" si="1"/>
        <v>10</v>
      </c>
      <c r="AR7" s="51">
        <v>90.254879000000003</v>
      </c>
      <c r="AS7" s="51">
        <f t="shared" si="0"/>
        <v>0.10759219546322171</v>
      </c>
      <c r="AT7" s="38"/>
    </row>
    <row r="8" spans="1:46">
      <c r="A8" s="69" t="s">
        <v>17</v>
      </c>
      <c r="B8" s="25">
        <v>1</v>
      </c>
      <c r="C8" s="25">
        <v>1</v>
      </c>
      <c r="D8" s="22">
        <v>1</v>
      </c>
      <c r="E8" s="22">
        <v>1</v>
      </c>
      <c r="F8" s="22">
        <v>1</v>
      </c>
      <c r="G8" s="23">
        <v>1</v>
      </c>
      <c r="H8" s="23">
        <v>1</v>
      </c>
      <c r="I8" s="23">
        <v>1</v>
      </c>
      <c r="J8" s="23">
        <v>1</v>
      </c>
      <c r="K8" s="23">
        <v>1</v>
      </c>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6</v>
      </c>
      <c r="AQ8" s="17">
        <f t="shared" si="1"/>
        <v>10</v>
      </c>
      <c r="AR8" s="51">
        <v>150.06330600000001</v>
      </c>
      <c r="AS8" s="51">
        <f t="shared" si="0"/>
        <v>0.17888939334802337</v>
      </c>
      <c r="AT8" s="38"/>
    </row>
    <row r="9" spans="1:46">
      <c r="A9" s="69" t="s">
        <v>18</v>
      </c>
      <c r="B9" s="25">
        <v>1</v>
      </c>
      <c r="C9" s="25">
        <v>1</v>
      </c>
      <c r="D9" s="22">
        <v>1</v>
      </c>
      <c r="E9" s="22">
        <v>1</v>
      </c>
      <c r="F9" s="22">
        <v>1</v>
      </c>
      <c r="G9" s="23">
        <v>1</v>
      </c>
      <c r="H9" s="23">
        <v>1</v>
      </c>
      <c r="I9" s="23">
        <v>1</v>
      </c>
      <c r="J9" s="23">
        <v>1</v>
      </c>
      <c r="K9" s="23">
        <v>1</v>
      </c>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6</v>
      </c>
      <c r="AQ9" s="17">
        <f t="shared" si="1"/>
        <v>10</v>
      </c>
      <c r="AR9" s="51">
        <v>3308.9141399999999</v>
      </c>
      <c r="AS9" s="51">
        <f t="shared" si="0"/>
        <v>3.944532870316054</v>
      </c>
      <c r="AT9" s="8"/>
    </row>
    <row r="10" spans="1:46" ht="15.95" customHeight="1">
      <c r="A10" s="69" t="s">
        <v>19</v>
      </c>
      <c r="B10" s="25">
        <v>1</v>
      </c>
      <c r="C10" s="25">
        <v>1</v>
      </c>
      <c r="D10" s="22">
        <v>1</v>
      </c>
      <c r="E10" s="22">
        <v>1</v>
      </c>
      <c r="F10" s="22">
        <v>1</v>
      </c>
      <c r="G10" s="23">
        <v>1</v>
      </c>
      <c r="H10" s="23">
        <v>1</v>
      </c>
      <c r="I10" s="23">
        <v>1</v>
      </c>
      <c r="J10" s="23">
        <v>1</v>
      </c>
      <c r="K10" s="23">
        <v>1</v>
      </c>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6</v>
      </c>
      <c r="AQ10" s="17">
        <f t="shared" si="1"/>
        <v>10</v>
      </c>
      <c r="AR10" s="51">
        <v>38661.265599999999</v>
      </c>
      <c r="AS10" s="51">
        <f t="shared" si="0"/>
        <v>46.087818092257699</v>
      </c>
      <c r="AT10" s="8"/>
    </row>
    <row r="11" spans="1:46">
      <c r="A11" s="73" t="s">
        <v>20</v>
      </c>
      <c r="B11" s="25">
        <v>1</v>
      </c>
      <c r="C11" s="25">
        <v>1</v>
      </c>
      <c r="D11" s="22">
        <v>1</v>
      </c>
      <c r="E11" s="22">
        <v>1</v>
      </c>
      <c r="F11" s="22">
        <v>1</v>
      </c>
      <c r="G11" s="23">
        <v>1</v>
      </c>
      <c r="H11" s="23">
        <v>1</v>
      </c>
      <c r="I11" s="23">
        <v>1</v>
      </c>
      <c r="J11" s="23">
        <v>1</v>
      </c>
      <c r="K11" s="23">
        <v>1</v>
      </c>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6</v>
      </c>
      <c r="AQ11" s="17">
        <f t="shared" si="1"/>
        <v>10</v>
      </c>
      <c r="AR11" s="51">
        <v>511.551085</v>
      </c>
      <c r="AS11" s="51">
        <f t="shared" si="0"/>
        <v>0.60981638817268979</v>
      </c>
      <c r="AT11" s="38"/>
    </row>
    <row r="12" spans="1:46">
      <c r="A12" s="73" t="s">
        <v>21</v>
      </c>
      <c r="B12" s="25">
        <v>1</v>
      </c>
      <c r="C12" s="25">
        <v>1</v>
      </c>
      <c r="D12" s="22">
        <v>1</v>
      </c>
      <c r="E12" s="22">
        <v>1</v>
      </c>
      <c r="F12" s="22">
        <v>1</v>
      </c>
      <c r="G12" s="23">
        <v>1</v>
      </c>
      <c r="H12" s="23">
        <v>1</v>
      </c>
      <c r="I12" s="23">
        <v>1</v>
      </c>
      <c r="J12" s="23">
        <v>1</v>
      </c>
      <c r="K12" s="23">
        <v>1</v>
      </c>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6</v>
      </c>
      <c r="AQ12" s="17">
        <f t="shared" si="1"/>
        <v>10</v>
      </c>
      <c r="AR12" s="51">
        <v>981.45717400000001</v>
      </c>
      <c r="AS12" s="51">
        <f t="shared" si="0"/>
        <v>1.1699880745925015</v>
      </c>
      <c r="AT12" s="38"/>
    </row>
    <row r="13" spans="1:46">
      <c r="A13" s="73" t="s">
        <v>22</v>
      </c>
      <c r="B13" s="25">
        <v>0</v>
      </c>
      <c r="C13" s="25">
        <v>0</v>
      </c>
      <c r="D13" s="25">
        <v>1</v>
      </c>
      <c r="E13" s="25">
        <v>1</v>
      </c>
      <c r="F13" s="25">
        <v>0</v>
      </c>
      <c r="G13" s="23">
        <v>0</v>
      </c>
      <c r="H13" s="23">
        <v>0</v>
      </c>
      <c r="I13" s="23">
        <v>1</v>
      </c>
      <c r="J13" s="23">
        <v>0</v>
      </c>
      <c r="K13" s="23">
        <v>0</v>
      </c>
      <c r="L13" s="23"/>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1</v>
      </c>
      <c r="AQ13" s="17">
        <f t="shared" si="1"/>
        <v>3</v>
      </c>
      <c r="AR13" s="51">
        <v>2.9041790000000001</v>
      </c>
      <c r="AS13" s="51">
        <f t="shared" si="0"/>
        <v>3.4620510058872692E-3</v>
      </c>
      <c r="AT13" s="8"/>
    </row>
    <row r="14" spans="1:46">
      <c r="A14" s="73" t="s">
        <v>23</v>
      </c>
      <c r="B14" s="25">
        <v>1</v>
      </c>
      <c r="C14" s="25">
        <v>1</v>
      </c>
      <c r="D14" s="25">
        <v>1</v>
      </c>
      <c r="E14" s="25">
        <v>1</v>
      </c>
      <c r="F14" s="25">
        <v>0</v>
      </c>
      <c r="G14" s="23">
        <v>1</v>
      </c>
      <c r="H14" s="23">
        <v>1</v>
      </c>
      <c r="I14" s="23">
        <v>1</v>
      </c>
      <c r="J14" s="23">
        <v>1</v>
      </c>
      <c r="K14" s="23">
        <v>1</v>
      </c>
      <c r="L14" s="23"/>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5</v>
      </c>
      <c r="AQ14" s="17">
        <f t="shared" si="1"/>
        <v>9</v>
      </c>
      <c r="AR14" s="51">
        <v>3.9227810000000001</v>
      </c>
      <c r="AS14" s="51">
        <f t="shared" si="0"/>
        <v>4.6763191617753127E-3</v>
      </c>
      <c r="AT14" s="38"/>
    </row>
    <row r="15" spans="1:46">
      <c r="A15" s="73" t="s">
        <v>24</v>
      </c>
      <c r="B15" s="25">
        <v>1</v>
      </c>
      <c r="C15" s="25">
        <v>1</v>
      </c>
      <c r="D15" s="25">
        <v>1</v>
      </c>
      <c r="E15" s="25">
        <v>1</v>
      </c>
      <c r="F15" s="25">
        <v>1</v>
      </c>
      <c r="G15" s="23">
        <v>0</v>
      </c>
      <c r="H15" s="23">
        <v>1</v>
      </c>
      <c r="I15" s="23">
        <v>1</v>
      </c>
      <c r="J15" s="23">
        <v>0</v>
      </c>
      <c r="K15" s="23">
        <v>0</v>
      </c>
      <c r="L15" s="23"/>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3</v>
      </c>
      <c r="AQ15" s="17">
        <f t="shared" si="1"/>
        <v>7</v>
      </c>
      <c r="AR15" s="51">
        <v>10667.401959999999</v>
      </c>
      <c r="AS15" s="51">
        <f t="shared" si="0"/>
        <v>12.716533549007078</v>
      </c>
      <c r="AT15" s="38"/>
    </row>
    <row r="16" spans="1:46">
      <c r="A16" s="73" t="s">
        <v>25</v>
      </c>
      <c r="B16" s="25">
        <v>1</v>
      </c>
      <c r="C16" s="25">
        <v>1</v>
      </c>
      <c r="D16" s="25">
        <v>1</v>
      </c>
      <c r="E16" s="25">
        <v>1</v>
      </c>
      <c r="F16" s="25">
        <v>1</v>
      </c>
      <c r="G16" s="23">
        <v>0</v>
      </c>
      <c r="H16" s="23">
        <v>1</v>
      </c>
      <c r="I16" s="23">
        <v>1</v>
      </c>
      <c r="J16" s="23">
        <v>0</v>
      </c>
      <c r="K16" s="23">
        <v>0</v>
      </c>
      <c r="L16" s="23"/>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3</v>
      </c>
      <c r="AQ16" s="17">
        <f t="shared" si="1"/>
        <v>7</v>
      </c>
      <c r="AR16" s="51">
        <v>1356.585728</v>
      </c>
      <c r="AS16" s="51">
        <f t="shared" si="0"/>
        <v>1.6171761396920483</v>
      </c>
      <c r="AT16" s="8"/>
    </row>
    <row r="17" spans="1:46">
      <c r="A17" s="73" t="s">
        <v>26</v>
      </c>
      <c r="B17" s="25">
        <v>1</v>
      </c>
      <c r="C17" s="25">
        <v>1</v>
      </c>
      <c r="D17" s="25">
        <v>1</v>
      </c>
      <c r="E17" s="25">
        <v>1</v>
      </c>
      <c r="F17" s="25">
        <v>1</v>
      </c>
      <c r="G17" s="23">
        <v>0</v>
      </c>
      <c r="H17" s="23">
        <v>1</v>
      </c>
      <c r="I17" s="23">
        <v>1</v>
      </c>
      <c r="J17" s="23">
        <v>0</v>
      </c>
      <c r="K17" s="23">
        <v>0</v>
      </c>
      <c r="L17" s="23"/>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3</v>
      </c>
      <c r="AQ17" s="17">
        <f t="shared" si="1"/>
        <v>7</v>
      </c>
      <c r="AR17" s="51">
        <v>41.256259999999997</v>
      </c>
      <c r="AS17" s="51">
        <f t="shared" si="0"/>
        <v>4.9181292348765927E-2</v>
      </c>
      <c r="AT17" s="38"/>
    </row>
    <row r="18" spans="1:46">
      <c r="A18" s="73" t="s">
        <v>27</v>
      </c>
      <c r="B18" s="25">
        <v>0</v>
      </c>
      <c r="C18" s="25">
        <v>1</v>
      </c>
      <c r="D18" s="25">
        <v>1</v>
      </c>
      <c r="E18" s="25">
        <v>1</v>
      </c>
      <c r="F18" s="25">
        <v>1</v>
      </c>
      <c r="G18" s="23">
        <v>0</v>
      </c>
      <c r="H18" s="23">
        <v>1</v>
      </c>
      <c r="I18" s="23">
        <v>1</v>
      </c>
      <c r="J18" s="23">
        <v>0</v>
      </c>
      <c r="K18" s="23">
        <v>0</v>
      </c>
      <c r="L18" s="23"/>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3</v>
      </c>
      <c r="AQ18" s="17">
        <f t="shared" si="1"/>
        <v>6</v>
      </c>
      <c r="AR18" s="51">
        <v>2134.7606150000001</v>
      </c>
      <c r="AS18" s="51">
        <f t="shared" si="0"/>
        <v>2.5448328544794503</v>
      </c>
      <c r="AT18" s="38"/>
    </row>
    <row r="19" spans="1:46">
      <c r="A19" s="73" t="s">
        <v>28</v>
      </c>
      <c r="B19" s="25">
        <v>1</v>
      </c>
      <c r="C19" s="25">
        <v>1</v>
      </c>
      <c r="D19" s="25">
        <v>1</v>
      </c>
      <c r="E19" s="25">
        <v>1</v>
      </c>
      <c r="F19" s="25">
        <v>1</v>
      </c>
      <c r="G19" s="23">
        <v>0</v>
      </c>
      <c r="H19" s="23">
        <v>0</v>
      </c>
      <c r="I19" s="23">
        <v>0</v>
      </c>
      <c r="J19" s="23">
        <v>0</v>
      </c>
      <c r="K19" s="23">
        <v>0</v>
      </c>
      <c r="L19" s="23"/>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1</v>
      </c>
      <c r="AQ19" s="17">
        <f t="shared" si="1"/>
        <v>5</v>
      </c>
      <c r="AR19" s="51">
        <v>965.96829200000002</v>
      </c>
      <c r="AS19" s="51">
        <f t="shared" si="0"/>
        <v>1.1515238891865163</v>
      </c>
      <c r="AT19" s="38"/>
    </row>
    <row r="20" spans="1:46">
      <c r="A20" s="73" t="s">
        <v>29</v>
      </c>
      <c r="B20" s="25">
        <v>0</v>
      </c>
      <c r="C20" s="25">
        <v>1</v>
      </c>
      <c r="D20" s="25">
        <v>1</v>
      </c>
      <c r="E20" s="25">
        <v>1</v>
      </c>
      <c r="F20" s="25">
        <v>0</v>
      </c>
      <c r="G20" s="23">
        <v>1</v>
      </c>
      <c r="H20" s="23">
        <v>1</v>
      </c>
      <c r="I20" s="23">
        <v>1</v>
      </c>
      <c r="J20" s="23">
        <v>1</v>
      </c>
      <c r="K20" s="23">
        <v>1</v>
      </c>
      <c r="L20" s="23"/>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5</v>
      </c>
      <c r="AQ20" s="17">
        <f t="shared" si="1"/>
        <v>8</v>
      </c>
      <c r="AR20" s="51">
        <v>25.133799</v>
      </c>
      <c r="AS20" s="51">
        <f t="shared" si="0"/>
        <v>2.9961821950271812E-2</v>
      </c>
      <c r="AT20" s="38"/>
    </row>
    <row r="21" spans="1:46">
      <c r="A21" s="79" t="s">
        <v>30</v>
      </c>
      <c r="B21" s="25">
        <v>0</v>
      </c>
      <c r="C21" s="25">
        <v>1</v>
      </c>
      <c r="D21" s="25">
        <v>1</v>
      </c>
      <c r="E21" s="25">
        <v>1</v>
      </c>
      <c r="F21" s="25">
        <v>0</v>
      </c>
      <c r="G21" s="23">
        <v>1</v>
      </c>
      <c r="H21" s="23">
        <v>1</v>
      </c>
      <c r="I21" s="23">
        <v>1</v>
      </c>
      <c r="J21" s="23">
        <v>1</v>
      </c>
      <c r="K21" s="23">
        <v>1</v>
      </c>
      <c r="L21" s="23"/>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5</v>
      </c>
      <c r="AQ21" s="17">
        <f t="shared" si="1"/>
        <v>8</v>
      </c>
      <c r="AR21" s="51">
        <v>306.025126</v>
      </c>
      <c r="AS21" s="51">
        <f t="shared" si="0"/>
        <v>0.36481036303033604</v>
      </c>
      <c r="AT21" s="38"/>
    </row>
    <row r="22" spans="1:46">
      <c r="A22" s="73" t="s">
        <v>31</v>
      </c>
      <c r="B22" s="25">
        <v>0</v>
      </c>
      <c r="C22" s="25">
        <v>1</v>
      </c>
      <c r="D22" s="25">
        <v>1</v>
      </c>
      <c r="E22" s="25">
        <v>1</v>
      </c>
      <c r="F22" s="71">
        <v>1</v>
      </c>
      <c r="G22" s="23">
        <v>0</v>
      </c>
      <c r="H22" s="23">
        <v>1</v>
      </c>
      <c r="I22" s="23">
        <v>1</v>
      </c>
      <c r="J22" s="23">
        <v>0</v>
      </c>
      <c r="K22" s="23">
        <v>0</v>
      </c>
      <c r="L22" s="23"/>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3</v>
      </c>
      <c r="AQ22" s="17">
        <f t="shared" si="1"/>
        <v>6</v>
      </c>
      <c r="AR22" s="51">
        <v>931.53787599999998</v>
      </c>
      <c r="AS22" s="51">
        <f t="shared" si="0"/>
        <v>1.110479636629798</v>
      </c>
      <c r="AT22" s="38" t="s">
        <v>48</v>
      </c>
    </row>
    <row r="23" spans="1:46" hidden="1">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51"/>
      <c r="AS23" s="51">
        <f t="shared" si="0"/>
        <v>0</v>
      </c>
      <c r="AT23" s="38"/>
    </row>
    <row r="24" spans="1:46" ht="14.45" hidden="1">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51"/>
      <c r="AS24" s="51">
        <f t="shared" si="0"/>
        <v>0</v>
      </c>
      <c r="AT24" s="38"/>
    </row>
    <row r="25" spans="1:46" ht="14.45"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51"/>
      <c r="AS25" s="51">
        <f t="shared" si="0"/>
        <v>0</v>
      </c>
      <c r="AT25" s="38"/>
    </row>
    <row r="26" spans="1:46" ht="14.45"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51"/>
      <c r="AS26" s="51">
        <f t="shared" si="0"/>
        <v>0</v>
      </c>
      <c r="AT26" s="38"/>
    </row>
    <row r="27" spans="1:46" ht="14.45"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51"/>
      <c r="AS27" s="51">
        <f t="shared" si="0"/>
        <v>0</v>
      </c>
      <c r="AT27" s="38"/>
    </row>
    <row r="28" spans="1:46" ht="14.45"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51"/>
      <c r="AS28" s="51">
        <f t="shared" si="0"/>
        <v>0</v>
      </c>
      <c r="AT28" s="38"/>
    </row>
    <row r="29" spans="1:46" ht="14.45"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51"/>
      <c r="AS29" s="51">
        <f t="shared" si="0"/>
        <v>0</v>
      </c>
      <c r="AT29" s="38"/>
    </row>
    <row r="30" spans="1:46" ht="14.45"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51"/>
      <c r="AS30" s="51">
        <f t="shared" si="0"/>
        <v>0</v>
      </c>
      <c r="AT30" s="38"/>
    </row>
    <row r="31" spans="1:46" ht="14.45"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51"/>
      <c r="AS31" s="51">
        <f t="shared" si="0"/>
        <v>0</v>
      </c>
      <c r="AT31" s="38"/>
    </row>
    <row r="32" spans="1:46" ht="14.45"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51"/>
      <c r="AS32" s="51">
        <f t="shared" si="0"/>
        <v>0</v>
      </c>
      <c r="AT32" s="38"/>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51"/>
      <c r="AS33" s="51">
        <f t="shared" si="0"/>
        <v>0</v>
      </c>
      <c r="AT33" s="38"/>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51"/>
      <c r="AS34" s="51">
        <f t="shared" ref="AS34:AS65" si="3">IFERROR(AR34/$AR$102,0)*100</f>
        <v>0</v>
      </c>
      <c r="AT34" s="38"/>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51"/>
      <c r="AS35" s="51">
        <f t="shared" si="3"/>
        <v>0</v>
      </c>
      <c r="AT35" s="38"/>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1"/>
      <c r="AS36" s="51">
        <f t="shared" si="3"/>
        <v>0</v>
      </c>
      <c r="AT36" s="38"/>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1"/>
      <c r="AS37" s="51">
        <f t="shared" si="3"/>
        <v>0</v>
      </c>
      <c r="AT37" s="38"/>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1"/>
      <c r="AS38" s="51">
        <f t="shared" si="3"/>
        <v>0</v>
      </c>
      <c r="AT38" s="38"/>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1"/>
      <c r="AS39" s="51">
        <f t="shared" si="3"/>
        <v>0</v>
      </c>
      <c r="AT39" s="38"/>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1"/>
      <c r="AS40" s="51">
        <f t="shared" si="3"/>
        <v>0</v>
      </c>
      <c r="AT40" s="38"/>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1"/>
      <c r="AS41" s="51">
        <f t="shared" si="3"/>
        <v>0</v>
      </c>
      <c r="AT41" s="38"/>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1"/>
      <c r="AS42" s="51">
        <f t="shared" si="3"/>
        <v>0</v>
      </c>
      <c r="AT42" s="38"/>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1"/>
      <c r="AS43" s="51">
        <f t="shared" si="3"/>
        <v>0</v>
      </c>
      <c r="AT43" s="38"/>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1"/>
      <c r="AS44" s="51">
        <f t="shared" si="3"/>
        <v>0</v>
      </c>
      <c r="AT44" s="38"/>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1"/>
      <c r="AS45" s="51">
        <f t="shared" si="3"/>
        <v>0</v>
      </c>
      <c r="AT45" s="38"/>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1"/>
      <c r="AS46" s="51">
        <f t="shared" si="3"/>
        <v>0</v>
      </c>
      <c r="AT46" s="38"/>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1"/>
      <c r="AS47" s="51">
        <f t="shared" si="3"/>
        <v>0</v>
      </c>
      <c r="AT47" s="38"/>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1"/>
      <c r="AS48" s="51">
        <f t="shared" si="3"/>
        <v>0</v>
      </c>
      <c r="AT48" s="38"/>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1"/>
      <c r="AS49" s="51">
        <f t="shared" si="3"/>
        <v>0</v>
      </c>
      <c r="AT49" s="38"/>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1"/>
      <c r="AS50" s="51">
        <f t="shared" si="3"/>
        <v>0</v>
      </c>
      <c r="AT50" s="38"/>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1"/>
      <c r="AS51" s="51">
        <f t="shared" si="3"/>
        <v>0</v>
      </c>
      <c r="AT51" s="38"/>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1"/>
      <c r="AS52" s="51">
        <f t="shared" si="3"/>
        <v>0</v>
      </c>
      <c r="AT52" s="38"/>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1"/>
      <c r="AS53" s="51">
        <f t="shared" si="3"/>
        <v>0</v>
      </c>
      <c r="AT53" s="38"/>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1"/>
      <c r="AS54" s="51">
        <f t="shared" si="3"/>
        <v>0</v>
      </c>
      <c r="AT54" s="38"/>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1"/>
      <c r="AS55" s="51">
        <f t="shared" si="3"/>
        <v>0</v>
      </c>
      <c r="AT55" s="38"/>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1"/>
      <c r="AS56" s="51">
        <f t="shared" si="3"/>
        <v>0</v>
      </c>
      <c r="AT56" s="38"/>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1"/>
      <c r="AS57" s="51">
        <f t="shared" si="3"/>
        <v>0</v>
      </c>
      <c r="AT57" s="38"/>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1"/>
      <c r="AS58" s="51">
        <f t="shared" si="3"/>
        <v>0</v>
      </c>
      <c r="AT58" s="38"/>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1"/>
      <c r="AS59" s="51">
        <f t="shared" si="3"/>
        <v>0</v>
      </c>
      <c r="AT59" s="38"/>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1"/>
      <c r="AS60" s="51">
        <f t="shared" si="3"/>
        <v>0</v>
      </c>
      <c r="AT60" s="38"/>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1"/>
      <c r="AS61" s="51">
        <f t="shared" si="3"/>
        <v>0</v>
      </c>
      <c r="AT61" s="38"/>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1"/>
      <c r="AS62" s="51">
        <f t="shared" si="3"/>
        <v>0</v>
      </c>
      <c r="AT62" s="38"/>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1"/>
      <c r="AS63" s="51">
        <f t="shared" si="3"/>
        <v>0</v>
      </c>
      <c r="AT63" s="38"/>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1"/>
      <c r="AS64" s="51">
        <f t="shared" si="3"/>
        <v>0</v>
      </c>
      <c r="AT64" s="38"/>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1"/>
      <c r="AS65" s="51">
        <f t="shared" si="3"/>
        <v>0</v>
      </c>
      <c r="AT65" s="38"/>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1"/>
      <c r="AS66" s="51">
        <f t="shared" ref="AS66:AS97" si="4">IFERROR(AR66/$AR$102,0)*100</f>
        <v>0</v>
      </c>
      <c r="AT66" s="38"/>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1"/>
      <c r="AS67" s="51">
        <f t="shared" si="4"/>
        <v>0</v>
      </c>
      <c r="AT67" s="38"/>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1"/>
      <c r="AS68" s="51">
        <f t="shared" si="4"/>
        <v>0</v>
      </c>
      <c r="AT68" s="38"/>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1"/>
      <c r="AS69" s="51">
        <f t="shared" si="4"/>
        <v>0</v>
      </c>
      <c r="AT69" s="38"/>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1"/>
      <c r="AS70" s="51">
        <f t="shared" si="4"/>
        <v>0</v>
      </c>
      <c r="AT70" s="38"/>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1"/>
      <c r="AS71" s="51">
        <f t="shared" si="4"/>
        <v>0</v>
      </c>
      <c r="AT71" s="38"/>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1"/>
      <c r="AS72" s="51">
        <f t="shared" si="4"/>
        <v>0</v>
      </c>
      <c r="AT72" s="38"/>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1"/>
      <c r="AS73" s="51">
        <f t="shared" si="4"/>
        <v>0</v>
      </c>
      <c r="AT73" s="38"/>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1"/>
      <c r="AS74" s="51">
        <f t="shared" si="4"/>
        <v>0</v>
      </c>
      <c r="AT74" s="38"/>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1"/>
      <c r="AS75" s="51">
        <f t="shared" si="4"/>
        <v>0</v>
      </c>
      <c r="AT75" s="38"/>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1"/>
      <c r="AS76" s="51">
        <f t="shared" si="4"/>
        <v>0</v>
      </c>
      <c r="AT76" s="38"/>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1"/>
      <c r="AS77" s="51">
        <f t="shared" si="4"/>
        <v>0</v>
      </c>
      <c r="AT77" s="38"/>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1"/>
      <c r="AS78" s="51">
        <f t="shared" si="4"/>
        <v>0</v>
      </c>
      <c r="AT78" s="38"/>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1"/>
      <c r="AS79" s="51">
        <f t="shared" si="4"/>
        <v>0</v>
      </c>
      <c r="AT79" s="38"/>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1"/>
      <c r="AS80" s="51">
        <f t="shared" si="4"/>
        <v>0</v>
      </c>
      <c r="AT80" s="38"/>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1"/>
      <c r="AS81" s="51">
        <f t="shared" si="4"/>
        <v>0</v>
      </c>
      <c r="AT81" s="38"/>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1"/>
      <c r="AS82" s="51">
        <f t="shared" si="4"/>
        <v>0</v>
      </c>
      <c r="AT82" s="38"/>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1"/>
      <c r="AS83" s="51">
        <f t="shared" si="4"/>
        <v>0</v>
      </c>
      <c r="AT83" s="38"/>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1"/>
      <c r="AS84" s="51">
        <f t="shared" si="4"/>
        <v>0</v>
      </c>
      <c r="AT84" s="38"/>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1"/>
      <c r="AS85" s="51">
        <f t="shared" si="4"/>
        <v>0</v>
      </c>
      <c r="AT85" s="38"/>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1"/>
      <c r="AS86" s="51">
        <f t="shared" si="4"/>
        <v>0</v>
      </c>
      <c r="AT86" s="38"/>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1"/>
      <c r="AS87" s="51">
        <f t="shared" si="4"/>
        <v>0</v>
      </c>
      <c r="AT87" s="38"/>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1"/>
      <c r="AS88" s="51">
        <f t="shared" si="4"/>
        <v>0</v>
      </c>
      <c r="AT88" s="38"/>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1"/>
      <c r="AS89" s="51">
        <f t="shared" si="4"/>
        <v>0</v>
      </c>
      <c r="AT89" s="38"/>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1"/>
      <c r="AS90" s="51">
        <f t="shared" si="4"/>
        <v>0</v>
      </c>
      <c r="AT90" s="38"/>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1"/>
      <c r="AS91" s="51">
        <f t="shared" si="4"/>
        <v>0</v>
      </c>
      <c r="AT91" s="38"/>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1"/>
      <c r="AS92" s="51">
        <f t="shared" si="4"/>
        <v>0</v>
      </c>
      <c r="AT92" s="38"/>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1"/>
      <c r="AS93" s="51">
        <f t="shared" si="4"/>
        <v>0</v>
      </c>
      <c r="AT93" s="38"/>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1"/>
      <c r="AS94" s="51">
        <f t="shared" si="4"/>
        <v>0</v>
      </c>
      <c r="AT94" s="38"/>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1"/>
      <c r="AS95" s="51">
        <f t="shared" si="4"/>
        <v>0</v>
      </c>
      <c r="AT95" s="38"/>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1"/>
      <c r="AS96" s="51">
        <f t="shared" si="4"/>
        <v>0</v>
      </c>
      <c r="AT96" s="38"/>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1"/>
      <c r="AS97" s="51">
        <f t="shared" si="4"/>
        <v>0</v>
      </c>
      <c r="AT97" s="38"/>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1"/>
      <c r="AS98" s="51">
        <f t="shared" ref="AS98:AS101" si="7">IFERROR(AR98/$AR$102,0)*100</f>
        <v>0</v>
      </c>
      <c r="AT98" s="38"/>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1"/>
      <c r="AS99" s="51">
        <f t="shared" si="7"/>
        <v>0</v>
      </c>
      <c r="AT99" s="38"/>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1"/>
      <c r="AS100" s="51">
        <f t="shared" si="7"/>
        <v>0</v>
      </c>
      <c r="AT100" s="38"/>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1"/>
      <c r="AS101" s="51">
        <f t="shared" si="7"/>
        <v>0</v>
      </c>
      <c r="AT101" s="38"/>
    </row>
    <row r="102" spans="1:47" ht="14.45">
      <c r="A102" s="16" t="s">
        <v>49</v>
      </c>
      <c r="B102" s="20">
        <f>SUM(B2:B101)</f>
        <v>16</v>
      </c>
      <c r="C102" s="20">
        <f t="shared" ref="C102:AO102" si="8">SUM(C2:C101)</f>
        <v>20</v>
      </c>
      <c r="D102" s="20">
        <f t="shared" si="8"/>
        <v>21</v>
      </c>
      <c r="E102" s="20">
        <f t="shared" si="8"/>
        <v>21</v>
      </c>
      <c r="F102" s="20">
        <f t="shared" si="8"/>
        <v>17</v>
      </c>
      <c r="G102" s="20">
        <f t="shared" si="8"/>
        <v>14</v>
      </c>
      <c r="H102" s="20">
        <f t="shared" si="8"/>
        <v>19</v>
      </c>
      <c r="I102" s="20">
        <f t="shared" si="8"/>
        <v>20</v>
      </c>
      <c r="J102" s="20">
        <f t="shared" si="8"/>
        <v>14</v>
      </c>
      <c r="K102" s="20">
        <f t="shared" si="8"/>
        <v>14</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98</v>
      </c>
      <c r="AQ102" s="17">
        <f t="shared" si="5"/>
        <v>176</v>
      </c>
      <c r="AR102" s="52">
        <f>SUM(AR2:AR101)</f>
        <v>83886.083569000009</v>
      </c>
      <c r="AS102" s="52">
        <f>SUM(AS2:AS101)</f>
        <v>99.999999999999972</v>
      </c>
      <c r="AT102" s="38"/>
    </row>
    <row r="103" spans="1:47">
      <c r="A103" s="61" t="s">
        <v>50</v>
      </c>
      <c r="B103" s="61" t="s">
        <v>48</v>
      </c>
      <c r="C103" s="61" t="s">
        <v>48</v>
      </c>
      <c r="D103" s="61" t="s">
        <v>48</v>
      </c>
      <c r="E103" s="61" t="s">
        <v>48</v>
      </c>
      <c r="F103" s="61" t="s">
        <v>48</v>
      </c>
      <c r="G103" s="61" t="s">
        <v>48</v>
      </c>
      <c r="H103" s="61" t="s">
        <v>48</v>
      </c>
      <c r="I103" s="61" t="s">
        <v>48</v>
      </c>
      <c r="J103" s="61" t="s">
        <v>48</v>
      </c>
      <c r="K103" s="61" t="s">
        <v>48</v>
      </c>
      <c r="L103" s="61"/>
      <c r="M103" s="61"/>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61"/>
      <c r="AK103" s="61"/>
      <c r="AL103" s="61"/>
      <c r="AM103" s="61"/>
      <c r="AN103" s="61"/>
      <c r="AO103" s="61"/>
      <c r="AP103" s="11"/>
      <c r="AQ103" s="11"/>
      <c r="AR103" s="53"/>
      <c r="AS103" s="53"/>
      <c r="AT103" s="39"/>
      <c r="AU103" s="39"/>
    </row>
    <row r="104" spans="1:47">
      <c r="A104" s="8" t="s">
        <v>51</v>
      </c>
      <c r="B104" s="8"/>
      <c r="C104" s="8"/>
      <c r="D104" s="8"/>
      <c r="E104" s="8" t="s">
        <v>48</v>
      </c>
      <c r="F104" s="8"/>
      <c r="G104" s="8"/>
      <c r="H104" s="8"/>
      <c r="I104" s="8" t="s">
        <v>48</v>
      </c>
      <c r="J104" s="8" t="s">
        <v>48</v>
      </c>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3"/>
      <c r="AS104" s="53"/>
      <c r="AT104" s="39"/>
      <c r="AU104" s="39"/>
    </row>
    <row r="105" spans="1:47" ht="14.45">
      <c r="A105" s="8" t="s">
        <v>52</v>
      </c>
      <c r="B105" s="8" t="s">
        <v>48</v>
      </c>
      <c r="C105" s="8" t="s">
        <v>48</v>
      </c>
      <c r="D105" s="8" t="s">
        <v>48</v>
      </c>
      <c r="E105" s="8" t="s">
        <v>48</v>
      </c>
      <c r="F105" s="8" t="s">
        <v>48</v>
      </c>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11"/>
      <c r="AQ105" s="11"/>
      <c r="AR105" s="54"/>
      <c r="AS105" s="54"/>
      <c r="AT105" s="39"/>
      <c r="AU105" s="39"/>
    </row>
    <row r="106" spans="1:47" ht="14.45">
      <c r="A106" s="8" t="s">
        <v>53</v>
      </c>
      <c r="B106" s="8"/>
      <c r="C106" s="8"/>
      <c r="D106" s="8"/>
      <c r="E106" s="8"/>
      <c r="F106" s="8" t="s">
        <v>48</v>
      </c>
      <c r="G106" s="62" t="s">
        <v>48</v>
      </c>
      <c r="H106" s="62" t="s">
        <v>48</v>
      </c>
      <c r="I106" s="62" t="s">
        <v>48</v>
      </c>
      <c r="J106" s="62" t="s">
        <v>48</v>
      </c>
      <c r="K106" s="62" t="s">
        <v>48</v>
      </c>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11"/>
      <c r="AQ106" s="11"/>
      <c r="AR106" s="54"/>
      <c r="AS106" s="54"/>
      <c r="AT106" s="39"/>
      <c r="AU106" s="39"/>
    </row>
    <row r="107" spans="1:47">
      <c r="A107" s="8" t="s">
        <v>54</v>
      </c>
      <c r="B107" s="8"/>
      <c r="C107" s="8"/>
      <c r="D107" s="8"/>
      <c r="E107" s="8"/>
      <c r="F107" s="8" t="s">
        <v>48</v>
      </c>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11"/>
      <c r="AQ107" s="11"/>
      <c r="AR107" s="54"/>
      <c r="AS107" s="54"/>
      <c r="AT107" s="39"/>
      <c r="AU107" s="39"/>
    </row>
    <row r="108" spans="1:47" ht="14.45">
      <c r="A108" s="8" t="s">
        <v>55</v>
      </c>
      <c r="B108" s="8"/>
      <c r="C108" s="8" t="s">
        <v>48</v>
      </c>
      <c r="D108" s="8" t="s">
        <v>48</v>
      </c>
      <c r="E108" s="8" t="s">
        <v>48</v>
      </c>
      <c r="F108" s="8"/>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11"/>
      <c r="AQ108" s="11"/>
      <c r="AR108" s="54"/>
      <c r="AS108" s="54"/>
      <c r="AT108" s="39"/>
      <c r="AU108" s="39"/>
    </row>
    <row r="109" spans="1:47" ht="14.45">
      <c r="A109" s="63" t="s">
        <v>56</v>
      </c>
      <c r="B109" s="64"/>
      <c r="C109" s="64"/>
      <c r="D109" s="64"/>
      <c r="E109" s="64"/>
      <c r="F109" s="64"/>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11"/>
      <c r="AQ109" s="12"/>
      <c r="AR109" s="54"/>
      <c r="AS109" s="54"/>
      <c r="AT109" s="39"/>
      <c r="AU109" s="39"/>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4"/>
      <c r="AS110" s="54"/>
      <c r="AT110" s="39"/>
      <c r="AU110" s="39"/>
    </row>
    <row r="111" spans="1:47" ht="14.45">
      <c r="A111" s="40" t="s">
        <v>57</v>
      </c>
      <c r="B111" s="41"/>
      <c r="C111" s="41"/>
      <c r="D111" s="41"/>
      <c r="E111" s="41"/>
      <c r="F111" s="41"/>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13"/>
      <c r="AQ111" s="43"/>
      <c r="AR111" s="55"/>
      <c r="AS111" s="55"/>
    </row>
    <row r="112" spans="1:47" ht="14.45">
      <c r="A112" s="33" t="s">
        <v>58</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5"/>
      <c r="AR112" s="56"/>
      <c r="AS112" s="56"/>
    </row>
    <row r="113" spans="1:45" ht="14.45">
      <c r="A113" s="6" t="s">
        <v>59</v>
      </c>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13"/>
      <c r="AQ113" s="45"/>
      <c r="AR113" s="57"/>
      <c r="AS113" s="57"/>
    </row>
    <row r="114" spans="1:45" ht="14.45">
      <c r="A114" s="7" t="s">
        <v>60</v>
      </c>
      <c r="B114" s="77" t="s">
        <v>61</v>
      </c>
      <c r="C114" s="78"/>
      <c r="D114" s="78"/>
      <c r="E114" s="78"/>
      <c r="F114" s="78"/>
      <c r="G114" s="78"/>
      <c r="H114" s="78"/>
      <c r="I114" s="78"/>
      <c r="J114" s="78"/>
      <c r="K114" s="78"/>
      <c r="L114" s="78"/>
      <c r="M114" s="78"/>
      <c r="N114" s="78"/>
      <c r="O114" s="78"/>
      <c r="P114" s="78"/>
      <c r="Q114" s="78"/>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13"/>
      <c r="AQ114" s="12"/>
      <c r="AR114" s="58"/>
      <c r="AS114" s="58"/>
    </row>
    <row r="115" spans="1:45" ht="15.75" customHeight="1">
      <c r="A115" s="48"/>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9"/>
      <c r="AS115" s="59"/>
    </row>
    <row r="219" spans="12:12" ht="15" customHeight="1">
      <c r="L219" s="37" t="s">
        <v>62</v>
      </c>
    </row>
  </sheetData>
  <mergeCells count="1">
    <mergeCell ref="B114:Q114"/>
  </mergeCells>
  <phoneticPr fontId="6" type="noConversion"/>
  <conditionalFormatting sqref="A1 A13:A110 A111:F111 B112:F112 A113:F113 B114 A115:F1048576">
    <cfRule type="beginsWith" dxfId="41" priority="98" operator="beginsWith" text="13">
      <formula>LEFT(A1,LEN("13"))="13"</formula>
    </cfRule>
    <cfRule type="beginsWith" dxfId="40" priority="99" operator="beginsWith" text="12">
      <formula>LEFT(A1,LEN("12"))="12"</formula>
    </cfRule>
    <cfRule type="beginsWith" dxfId="39" priority="100" operator="beginsWith" text="11">
      <formula>LEFT(A1,LEN("11"))="11"</formula>
    </cfRule>
    <cfRule type="beginsWith" dxfId="38" priority="101" operator="beginsWith" text="10">
      <formula>LEFT(A1,LEN("10"))="10"</formula>
    </cfRule>
    <cfRule type="beginsWith" dxfId="37" priority="102" operator="beginsWith" text="09">
      <formula>LEFT(A1,LEN("09"))="09"</formula>
    </cfRule>
    <cfRule type="beginsWith" dxfId="36" priority="103" operator="beginsWith" text="08">
      <formula>LEFT(A1,LEN("08"))="08"</formula>
    </cfRule>
    <cfRule type="beginsWith" dxfId="35" priority="104" operator="beginsWith" text="07">
      <formula>LEFT(A1,LEN("07"))="07"</formula>
    </cfRule>
    <cfRule type="beginsWith" dxfId="34" priority="105" operator="beginsWith" text="06">
      <formula>LEFT(A1,LEN("06"))="06"</formula>
    </cfRule>
    <cfRule type="beginsWith" dxfId="33" priority="106" operator="beginsWith" text="05">
      <formula>LEFT(A1,LEN("05"))="05"</formula>
    </cfRule>
    <cfRule type="beginsWith" dxfId="32" priority="107" operator="beginsWith" text="04">
      <formula>LEFT(A1,LEN("04"))="04"</formula>
    </cfRule>
    <cfRule type="beginsWith" dxfId="31" priority="108" operator="beginsWith" text="03">
      <formula>LEFT(A1,LEN("03"))="03"</formula>
    </cfRule>
    <cfRule type="beginsWith" dxfId="30" priority="109" operator="beginsWith" text="02">
      <formula>LEFT(A1,LEN("02"))="02"</formula>
    </cfRule>
    <cfRule type="beginsWith" dxfId="29" priority="110" operator="beginsWith" text="01">
      <formula>LEFT(A1,LEN("01"))="01"</formula>
    </cfRule>
  </conditionalFormatting>
  <conditionalFormatting sqref="A2:A10">
    <cfRule type="beginsWith" dxfId="28" priority="14" operator="beginsWith" text="8">
      <formula>LEFT((A2),LEN("8"))=("8")</formula>
    </cfRule>
    <cfRule type="beginsWith" dxfId="27" priority="15" operator="beginsWith" text="7">
      <formula>LEFT((A2),LEN("7"))=("7")</formula>
    </cfRule>
    <cfRule type="beginsWith" dxfId="26" priority="16" operator="beginsWith" text="4">
      <formula>LEFT((A2),LEN("4"))=("4")</formula>
    </cfRule>
  </conditionalFormatting>
  <conditionalFormatting sqref="AT1:AT2 R2:AO12 AT5 AT9:AT10 AT13 F23:AO101 AT16 G13:AO22">
    <cfRule type="beginsWith" dxfId="25" priority="20" operator="beginsWith" text="13">
      <formula>LEFT(F1,LEN("13"))="13"</formula>
    </cfRule>
    <cfRule type="beginsWith" dxfId="24" priority="21" operator="beginsWith" text="12">
      <formula>LEFT(F1,LEN("12"))="12"</formula>
    </cfRule>
    <cfRule type="beginsWith" dxfId="23" priority="22" operator="beginsWith" text="11">
      <formula>LEFT(F1,LEN("11"))="11"</formula>
    </cfRule>
    <cfRule type="beginsWith" dxfId="22" priority="23" operator="beginsWith" text="10">
      <formula>LEFT(F1,LEN("10"))="10"</formula>
    </cfRule>
    <cfRule type="beginsWith" dxfId="21" priority="24" operator="beginsWith" text="09">
      <formula>LEFT(F1,LEN("09"))="09"</formula>
    </cfRule>
    <cfRule type="beginsWith" dxfId="20" priority="25" operator="beginsWith" text="08">
      <formula>LEFT(F1,LEN("08"))="08"</formula>
    </cfRule>
    <cfRule type="beginsWith" dxfId="19" priority="26" operator="beginsWith" text="07">
      <formula>LEFT(F1,LEN("07"))="07"</formula>
    </cfRule>
    <cfRule type="beginsWith" dxfId="18" priority="27" operator="beginsWith" text="06">
      <formula>LEFT(F1,LEN("06"))="06"</formula>
    </cfRule>
    <cfRule type="beginsWith" dxfId="17" priority="28" operator="beginsWith" text="05">
      <formula>LEFT(F1,LEN("05"))="05"</formula>
    </cfRule>
    <cfRule type="beginsWith" dxfId="16" priority="29" operator="beginsWith" text="04">
      <formula>LEFT(F1,LEN("04"))="04"</formula>
    </cfRule>
    <cfRule type="beginsWith" dxfId="15" priority="30" operator="beginsWith" text="03">
      <formula>LEFT(F1,LEN("03"))="03"</formula>
    </cfRule>
    <cfRule type="beginsWith" dxfId="14" priority="31" operator="beginsWith" text="02">
      <formula>LEFT(F1,LEN("02"))="02"</formula>
    </cfRule>
    <cfRule type="beginsWith" dxfId="13" priority="32" operator="beginsWith" text="01">
      <formula>LEFT(F1,LEN("01"))="01"</formula>
    </cfRule>
  </conditionalFormatting>
  <conditionalFormatting sqref="A11:A12">
    <cfRule type="beginsWith" dxfId="12" priority="1" operator="beginsWith" text="13">
      <formula>LEFT(A11,LEN("13"))="13"</formula>
    </cfRule>
    <cfRule type="beginsWith" dxfId="11" priority="2" operator="beginsWith" text="12">
      <formula>LEFT(A11,LEN("12"))="12"</formula>
    </cfRule>
    <cfRule type="beginsWith" dxfId="10" priority="3" operator="beginsWith" text="11">
      <formula>LEFT(A11,LEN("11"))="11"</formula>
    </cfRule>
    <cfRule type="beginsWith" dxfId="9" priority="4" operator="beginsWith" text="10">
      <formula>LEFT(A11,LEN("10"))="10"</formula>
    </cfRule>
    <cfRule type="beginsWith" dxfId="8" priority="5" operator="beginsWith" text="09">
      <formula>LEFT(A11,LEN("09"))="09"</formula>
    </cfRule>
    <cfRule type="beginsWith" dxfId="7" priority="6" operator="beginsWith" text="08">
      <formula>LEFT(A11,LEN("08"))="08"</formula>
    </cfRule>
    <cfRule type="beginsWith" dxfId="6" priority="7" operator="beginsWith" text="07">
      <formula>LEFT(A11,LEN("07"))="07"</formula>
    </cfRule>
    <cfRule type="beginsWith" dxfId="5" priority="8" operator="beginsWith" text="06">
      <formula>LEFT(A11,LEN("06"))="06"</formula>
    </cfRule>
    <cfRule type="beginsWith" dxfId="4" priority="9" operator="beginsWith" text="05">
      <formula>LEFT(A11,LEN("05"))="05"</formula>
    </cfRule>
    <cfRule type="beginsWith" dxfId="3" priority="10" operator="beginsWith" text="04">
      <formula>LEFT(A11,LEN("04"))="04"</formula>
    </cfRule>
    <cfRule type="beginsWith" dxfId="2" priority="11" operator="beginsWith" text="03">
      <formula>LEFT(A11,LEN("03"))="03"</formula>
    </cfRule>
    <cfRule type="beginsWith" dxfId="1" priority="12" operator="beginsWith" text="02">
      <formula>LEFT(A11,LEN("02"))="02"</formula>
    </cfRule>
    <cfRule type="beginsWith" dxfId="0" priority="13" operator="beginsWith" text="01">
      <formula>LEFT(A11,LEN("01"))="01"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B16" sqref="B16"/>
    </sheetView>
  </sheetViews>
  <sheetFormatPr defaultColWidth="11.42578125" defaultRowHeight="14.45"/>
  <cols>
    <col min="1" max="3" width="28.42578125" style="32" customWidth="1"/>
  </cols>
  <sheetData>
    <row r="1" spans="1:3">
      <c r="A1" s="66" t="s">
        <v>63</v>
      </c>
      <c r="B1" s="66" t="s">
        <v>64</v>
      </c>
      <c r="C1" s="66" t="s">
        <v>65</v>
      </c>
    </row>
    <row r="2" spans="1:3">
      <c r="A2" s="31">
        <v>1</v>
      </c>
      <c r="B2" s="31" t="s">
        <v>33</v>
      </c>
      <c r="C2" s="31" t="s">
        <v>14</v>
      </c>
    </row>
    <row r="3" spans="1:3">
      <c r="A3" s="31">
        <v>2</v>
      </c>
      <c r="B3" s="31" t="s">
        <v>34</v>
      </c>
      <c r="C3" s="31" t="s">
        <v>14</v>
      </c>
    </row>
    <row r="4" spans="1:3">
      <c r="A4" s="31">
        <v>3</v>
      </c>
      <c r="B4" s="31" t="s">
        <v>35</v>
      </c>
      <c r="C4" s="31" t="s">
        <v>14</v>
      </c>
    </row>
    <row r="5" spans="1:3">
      <c r="A5" s="31">
        <v>4</v>
      </c>
      <c r="B5" s="31" t="s">
        <v>36</v>
      </c>
      <c r="C5" s="31" t="s">
        <v>14</v>
      </c>
    </row>
    <row r="6" spans="1:3">
      <c r="A6" s="31">
        <v>5</v>
      </c>
      <c r="B6" s="31" t="s">
        <v>66</v>
      </c>
      <c r="C6" s="31" t="s">
        <v>14</v>
      </c>
    </row>
    <row r="7" spans="1:3">
      <c r="A7" s="31">
        <v>6</v>
      </c>
      <c r="B7" s="31" t="s">
        <v>37</v>
      </c>
      <c r="C7" s="31" t="s">
        <v>14</v>
      </c>
    </row>
    <row r="8" spans="1:3">
      <c r="A8" s="31">
        <v>7</v>
      </c>
      <c r="B8" s="31" t="s">
        <v>38</v>
      </c>
      <c r="C8" s="31" t="s">
        <v>14</v>
      </c>
    </row>
    <row r="9" spans="1:3">
      <c r="A9" s="31">
        <v>8</v>
      </c>
      <c r="B9" s="31" t="s">
        <v>39</v>
      </c>
      <c r="C9" s="31" t="s">
        <v>14</v>
      </c>
    </row>
    <row r="10" spans="1:3">
      <c r="A10" s="31">
        <v>9</v>
      </c>
      <c r="B10" s="31" t="s">
        <v>40</v>
      </c>
      <c r="C10" s="31" t="s">
        <v>14</v>
      </c>
    </row>
    <row r="11" spans="1:3">
      <c r="A11" s="31">
        <v>10</v>
      </c>
      <c r="B11" s="31" t="s">
        <v>41</v>
      </c>
      <c r="C11" s="31" t="s">
        <v>14</v>
      </c>
    </row>
    <row r="12" spans="1:3">
      <c r="A12" s="31">
        <v>11</v>
      </c>
      <c r="B12" s="31" t="s">
        <v>42</v>
      </c>
      <c r="C12" s="31" t="s">
        <v>14</v>
      </c>
    </row>
    <row r="13" spans="1:3">
      <c r="A13" s="31" t="str">
        <f t="shared" ref="A4:A67" si="0">IF(B13="","",A12+1)</f>
        <v/>
      </c>
      <c r="B13" s="31"/>
      <c r="C13" s="31"/>
    </row>
    <row r="14" spans="1:3">
      <c r="A14" s="31" t="str">
        <f t="shared" si="0"/>
        <v/>
      </c>
      <c r="B14" s="31"/>
      <c r="C14" s="31"/>
    </row>
    <row r="15" spans="1:3">
      <c r="A15" s="31" t="str">
        <f t="shared" si="0"/>
        <v/>
      </c>
      <c r="B15" s="31"/>
      <c r="C15" s="31"/>
    </row>
    <row r="16" spans="1:3">
      <c r="A16" s="31" t="str">
        <f t="shared" si="0"/>
        <v/>
      </c>
      <c r="B16" s="31"/>
      <c r="C16" s="31"/>
    </row>
    <row r="17" spans="1:3">
      <c r="A17" s="31" t="str">
        <f t="shared" si="0"/>
        <v/>
      </c>
      <c r="B17" s="31"/>
      <c r="C17" s="31"/>
    </row>
    <row r="18" spans="1:3">
      <c r="A18" s="31" t="str">
        <f>IF(B18="","",A17+1)</f>
        <v/>
      </c>
      <c r="B18" s="31"/>
      <c r="C18" s="31"/>
    </row>
    <row r="19" spans="1:3">
      <c r="A19" s="31" t="str">
        <f>IF(B19="","",A18+1)</f>
        <v/>
      </c>
      <c r="B19" s="31"/>
      <c r="C19" s="31"/>
    </row>
    <row r="20" spans="1:3">
      <c r="A20" s="31" t="str">
        <f>IF(B20="","",A19+1)</f>
        <v/>
      </c>
      <c r="B20" s="31"/>
      <c r="C20" s="31"/>
    </row>
    <row r="21" spans="1:3">
      <c r="A21" s="31" t="str">
        <f>IF(B21="","",A20+1)</f>
        <v/>
      </c>
      <c r="B21" s="31"/>
      <c r="C21" s="31"/>
    </row>
    <row r="22" spans="1:3">
      <c r="A22" s="32" t="str">
        <f t="shared" si="0"/>
        <v/>
      </c>
    </row>
    <row r="23" spans="1:3">
      <c r="A23" s="32" t="str">
        <f t="shared" si="0"/>
        <v/>
      </c>
    </row>
    <row r="24" spans="1:3">
      <c r="A24" s="32" t="str">
        <f t="shared" si="0"/>
        <v/>
      </c>
    </row>
    <row r="25" spans="1:3">
      <c r="A25" s="32" t="str">
        <f t="shared" si="0"/>
        <v/>
      </c>
    </row>
    <row r="26" spans="1:3">
      <c r="A26" s="32" t="str">
        <f t="shared" si="0"/>
        <v/>
      </c>
    </row>
    <row r="27" spans="1:3">
      <c r="A27" s="32" t="str">
        <f t="shared" si="0"/>
        <v/>
      </c>
    </row>
    <row r="28" spans="1:3">
      <c r="A28" s="32" t="str">
        <f t="shared" si="0"/>
        <v/>
      </c>
    </row>
    <row r="29" spans="1:3">
      <c r="A29" s="32" t="str">
        <f t="shared" si="0"/>
        <v/>
      </c>
    </row>
    <row r="30" spans="1:3">
      <c r="A30" s="32" t="str">
        <f t="shared" si="0"/>
        <v/>
      </c>
    </row>
    <row r="31" spans="1:3">
      <c r="A31" s="32" t="str">
        <f t="shared" si="0"/>
        <v/>
      </c>
    </row>
    <row r="32" spans="1:3">
      <c r="A32" s="32" t="str">
        <f t="shared" si="0"/>
        <v/>
      </c>
    </row>
    <row r="33" spans="1:1">
      <c r="A33" s="32" t="str">
        <f t="shared" si="0"/>
        <v/>
      </c>
    </row>
    <row r="34" spans="1:1">
      <c r="A34" s="32" t="str">
        <f t="shared" si="0"/>
        <v/>
      </c>
    </row>
    <row r="35" spans="1:1">
      <c r="A35" s="32" t="str">
        <f t="shared" si="0"/>
        <v/>
      </c>
    </row>
    <row r="36" spans="1:1">
      <c r="A36" s="32" t="str">
        <f t="shared" si="0"/>
        <v/>
      </c>
    </row>
    <row r="37" spans="1:1">
      <c r="A37" s="32" t="str">
        <f t="shared" si="0"/>
        <v/>
      </c>
    </row>
    <row r="38" spans="1:1">
      <c r="A38" s="32" t="str">
        <f t="shared" si="0"/>
        <v/>
      </c>
    </row>
    <row r="39" spans="1:1">
      <c r="A39" s="32" t="str">
        <f t="shared" si="0"/>
        <v/>
      </c>
    </row>
    <row r="40" spans="1:1">
      <c r="A40" s="32" t="str">
        <f t="shared" si="0"/>
        <v/>
      </c>
    </row>
    <row r="41" spans="1:1">
      <c r="A41" s="32" t="str">
        <f t="shared" si="0"/>
        <v/>
      </c>
    </row>
    <row r="42" spans="1:1">
      <c r="A42" s="32" t="str">
        <f t="shared" si="0"/>
        <v/>
      </c>
    </row>
    <row r="43" spans="1:1">
      <c r="A43" s="32" t="str">
        <f t="shared" si="0"/>
        <v/>
      </c>
    </row>
    <row r="44" spans="1:1">
      <c r="A44" s="32" t="str">
        <f t="shared" si="0"/>
        <v/>
      </c>
    </row>
    <row r="45" spans="1:1">
      <c r="A45" s="32" t="str">
        <f t="shared" si="0"/>
        <v/>
      </c>
    </row>
    <row r="46" spans="1:1">
      <c r="A46" s="32" t="str">
        <f t="shared" si="0"/>
        <v/>
      </c>
    </row>
    <row r="47" spans="1:1">
      <c r="A47" s="32" t="str">
        <f t="shared" si="0"/>
        <v/>
      </c>
    </row>
    <row r="48" spans="1:1">
      <c r="A48" s="32" t="str">
        <f t="shared" si="0"/>
        <v/>
      </c>
    </row>
    <row r="49" spans="1:1">
      <c r="A49" s="32" t="str">
        <f t="shared" si="0"/>
        <v/>
      </c>
    </row>
    <row r="50" spans="1:1">
      <c r="A50" s="32" t="str">
        <f t="shared" si="0"/>
        <v/>
      </c>
    </row>
    <row r="51" spans="1:1">
      <c r="A51" s="32" t="str">
        <f t="shared" si="0"/>
        <v/>
      </c>
    </row>
    <row r="52" spans="1:1">
      <c r="A52" s="32" t="str">
        <f t="shared" si="0"/>
        <v/>
      </c>
    </row>
    <row r="53" spans="1:1">
      <c r="A53" s="32" t="str">
        <f t="shared" si="0"/>
        <v/>
      </c>
    </row>
    <row r="54" spans="1:1">
      <c r="A54" s="32" t="str">
        <f t="shared" si="0"/>
        <v/>
      </c>
    </row>
    <row r="55" spans="1:1">
      <c r="A55" s="32" t="str">
        <f t="shared" si="0"/>
        <v/>
      </c>
    </row>
    <row r="56" spans="1:1">
      <c r="A56" s="32" t="str">
        <f t="shared" si="0"/>
        <v/>
      </c>
    </row>
    <row r="57" spans="1:1">
      <c r="A57" s="32" t="str">
        <f t="shared" si="0"/>
        <v/>
      </c>
    </row>
    <row r="58" spans="1:1">
      <c r="A58" s="32" t="str">
        <f t="shared" si="0"/>
        <v/>
      </c>
    </row>
    <row r="59" spans="1:1">
      <c r="A59" s="32" t="str">
        <f t="shared" si="0"/>
        <v/>
      </c>
    </row>
    <row r="60" spans="1:1">
      <c r="A60" s="32" t="str">
        <f t="shared" si="0"/>
        <v/>
      </c>
    </row>
    <row r="61" spans="1:1">
      <c r="A61" s="32" t="str">
        <f t="shared" si="0"/>
        <v/>
      </c>
    </row>
    <row r="62" spans="1:1">
      <c r="A62" s="32" t="str">
        <f t="shared" si="0"/>
        <v/>
      </c>
    </row>
    <row r="63" spans="1:1">
      <c r="A63" s="32" t="str">
        <f t="shared" si="0"/>
        <v/>
      </c>
    </row>
    <row r="64" spans="1:1">
      <c r="A64" s="32" t="str">
        <f t="shared" si="0"/>
        <v/>
      </c>
    </row>
    <row r="65" spans="1:1">
      <c r="A65" s="32" t="str">
        <f t="shared" si="0"/>
        <v/>
      </c>
    </row>
    <row r="66" spans="1:1">
      <c r="A66" s="32" t="str">
        <f t="shared" si="0"/>
        <v/>
      </c>
    </row>
    <row r="67" spans="1:1">
      <c r="A67" s="32" t="str">
        <f t="shared" si="0"/>
        <v/>
      </c>
    </row>
    <row r="68" spans="1:1">
      <c r="A68" s="32" t="str">
        <f t="shared" ref="A68:A100" si="1">IF(B68="","",A67+1)</f>
        <v/>
      </c>
    </row>
    <row r="69" spans="1:1">
      <c r="A69" s="32" t="str">
        <f t="shared" si="1"/>
        <v/>
      </c>
    </row>
    <row r="70" spans="1:1">
      <c r="A70" s="32" t="str">
        <f t="shared" si="1"/>
        <v/>
      </c>
    </row>
    <row r="71" spans="1:1">
      <c r="A71" s="32" t="str">
        <f t="shared" si="1"/>
        <v/>
      </c>
    </row>
    <row r="72" spans="1:1">
      <c r="A72" s="32" t="str">
        <f t="shared" si="1"/>
        <v/>
      </c>
    </row>
    <row r="73" spans="1:1">
      <c r="A73" s="32" t="str">
        <f t="shared" si="1"/>
        <v/>
      </c>
    </row>
    <row r="74" spans="1:1">
      <c r="A74" s="32" t="str">
        <f t="shared" si="1"/>
        <v/>
      </c>
    </row>
    <row r="75" spans="1:1">
      <c r="A75" s="32" t="str">
        <f t="shared" si="1"/>
        <v/>
      </c>
    </row>
    <row r="76" spans="1:1">
      <c r="A76" s="32" t="str">
        <f t="shared" si="1"/>
        <v/>
      </c>
    </row>
    <row r="77" spans="1:1">
      <c r="A77" s="32" t="str">
        <f t="shared" si="1"/>
        <v/>
      </c>
    </row>
    <row r="78" spans="1:1">
      <c r="A78" s="32" t="str">
        <f t="shared" si="1"/>
        <v/>
      </c>
    </row>
    <row r="79" spans="1:1">
      <c r="A79" s="32" t="str">
        <f t="shared" si="1"/>
        <v/>
      </c>
    </row>
    <row r="80" spans="1:1">
      <c r="A80" s="32" t="str">
        <f t="shared" si="1"/>
        <v/>
      </c>
    </row>
    <row r="81" spans="1:1">
      <c r="A81" s="32" t="str">
        <f t="shared" si="1"/>
        <v/>
      </c>
    </row>
    <row r="82" spans="1:1">
      <c r="A82" s="32" t="str">
        <f t="shared" si="1"/>
        <v/>
      </c>
    </row>
    <row r="83" spans="1:1">
      <c r="A83" s="32" t="str">
        <f t="shared" si="1"/>
        <v/>
      </c>
    </row>
    <row r="84" spans="1:1">
      <c r="A84" s="32" t="str">
        <f t="shared" si="1"/>
        <v/>
      </c>
    </row>
    <row r="85" spans="1:1">
      <c r="A85" s="32" t="str">
        <f t="shared" si="1"/>
        <v/>
      </c>
    </row>
    <row r="86" spans="1:1">
      <c r="A86" s="32" t="str">
        <f t="shared" si="1"/>
        <v/>
      </c>
    </row>
    <row r="87" spans="1:1">
      <c r="A87" s="32" t="str">
        <f t="shared" si="1"/>
        <v/>
      </c>
    </row>
    <row r="88" spans="1:1">
      <c r="A88" s="32" t="str">
        <f t="shared" si="1"/>
        <v/>
      </c>
    </row>
    <row r="89" spans="1:1">
      <c r="A89" s="32" t="str">
        <f t="shared" si="1"/>
        <v/>
      </c>
    </row>
    <row r="90" spans="1:1">
      <c r="A90" s="32" t="str">
        <f t="shared" si="1"/>
        <v/>
      </c>
    </row>
    <row r="91" spans="1:1">
      <c r="A91" s="32" t="str">
        <f t="shared" si="1"/>
        <v/>
      </c>
    </row>
    <row r="92" spans="1:1">
      <c r="A92" s="32" t="str">
        <f t="shared" si="1"/>
        <v/>
      </c>
    </row>
    <row r="93" spans="1:1">
      <c r="A93" s="32" t="str">
        <f t="shared" si="1"/>
        <v/>
      </c>
    </row>
    <row r="94" spans="1:1">
      <c r="A94" s="32" t="str">
        <f t="shared" si="1"/>
        <v/>
      </c>
    </row>
    <row r="95" spans="1:1">
      <c r="A95" s="32" t="str">
        <f t="shared" si="1"/>
        <v/>
      </c>
    </row>
    <row r="96" spans="1:1">
      <c r="A96" s="32" t="str">
        <f t="shared" si="1"/>
        <v/>
      </c>
    </row>
    <row r="97" spans="1:1">
      <c r="A97" s="32" t="str">
        <f t="shared" si="1"/>
        <v/>
      </c>
    </row>
    <row r="98" spans="1:1">
      <c r="A98" s="32" t="str">
        <f t="shared" si="1"/>
        <v/>
      </c>
    </row>
    <row r="99" spans="1:1">
      <c r="A99" s="32" t="str">
        <f t="shared" si="1"/>
        <v/>
      </c>
    </row>
    <row r="100" spans="1:1">
      <c r="A100" s="32"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banano</v>
      </c>
      <c r="C20" t="str">
        <v>banano</v>
      </c>
    </row>
    <row r="21" spans="1:3">
      <c r="A21" s="1" t="str">
        <v>agricola</v>
      </c>
      <c r="B21" s="1" t="str">
        <v>batata</v>
      </c>
      <c r="C21" t="str">
        <v>batata</v>
      </c>
    </row>
    <row r="22" spans="1:3">
      <c r="A22" s="1" t="str">
        <v>agricola</v>
      </c>
      <c r="B22" s="1" t="str">
        <v>berenjena</v>
      </c>
      <c r="C22" t="str">
        <v>berenjena</v>
      </c>
    </row>
    <row r="23" spans="1:3">
      <c r="A23" s="1" t="str">
        <v>agricola</v>
      </c>
      <c r="B23" s="1" t="str">
        <v>bijao</v>
      </c>
      <c r="C23" t="str">
        <v>bijao</v>
      </c>
    </row>
    <row r="24" spans="1:3">
      <c r="A24" s="1" t="str">
        <v>agricola</v>
      </c>
      <c r="B24" s="1" t="str">
        <v>brocoli</v>
      </c>
      <c r="C24" t="str">
        <v>brócoli</v>
      </c>
    </row>
    <row r="25" spans="1:3">
      <c r="A25" s="1" t="str">
        <v>pecuaria</v>
      </c>
      <c r="B25" s="1" t="str">
        <v>bufalos</v>
      </c>
      <c r="C25" t="str">
        <v>búfalos</v>
      </c>
    </row>
    <row r="26" spans="1:3">
      <c r="A26" s="1" t="str">
        <v>agricola</v>
      </c>
      <c r="B26" s="1" t="str">
        <v>cacao</v>
      </c>
      <c r="C26" t="str">
        <v>cacao</v>
      </c>
    </row>
    <row r="27" spans="1:3">
      <c r="A27" s="1" t="str">
        <v>agricola</v>
      </c>
      <c r="B27" s="1" t="str">
        <v>cacao_aguacate_criollo</v>
      </c>
      <c r="C27" t="str">
        <v>cacao en asocio con aguacate criollo</v>
      </c>
    </row>
    <row r="28" spans="1:3">
      <c r="A28" s="1" t="str">
        <v>agricola</v>
      </c>
      <c r="B28" s="1" t="str">
        <v>cacao_aguacate_papelillo</v>
      </c>
      <c r="C28" t="str">
        <v>cacao en asocio con aguacate papelillo</v>
      </c>
    </row>
    <row r="29" spans="1:3">
      <c r="A29" s="1" t="str">
        <v>agricola</v>
      </c>
      <c r="B29" s="1" t="str">
        <v>cacao_banano</v>
      </c>
      <c r="C29" t="str">
        <v>cacao en asocio con banano</v>
      </c>
    </row>
    <row r="30" spans="1:3">
      <c r="A30" s="1" t="str">
        <v>agricola</v>
      </c>
      <c r="B30" s="1" t="str">
        <v>cacao_banano_aguacate</v>
      </c>
      <c r="C30" t="str">
        <v>cacao en asocio con banano y aguacate</v>
      </c>
    </row>
    <row r="31" spans="1:3">
      <c r="A31" s="1" t="str">
        <v>agricola</v>
      </c>
      <c r="B31" s="1" t="str">
        <v>cacao_banano_aguacate_mandarina_naranja</v>
      </c>
      <c r="C31" t="str">
        <v>cacao en asocio con banano,aguacate, mandarina y naranja</v>
      </c>
    </row>
    <row r="32" spans="1:3">
      <c r="A32" s="1" t="str">
        <v>agricola</v>
      </c>
      <c r="B32" s="1" t="str">
        <v>cacao_platano</v>
      </c>
      <c r="C32" t="str">
        <v>cacao en asocio con plátano</v>
      </c>
    </row>
    <row r="33" spans="1:3">
      <c r="A33" s="1" t="str">
        <v>agricola</v>
      </c>
      <c r="B33" s="1" t="str">
        <v>cacao_platano_limon</v>
      </c>
      <c r="C33" t="str">
        <v>cacao_plátano_limón</v>
      </c>
    </row>
    <row r="34" spans="1:3">
      <c r="A34" s="1" t="str">
        <v>agricola</v>
      </c>
      <c r="B34" s="1" t="str">
        <v>cacao_sombrio</v>
      </c>
      <c r="C34" t="str">
        <v>cacao sombrío</v>
      </c>
    </row>
    <row r="35" spans="1:3">
      <c r="A35" s="1" t="str">
        <v>agricola</v>
      </c>
      <c r="B35" s="1" t="str">
        <v>cachaco</v>
      </c>
      <c r="C35" t="str">
        <v>cachaco</v>
      </c>
    </row>
    <row r="36" spans="1:3">
      <c r="A36" s="1" t="str">
        <v>agricola</v>
      </c>
      <c r="B36" s="1" t="str">
        <v>cafe</v>
      </c>
      <c r="C36" t="str">
        <v>café</v>
      </c>
    </row>
    <row r="37" spans="1:3">
      <c r="A37" s="1" t="str">
        <v>agricola</v>
      </c>
      <c r="B37" s="1" t="str">
        <v>cafe_aguacate</v>
      </c>
      <c r="C37" t="str">
        <v>café en asocio con aguacate</v>
      </c>
    </row>
    <row r="38" spans="1:3">
      <c r="A38" s="1" t="str">
        <v>agricola</v>
      </c>
      <c r="B38" s="1" t="str">
        <v>cafe_frijol_arbustivo</v>
      </c>
      <c r="C38" t="str">
        <v>café en asocio con frijol arbustivo</v>
      </c>
    </row>
    <row r="39" spans="1:3">
      <c r="A39" s="1" t="str">
        <v>agricola</v>
      </c>
      <c r="B39" s="1" t="str">
        <v>cafe_maiz</v>
      </c>
      <c r="C39" t="str">
        <v>café en asocio con maíz</v>
      </c>
    </row>
    <row r="40" spans="1:3">
      <c r="A40" s="1" t="str">
        <v>agricola</v>
      </c>
      <c r="B40" s="1" t="str">
        <v>cafe_platano</v>
      </c>
      <c r="C40" t="str">
        <v>café en asocio con plátano</v>
      </c>
    </row>
    <row r="41" spans="1:3">
      <c r="A41" s="1" t="str">
        <v>agricola</v>
      </c>
      <c r="B41" s="1" t="str">
        <v>cafe_platano_frutales_forestal</v>
      </c>
      <c r="C41" t="str">
        <v>café en asocio con plátano, frutales y sistema forestal</v>
      </c>
    </row>
    <row r="42" spans="1:3">
      <c r="A42" s="1" t="str">
        <v>agricola</v>
      </c>
      <c r="B42" s="1" t="str">
        <v>cafe_sombrio</v>
      </c>
      <c r="C42" t="str">
        <v>Café en sistema de sombrío</v>
      </c>
    </row>
    <row r="43" spans="1:3">
      <c r="A43" s="1" t="str">
        <v>agricola</v>
      </c>
      <c r="B43" s="1" t="str">
        <v>calabacin</v>
      </c>
      <c r="C43" t="str">
        <v>calabacín</v>
      </c>
    </row>
    <row r="44" spans="1:3">
      <c r="A44" s="1" t="str">
        <v>pecuaria</v>
      </c>
      <c r="B44" s="1" t="str">
        <v>camaron</v>
      </c>
      <c r="C44" t="str">
        <v>camarón</v>
      </c>
    </row>
    <row r="45" spans="1:3">
      <c r="A45" s="1" t="str">
        <v>agricola</v>
      </c>
      <c r="B45" s="1" t="str">
        <v>cana</v>
      </c>
      <c r="C45" t="str">
        <v>caña</v>
      </c>
    </row>
    <row r="46" spans="1:3">
      <c r="A46" s="1" t="str">
        <v>agricola</v>
      </c>
      <c r="B46" s="1" t="str">
        <v>cana_flecha</v>
      </c>
      <c r="C46" t="str">
        <v>caña flecha</v>
      </c>
    </row>
    <row r="47" spans="1:3">
      <c r="A47" s="1" t="str">
        <v>agricola</v>
      </c>
      <c r="B47" s="1" t="str">
        <v>cana_panelera</v>
      </c>
      <c r="C47" t="str">
        <v>caña panelera</v>
      </c>
    </row>
    <row r="48" spans="1:3">
      <c r="A48" s="1" t="str">
        <v>pecuaria</v>
      </c>
      <c r="B48" s="1" t="str">
        <v>caprinos</v>
      </c>
      <c r="C48" t="str">
        <v>caprinos</v>
      </c>
    </row>
    <row r="49" spans="1:3">
      <c r="A49" s="1" t="str">
        <v>agricola</v>
      </c>
      <c r="B49" s="1" t="str">
        <v>caucho</v>
      </c>
      <c r="C49" t="str">
        <v>caucho</v>
      </c>
    </row>
    <row r="50" spans="1:3">
      <c r="A50" s="1" t="str">
        <v>agricola</v>
      </c>
      <c r="B50" s="1" t="str">
        <v>cebolla_bulbo</v>
      </c>
      <c r="C50" t="str">
        <v>cebolla bulbo</v>
      </c>
    </row>
    <row r="51" spans="1:3">
      <c r="A51" s="1" t="str">
        <v>agricola</v>
      </c>
      <c r="B51" s="1" t="str">
        <v>cebolla_junca</v>
      </c>
      <c r="C51" t="str">
        <v>cebolla junca</v>
      </c>
    </row>
    <row r="52" spans="1:3">
      <c r="A52" s="1" t="str">
        <v>agricola</v>
      </c>
      <c r="B52" s="1" t="str">
        <v>chontaduro</v>
      </c>
      <c r="C52" t="str">
        <v>chontaduro</v>
      </c>
    </row>
    <row r="53" spans="1:3">
      <c r="A53" s="1" t="str">
        <v>agricola</v>
      </c>
      <c r="B53" s="1" t="str">
        <v>cilantro</v>
      </c>
      <c r="C53" t="str">
        <v>cilantro</v>
      </c>
    </row>
    <row r="54" spans="1:3">
      <c r="A54" s="1" t="str">
        <v>agricola</v>
      </c>
      <c r="B54" s="1" t="str">
        <v>cilantro_morron</v>
      </c>
      <c r="C54" t="str">
        <v>cilantro morrón</v>
      </c>
    </row>
    <row r="55" spans="1:3">
      <c r="A55" s="1" t="str">
        <v>agricola</v>
      </c>
      <c r="B55" s="1" t="str">
        <v>cilantro_repollo</v>
      </c>
      <c r="C55" t="str">
        <v>cilantro_repollo</v>
      </c>
    </row>
    <row r="56" spans="1:3">
      <c r="A56" s="1" t="str">
        <v>agricola</v>
      </c>
      <c r="B56" s="1" t="str">
        <v>ciruela</v>
      </c>
      <c r="C56" t="str">
        <v>ciruela</v>
      </c>
    </row>
    <row r="57" spans="1:3">
      <c r="A57" s="1" t="str">
        <v>agricola</v>
      </c>
      <c r="B57" s="1" t="str">
        <v>ciruela_castilla</v>
      </c>
      <c r="C57" t="str">
        <v>ciruela castilla</v>
      </c>
    </row>
    <row r="58" spans="1:3">
      <c r="A58" s="1" t="str">
        <v>agricola</v>
      </c>
      <c r="B58" s="1" t="str">
        <v>ciruela_costena</v>
      </c>
      <c r="C58" t="str">
        <v>ciruela costeña</v>
      </c>
    </row>
    <row r="59" spans="1:3">
      <c r="A59" s="1" t="str">
        <v>agricola</v>
      </c>
      <c r="B59" s="1" t="str">
        <v>citricos</v>
      </c>
      <c r="C59" t="str">
        <v>cítricos</v>
      </c>
    </row>
    <row r="60" spans="1:3">
      <c r="A60" s="1" t="str">
        <v>agricola</v>
      </c>
      <c r="B60" s="1" t="str">
        <v>coco</v>
      </c>
      <c r="C60" t="str">
        <v>coco</v>
      </c>
    </row>
    <row r="61" spans="1:3">
      <c r="A61" s="1" t="str">
        <v>pecuaria</v>
      </c>
      <c r="B61" s="1" t="str">
        <v>codornices</v>
      </c>
      <c r="C61" t="str">
        <v>codornices</v>
      </c>
    </row>
    <row r="62" spans="1:3">
      <c r="A62" s="1" t="str">
        <v>agricola</v>
      </c>
      <c r="B62" s="1" t="str">
        <v>coliflor</v>
      </c>
      <c r="C62" t="str">
        <v>coliflor</v>
      </c>
    </row>
    <row r="63" spans="1:3">
      <c r="A63" s="1" t="str">
        <v>pecuaria</v>
      </c>
      <c r="B63" s="1" t="str">
        <v>cunicultura</v>
      </c>
      <c r="C63" t="str">
        <v>cunicultura</v>
      </c>
    </row>
    <row r="64" spans="1:3">
      <c r="A64" s="1" t="str">
        <v>pecuaria</v>
      </c>
      <c r="B64" s="1" t="str">
        <v>cuyicultura</v>
      </c>
      <c r="C64" t="str">
        <v>cuyicultura</v>
      </c>
    </row>
    <row r="65" spans="1:3">
      <c r="A65" s="1" t="str">
        <v>agricola</v>
      </c>
      <c r="B65" s="1" t="str">
        <v>espinaca</v>
      </c>
      <c r="C65" t="str">
        <v>espinaca</v>
      </c>
    </row>
    <row r="66" spans="1:3">
      <c r="A66" s="1" t="str">
        <v>agricola</v>
      </c>
      <c r="B66" s="1" t="str">
        <v>fique</v>
      </c>
      <c r="C66" t="str">
        <v>fique</v>
      </c>
    </row>
    <row r="67" spans="1:3">
      <c r="A67" s="1" t="str">
        <v>agricola</v>
      </c>
      <c r="B67" s="1" t="str">
        <v>frijol</v>
      </c>
      <c r="C67" t="str">
        <v>frijol</v>
      </c>
    </row>
    <row r="68" spans="1:3">
      <c r="A68" s="1" t="str">
        <v>agricola</v>
      </c>
      <c r="B68" s="1" t="str">
        <v>frijol_arbustivo</v>
      </c>
      <c r="C68" t="str">
        <v>frjiol arbustivo</v>
      </c>
    </row>
    <row r="69" spans="1:3">
      <c r="A69" s="1" t="str">
        <v>agricola</v>
      </c>
      <c r="B69" s="1" t="str">
        <v>frijol_cabeza_negra</v>
      </c>
      <c r="C69" t="str">
        <v>frijol cabeza negra</v>
      </c>
    </row>
    <row r="70" spans="1:3">
      <c r="A70" s="1" t="str">
        <v>agricola</v>
      </c>
      <c r="B70" s="1" t="str">
        <v>frijol_caraota</v>
      </c>
      <c r="C70" t="str">
        <v>frijol caraota</v>
      </c>
    </row>
    <row r="71" spans="1:3">
      <c r="A71" s="1" t="str">
        <v>agricola</v>
      </c>
      <c r="B71" s="1" t="str">
        <v>frijol_caupi</v>
      </c>
      <c r="C71" t="str">
        <v>frijol caupí</v>
      </c>
    </row>
    <row r="72" spans="1:3">
      <c r="A72" s="1" t="str">
        <v>agricola</v>
      </c>
      <c r="B72" s="1" t="str">
        <v>frijol_rosado_zaragoza</v>
      </c>
      <c r="C72" t="str">
        <v>frijol rosado zaragoza</v>
      </c>
    </row>
    <row r="73" spans="1:3">
      <c r="A73" s="1" t="str">
        <v>agricola</v>
      </c>
      <c r="B73" s="1" t="str">
        <v>frijol_voluble</v>
      </c>
      <c r="C73" t="str">
        <v>frijol voluble</v>
      </c>
    </row>
    <row r="74" spans="1:3">
      <c r="A74" s="1" t="str">
        <v>agricola</v>
      </c>
      <c r="B74" s="1" t="str">
        <v>frijol_zaragoza</v>
      </c>
      <c r="C74" t="str">
        <v>frijol zaragoza</v>
      </c>
    </row>
    <row r="75" spans="1:3">
      <c r="A75" s="1" t="str">
        <v>agricola</v>
      </c>
      <c r="B75" s="1" t="str">
        <v>frijol_zaragoza</v>
      </c>
      <c r="C75" t="str">
        <v>frijol zaragoza</v>
      </c>
    </row>
    <row r="76" spans="1:3">
      <c r="A76" s="1" t="str">
        <v>pecuaria</v>
      </c>
      <c r="B76" s="1" t="str">
        <v>ganaderia_carne</v>
      </c>
      <c r="C76" t="str">
        <v>ganadería de carne</v>
      </c>
    </row>
    <row r="77" spans="1:3">
      <c r="A77" s="1" t="str">
        <v>pecuaria</v>
      </c>
      <c r="B77" s="1" t="str">
        <v>ganaderia_dp</v>
      </c>
      <c r="C77" t="str">
        <v>ganadería doble propósito</v>
      </c>
    </row>
    <row r="78" spans="1:3">
      <c r="A78" s="1" t="str">
        <v>pecuaria</v>
      </c>
      <c r="B78" s="1" t="str">
        <v>ganaderia_leche</v>
      </c>
      <c r="C78" t="str">
        <v>ganadería de leche</v>
      </c>
    </row>
    <row r="79" spans="1:3">
      <c r="A79" s="1" t="str">
        <v>agricola</v>
      </c>
      <c r="B79" s="1" t="str">
        <v>granadilla</v>
      </c>
      <c r="C79" t="str">
        <v>granadilla</v>
      </c>
    </row>
    <row r="80" spans="1:3">
      <c r="A80" s="1" t="str">
        <v>agricola</v>
      </c>
      <c r="B80" s="1" t="str">
        <v>guandul</v>
      </c>
      <c r="C80" t="str">
        <v>guandul</v>
      </c>
    </row>
    <row r="81" spans="1:3">
      <c r="A81" s="1" t="str">
        <v>agricola</v>
      </c>
      <c r="B81" s="1" t="str">
        <v>guayaba</v>
      </c>
      <c r="C81" t="str">
        <v>guayaba</v>
      </c>
    </row>
    <row r="82" spans="1:3">
      <c r="A82" s="1" t="str">
        <v>agricola</v>
      </c>
      <c r="B82" s="1" t="str">
        <v>gulupa</v>
      </c>
      <c r="C82" t="str">
        <v>gulupa</v>
      </c>
    </row>
    <row r="83" spans="1:3">
      <c r="A83" s="1" t="str">
        <v>agricola</v>
      </c>
      <c r="B83" s="1" t="str">
        <v>hierbabuena</v>
      </c>
      <c r="C83" t="str">
        <v>hierbabuena</v>
      </c>
    </row>
    <row r="84" spans="1:3">
      <c r="A84" s="1" t="str">
        <v>agricola</v>
      </c>
      <c r="B84" s="1" t="str">
        <v>hortalizas*</v>
      </c>
      <c r="C84" t="str">
        <v>hortalizas</v>
      </c>
    </row>
    <row r="85" spans="1:3">
      <c r="A85" s="1" t="str">
        <v>agricola</v>
      </c>
      <c r="B85" s="1" t="str">
        <v xml:space="preserve">lechuga </v>
      </c>
      <c r="C85" t="str">
        <v>lechuga</v>
      </c>
    </row>
    <row r="86" spans="1:3">
      <c r="A86" s="1" t="str">
        <v>agricola</v>
      </c>
      <c r="B86" s="1" t="str">
        <v>lechuga_gourmet</v>
      </c>
      <c r="C86" t="str">
        <v>lechuga gourmet</v>
      </c>
    </row>
    <row r="87" spans="1:3">
      <c r="A87" s="1" t="str">
        <v>agricola</v>
      </c>
      <c r="B87" s="1" t="str">
        <v>limon</v>
      </c>
      <c r="C87" t="str">
        <v>limón</v>
      </c>
    </row>
    <row r="88" spans="1:3">
      <c r="A88" s="1" t="str">
        <v>agricola</v>
      </c>
      <c r="B88" s="1" t="str">
        <v>limon_castilla</v>
      </c>
      <c r="C88" t="str">
        <v>limón de castilla</v>
      </c>
    </row>
    <row r="89" spans="1:3">
      <c r="A89" s="1" t="str">
        <v>agricola</v>
      </c>
      <c r="B89" s="1" t="str">
        <v>limon_castilla_limon_mandarino</v>
      </c>
      <c r="C89" t="str">
        <v>limón de castilla y limón mandarino</v>
      </c>
    </row>
    <row r="90" spans="1:3">
      <c r="A90" s="1" t="str">
        <v>agricola</v>
      </c>
      <c r="B90" s="1" t="str">
        <v>limon_criollo</v>
      </c>
      <c r="C90" t="str">
        <v>limón criollo</v>
      </c>
    </row>
    <row r="91" spans="1:3">
      <c r="A91" s="1" t="str">
        <v>agricola</v>
      </c>
      <c r="B91" s="1" t="str">
        <v>limon_mandarina</v>
      </c>
      <c r="C91" t="str">
        <v xml:space="preserve">limón en asocio con mandarina </v>
      </c>
    </row>
    <row r="92" spans="1:3">
      <c r="A92" s="1" t="str">
        <v>agricola</v>
      </c>
      <c r="B92" s="1" t="str">
        <v>limon_mandarino</v>
      </c>
      <c r="C92" t="str">
        <v>limón mandarino</v>
      </c>
    </row>
    <row r="93" spans="1:3">
      <c r="A93" s="1" t="str">
        <v>agricola</v>
      </c>
      <c r="B93" s="1" t="str">
        <v>limon_tahiti</v>
      </c>
      <c r="C93" t="str">
        <v>limón Tahití</v>
      </c>
    </row>
    <row r="94" spans="1:3">
      <c r="A94" s="1" t="str">
        <v>agricola</v>
      </c>
      <c r="B94" s="1" t="str">
        <v>maiz</v>
      </c>
      <c r="C94" t="str">
        <v>maíz</v>
      </c>
    </row>
    <row r="95" spans="1:3">
      <c r="A95" s="1" t="str">
        <v>agricola</v>
      </c>
      <c r="B95" s="1" t="str">
        <v>maiz amarillo</v>
      </c>
      <c r="C95" t="str">
        <v>maíz amarillo</v>
      </c>
    </row>
    <row r="96" spans="1:3">
      <c r="A96" s="1" t="str">
        <v>agricola</v>
      </c>
      <c r="B96" s="1" t="str">
        <v>maiz puya</v>
      </c>
      <c r="C96" t="str">
        <v>maíz puya</v>
      </c>
    </row>
    <row r="97" spans="1:3">
      <c r="A97" s="1" t="str">
        <v>agricola</v>
      </c>
      <c r="B97" s="1" t="str">
        <v>maiz_amarillo</v>
      </c>
      <c r="C97" t="str">
        <v xml:space="preserve">Maíz amarillo </v>
      </c>
    </row>
    <row r="98" spans="1:3">
      <c r="A98" s="1" t="str">
        <v>agricola</v>
      </c>
      <c r="B98" s="1" t="str">
        <v>maiz_amarillo_tradicional</v>
      </c>
      <c r="C98" t="str">
        <v>maíz amarillo  tradicional</v>
      </c>
    </row>
    <row r="99" spans="1:3">
      <c r="A99" s="1" t="str">
        <v>agricola</v>
      </c>
      <c r="B99" s="1" t="str">
        <v>maiz_blanco</v>
      </c>
      <c r="C99" t="str">
        <v>Maíz blanco tradicional</v>
      </c>
    </row>
    <row r="100" spans="1:3">
      <c r="A100" s="1" t="str">
        <v>agricola</v>
      </c>
      <c r="B100" s="1" t="str">
        <v>maiz_blanco_tradicional</v>
      </c>
      <c r="C100" t="str">
        <v>maíz blanco tradicional</v>
      </c>
    </row>
    <row r="101" spans="1:3">
      <c r="A101" s="1" t="str">
        <v>agricola</v>
      </c>
      <c r="B101" s="1" t="str">
        <v>maiz_puya</v>
      </c>
      <c r="C101" t="str">
        <v>maíz puya</v>
      </c>
    </row>
    <row r="102" spans="1:3">
      <c r="A102" s="1" t="str">
        <v>agricola</v>
      </c>
      <c r="B102" s="1" t="str">
        <v>maiz_tecnificado</v>
      </c>
      <c r="C102" t="str">
        <v>maíz tecnificado</v>
      </c>
    </row>
    <row r="103" spans="1:3">
      <c r="A103" s="1" t="str">
        <v>agricola</v>
      </c>
      <c r="B103" s="1" t="str">
        <v>maiz_tradicional</v>
      </c>
      <c r="C103" t="str">
        <v>maíz tradicional</v>
      </c>
    </row>
    <row r="104" spans="1:3">
      <c r="A104" s="1" t="str">
        <v>agricola</v>
      </c>
      <c r="B104" s="1" t="str">
        <v>malanga</v>
      </c>
      <c r="C104" t="str">
        <v>malanga</v>
      </c>
    </row>
    <row r="105" spans="1:3">
      <c r="A105" s="1" t="str">
        <v>agricola</v>
      </c>
      <c r="B105" s="1" t="str">
        <v>mamoncillo</v>
      </c>
      <c r="C105" t="str">
        <v>mamoncillo</v>
      </c>
    </row>
    <row r="106" spans="1:3">
      <c r="A106" s="1" t="str">
        <v>agricola</v>
      </c>
      <c r="B106" s="1" t="str">
        <v>mamoncillo</v>
      </c>
      <c r="C106" t="str">
        <v>mamoncillo</v>
      </c>
    </row>
    <row r="107" spans="1:3">
      <c r="A107" s="1" t="str">
        <v>agricola</v>
      </c>
      <c r="B107" s="1" t="str">
        <v>mandarina</v>
      </c>
      <c r="C107" t="str">
        <v>mandarina</v>
      </c>
    </row>
    <row r="108" spans="1:3">
      <c r="A108" s="1" t="str">
        <v>agricola</v>
      </c>
      <c r="B108" s="1" t="str">
        <v>mango</v>
      </c>
      <c r="C108" t="str">
        <v>mango</v>
      </c>
    </row>
    <row r="109" spans="1:3">
      <c r="A109" s="1" t="str">
        <v>agricola</v>
      </c>
      <c r="B109" s="1" t="str">
        <v>mango_hilaza</v>
      </c>
      <c r="C109" t="str">
        <v>mango hilaza</v>
      </c>
    </row>
    <row r="110" spans="1:3">
      <c r="A110" s="1" t="str">
        <v>agricola</v>
      </c>
      <c r="B110" s="1" t="str">
        <v>mango_keitt</v>
      </c>
      <c r="C110" t="str">
        <v>mango keitt</v>
      </c>
    </row>
    <row r="111" spans="1:3">
      <c r="A111" s="1" t="str">
        <v>agricola</v>
      </c>
      <c r="B111" s="1" t="str">
        <v>mango_tommy</v>
      </c>
      <c r="C111" t="str">
        <v>mango tommy</v>
      </c>
    </row>
    <row r="112" spans="1:3">
      <c r="A112" s="1" t="str">
        <v>agricola</v>
      </c>
      <c r="B112" s="1" t="str">
        <v>maracuya</v>
      </c>
      <c r="C112" t="str">
        <v>maracuyá</v>
      </c>
    </row>
    <row r="113" spans="1:3">
      <c r="A113" s="1" t="str">
        <v>agricola</v>
      </c>
      <c r="B113" s="1" t="str">
        <v>melon</v>
      </c>
      <c r="C113" t="str">
        <v xml:space="preserve">melón </v>
      </c>
    </row>
    <row r="114" spans="1:3">
      <c r="A114" s="1" t="str">
        <v>agricola</v>
      </c>
      <c r="B114" s="1" t="str">
        <v>mora</v>
      </c>
      <c r="C114" t="str">
        <v>mora</v>
      </c>
    </row>
    <row r="115" spans="1:3">
      <c r="A115" s="1" t="str">
        <v>agricola</v>
      </c>
      <c r="B115" s="1" t="str">
        <v>name</v>
      </c>
      <c r="C115" t="str">
        <v>ñame</v>
      </c>
    </row>
    <row r="116" spans="1:3">
      <c r="A116" s="1" t="str">
        <v>agricola</v>
      </c>
      <c r="B116" s="1" t="str">
        <v>name_diamante</v>
      </c>
      <c r="C116" t="str">
        <v>ñame diamante</v>
      </c>
    </row>
    <row r="117" spans="1:3">
      <c r="A117" s="1" t="str">
        <v>agricola</v>
      </c>
      <c r="B117" s="1" t="str">
        <v>name_espino</v>
      </c>
      <c r="C117" t="str">
        <v>ñame espino</v>
      </c>
    </row>
    <row r="118" spans="1:3">
      <c r="A118" s="1" t="str">
        <v>agricola</v>
      </c>
      <c r="B118" s="1" t="str">
        <v>naranja</v>
      </c>
      <c r="C118" t="str">
        <v>naranja</v>
      </c>
    </row>
    <row r="119" spans="1:3">
      <c r="A119" s="1" t="str">
        <v>agricola</v>
      </c>
      <c r="B119" s="1" t="str">
        <v>naranja_valencia</v>
      </c>
      <c r="C119" t="str">
        <v>naranja valencia</v>
      </c>
    </row>
    <row r="120" spans="1:3">
      <c r="A120" s="1" t="str">
        <v>pecuaria</v>
      </c>
      <c r="B120" s="1" t="str">
        <v>ovinos</v>
      </c>
      <c r="C120" t="str">
        <v>ovinos</v>
      </c>
    </row>
    <row r="121" spans="1:3">
      <c r="A121" s="1" t="str">
        <v>agricola</v>
      </c>
      <c r="B121" s="1" t="str">
        <v>palma_aceite</v>
      </c>
      <c r="C121" t="str">
        <v>palma de aceite</v>
      </c>
    </row>
    <row r="122" spans="1:3">
      <c r="A122" s="1" t="str">
        <v>agricola</v>
      </c>
      <c r="B122" s="1" t="str">
        <v>papa</v>
      </c>
      <c r="C122" t="str">
        <v>papa</v>
      </c>
    </row>
    <row r="123" spans="1:3">
      <c r="A123" s="1" t="str">
        <v>agricola</v>
      </c>
      <c r="B123" s="1" t="str">
        <v>papa_criolla</v>
      </c>
      <c r="C123" t="str">
        <v>papa criolla</v>
      </c>
    </row>
    <row r="124" spans="1:3">
      <c r="A124" s="1" t="str">
        <v>agricola</v>
      </c>
      <c r="B124" s="1" t="str">
        <v>papaya</v>
      </c>
      <c r="C124" t="str">
        <v>papaya</v>
      </c>
    </row>
    <row r="125" spans="1:3">
      <c r="A125" s="1" t="str">
        <v>agricola</v>
      </c>
      <c r="B125" s="1" t="str">
        <v>patilla</v>
      </c>
      <c r="C125" t="str">
        <v>patilla</v>
      </c>
    </row>
    <row r="126" spans="1:3">
      <c r="A126" s="1" t="str">
        <v>agricola</v>
      </c>
      <c r="B126" s="1" t="str">
        <v>patilla_melon</v>
      </c>
      <c r="C126" t="str">
        <v>patilla en asocio con melón</v>
      </c>
    </row>
    <row r="127" spans="1:3">
      <c r="A127" s="1" t="str">
        <v>agricola</v>
      </c>
      <c r="B127" s="1" t="str">
        <v>pepino_guiso</v>
      </c>
      <c r="C127" t="str">
        <v>pepino guiso</v>
      </c>
    </row>
    <row r="128" spans="1:3">
      <c r="A128" s="1" t="str">
        <v>pecuaria</v>
      </c>
      <c r="B128" s="1" t="str">
        <v>piangua</v>
      </c>
      <c r="C128" t="str">
        <v>piangua</v>
      </c>
    </row>
    <row r="129" spans="1:3">
      <c r="A129" s="1" t="str">
        <v>agricola</v>
      </c>
      <c r="B129" s="1" t="str">
        <v>pimenton</v>
      </c>
      <c r="C129" t="str">
        <v>pimentón</v>
      </c>
    </row>
    <row r="130" spans="1:3">
      <c r="A130" s="1" t="str">
        <v>agricola</v>
      </c>
      <c r="B130" s="1" t="str">
        <v>pimienta</v>
      </c>
      <c r="C130" t="str">
        <v>pimienta</v>
      </c>
    </row>
    <row r="131" spans="1:3">
      <c r="A131" s="1" t="str">
        <v>agricola</v>
      </c>
      <c r="B131" s="1" t="str">
        <v>pimientos</v>
      </c>
      <c r="C131" t="str">
        <v>pimientos</v>
      </c>
    </row>
    <row r="132" spans="1:3">
      <c r="A132" s="1" t="str">
        <v>agricola</v>
      </c>
      <c r="B132" s="1" t="str">
        <v>piña</v>
      </c>
      <c r="C132" t="str">
        <v>piña</v>
      </c>
    </row>
    <row r="133" spans="1:3">
      <c r="A133" s="1" t="str">
        <v>pecuaria</v>
      </c>
      <c r="B133" s="1" t="str">
        <v>piscicultura_bocachico</v>
      </c>
      <c r="C133" t="str">
        <v>piscicultura</v>
      </c>
    </row>
    <row r="134" spans="1:3">
      <c r="A134" s="1" t="str">
        <v>pecuaria</v>
      </c>
      <c r="B134" s="1" t="str">
        <v>piscicultura_cachama</v>
      </c>
      <c r="C134" t="str">
        <v>piscicultura cachama</v>
      </c>
    </row>
    <row r="135" spans="1:3">
      <c r="A135" s="1" t="str">
        <v>pecuaria</v>
      </c>
      <c r="B135" s="1" t="str">
        <v>piscicultura_cachama_bocachico</v>
      </c>
      <c r="C135" t="str">
        <v>piscicultura cachama bocachico</v>
      </c>
    </row>
    <row r="136" spans="1:3">
      <c r="A136" s="1" t="str">
        <v>pecuaria</v>
      </c>
      <c r="B136" s="1" t="str">
        <v>piscicultura_tilapia</v>
      </c>
      <c r="C136" t="str">
        <v>piscicultura tilapia</v>
      </c>
    </row>
    <row r="137" spans="1:3">
      <c r="A137" s="1" t="str">
        <v>pecuaria</v>
      </c>
      <c r="B137" s="1" t="str">
        <v>piscicultura_tilapia_bocachico</v>
      </c>
      <c r="C137" t="str">
        <v>piscicultura tilapia y bocachico</v>
      </c>
    </row>
    <row r="138" spans="1:3">
      <c r="A138" s="1" t="str">
        <v>pecuaria</v>
      </c>
      <c r="B138" s="1" t="str">
        <v>piscicultura_tilapia_cachama</v>
      </c>
      <c r="C138" t="str">
        <v>piscicultura tilapia y cachama</v>
      </c>
    </row>
    <row r="139" spans="1:3">
      <c r="A139" s="1" t="str">
        <v>pecuaria</v>
      </c>
      <c r="B139" s="1" t="str">
        <v>piscicultura_trucha</v>
      </c>
      <c r="C139" t="str">
        <v>piscicultura trucha</v>
      </c>
    </row>
    <row r="140" spans="1:3">
      <c r="A140" s="1" t="str">
        <v>agricola</v>
      </c>
      <c r="B140" s="1" t="str">
        <v>platano</v>
      </c>
      <c r="C140" t="str">
        <v>plátano</v>
      </c>
    </row>
    <row r="141" spans="1:3">
      <c r="A141" s="1" t="str">
        <v>agricola</v>
      </c>
      <c r="B141" s="1" t="str">
        <v>platano_harton</v>
      </c>
      <c r="C141" t="str">
        <v>plátano hartón</v>
      </c>
    </row>
    <row r="142" spans="1:3">
      <c r="A142" s="1" t="str">
        <v>pecuaria</v>
      </c>
      <c r="B142" s="1" t="str">
        <v>porcicultura_ceba</v>
      </c>
      <c r="C142" t="str">
        <v>porcicultura de ceba</v>
      </c>
    </row>
    <row r="143" spans="1:3">
      <c r="A143" s="1" t="str">
        <v>pecuaria</v>
      </c>
      <c r="B143" s="1" t="str">
        <v>porcicultura_ciclo_completo</v>
      </c>
      <c r="C143" t="str">
        <v>porcicultura de ciclo completo</v>
      </c>
    </row>
    <row r="144" spans="1:3">
      <c r="A144" s="1" t="str">
        <v>pecuaria</v>
      </c>
      <c r="B144" s="1" t="str">
        <v>porcicultura_cria</v>
      </c>
      <c r="C144" t="str">
        <v>porcicultura de cría</v>
      </c>
    </row>
    <row r="145" spans="1:3">
      <c r="A145" s="1" t="str">
        <v>pecuaria</v>
      </c>
      <c r="B145" s="1" t="str">
        <v>porcicultura_cria_levante</v>
      </c>
      <c r="C145" t="str">
        <v>porcicultura de cría y levante</v>
      </c>
    </row>
    <row r="146" spans="1:3">
      <c r="A146" s="1" t="str">
        <v>agricola</v>
      </c>
      <c r="B146" s="1" t="str">
        <v>remolacha</v>
      </c>
      <c r="C146" t="str">
        <v>remolacha</v>
      </c>
    </row>
    <row r="147" spans="1:3">
      <c r="A147" s="1" t="str">
        <v>agricola</v>
      </c>
      <c r="B147" s="1" t="str">
        <v>repollo</v>
      </c>
      <c r="C147" t="str">
        <v>repollo</v>
      </c>
    </row>
    <row r="148" spans="1:3">
      <c r="A148" s="1" t="str">
        <v>agricola</v>
      </c>
      <c r="B148" s="1" t="str">
        <v>sacha_inchi</v>
      </c>
      <c r="C148" t="str">
        <v>sacha inchi</v>
      </c>
    </row>
    <row r="149" spans="1:3">
      <c r="A149" s="1" t="str">
        <v>agricola</v>
      </c>
      <c r="B149" s="1" t="str">
        <v>sorgo</v>
      </c>
      <c r="C149" t="str">
        <v>sorgo</v>
      </c>
    </row>
    <row r="150" spans="1:3">
      <c r="A150" s="1" t="str">
        <v>agricola</v>
      </c>
      <c r="B150" s="1" t="str">
        <v>soya</v>
      </c>
      <c r="C150" t="str">
        <v>soya</v>
      </c>
    </row>
    <row r="151" spans="1:3">
      <c r="A151" s="1" t="str">
        <v>agricola</v>
      </c>
      <c r="B151" s="1" t="str">
        <v>stevia</v>
      </c>
      <c r="C151" t="str">
        <v>stevia</v>
      </c>
    </row>
    <row r="152" spans="1:3">
      <c r="A152" s="1" t="str">
        <v>agricola</v>
      </c>
      <c r="B152" s="1" t="str">
        <v>tabaco</v>
      </c>
      <c r="C152" t="str">
        <v>tabaco</v>
      </c>
    </row>
    <row r="153" spans="1:3">
      <c r="A153" s="1" t="str">
        <v>agricola</v>
      </c>
      <c r="B153" s="1" t="str">
        <v>tomate_arbol</v>
      </c>
      <c r="C153" t="str">
        <v>tomate de árbol</v>
      </c>
    </row>
    <row r="154" spans="1:3">
      <c r="A154" s="1" t="str">
        <v>agricola</v>
      </c>
      <c r="B154" s="1" t="str">
        <v>tomate_cherry</v>
      </c>
      <c r="C154" t="str">
        <v>tomate cherry</v>
      </c>
    </row>
    <row r="155" spans="1:3">
      <c r="A155" s="1" t="str">
        <v>agricola</v>
      </c>
      <c r="B155" s="1" t="str">
        <v>tomate_mesa</v>
      </c>
      <c r="C155" t="str">
        <v>tomate de mesa</v>
      </c>
    </row>
    <row r="156" spans="1:3">
      <c r="A156" s="1" t="str">
        <v>agricola</v>
      </c>
      <c r="B156" s="1" t="str">
        <v>uchuva</v>
      </c>
      <c r="C156" t="str">
        <v>uchuva</v>
      </c>
    </row>
    <row r="157" spans="1:3">
      <c r="A157" s="1" t="str">
        <v>agricola</v>
      </c>
      <c r="B157" s="1" t="str">
        <v>uva</v>
      </c>
      <c r="C157" t="str">
        <v>uva</v>
      </c>
    </row>
    <row r="158" spans="1:3">
      <c r="A158" s="1" t="str">
        <v>agricola</v>
      </c>
      <c r="B158" s="1" t="str">
        <v>yuca</v>
      </c>
      <c r="C158" t="str">
        <v>yuca</v>
      </c>
    </row>
    <row r="159" spans="1:3">
      <c r="A159" s="1" t="str">
        <v>agricola</v>
      </c>
      <c r="B159" s="1" t="str">
        <v>yuca_industrial</v>
      </c>
      <c r="C159" t="str">
        <v>yuca para uso industrial</v>
      </c>
    </row>
    <row r="160" spans="1:3">
      <c r="A160" s="1" t="str">
        <v>agricola</v>
      </c>
      <c r="B160" s="1" t="str">
        <v>yuca_maiz</v>
      </c>
      <c r="C160" t="str">
        <v>yuca en asocio con maíz</v>
      </c>
    </row>
    <row r="161" spans="1:3">
      <c r="A161" s="1" t="str">
        <v>agricola</v>
      </c>
      <c r="B161" s="1" t="str">
        <v>yuca_maiz_ahuyama</v>
      </c>
      <c r="C161" t="str">
        <v>yuca en asocio con maíz y ahuyama</v>
      </c>
    </row>
    <row r="162" spans="1:3">
      <c r="A162" s="1" t="str">
        <v>agricola</v>
      </c>
      <c r="B162" s="1" t="str">
        <v>yuca_maiz_name</v>
      </c>
      <c r="C162" t="str">
        <v>yuca en asocio con maíz y ñame</v>
      </c>
    </row>
    <row r="163" spans="1:3">
      <c r="A163" s="1" t="str">
        <v>agricola</v>
      </c>
      <c r="B163" s="1" t="str">
        <v>yuca_maiz_name_patilla</v>
      </c>
      <c r="C163" t="str">
        <v>Yuca en asocio con maíz, ñame y patilla</v>
      </c>
    </row>
    <row r="164" spans="1:3">
      <c r="A164" s="1" t="str">
        <v>agricola</v>
      </c>
      <c r="B164" s="1" t="str">
        <v>yuca_maiz_patilla</v>
      </c>
      <c r="C164" t="str">
        <v>yuca en asocio con maíz y patilla</v>
      </c>
    </row>
    <row r="165" spans="1:3">
      <c r="A165" s="1" t="str">
        <v>agricola</v>
      </c>
      <c r="B165" s="1" t="str">
        <v>yuca_name</v>
      </c>
      <c r="C165" t="str">
        <v>yuca en asocio con ñame</v>
      </c>
    </row>
    <row r="166" spans="1:3">
      <c r="A166" s="1" t="str">
        <v>agricola</v>
      </c>
      <c r="B166" s="1" t="str">
        <v>zanahoria</v>
      </c>
      <c r="C166" t="str">
        <v>zanahoria</v>
      </c>
    </row>
    <row r="167" spans="1:3">
      <c r="A167" s="1" t="str">
        <v>agricola</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Sara Viviana Carrero Puentes</cp:lastModifiedBy>
  <cp:revision/>
  <dcterms:created xsi:type="dcterms:W3CDTF">2023-06-01T14:44:35Z</dcterms:created>
  <dcterms:modified xsi:type="dcterms:W3CDTF">2025-06-20T20:41:02Z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